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HomeOffice\cimtracovid19\1.4\"/>
    </mc:Choice>
  </mc:AlternateContent>
  <xr:revisionPtr revIDLastSave="0" documentId="13_ncr:1_{A4A5FDF5-9FF9-437E-BEDF-FCC9D9085ECE}" xr6:coauthVersionLast="45" xr6:coauthVersionMax="45" xr10:uidLastSave="{00000000-0000-0000-0000-000000000000}"/>
  <bookViews>
    <workbookView xWindow="270" yWindow="285" windowWidth="11295" windowHeight="10515" activeTab="5" xr2:uid="{00000000-000D-0000-FFFF-FFFF00000000}"/>
  </bookViews>
  <sheets>
    <sheet name="B.S" sheetId="2" r:id="rId1"/>
    <sheet name="ADM" sheetId="10" r:id="rId2"/>
    <sheet name="DEYT" sheetId="12" r:id="rId3"/>
    <sheet name="GOB" sheetId="13" r:id="rId4"/>
    <sheet name="DIF" sheetId="14" r:id="rId5"/>
    <sheet name="DS" sheetId="15"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5" l="1"/>
  <c r="G17" i="15" s="1"/>
  <c r="H17" i="15" s="1"/>
  <c r="F16" i="15"/>
  <c r="F15" i="15"/>
  <c r="F14" i="15"/>
  <c r="F13" i="15"/>
  <c r="G13" i="15" s="1"/>
  <c r="H13" i="15" s="1"/>
  <c r="F12" i="15"/>
  <c r="F11" i="15"/>
  <c r="F10" i="15"/>
  <c r="G10" i="15" s="1"/>
  <c r="H10" i="15" s="1"/>
  <c r="F9" i="15"/>
  <c r="G8" i="15"/>
  <c r="H8" i="15" s="1"/>
  <c r="G14" i="15" l="1"/>
  <c r="H14" i="15" s="1"/>
  <c r="G9" i="15"/>
  <c r="H9" i="15" s="1"/>
  <c r="G12" i="15"/>
  <c r="H12" i="15" s="1"/>
  <c r="G16" i="15"/>
  <c r="H16" i="15" s="1"/>
  <c r="G11" i="15"/>
  <c r="H11" i="15" s="1"/>
  <c r="G15" i="15"/>
  <c r="H15" i="15" s="1"/>
  <c r="H23" i="13" l="1"/>
  <c r="H22" i="13"/>
  <c r="H21" i="13"/>
  <c r="F13" i="12" l="1"/>
  <c r="F12" i="12"/>
  <c r="G12" i="12" s="1"/>
  <c r="H12" i="12" s="1"/>
  <c r="G11" i="12"/>
  <c r="H11" i="12" s="1"/>
  <c r="F11" i="12"/>
  <c r="F10" i="12"/>
  <c r="H10" i="12" s="1"/>
  <c r="F9" i="12"/>
  <c r="G9" i="12" s="1"/>
  <c r="H9" i="12" s="1"/>
  <c r="F8" i="12"/>
  <c r="H8" i="12" s="1"/>
  <c r="F7" i="12"/>
  <c r="G13" i="12" l="1"/>
  <c r="H13" i="12" s="1"/>
  <c r="G7" i="12"/>
  <c r="H7" i="12" s="1"/>
  <c r="E17" i="2" l="1"/>
  <c r="G17" i="2" s="1"/>
  <c r="E16" i="2"/>
  <c r="G16" i="2" s="1"/>
  <c r="E15" i="2"/>
  <c r="G15" i="2" s="1"/>
  <c r="E14" i="2"/>
  <c r="G14" i="2" s="1"/>
  <c r="E13" i="2"/>
  <c r="G13" i="2" s="1"/>
  <c r="E12" i="2"/>
  <c r="G12" i="2" s="1"/>
  <c r="E11" i="2"/>
  <c r="G11" i="2" s="1"/>
  <c r="E10" i="2"/>
  <c r="G10" i="2" s="1"/>
  <c r="E9" i="2"/>
  <c r="G9" i="2" s="1"/>
  <c r="E8" i="2"/>
  <c r="G8" i="2" s="1"/>
</calcChain>
</file>

<file path=xl/sharedStrings.xml><?xml version="1.0" encoding="utf-8"?>
<sst xmlns="http://schemas.openxmlformats.org/spreadsheetml/2006/main" count="306" uniqueCount="208">
  <si>
    <t>Ayuntamiento de Mérida</t>
  </si>
  <si>
    <t>1.4 Facturas de compras y contrataciones públicas realizadas para atender COVID-19</t>
  </si>
  <si>
    <t>Hipervínculo a la factura</t>
  </si>
  <si>
    <t xml:space="preserve"> 2018-2021</t>
  </si>
  <si>
    <t>Dirección: Bienestar Social</t>
  </si>
  <si>
    <t>Programa</t>
  </si>
  <si>
    <t>Proveedor</t>
  </si>
  <si>
    <t>R.F.C</t>
  </si>
  <si>
    <t>Equipo/Insumo</t>
  </si>
  <si>
    <t>Precio</t>
  </si>
  <si>
    <t>Unidades</t>
  </si>
  <si>
    <t>Monto Total</t>
  </si>
  <si>
    <t>IVA</t>
  </si>
  <si>
    <t>DISTRIBUIDORA DE FARMACOS Y FRAGANCIAS S.A. DE C.V.</t>
  </si>
  <si>
    <t>Abastecedor Hospitalario del Sureste SA de CV</t>
  </si>
  <si>
    <t>Pablo Hernandez Villalobos</t>
  </si>
  <si>
    <t>Remide Corporativo SA de CV</t>
  </si>
  <si>
    <t>PISG760323SL7</t>
  </si>
  <si>
    <t>AHS920428-86A</t>
  </si>
  <si>
    <t>HEVP7511018A1</t>
  </si>
  <si>
    <t>GPS040420TX1</t>
  </si>
  <si>
    <t>RCO171023UE5</t>
  </si>
  <si>
    <t>Dirección:Administración</t>
  </si>
  <si>
    <t xml:space="preserve">La información presentada corresponde a la factura de los gastos realizados hasta el 31 de julio del 2020 en atención a la pandemia del COVID19 </t>
  </si>
  <si>
    <t>GRUPO PUBLIGRAFIK DEL SURESTE S.A. DE C.V.</t>
  </si>
  <si>
    <t>PAGO POR  LA COMPRA DE 35 PLAYERAS BLANCAS DE MANGA LARGA PARA LA ENTREGA DE DESPENSAS Y KITS DE SANITIZACIÓN  A LA CIUDADANÍA</t>
  </si>
  <si>
    <t>http://www.merida.gob.mx/municipio/sitiosphp/transparencia/archivos/2020/cimtra_covid/1Punto4/Bien_Social/PLAYYGORRASENTRDESP.pdf</t>
  </si>
  <si>
    <t>PAGO POR  LA COMPRA DE  35 GORRAS BLANCAS PARA LA ENTREGA DE DESPENSAS Y KITS DE SANITIZACIÓN  A LA CIUDADANÍA</t>
  </si>
  <si>
    <t>DFFOOO601IQ0</t>
  </si>
  <si>
    <t>SUMINISTRO DE 15 KITS DE CARPAS SANITIZANTES.</t>
  </si>
  <si>
    <t>http://www.merida.gob.mx/municipio/sitiosphp/transparencia/archivos/2020/cimtra_covid/1Punto4/Bien_Social/CARPASSANITIZANTES.pdf</t>
  </si>
  <si>
    <t>GRUPO PUBLIGRAFIK DEL SURESTE SA DE CV</t>
  </si>
  <si>
    <t>TAPETES SANITIZANTES</t>
  </si>
  <si>
    <t>http://www.merida.gob.mx/municipio/sitiosphp/transparencia/archivos/2020/cimtra_covid/1Punto4/Bien_Social/31TAPETES-PUBLI.pdf</t>
  </si>
  <si>
    <t>ABASTECEDOR HOSPITALARIO DEL SURESTE, SA DE CV</t>
  </si>
  <si>
    <t>AHS92042886A</t>
  </si>
  <si>
    <t>OXIMETROS DIGITALES</t>
  </si>
  <si>
    <t>http://www.merida.gob.mx/municipio/sitiosphp/transparencia/archivos/2020/cimtra_covid/1Punto4/Bien_Social/4OXIMETROS-ABASTEC.pdf</t>
  </si>
  <si>
    <t>LW SCIENTIFIC DE MEXICO S DE R L DE CV</t>
  </si>
  <si>
    <t>LSM170112GH3</t>
  </si>
  <si>
    <t>OXIMETROS DE DEDO</t>
  </si>
  <si>
    <t>http://www.merida.gob.mx/municipio/sitiosphp/transparencia/archivos/2020/cimtra_covid/1Punto4/Bien_Social/34OXIMETROS-LWMEXICO.pdf</t>
  </si>
  <si>
    <t xml:space="preserve"> TERMOMETROS DIGITALES INFRARROJOS</t>
  </si>
  <si>
    <t>http://www.merida.gob.mx/municipio/sitiosphp/transparencia/archivos/2020/cimtra_covid/1Punto4/Bien_Social/5TERMOMETROINFRARROJO.pdf</t>
  </si>
  <si>
    <t>TERMOMETROS INFRARROJOS</t>
  </si>
  <si>
    <t>http://www.merida.gob.mx/municipio/sitiosphp/transparencia/archivos/2020/cimtra_covid/1Punto4/Bien_Social/14TERMOMETRINFRARROJO.pdf</t>
  </si>
  <si>
    <t xml:space="preserve"> TERMOMETROS DIGITALES  INFRARROJOS</t>
  </si>
  <si>
    <t>http://www.merida.gob.mx/municipio/sitiosphp/transparencia/archivos/2020/cimtra_covid/1Punto4/Bien_Social/15TERMOMETINFRARROJO.pdf</t>
  </si>
  <si>
    <t>GRISELL PINEDA SIERRA</t>
  </si>
  <si>
    <t>SUMINISTRO DE 10000 LITROS DE DESINFECTANTE</t>
  </si>
  <si>
    <t>http://www.merida.gob.mx/municipio/sitiosphp/transparencia/archivos/2020/cimtra_covid/1Punto4/Bien_Social/DESINFECTANTEDEOCIL.pdf</t>
  </si>
  <si>
    <t>Vestir y Confeccion SA de CV</t>
  </si>
  <si>
    <t>Farmacia del Bazar S.A.</t>
  </si>
  <si>
    <t>Guantes y Equipo Industrial SA de CV</t>
  </si>
  <si>
    <t>VCO-020219VB7</t>
  </si>
  <si>
    <t>FBA7608161K9</t>
  </si>
  <si>
    <t>GEI970813QN6</t>
  </si>
  <si>
    <t>Compra de gorros y batas desec hables</t>
  </si>
  <si>
    <t>Fletes y maniobras de carga y descarga de despensas</t>
  </si>
  <si>
    <t>Cubre bocas triple capa</t>
  </si>
  <si>
    <t>Repelente off y repelente bye bites</t>
  </si>
  <si>
    <t>Gel antibacterial l000 ml</t>
  </si>
  <si>
    <t>Overol y cubre bocas tipo concha</t>
  </si>
  <si>
    <t>http://www.merida.gob.mx/municipio/sitiosphp/transparencia/archivos/2020/cimtra_covid/1Punto4/Administracion/1_9786-2020.pdf</t>
  </si>
  <si>
    <t>http://www.merida.gob.mx/municipio/sitiosphp/transparencia/archivos/2020/cimtra_covid/1Punto4/Administracion/2_9488-2020.pdf</t>
  </si>
  <si>
    <t>http://www.merida.gob.mx/municipio/sitiosphp/transparencia/archivos/2020/cimtra_covid/1Punto4/Administracion/3_10913-2020.pdf</t>
  </si>
  <si>
    <t>http://www.merida.gob.mx/municipio/sitiosphp/transparencia/archivos/2020/cimtra_covid/1Punto4/Administracion/4_10843-2020.pdf</t>
  </si>
  <si>
    <t>http://www.merida.gob.mx/municipio/sitiosphp/transparencia/archivos/2020/cimtra_covid/1Punto4/Administracion/7_10958-2020.pdf</t>
  </si>
  <si>
    <t xml:space="preserve">Bata quirurgica $107.75; Gorro para cirujano $172.42;gorro $5,700 </t>
  </si>
  <si>
    <t xml:space="preserve">Bata quirurgica 50 piezas; Gorro para cirujano 57 cajas;gorro </t>
  </si>
  <si>
    <t xml:space="preserve">http://www.merida.gob.mx/municipio/sitiosphp/transparencia/archivos/2020/cimtra_covid/1Punto4/Administracion/5_10477-2020.pdf </t>
  </si>
  <si>
    <t>Repelente off $69.69; repelente bites $58.19</t>
  </si>
  <si>
    <t>Overol $180.00; cubrebocas $ 28.00</t>
  </si>
  <si>
    <t>overol 288 ; cubrebocas 720</t>
  </si>
  <si>
    <t>Dirección:</t>
  </si>
  <si>
    <t>Desarrollo Económico y Turismo</t>
  </si>
  <si>
    <t>Subtotal</t>
  </si>
  <si>
    <t>I.V.A.</t>
  </si>
  <si>
    <t>Guantes y Equipos Industriales S.A. de C.V</t>
  </si>
  <si>
    <t>CAPAMANGA NACIONAL C/AZUL 1.20 X 2.00 MT</t>
  </si>
  <si>
    <t>http://www.merida.gob.mx/municipio/sitiosphp/transparencia/archivos/2020/cimtra_covid/1Punto4/Des_Economico/Guantes_yEq_IndSA_CV.pdf</t>
  </si>
  <si>
    <t>Coorporativo de Servicios Turísticos Amigo S de R L de CV</t>
  </si>
  <si>
    <t>CST1402219G5</t>
  </si>
  <si>
    <t>Arrendamiento de Equipo de Transporte, del 11 al 15 de Mayo 2020</t>
  </si>
  <si>
    <t>http://www.merida.gob.mx/municipio/sitiosphp/transparencia/archivos/2020/cimtra_covid/1Punto4/Des_Economico/CoorpServTurAmigoSRLCV.pdf</t>
  </si>
  <si>
    <t>Transportes Mayan, SA de CV</t>
  </si>
  <si>
    <t>TMA0712148W6</t>
  </si>
  <si>
    <t>Arrendamiento de Equipo de Transporte, Servicio integral del 20 al 25 Abril 2020</t>
  </si>
  <si>
    <t>http://www.merida.gob.mx/municipio/sitiosphp/transparencia/archivos/2020/cimtra_covid/1Punto4/Des_Economico/TransportesMayanSACV.pdf</t>
  </si>
  <si>
    <t>Mayan Heritage, SA de CV</t>
  </si>
  <si>
    <t>MHE050816U13</t>
  </si>
  <si>
    <t>Arrendamiento de Equipo de Transporte, del 15 al 20 de Abril 2020</t>
  </si>
  <si>
    <t>http://www.merida.gob.mx/municipio/sitiosphp/transparencia/archivos/2020/cimtra_covid/1Punto4/Des_Economico/Mayan_Heritage_SACV.pdf</t>
  </si>
  <si>
    <t>Turitrans, SA de CV</t>
  </si>
  <si>
    <t>TUR010410M67</t>
  </si>
  <si>
    <t>Arrendamiento de Equipo de Transporte del 27 al 29 de Abril 2020</t>
  </si>
  <si>
    <t>http://www.merida.gob.mx/municipio/sitiosphp/transparencia/archivos/2020/cimtra_covid/1Punto4/Des_Economico/Turitrans_SACV.pdf</t>
  </si>
  <si>
    <t>Grupo Publigrafik del Ste SA de CV</t>
  </si>
  <si>
    <t>Tapete Satinizador del Calzado Modelo industrial</t>
  </si>
  <si>
    <t>http://www.merida.gob.mx/municipio/sitiosphp/transparencia/archivos/2020/cimtra_covid/1Punto4/Des_Economico/Gpo_Publigrafik_STE_SACV.pdf</t>
  </si>
  <si>
    <t>Diego Alejandro Pérez López</t>
  </si>
  <si>
    <t>PELD760928QW0</t>
  </si>
  <si>
    <t>Tapete Sanitizante Operativo de Uso Rudo</t>
  </si>
  <si>
    <t>http://www.merida.gob.mx/municipio/sitiosphp/transparencia/archivos/2020/cimtra_covid/1Punto4/Des_Economico/Diego_A_Perez_Lopez.pdf</t>
  </si>
  <si>
    <t>Gobernación</t>
  </si>
  <si>
    <t xml:space="preserve">Subtotal </t>
  </si>
  <si>
    <t xml:space="preserve">CASA FERNANDEZ DEL SURESTE S A DE C V  </t>
  </si>
  <si>
    <t>CFS8606014IA</t>
  </si>
  <si>
    <t>1.0000 BOTA DIELÉCTRICA TIPO BORCEGUI, ELABORADA CON CUERO DE GANADO VACUNO BOTA INDUSTRIAL DIELÉCTRICA MARCA TRUPPER:
TALLA 9 PARA EL USO DEL PERSONAL DE MANTENIMIENTO DE LOS MERCADOS, 4.0000 BOTA INDUSTRIAL DE HULE TIPO JARDINERA.  BOTA INDUSTRIAL DE HULE TIPO JARDINERA DE PVC MARCA TRUPPER 
NUMERO 25 PARA USO DEL PERSONAL DE LIMPIEZA, 1.0000 BOTA INDUSTRIAL DE HULE TIPO JARDINERA.  BOTA INDUSTRIAL DE HULE TIPO JARDINERA DE PVC MARCA TRUPPER 
NUMERO 24 PARA USO DEL PERSONAL DE LIMPIEZA, 4.0000 BOTA INDUSTRIAL DE HULE TIPO JARDINERA.  BOTA INDUSTRIAL DE HULE TIPO JARDINERA DE PVC MARCA TRUPPER 
NUMERO 26 PARA USO DEL PERSONAL DE LIMPIEZA, 6.0000 BOTA INDUSTRIAL DE HULE TIPO JARDINERA.  BOTA INDUSTRIAL DE HULE TIPO JARDINERA DE PVC MARCA TRUPPER 
NUMERO 27 PARA USO DEL PERSONAL DE LIMPIEZA, 5.0000 BOTA INDUSTRIAL DE HULE TIPO JARDINERA.  BOTA INDUSTRIAL DE HULE TIPO JARDINERA DE PVC MARCA TRUPPER 
NUMERO 28 PARA USO DEL PERSONAL DE LIMPIEZA</t>
  </si>
  <si>
    <t>S685.34 $103.44</t>
  </si>
  <si>
    <t>http://www.merida.gob.mx/municipio/sitiosphp/transparencia/archivos/2020/cimtra_covid/1Punto4/Gobernacion/Fernandez1.pdf</t>
  </si>
  <si>
    <t>BENJAMIN ARTURO PEREZ Y PEREZ</t>
  </si>
  <si>
    <t>PEPB610601PQ8</t>
  </si>
  <si>
    <t>60.0000 ACIDO MURIATICO COMPRA DE ACIDO MURIATICO PARA EL USO Y LIMPIEZA DE LOS MERCADOS PERIFERICOS., 200.0000 CLORO LIQUIDO BLANQUEADOR.CONTENIDO 950 ML. COMO MINIMO COMPRA DE CLORO PARA EL USO Y LIMPIEZA DE LOS MERCADOS PERIFERICOS.</t>
  </si>
  <si>
    <t>$9.50      $12.00</t>
  </si>
  <si>
    <t>http://www.merida.gob.mx/municipio/sitiosphp/transparencia/archivos/2020/cimtra_covid/1Punto4/Gobernacion/BenjaminPerez.pdf</t>
  </si>
  <si>
    <t>ADRIAN MOISES BARBUDO SANCHEZ</t>
  </si>
  <si>
    <t>BASA950722BG7</t>
  </si>
  <si>
    <t>10.0000 DETERGENTE EN POLVO MULTI USOS  COMPRA DE DETERGENTE EN POLVO MULTI USOS PARA EL USO Y LIMPIEZA DE LOS MERCADOS PERIFERICOS, 10.0000 AEROSOL DESINFECTANTE ANTIBACTERIAL  COMPRA DE AEROSOL DESINFECTANTE ANTIBACTERIAL WIESEPARA EL USO DE LOS MERCADOS PERIFERICOS</t>
  </si>
  <si>
    <t>$209.00  $65.00</t>
  </si>
  <si>
    <t>http://www.merida.gob.mx/municipio/sitiosphp/transparencia/archivos/2020/cimtra_covid/1Punto4/Gobernacion/DistribuidoraPoniente.pdf</t>
  </si>
  <si>
    <t>2.0000 TERMÓMETRO DIGITAL DE FRENTE INFRARROJO COMPRA DE TERMOMETROS INFRARROJO PARA TOMA DE TEMPERATURA SIN CONTACTO PARA CUMPLIR CON PROTOCOLOS DE SEGURIDAD SANITARIA POR CONTINGENCIA COVID-19 PARA REAPERTURA DE LOS MERCADOS SAN BENITO Y LUCAS DE GALVEZ</t>
  </si>
  <si>
    <t>http://www.merida.gob.mx/municipio/sitiosphp/transparencia/archivos/2020/cimtra_covid/1Punto4/Gobernacion/DistribuidorPonient2.pdf</t>
  </si>
  <si>
    <t>BASA950722BG8</t>
  </si>
  <si>
    <t>3.0000 TERMÓMETRO DIGITAL DE FRENTE INFRARROJO COMPRA DE TERMOMETROS INFRARROJO PARA TOMA DE TEMPERATURA SIN CONTACTO PARA CUMPLIR CON PROTOCOLOS DE SEGURIDAD SANITARIA POR CONTINGENCIA COVID-19 PARA REAPERTURA DE LOS MERCADOS SAN BENITO Y LUCAS DE GALVEZ</t>
  </si>
  <si>
    <t>http://www.merida.gob.mx/municipio/sitiosphp/transparencia/archivos/2020/cimtra_covid/1Punto4/Gobernacion/DistribuidorPonient3.pdf</t>
  </si>
  <si>
    <t xml:space="preserve">COMERCIALIZADORA COMPUTEL DEL SURESTE, S.A. DE C.V.  </t>
  </si>
  <si>
    <t>CCS0308152M5</t>
  </si>
  <si>
    <t>100.0000 LIMPIADOR MULTIUSOS PARA LIMPIEZA DE SUPERFICIES CON AROMA FRUTAL  COMPRA DE LIMPIADOR MULTIUSOS PARA LIMPIEZA DE SUPERFICIES CON AROMA FRUTAL  PARA EL USO Y LIMPIEZA DE LOS MERCADOS PERIFERICOS, 15.0000 MECHUDO DE COLA  COMPRA DE MECHUDO DE COLA PARA EL USO Y LIMPIEZA DE LOS MERCADOS PERIFERICOS</t>
  </si>
  <si>
    <t>$1352.00  $485.10</t>
  </si>
  <si>
    <t>100                      15</t>
  </si>
  <si>
    <t>http://www.merida.gob.mx/municipio/sitiosphp/transparencia/archivos/2020/cimtra_covid/1Punto4/Gobernacion/Computel.pdf</t>
  </si>
  <si>
    <t xml:space="preserve">PROVEEDORA DEL PANADERO S A DE CV  </t>
  </si>
  <si>
    <t>PPA831231GI0</t>
  </si>
  <si>
    <t>COMPRA DE 5 PILAS SAMSUNG ALCALINA AAA Y AA PARA LOS TERMOMETROS QUE SE UTILIZARA PARA LOS PUNTOS DE SANIDAD DE LOS FILTROS SANITARIOS POR CONTINGENCIA COVID-19 PARA LA REAPERTURA DEL MERCADO SAN BENITO</t>
  </si>
  <si>
    <t>http://www.merida.gob.mx/municipio/sitiosphp/transparencia/archivos/2020/cimtra_covid/1Punto4/Gobernacion/ProvedoraPanadero.pdf</t>
  </si>
  <si>
    <t>COMPRA DE 6 PILAS  PARA LOS TERMOMETROS QUE SE UTILIZARA PARA LOS PUNTOS DE SANIDAD DE LOS FILTROS SANITARIOS POR CONTINGENCIA COVID-19 CORRESPONDIENTE AL MERCADO LUCAS DE GALVEZ</t>
  </si>
  <si>
    <t>http://www.merida.gob.mx/municipio/sitiosphp/transparencia/archivos/2020/cimtra_covid/1Punto4/Gobernacion/Fernandez3.pdf</t>
  </si>
  <si>
    <t>LUIS SIMON GONZALEZ</t>
  </si>
  <si>
    <t>SIGL700220S47</t>
  </si>
  <si>
    <t>COMPRA DE UN PAQUETE DE ATOMIZADORES DE PLASTICO QUE CONTIENEN 7 PZAS, LOS CUALES SE REQUIEREN PARA EL FILTRO DE SANIDAD EN LOS PUNTOS DE ACCESO POR APERTURA DEL MERCADO SAN BENITO</t>
  </si>
  <si>
    <t>http://www.merida.gob.mx/municipio/sitiosphp/transparencia/archivos/2020/cimtra_covid/1Punto4/Gobernacion/Simon.pdf</t>
  </si>
  <si>
    <t>2.0000 HIGIENIZADOR Y AMBIENTADOR DE BAÑOS  COMPRA DE HIGIENIZADOR Y AMBIENTADOR DE BAÑOS  PARA LA LIMPIEZA Y USO DE LOS MERCADOS PERIFERICOS.</t>
  </si>
  <si>
    <t>http://www.merida.gob.mx/municipio/sitiosphp/transparencia/archivos/2020/cimtra_covid/1Punto4/Gobernacion/GrisellPineda.pdf</t>
  </si>
  <si>
    <t>100.0000 PASTILLA DESODORANTE  COMPRA DE PASTILLA DESODORANTE PARA EL USO Y LIMPIEZA DE LOS MERCADOS PERIFERICOS, 85.0000 FRANELA ROJA COMPRA DE FRANELA PARA EL USO Y LIMPIEZA DE LOS MERCADOS PERIFERICOS, 100.0000 JERGA ABSORBENTE  COMPRA DE JERGA ABSORBENTE PARA EL USO Y LIMPIEZA DE LOS MERCADOS PERIFERICOS</t>
  </si>
  <si>
    <t>$5.50          $9.50         $9.50</t>
  </si>
  <si>
    <t>100                     85                    100</t>
  </si>
  <si>
    <t>http://www.merida.gob.mx/municipio/sitiosphp/transparencia/archivos/2020/cimtra_covid/1Punto4/Gobernacion/BenjaminPerez2.pdf</t>
  </si>
  <si>
    <t xml:space="preserve">DISTRIBUCIONES Y COMERCIALIZADORA DE MERIDA S A DE C V  </t>
  </si>
  <si>
    <t>DCM021029866</t>
  </si>
  <si>
    <t>20.0000 CEPILLO CON CERDAS DURAS DE POLIPROPILENO  COMPRA DE CEPILLO CON CERDAS DURAS DE POLIPROPILENO PARA EL USO Y LIMPIEZA DE LOS MERCADOS SAN BENITO Y LUCAS DE GALVEZ, 20.0000 FIBRA VERDE 9 X 14 CM COMPRA DE FIBRA VERDE 9 X 14 CM PARA EL USO Y LIMPIEZA DE LOS MERCADOS SAN BENITO Y LUCAS DE GALVEZ, 20.0000 CEPILLO DE MANO TIPO PLANCHA PARA LIMPIEZA COMPRA DECEPILLO DE MANO TIPO PLANCHA PARA LIMPIEZA  PARA EL USO Y LIMPIEZA DE LOS MERCADOS SAN BENITO Y LUCAS DE GALVEZ, 3.0000 CUBETA DE PLÁSTICO DEL NUMERO 16  COMPRA DE CUBETA DE PLÁSTICO DEL NUMERO 16   PARA EL USO Y LIMPIEZA DE LOS MERCADOS SAN BENITO Y LUCAS DE GALVEZ</t>
  </si>
  <si>
    <t xml:space="preserve">$21.00        $15.00          $11.00       $20.00                          </t>
  </si>
  <si>
    <t>20                      20                      20                        3</t>
  </si>
  <si>
    <t>http://www.merida.gob.mx/municipio/sitiosphp/transparencia/archivos/2020/cimtra_covid/1Punto4/Gobernacion/Discomer.pdf</t>
  </si>
  <si>
    <t>2.0000 BOTA DIELÉCTRICA TIPO BORCEGUI, ELABORADA CON CUERO DE GANADO VACUNO BOTA INDUSTRIAL DIELÉCTRICA MARCA TRUPPER:
TALLA 6 PARA EL USO DEL PERSONAL DE MANTENIMIENTO DE LOS MERCADOS, 1.0000 BOTA DIELÉCTRICA TIPO BORCEGUI, ELABORADA CON CUERO DE GANADO VACUNO BOTA INDUSTRIAL DIELÉCTRICA MARCA TRUPPER:
TALLA 5 PARA EL USO DEL PERSONAL DE MANTENIMIENTO DE LOS MERCADOS, 2.0000 BOTA DIELÉCTRICA TIPO BORCEGUI, ELABORADA CON CUERO DE GANADO VACUNO BOTA INDUSTRIAL DIELÉCTRICA MARCA TRUPPER:
TALLA 8 PARA EL USO DEL PERSONAL DE MANTENIMIENTO DE LOS MERCADOS, 2.0000 BOTA DIELÉCTRICA TIPO BORCEGUI, ELABORADA CON CUERO DE GANADO VACUNO BOTA INDUSTRIAL DIELÉCTRICA MARCA TRUPPER:
TALLA 7 PARA EL USO DEL PERSONAL DE MANTENIMIENTO DE LOS MERCADOS</t>
  </si>
  <si>
    <t xml:space="preserve">http://www.merida.gob.mx/municipio/sitiosphp/transparencia/archivos/2020/cimtra_covid/1Punto4/Gobernacion/Fernandez2.pdf </t>
  </si>
  <si>
    <t xml:space="preserve">GUANTES Y EQUIPO INDUSTRIAL S.A DE C.V.  </t>
  </si>
  <si>
    <t>27.0000 GOOGLE DE SEGURIDAD PROFESIONAL MICA 100 % POLICARBONATO GOOGLE DE SEGURIDAD PROFESIONAL MICA 100 % POLICARBONATO PARA EL USO DEL PERSONAL DE MANTENIMIENTO DE LA SUBDIRECCION DE MERCADOS</t>
  </si>
  <si>
    <t>http://www.merida.gob.mx/municipio/sitiosphp/transparencia/archivos/2020/cimtra_covid/1Punto4/Gobernacion/Geysi.pdf</t>
  </si>
  <si>
    <t xml:space="preserve">RAFAEL  HUMBERTO  GUILLERMO  PEDRERO </t>
  </si>
  <si>
    <t>GUPR731016BR6</t>
  </si>
  <si>
    <t>TAPETE DE USO SANITIZANTE PARA USO DE COVID-19 NEGRO T CH</t>
  </si>
  <si>
    <t>http://www.merida.gob.mx/municipio/sitiosphp/transparencia/archivos/2020/cimtra_covid/1Punto4/Gobernacion/RafaelGuillermo.pdf</t>
  </si>
  <si>
    <t>GUPR731016BR7</t>
  </si>
  <si>
    <t>Termómetro clínico infrarrojo digital para la frente.</t>
  </si>
  <si>
    <t>http://www.merida.gob.mx/municipio/sitiosphp/transparencia/archivos/2020/cimtra_covid/1Punto4/Gobernacion/RafaelGuillermo2.pdf</t>
  </si>
  <si>
    <t>SOLUCIONES Y SERVICIOS INSTITUCIONALES KLEAN DE MEXICO SA DE CV</t>
  </si>
  <si>
    <t>SSI1505289H8</t>
  </si>
  <si>
    <t>MAMPARA PROTECTORA 60x60 CM CÓDIGO 507CR</t>
  </si>
  <si>
    <t>http://www.merida.gob.mx/municipio/sitiosphp/transparencia/archivos/2020/cimtra_covid/1Punto4/Gobernacion/KleandeMexico.pdf</t>
  </si>
  <si>
    <t>Dirección: DIF</t>
  </si>
  <si>
    <t>FABIO ALBERTO CORTES DURAN</t>
  </si>
  <si>
    <t>CODF6712057M5</t>
  </si>
  <si>
    <t>TAPETE SANITIZANTE</t>
  </si>
  <si>
    <t>http://www.merida.gob.mx/municipio/sitiosphp/transparencia/archivos/2020/cimtra_covid/1Punto4/DIF/FactTapeteDIFJul20.pdf</t>
  </si>
  <si>
    <t>SOLUCIONES Y SERVICIOS INSTITUCIONALES KLEAN DE MEXICO S A DE C V</t>
  </si>
  <si>
    <t>MAMPARA DE ACRILICO</t>
  </si>
  <si>
    <t>http://www.merida.gob.mx/municipio/sitiosphp/transparencia/archivos/2020/cimtra_covid/1Punto4/DIF/FactMampDIFJul20.pdf</t>
  </si>
  <si>
    <t>DISTRIBUIDORA MAYORISTA DE OFICINAS, S.A. DE C.V.</t>
  </si>
  <si>
    <t>DMO-940616-SQ4</t>
  </si>
  <si>
    <t>PAQUETE DE PASTAS PARA ENGARGOLAR</t>
  </si>
  <si>
    <t>http://www.merida.gob.mx/municipio/sitiosphp/transparencia/archivos/2020/cimtra_covid/1Punto4/Des_Social/EGR-08-34293-300620.pdf</t>
  </si>
  <si>
    <t>JOSÉ ALEJANDRO BAZ PINTO</t>
  </si>
  <si>
    <t>BAPA-800511-GD2</t>
  </si>
  <si>
    <t>2 TOLDOS</t>
  </si>
  <si>
    <t>1 TOLDO</t>
  </si>
  <si>
    <t>FERROTLAPALERÍA EL MULIX, S.A. DE C.V.</t>
  </si>
  <si>
    <t>FMU-140124-HY1</t>
  </si>
  <si>
    <t>TUERCA UNIÓN PVC HIDRÁULICO</t>
  </si>
  <si>
    <t>GRUPO LITOGRÁFICO DEL SURESTE, S.A. DE C.V.</t>
  </si>
  <si>
    <t>GLS-050523-V12</t>
  </si>
  <si>
    <t>IMPRESIÓN DE VINILES Y CALCOMANÍAS VARIAS</t>
  </si>
  <si>
    <t>VENT NATURAL, S. DE R.L. DE C.V.</t>
  </si>
  <si>
    <t>VNA-131104-SI5</t>
  </si>
  <si>
    <t>3 COOLERS  POR 20 DÍAS</t>
  </si>
  <si>
    <t>IMPRESIÓN DE CALCOMANÍAS</t>
  </si>
  <si>
    <t>IMPRESIÓN DE 5,000 VOLANTES Y 5,000 ETIQUETAS</t>
  </si>
  <si>
    <t>IMPRESIÓN DE 9 LONAS Y 100 CALCAS</t>
  </si>
  <si>
    <t>BOTAS DE HULE NEGRAS</t>
  </si>
  <si>
    <t>Dirección: Desarrollo Social</t>
  </si>
  <si>
    <t>http://www.merida.gob.mx/municipio/sitiosphp/transparencia/archivos/2020/cimtra_covid/1Punto4/Des_Social/EGR-08-36368-130720.pdf</t>
  </si>
  <si>
    <t>http://www.merida.gob.mx/municipio/sitiosphp/transparencia/archivos/2020/cimtra_covid/1Punto4/Des_Social/EGR-08-36370-130720.pdf</t>
  </si>
  <si>
    <t>http://www.merida.gob.mx/municipio/sitiosphp/transparencia/archivos/2020/cimtra_covid/1Punto4/Des_Social/EGR-08-37146-170720.pdf</t>
  </si>
  <si>
    <t>http://www.merida.gob.mx/municipio/sitiosphp/transparencia/archivos/2020/cimtra_covid/1Punto4/Des_Social/EGR-08-37157-170720.pdf</t>
  </si>
  <si>
    <t>http://www.merida.gob.mx/municipio/sitiosphp/transparencia/archivos/2020/cimtra_covid/1Punto4/Des_Social/EGR-08-39164-230720.pdf</t>
  </si>
  <si>
    <t>http://www.merida.gob.mx/municipio/sitiosphp/transparencia/archivos/2020/cimtra_covid/1Punto4/Des_Social/EGR-08-39169-230720.pdf</t>
  </si>
  <si>
    <t>http://www.merida.gob.mx/municipio/sitiosphp/transparencia/archivos/2020/cimtra_covid/1Punto4/Des_Social/EGR-08-39171-230720.pdf</t>
  </si>
  <si>
    <t>http://www.merida.gob.mx/municipio/sitiosphp/transparencia/archivos/2020/cimtra_covid/1Punto4/Des_Social/EGR-08-37143-280720.pdf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</si>
</sst>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80A]#,##0.00"/>
  </numFmts>
  <fonts count="10" x14ac:knownFonts="1">
    <font>
      <sz val="11"/>
      <color theme="1"/>
      <name val="Calibri"/>
      <family val="2"/>
      <scheme val="minor"/>
    </font>
    <font>
      <sz val="11"/>
      <color theme="1"/>
      <name val="Calibri"/>
      <family val="2"/>
      <scheme val="minor"/>
    </font>
    <font>
      <sz val="11"/>
      <color theme="1"/>
      <name val="Barlow Light"/>
    </font>
    <font>
      <u/>
      <sz val="11"/>
      <color theme="10"/>
      <name val="Calibri"/>
      <family val="2"/>
      <scheme val="minor"/>
    </font>
    <font>
      <b/>
      <sz val="16"/>
      <color theme="1"/>
      <name val="Barlow Light"/>
    </font>
    <font>
      <sz val="12"/>
      <color theme="1"/>
      <name val="Barlow Light"/>
    </font>
    <font>
      <sz val="11"/>
      <color theme="1"/>
      <name val="Arial"/>
      <family val="2"/>
    </font>
    <font>
      <b/>
      <sz val="16"/>
      <color theme="1"/>
      <name val="Arial"/>
      <family val="2"/>
    </font>
    <font>
      <b/>
      <sz val="11"/>
      <color theme="1"/>
      <name val="Arial"/>
      <family val="2"/>
    </font>
    <font>
      <sz val="10"/>
      <name val="Arial"/>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indexed="31"/>
        <bgColor indexed="31"/>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2" fillId="0" borderId="0" xfId="0" applyFont="1"/>
    <xf numFmtId="0" fontId="2" fillId="2" borderId="1" xfId="0" applyFont="1" applyFill="1" applyBorder="1"/>
    <xf numFmtId="0" fontId="0" fillId="0" borderId="1" xfId="0" applyBorder="1"/>
    <xf numFmtId="44" fontId="0" fillId="0" borderId="1" xfId="1" applyFont="1" applyFill="1" applyBorder="1"/>
    <xf numFmtId="0" fontId="0" fillId="0" borderId="0" xfId="0" applyAlignment="1">
      <alignment vertical="center"/>
    </xf>
    <xf numFmtId="0" fontId="3" fillId="0" borderId="0" xfId="2" applyAlignment="1">
      <alignment vertical="center" wrapText="1"/>
    </xf>
    <xf numFmtId="3" fontId="0" fillId="0" borderId="1" xfId="0" applyNumberFormat="1" applyBorder="1"/>
    <xf numFmtId="0" fontId="3" fillId="0" borderId="1" xfId="2" applyBorder="1" applyAlignment="1">
      <alignment vertical="center" wrapText="1"/>
    </xf>
    <xf numFmtId="0" fontId="3" fillId="0" borderId="1" xfId="2"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5" fillId="0" borderId="0" xfId="0" applyFont="1" applyFill="1" applyAlignment="1">
      <alignment horizontal="center" wrapText="1"/>
    </xf>
    <xf numFmtId="8" fontId="0" fillId="0" borderId="0" xfId="0" applyNumberFormat="1"/>
    <xf numFmtId="0" fontId="3" fillId="0" borderId="0" xfId="2" applyAlignment="1">
      <alignment wrapText="1"/>
    </xf>
    <xf numFmtId="0" fontId="0" fillId="0" borderId="0" xfId="0" applyAlignment="1">
      <alignment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44" fontId="5" fillId="0" borderId="0" xfId="4" applyFont="1" applyFill="1" applyAlignment="1">
      <alignment horizontal="center" vertical="center" wrapText="1"/>
    </xf>
    <xf numFmtId="0" fontId="0" fillId="0" borderId="0" xfId="0"/>
    <xf numFmtId="2" fontId="2" fillId="2" borderId="1" xfId="0" applyNumberFormat="1" applyFont="1" applyFill="1" applyBorder="1"/>
    <xf numFmtId="2" fontId="0" fillId="0" borderId="1" xfId="0" applyNumberFormat="1" applyBorder="1" applyAlignment="1">
      <alignment horizontal="center" wrapText="1"/>
    </xf>
    <xf numFmtId="2" fontId="0" fillId="3" borderId="1" xfId="0" applyNumberFormat="1" applyFill="1" applyBorder="1" applyAlignment="1">
      <alignment horizontal="center"/>
    </xf>
    <xf numFmtId="0" fontId="0" fillId="0" borderId="1" xfId="0" applyBorder="1" applyAlignment="1">
      <alignment horizontal="left" vertical="center" wrapText="1"/>
    </xf>
    <xf numFmtId="44" fontId="0" fillId="0" borderId="1" xfId="1" applyFont="1" applyFill="1" applyBorder="1" applyAlignment="1">
      <alignment vertical="center"/>
    </xf>
    <xf numFmtId="2" fontId="0" fillId="0" borderId="1" xfId="0" applyNumberFormat="1" applyBorder="1" applyAlignment="1">
      <alignment horizontal="center" vertical="center" wrapText="1"/>
    </xf>
    <xf numFmtId="44" fontId="0" fillId="0" borderId="1" xfId="0" applyNumberFormat="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vertical="center"/>
    </xf>
    <xf numFmtId="44" fontId="0" fillId="3" borderId="1" xfId="1" applyFont="1" applyFill="1" applyBorder="1" applyAlignment="1">
      <alignment vertical="center"/>
    </xf>
    <xf numFmtId="2" fontId="0" fillId="3" borderId="1" xfId="0" applyNumberFormat="1" applyFill="1" applyBorder="1" applyAlignment="1">
      <alignment horizontal="center" vertical="center"/>
    </xf>
    <xf numFmtId="2" fontId="0" fillId="0" borderId="1" xfId="1" applyNumberFormat="1" applyFont="1" applyFill="1" applyBorder="1" applyAlignment="1">
      <alignment horizontal="center" vertical="center"/>
    </xf>
    <xf numFmtId="0" fontId="5" fillId="0" borderId="1" xfId="0" applyFont="1" applyBorder="1" applyAlignment="1">
      <alignment horizontal="center" vertical="center" wrapText="1"/>
    </xf>
    <xf numFmtId="44" fontId="0" fillId="0" borderId="1" xfId="1" applyFont="1" applyFill="1" applyBorder="1" applyAlignment="1">
      <alignment wrapText="1"/>
    </xf>
    <xf numFmtId="8" fontId="0" fillId="0" borderId="1" xfId="1" applyNumberFormat="1" applyFont="1" applyFill="1" applyBorder="1"/>
    <xf numFmtId="44" fontId="5" fillId="0" borderId="1" xfId="1" applyFont="1" applyFill="1" applyBorder="1" applyAlignment="1">
      <alignment horizontal="center" vertical="center" wrapText="1"/>
    </xf>
    <xf numFmtId="8" fontId="0" fillId="0" borderId="2" xfId="1" applyNumberFormat="1" applyFont="1" applyFill="1" applyBorder="1" applyAlignment="1"/>
    <xf numFmtId="44" fontId="0" fillId="3" borderId="1" xfId="1" applyFont="1" applyFill="1" applyBorder="1" applyAlignment="1">
      <alignment wrapText="1"/>
    </xf>
    <xf numFmtId="8" fontId="0" fillId="3" borderId="1" xfId="1" applyNumberFormat="1" applyFont="1" applyFill="1" applyBorder="1"/>
    <xf numFmtId="0" fontId="3" fillId="0" borderId="1" xfId="2" applyBorder="1" applyAlignment="1">
      <alignment horizontal="center" vertical="center" wrapText="1"/>
    </xf>
    <xf numFmtId="0" fontId="6" fillId="0" borderId="0" xfId="0" applyFont="1"/>
    <xf numFmtId="0" fontId="8" fillId="0" borderId="0" xfId="0" applyFont="1"/>
    <xf numFmtId="0" fontId="8" fillId="2" borderId="1" xfId="0"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vertical="center"/>
    </xf>
    <xf numFmtId="44" fontId="6" fillId="0" borderId="1" xfId="1" applyFont="1" applyBorder="1" applyAlignment="1">
      <alignment horizontal="right" vertical="center"/>
    </xf>
    <xf numFmtId="0" fontId="6" fillId="0" borderId="1" xfId="0" applyFont="1" applyBorder="1" applyAlignment="1">
      <alignment horizontal="center" vertical="center"/>
    </xf>
    <xf numFmtId="44" fontId="6" fillId="0" borderId="1" xfId="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0" xfId="0" applyFont="1" applyAlignment="1">
      <alignment horizontal="left"/>
    </xf>
    <xf numFmtId="0" fontId="0" fillId="0" borderId="1" xfId="0" applyBorder="1" applyAlignment="1">
      <alignment horizontal="center" vertical="center" wrapText="1"/>
    </xf>
    <xf numFmtId="44" fontId="0" fillId="0" borderId="1" xfId="1" applyFont="1" applyBorder="1" applyAlignment="1">
      <alignment horizontal="center" vertical="center" wrapText="1"/>
    </xf>
    <xf numFmtId="0" fontId="0" fillId="3" borderId="1" xfId="0" applyFill="1" applyBorder="1" applyAlignment="1">
      <alignment horizontal="center" vertical="center" wrapText="1"/>
    </xf>
    <xf numFmtId="8" fontId="0" fillId="3" borderId="1" xfId="1" applyNumberFormat="1" applyFont="1" applyFill="1" applyBorder="1" applyAlignment="1">
      <alignment horizontal="center" vertical="center" wrapText="1"/>
    </xf>
    <xf numFmtId="44" fontId="0" fillId="3" borderId="1" xfId="1" applyFont="1" applyFill="1" applyBorder="1" applyAlignment="1">
      <alignment horizontal="center" vertical="center" wrapText="1"/>
    </xf>
    <xf numFmtId="6" fontId="0" fillId="3" borderId="1" xfId="1" applyNumberFormat="1" applyFont="1" applyFill="1" applyBorder="1" applyAlignment="1">
      <alignment horizontal="center" vertical="center" wrapText="1"/>
    </xf>
    <xf numFmtId="8" fontId="0" fillId="0" borderId="1" xfId="1" applyNumberFormat="1" applyFont="1" applyBorder="1" applyAlignment="1">
      <alignment horizontal="center" vertical="center" wrapText="1"/>
    </xf>
    <xf numFmtId="0" fontId="0" fillId="0" borderId="1" xfId="0" applyBorder="1" applyAlignment="1">
      <alignment horizontal="center" wrapText="1"/>
    </xf>
    <xf numFmtId="0" fontId="0" fillId="3" borderId="1" xfId="0" applyFill="1" applyBorder="1" applyAlignment="1">
      <alignment horizontal="center" wrapText="1"/>
    </xf>
    <xf numFmtId="0" fontId="0" fillId="0" borderId="0" xfId="0" applyAlignment="1">
      <alignment vertical="center" wrapText="1"/>
    </xf>
    <xf numFmtId="0" fontId="0" fillId="0" borderId="0" xfId="0"/>
    <xf numFmtId="0" fontId="0" fillId="0" borderId="3" xfId="0" applyFill="1" applyBorder="1"/>
    <xf numFmtId="0" fontId="2" fillId="0" borderId="0" xfId="0" applyFont="1" applyFill="1"/>
    <xf numFmtId="0" fontId="9" fillId="0" borderId="4" xfId="0" applyFont="1" applyBorder="1" applyAlignment="1">
      <alignment vertical="center" wrapText="1"/>
    </xf>
    <xf numFmtId="0" fontId="0" fillId="0" borderId="1" xfId="0" applyFill="1" applyBorder="1" applyAlignment="1">
      <alignment vertical="center"/>
    </xf>
    <xf numFmtId="3" fontId="0" fillId="0" borderId="1" xfId="0" applyNumberFormat="1" applyFill="1" applyBorder="1" applyAlignment="1">
      <alignment vertical="center"/>
    </xf>
    <xf numFmtId="8" fontId="0" fillId="0" borderId="1" xfId="0" applyNumberFormat="1" applyFill="1" applyBorder="1" applyAlignment="1">
      <alignment vertical="center"/>
    </xf>
    <xf numFmtId="0" fontId="9" fillId="4" borderId="4" xfId="0" applyFont="1" applyFill="1" applyBorder="1" applyAlignment="1">
      <alignment vertical="center" wrapText="1"/>
    </xf>
    <xf numFmtId="0" fontId="3" fillId="0" borderId="1" xfId="2" applyFill="1" applyBorder="1" applyAlignment="1">
      <alignment vertical="center" wrapText="1"/>
    </xf>
    <xf numFmtId="0" fontId="4" fillId="0" borderId="0" xfId="0" applyFont="1" applyAlignment="1">
      <alignment horizontal="center" vertical="center"/>
    </xf>
    <xf numFmtId="0" fontId="2" fillId="0" borderId="0" xfId="0" applyFont="1" applyAlignment="1">
      <alignment horizontal="left"/>
    </xf>
    <xf numFmtId="0" fontId="2" fillId="0" borderId="0" xfId="0" applyFont="1" applyAlignment="1">
      <alignment horizontal="left" vertical="center" wrapText="1"/>
    </xf>
    <xf numFmtId="0" fontId="3" fillId="0" borderId="1" xfId="2" applyBorder="1" applyAlignment="1">
      <alignment horizontal="center" vertical="center" wrapText="1"/>
    </xf>
    <xf numFmtId="0" fontId="2" fillId="0" borderId="0" xfId="0" applyFont="1" applyAlignment="1">
      <alignment horizontal="center" wrapText="1"/>
    </xf>
    <xf numFmtId="0" fontId="7" fillId="0" borderId="0" xfId="0" applyFont="1" applyAlignment="1">
      <alignment horizontal="center" vertical="center"/>
    </xf>
    <xf numFmtId="0" fontId="8" fillId="0" borderId="0" xfId="0" applyFont="1" applyAlignment="1">
      <alignment horizontal="center"/>
    </xf>
    <xf numFmtId="0" fontId="6" fillId="0" borderId="0" xfId="0" applyFont="1" applyAlignment="1">
      <alignment horizontal="left"/>
    </xf>
    <xf numFmtId="0" fontId="6" fillId="0" borderId="0" xfId="0" applyFont="1" applyAlignment="1">
      <alignment horizontal="left"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xf>
    <xf numFmtId="8" fontId="0" fillId="0" borderId="1" xfId="0" applyNumberFormat="1" applyBorder="1"/>
    <xf numFmtId="164" fontId="0" fillId="0" borderId="1" xfId="0" applyNumberFormat="1" applyBorder="1"/>
    <xf numFmtId="0" fontId="0" fillId="0" borderId="1" xfId="0" applyBorder="1" applyAlignment="1">
      <alignment wrapText="1"/>
    </xf>
    <xf numFmtId="0" fontId="3" fillId="0" borderId="1" xfId="2" applyFill="1" applyBorder="1" applyAlignment="1">
      <alignment wrapText="1"/>
    </xf>
  </cellXfs>
  <cellStyles count="5">
    <cellStyle name="Hipervínculo" xfId="2" builtinId="8"/>
    <cellStyle name="Moneda" xfId="1" builtinId="4"/>
    <cellStyle name="Moneda 2" xfId="3" xr:uid="{512C1470-FF63-42CB-9C85-CDC3C27FA4A6}"/>
    <cellStyle name="Moneda 3" xfId="4" xr:uid="{992FC91F-291B-4FB3-9E38-EBE58EB65E2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1</xdr:rowOff>
    </xdr:from>
    <xdr:to>
      <xdr:col>0</xdr:col>
      <xdr:colOff>2217964</xdr:colOff>
      <xdr:row>5</xdr:row>
      <xdr:rowOff>334420</xdr:rowOff>
    </xdr:to>
    <xdr:pic>
      <xdr:nvPicPr>
        <xdr:cNvPr id="2" name="Imagen 1" descr="estamoscontigo.png">
          <a:extLst>
            <a:ext uri="{FF2B5EF4-FFF2-40B4-BE49-F238E27FC236}">
              <a16:creationId xmlns:a16="http://schemas.microsoft.com/office/drawing/2014/main" id="{5062A6CE-BCA7-419D-88F4-98EEE183C59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411" t="5918" r="11676" b="15185"/>
        <a:stretch/>
      </xdr:blipFill>
      <xdr:spPr>
        <a:xfrm>
          <a:off x="476250" y="1"/>
          <a:ext cx="1741714" cy="1368562"/>
        </a:xfrm>
        <a:prstGeom prst="rect">
          <a:avLst/>
        </a:prstGeom>
      </xdr:spPr>
    </xdr:pic>
    <xdr:clientData/>
  </xdr:twoCellAnchor>
  <xdr:twoCellAnchor editAs="oneCell">
    <xdr:from>
      <xdr:col>5</xdr:col>
      <xdr:colOff>1226538</xdr:colOff>
      <xdr:row>0</xdr:row>
      <xdr:rowOff>89298</xdr:rowOff>
    </xdr:from>
    <xdr:to>
      <xdr:col>7</xdr:col>
      <xdr:colOff>1034142</xdr:colOff>
      <xdr:row>4</xdr:row>
      <xdr:rowOff>124038</xdr:rowOff>
    </xdr:to>
    <xdr:pic>
      <xdr:nvPicPr>
        <xdr:cNvPr id="3" name="Imagen 2" descr="ayutamiento.png">
          <a:extLst>
            <a:ext uri="{FF2B5EF4-FFF2-40B4-BE49-F238E27FC236}">
              <a16:creationId xmlns:a16="http://schemas.microsoft.com/office/drawing/2014/main" id="{2B33DE9C-237A-4962-815D-696BF7FD8A7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454" b="14971"/>
        <a:stretch/>
      </xdr:blipFill>
      <xdr:spPr>
        <a:xfrm>
          <a:off x="9935109" y="89298"/>
          <a:ext cx="2216069" cy="8647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105140</xdr:colOff>
      <xdr:row>0</xdr:row>
      <xdr:rowOff>32288</xdr:rowOff>
    </xdr:from>
    <xdr:to>
      <xdr:col>0</xdr:col>
      <xdr:colOff>1797902</xdr:colOff>
      <xdr:row>6</xdr:row>
      <xdr:rowOff>161441</xdr:rowOff>
    </xdr:to>
    <xdr:pic>
      <xdr:nvPicPr>
        <xdr:cNvPr id="2" name="Imagen 1" descr="estamoscontigo.png">
          <a:extLst>
            <a:ext uri="{FF2B5EF4-FFF2-40B4-BE49-F238E27FC236}">
              <a16:creationId xmlns:a16="http://schemas.microsoft.com/office/drawing/2014/main" id="{72614A28-3CDE-4F11-8BAF-150F1274A87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105140" y="32288"/>
          <a:ext cx="1692762" cy="1356102"/>
        </a:xfrm>
        <a:prstGeom prst="rect">
          <a:avLst/>
        </a:prstGeom>
      </xdr:spPr>
    </xdr:pic>
    <xdr:clientData/>
  </xdr:twoCellAnchor>
  <xdr:twoCellAnchor editAs="oneCell">
    <xdr:from>
      <xdr:col>7</xdr:col>
      <xdr:colOff>2215127</xdr:colOff>
      <xdr:row>1</xdr:row>
      <xdr:rowOff>32288</xdr:rowOff>
    </xdr:from>
    <xdr:to>
      <xdr:col>7</xdr:col>
      <xdr:colOff>4068306</xdr:colOff>
      <xdr:row>6</xdr:row>
      <xdr:rowOff>100524</xdr:rowOff>
    </xdr:to>
    <xdr:pic>
      <xdr:nvPicPr>
        <xdr:cNvPr id="3" name="Imagen 2" descr="ayutamiento.png">
          <a:extLst>
            <a:ext uri="{FF2B5EF4-FFF2-40B4-BE49-F238E27FC236}">
              <a16:creationId xmlns:a16="http://schemas.microsoft.com/office/drawing/2014/main" id="{5D7EC48B-9221-4A7C-9B5F-1E5312AA82C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1853135" y="32288"/>
          <a:ext cx="1853179" cy="10368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190816</xdr:colOff>
      <xdr:row>0</xdr:row>
      <xdr:rowOff>0</xdr:rowOff>
    </xdr:from>
    <xdr:to>
      <xdr:col>0</xdr:col>
      <xdr:colOff>1687286</xdr:colOff>
      <xdr:row>4</xdr:row>
      <xdr:rowOff>307574</xdr:rowOff>
    </xdr:to>
    <xdr:pic>
      <xdr:nvPicPr>
        <xdr:cNvPr id="2" name="Imagen 1" descr="estamoscontigo.png">
          <a:extLst>
            <a:ext uri="{FF2B5EF4-FFF2-40B4-BE49-F238E27FC236}">
              <a16:creationId xmlns:a16="http://schemas.microsoft.com/office/drawing/2014/main" id="{78C9C9C2-50A3-49ED-8AC5-F76C3E2CD00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190816" y="0"/>
          <a:ext cx="1496470" cy="1219253"/>
        </a:xfrm>
        <a:prstGeom prst="rect">
          <a:avLst/>
        </a:prstGeom>
      </xdr:spPr>
    </xdr:pic>
    <xdr:clientData/>
  </xdr:twoCellAnchor>
  <xdr:twoCellAnchor editAs="oneCell">
    <xdr:from>
      <xdr:col>8</xdr:col>
      <xdr:colOff>393974</xdr:colOff>
      <xdr:row>0</xdr:row>
      <xdr:rowOff>0</xdr:rowOff>
    </xdr:from>
    <xdr:to>
      <xdr:col>8</xdr:col>
      <xdr:colOff>3102428</xdr:colOff>
      <xdr:row>4</xdr:row>
      <xdr:rowOff>325813</xdr:rowOff>
    </xdr:to>
    <xdr:pic>
      <xdr:nvPicPr>
        <xdr:cNvPr id="3" name="Imagen 2" descr="ayutamiento.png">
          <a:extLst>
            <a:ext uri="{FF2B5EF4-FFF2-40B4-BE49-F238E27FC236}">
              <a16:creationId xmlns:a16="http://schemas.microsoft.com/office/drawing/2014/main" id="{BD3A2AF6-6A46-4FBD-9FB4-7363B9B52D9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1170831" y="0"/>
          <a:ext cx="2708454" cy="12374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365441</xdr:colOff>
      <xdr:row>0</xdr:row>
      <xdr:rowOff>0</xdr:rowOff>
    </xdr:from>
    <xdr:to>
      <xdr:col>0</xdr:col>
      <xdr:colOff>1762125</xdr:colOff>
      <xdr:row>4</xdr:row>
      <xdr:rowOff>277068</xdr:rowOff>
    </xdr:to>
    <xdr:pic>
      <xdr:nvPicPr>
        <xdr:cNvPr id="2" name="Imagen 1" descr="estamoscontigo.png">
          <a:extLst>
            <a:ext uri="{FF2B5EF4-FFF2-40B4-BE49-F238E27FC236}">
              <a16:creationId xmlns:a16="http://schemas.microsoft.com/office/drawing/2014/main" id="{308B7DC5-C90B-4E0B-B637-9AAADF6CEE9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685" b="13457"/>
        <a:stretch/>
      </xdr:blipFill>
      <xdr:spPr>
        <a:xfrm>
          <a:off x="365441" y="0"/>
          <a:ext cx="1396684" cy="1197818"/>
        </a:xfrm>
        <a:prstGeom prst="rect">
          <a:avLst/>
        </a:prstGeom>
      </xdr:spPr>
    </xdr:pic>
    <xdr:clientData/>
  </xdr:twoCellAnchor>
  <xdr:twoCellAnchor editAs="oneCell">
    <xdr:from>
      <xdr:col>7</xdr:col>
      <xdr:colOff>1251224</xdr:colOff>
      <xdr:row>0</xdr:row>
      <xdr:rowOff>15875</xdr:rowOff>
    </xdr:from>
    <xdr:to>
      <xdr:col>8</xdr:col>
      <xdr:colOff>3159125</xdr:colOff>
      <xdr:row>4</xdr:row>
      <xdr:rowOff>264643</xdr:rowOff>
    </xdr:to>
    <xdr:pic>
      <xdr:nvPicPr>
        <xdr:cNvPr id="3" name="Imagen 2" descr="ayutamiento.png">
          <a:extLst>
            <a:ext uri="{FF2B5EF4-FFF2-40B4-BE49-F238E27FC236}">
              <a16:creationId xmlns:a16="http://schemas.microsoft.com/office/drawing/2014/main" id="{54B66CAF-D2BC-4919-AB36-D5E08B17E3D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13395599" y="15875"/>
          <a:ext cx="3352526" cy="11695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342304</xdr:colOff>
      <xdr:row>0</xdr:row>
      <xdr:rowOff>29766</xdr:rowOff>
    </xdr:from>
    <xdr:to>
      <xdr:col>1</xdr:col>
      <xdr:colOff>446484</xdr:colOff>
      <xdr:row>5</xdr:row>
      <xdr:rowOff>178005</xdr:rowOff>
    </xdr:to>
    <xdr:pic>
      <xdr:nvPicPr>
        <xdr:cNvPr id="2" name="Imagen 1" descr="estamoscontigo.png">
          <a:extLst>
            <a:ext uri="{FF2B5EF4-FFF2-40B4-BE49-F238E27FC236}">
              <a16:creationId xmlns:a16="http://schemas.microsoft.com/office/drawing/2014/main" id="{11247C3A-D1E2-4F5E-BA62-8B63F0F069E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71" t="7622" r="9678" b="13457"/>
        <a:stretch/>
      </xdr:blipFill>
      <xdr:spPr>
        <a:xfrm>
          <a:off x="342304" y="29766"/>
          <a:ext cx="1622227" cy="1309098"/>
        </a:xfrm>
        <a:prstGeom prst="rect">
          <a:avLst/>
        </a:prstGeom>
      </xdr:spPr>
    </xdr:pic>
    <xdr:clientData/>
  </xdr:twoCellAnchor>
  <xdr:twoCellAnchor editAs="oneCell">
    <xdr:from>
      <xdr:col>6</xdr:col>
      <xdr:colOff>1</xdr:colOff>
      <xdr:row>0</xdr:row>
      <xdr:rowOff>74414</xdr:rowOff>
    </xdr:from>
    <xdr:to>
      <xdr:col>7</xdr:col>
      <xdr:colOff>14884</xdr:colOff>
      <xdr:row>4</xdr:row>
      <xdr:rowOff>58641</xdr:rowOff>
    </xdr:to>
    <xdr:pic>
      <xdr:nvPicPr>
        <xdr:cNvPr id="3" name="Imagen 2" descr="ayutamiento.png">
          <a:extLst>
            <a:ext uri="{FF2B5EF4-FFF2-40B4-BE49-F238E27FC236}">
              <a16:creationId xmlns:a16="http://schemas.microsoft.com/office/drawing/2014/main" id="{81DE1B79-5917-45C7-810E-7299D306154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7590235" y="74414"/>
          <a:ext cx="1934766" cy="9516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32742</xdr:colOff>
      <xdr:row>0</xdr:row>
      <xdr:rowOff>71438</xdr:rowOff>
    </xdr:from>
    <xdr:to>
      <xdr:col>0</xdr:col>
      <xdr:colOff>1345406</xdr:colOff>
      <xdr:row>5</xdr:row>
      <xdr:rowOff>153790</xdr:rowOff>
    </xdr:to>
    <xdr:pic>
      <xdr:nvPicPr>
        <xdr:cNvPr id="2" name="Imagen 1" descr="estamoscontigo.png">
          <a:extLst>
            <a:ext uri="{FF2B5EF4-FFF2-40B4-BE49-F238E27FC236}">
              <a16:creationId xmlns:a16="http://schemas.microsoft.com/office/drawing/2014/main" id="{49BF2B7B-3BDC-47AB-9A91-CEC46C80E7E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871" t="7622" r="9678" b="13457"/>
        <a:stretch/>
      </xdr:blipFill>
      <xdr:spPr>
        <a:xfrm>
          <a:off x="32742" y="71438"/>
          <a:ext cx="1312664" cy="1106290"/>
        </a:xfrm>
        <a:prstGeom prst="rect">
          <a:avLst/>
        </a:prstGeom>
      </xdr:spPr>
    </xdr:pic>
    <xdr:clientData/>
  </xdr:twoCellAnchor>
  <xdr:twoCellAnchor editAs="oneCell">
    <xdr:from>
      <xdr:col>7</xdr:col>
      <xdr:colOff>21097</xdr:colOff>
      <xdr:row>0</xdr:row>
      <xdr:rowOff>0</xdr:rowOff>
    </xdr:from>
    <xdr:to>
      <xdr:col>8</xdr:col>
      <xdr:colOff>905178</xdr:colOff>
      <xdr:row>5</xdr:row>
      <xdr:rowOff>436</xdr:rowOff>
    </xdr:to>
    <xdr:pic>
      <xdr:nvPicPr>
        <xdr:cNvPr id="3" name="Imagen 2" descr="ayutamiento.png">
          <a:extLst>
            <a:ext uri="{FF2B5EF4-FFF2-40B4-BE49-F238E27FC236}">
              <a16:creationId xmlns:a16="http://schemas.microsoft.com/office/drawing/2014/main" id="{58EAC29C-FAFF-43DE-8C34-BFCD173EDF3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9420" b="13141"/>
        <a:stretch/>
      </xdr:blipFill>
      <xdr:spPr>
        <a:xfrm>
          <a:off x="8075571" y="0"/>
          <a:ext cx="1936844" cy="10030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Bien_Social/14TERMOMETRINFRARROJO.pdf" TargetMode="External"/><Relationship Id="rId3" Type="http://schemas.openxmlformats.org/officeDocument/2006/relationships/hyperlink" Target="http://www.merida.gob.mx/municipio/sitiosphp/transparencia/archivos/2020/cimtra_covid/1Punto4/Bien_Social/CARPASSANITIZANTES.pdf" TargetMode="External"/><Relationship Id="rId7" Type="http://schemas.openxmlformats.org/officeDocument/2006/relationships/hyperlink" Target="http://www.merida.gob.mx/municipio/sitiosphp/transparencia/archivos/2020/cimtra_covid/1Punto4/Bien_Social/5TERMOMETROINFRARROJO.pdf" TargetMode="External"/><Relationship Id="rId2" Type="http://schemas.openxmlformats.org/officeDocument/2006/relationships/hyperlink" Target="http://www.merida.gob.mx/municipio/sitiosphp/transparencia/archivos/2020/cimtra_covid/1Punto4/Bien_Social/" TargetMode="External"/><Relationship Id="rId1" Type="http://schemas.openxmlformats.org/officeDocument/2006/relationships/hyperlink" Target="http://www.merida.gob.mx/municipio/sitiosphp/transparencia/archivos/2020/cimtra_covid/1Punto4/Bien_Social/PLAYYGORRASENTRDESP.pdf" TargetMode="External"/><Relationship Id="rId6" Type="http://schemas.openxmlformats.org/officeDocument/2006/relationships/hyperlink" Target="http://www.merida.gob.mx/municipio/sitiosphp/transparencia/archivos/2020/cimtra_covid/1Punto4/Bien_Social/34OXIMETROS-LWMEXICO.pdf" TargetMode="External"/><Relationship Id="rId11" Type="http://schemas.openxmlformats.org/officeDocument/2006/relationships/drawing" Target="../drawings/drawing1.xml"/><Relationship Id="rId5" Type="http://schemas.openxmlformats.org/officeDocument/2006/relationships/hyperlink" Target="http://www.merida.gob.mx/municipio/sitiosphp/transparencia/archivos/2020/cimtra_covid/1Punto4/Bien_Social/4OXIMETROS-ABASTEC.pdf" TargetMode="External"/><Relationship Id="rId10" Type="http://schemas.openxmlformats.org/officeDocument/2006/relationships/hyperlink" Target="http://www.merida.gob.mx/municipio/sitiosphp/transparencia/archivos/2020/cimtra_covid/1Punto4/Bien_Social/DESINFECTANTEDEOCIL.pdf" TargetMode="External"/><Relationship Id="rId4" Type="http://schemas.openxmlformats.org/officeDocument/2006/relationships/hyperlink" Target="http://www.merida.gob.mx/municipio/sitiosphp/transparencia/archivos/2020/cimtra_covid/1Punto4/Bien_Social/31TAPETES-PUBLI.pdf" TargetMode="External"/><Relationship Id="rId9" Type="http://schemas.openxmlformats.org/officeDocument/2006/relationships/hyperlink" Target="http://www.merida.gob.mx/municipio/sitiosphp/transparencia/archivos/2020/cimtra_covid/1Punto4/Bien_Social/15TERMOMETINFRARROJ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merida.gob.mx/municipio/sitiosphp/transparencia/archivos/2020/cimtra_covid/1Punto4/Administracion/7_10958-2020.pdf" TargetMode="External"/><Relationship Id="rId2" Type="http://schemas.openxmlformats.org/officeDocument/2006/relationships/hyperlink" Target="http://www.merida.gob.mx/municipio/sitiosphp/transparencia/archivos/2020/cimtra_covid/1Punto4/Administracion/2_9488-2020.pdf" TargetMode="External"/><Relationship Id="rId1" Type="http://schemas.openxmlformats.org/officeDocument/2006/relationships/hyperlink" Target="http://www.merida.gob.mx/municipio/sitiosphp/transparencia/archivos/2020/cimtra_covid/1Punto4/Administracion/1_9786-2020.pdf" TargetMode="External"/><Relationship Id="rId6" Type="http://schemas.openxmlformats.org/officeDocument/2006/relationships/drawing" Target="../drawings/drawing2.xml"/><Relationship Id="rId5" Type="http://schemas.openxmlformats.org/officeDocument/2006/relationships/printerSettings" Target="../printerSettings/printerSettings1.bin"/><Relationship Id="rId4" Type="http://schemas.openxmlformats.org/officeDocument/2006/relationships/hyperlink" Target="http://www.merida.gob.mx/municipio/sitiosphp/transparencia/archivos/2020/cimtra_covid/1Punto4/Administracion/3_10913-2020.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merida.gob.mx/municipio/sitiosphp/transparencia/archivos/2020/cimtra_covid/1Punto4/Des_Economico/Diego_A_Perez_Lopez.pdf" TargetMode="External"/><Relationship Id="rId7" Type="http://schemas.openxmlformats.org/officeDocument/2006/relationships/hyperlink" Target="http://www.merida.gob.mx/municipio/sitiosphp/transparencia/archivos/2020/cimtra_covid/1Punto4/Des_Economico/Gpo_Publigrafik_STE_SACV.pdf" TargetMode="External"/><Relationship Id="rId2" Type="http://schemas.openxmlformats.org/officeDocument/2006/relationships/hyperlink" Target="http://www.merida.gob.mx/municipio/sitiosphp/transparencia/archivos/2020/cimtra_covid/1Punto4/Des_Economico/Turitrans_SACV.pdf" TargetMode="External"/><Relationship Id="rId1" Type="http://schemas.openxmlformats.org/officeDocument/2006/relationships/hyperlink" Target="http://www.merida.gob.mx/municipio/sitiosphp/transparencia/archivos/2020/cimtra_covid/1Punto4/Des_Economico/Mayan_Heritage_SACV.pdf" TargetMode="External"/><Relationship Id="rId6" Type="http://schemas.openxmlformats.org/officeDocument/2006/relationships/hyperlink" Target="http://www.merida.gob.mx/municipio/sitiosphp/transparencia/archivos/2020/cimtra_covid/1Punto4/Des_Economico/CoorpServTurAmigoSRLCV.pdf" TargetMode="External"/><Relationship Id="rId5" Type="http://schemas.openxmlformats.org/officeDocument/2006/relationships/hyperlink" Target="http://www.merida.gob.mx/municipio/sitiosphp/transparencia/archivos/2020/cimtra_covid/1Punto4/Des_Economico/TransportesMayanSACV.pdf" TargetMode="External"/><Relationship Id="rId4" Type="http://schemas.openxmlformats.org/officeDocument/2006/relationships/hyperlink" Target="http://www.merida.gob.mx/municipio/sitiosphp/transparencia/archivos/2020/cimtra_covid/1Punto4/Des_Economico/Guantes_yEq_IndSA_CV.pdf"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Gobernacion/Fernandez3.pdf" TargetMode="External"/><Relationship Id="rId13" Type="http://schemas.openxmlformats.org/officeDocument/2006/relationships/hyperlink" Target="http://www.merida.gob.mx/municipio/sitiosphp/transparencia/archivos/2020/cimtra_covid/1Punto4/Gobernacion/Discomer.pdf" TargetMode="External"/><Relationship Id="rId18" Type="http://schemas.openxmlformats.org/officeDocument/2006/relationships/drawing" Target="../drawings/drawing4.xml"/><Relationship Id="rId3" Type="http://schemas.openxmlformats.org/officeDocument/2006/relationships/hyperlink" Target="http://www.merida.gob.mx/municipio/sitiosphp/transparencia/archivos/2020/cimtra_covid/1Punto4/Gobernacion/DistribuidoraPoniente.pdf" TargetMode="External"/><Relationship Id="rId7" Type="http://schemas.openxmlformats.org/officeDocument/2006/relationships/hyperlink" Target="http://www.merida.gob.mx/municipio/sitiosphp/transparencia/archivos/2020/cimtra_covid/1Punto4/Gobernacion/ProvedoraPanadero.pdf" TargetMode="External"/><Relationship Id="rId12" Type="http://schemas.openxmlformats.org/officeDocument/2006/relationships/hyperlink" Target="http://www.merida.gob.mx/municipio/sitiosphp/transparencia/archivos/2020/cimtra_covid/1Punto4/Gobernacion/BenjaminPerez2.pdf" TargetMode="External"/><Relationship Id="rId17" Type="http://schemas.openxmlformats.org/officeDocument/2006/relationships/hyperlink" Target="http://www.merida.gob.mx/municipio/sitiosphp/transparencia/archivos/2020/cimtra_covid/1Punto4/Gobernacion/KleandeMexico.pdf" TargetMode="External"/><Relationship Id="rId2" Type="http://schemas.openxmlformats.org/officeDocument/2006/relationships/hyperlink" Target="http://www.merida.gob.mx/municipio/sitiosphp/transparencia/archivos/2020/cimtra_covid/1Punto4/Gobernacion/BenjaminPerez.pdf" TargetMode="External"/><Relationship Id="rId16" Type="http://schemas.openxmlformats.org/officeDocument/2006/relationships/hyperlink" Target="http://www.merida.gob.mx/municipio/sitiosphp/transparencia/archivos/2020/cimtra_covid/1Punto4/Gobernacion/RafaelGuillermo2.pdf" TargetMode="External"/><Relationship Id="rId1" Type="http://schemas.openxmlformats.org/officeDocument/2006/relationships/hyperlink" Target="http://www.merida.gob.mx/municipio/sitiosphp/transparencia/archivos/2020/cimtra_covid/1Punto4/Gobernacion/Fernandez1.pdf" TargetMode="External"/><Relationship Id="rId6" Type="http://schemas.openxmlformats.org/officeDocument/2006/relationships/hyperlink" Target="http://www.merida.gob.mx/municipio/sitiosphp/transparencia/archivos/2020/cimtra_covid/1Punto4/Gobernacion/Computel.pdf" TargetMode="External"/><Relationship Id="rId11" Type="http://schemas.openxmlformats.org/officeDocument/2006/relationships/hyperlink" Target="http://www.merida.gob.mx/municipio/sitiosphp/transparencia/archivos/2020/cimtra_covid/1Punto4/Gobernacion/GrisellPineda.pdf" TargetMode="External"/><Relationship Id="rId5" Type="http://schemas.openxmlformats.org/officeDocument/2006/relationships/hyperlink" Target="http://www.merida.gob.mx/municipio/sitiosphp/transparencia/archivos/2020/cimtra_covid/1Punto4/Gobernacion/DistribuidorPonient3.pdf" TargetMode="External"/><Relationship Id="rId15" Type="http://schemas.openxmlformats.org/officeDocument/2006/relationships/hyperlink" Target="http://www.merida.gob.mx/municipio/sitiosphp/transparencia/archivos/2020/cimtra_covid/1Punto4/Gobernacion/RafaelGuillermo.pdf" TargetMode="External"/><Relationship Id="rId10" Type="http://schemas.openxmlformats.org/officeDocument/2006/relationships/hyperlink" Target="http://www.merida.gob.mx/municipio/sitiosphp/transparencia/archivos/2020/cimtra_covid/1Punto4/Gobernacion/Simon.pdf" TargetMode="External"/><Relationship Id="rId4" Type="http://schemas.openxmlformats.org/officeDocument/2006/relationships/hyperlink" Target="http://www.merida.gob.mx/municipio/sitiosphp/transparencia/archivos/2020/cimtra_covid/1Punto4/Gobernacion/DistribuidorPonient2.pdf" TargetMode="External"/><Relationship Id="rId9" Type="http://schemas.openxmlformats.org/officeDocument/2006/relationships/hyperlink" Target="http://www.merida.gob.mx/municipio/sitiosphp/transparencia/archivos/2020/cimtra_covid/1Punto4/Gobernacion/Fernandez2.pdf" TargetMode="External"/><Relationship Id="rId14" Type="http://schemas.openxmlformats.org/officeDocument/2006/relationships/hyperlink" Target="http://www.merida.gob.mx/municipio/sitiosphp/transparencia/archivos/2020/cimtra_covid/1Punto4/Gobernacion/Geysi.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merida.gob.mx/municipio/sitiosphp/transparencia/archivos/2020/cimtra_covid/1Punto4/DIF/FactMampDIFJul20.pdf" TargetMode="External"/><Relationship Id="rId1" Type="http://schemas.openxmlformats.org/officeDocument/2006/relationships/hyperlink" Target="http://www.merida.gob.mx/municipio/sitiosphp/transparencia/archivos/2020/cimtra_covid/1Punto4/DIF/FactTapeteDIFJul20.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merida.gob.mx/municipio/sitiosphp/transparencia/archivos/2020/cimtra_covid/1Punto4/Des_Social/EGR-08-39169-230720.pdf" TargetMode="External"/><Relationship Id="rId3" Type="http://schemas.openxmlformats.org/officeDocument/2006/relationships/hyperlink" Target="http://www.merida.gob.mx/municipio/sitiosphp/transparencia/archivos/2020/cimtra_covid/1Punto4/Des_Social/EGR-08-36370-130720.pdf" TargetMode="External"/><Relationship Id="rId7" Type="http://schemas.openxmlformats.org/officeDocument/2006/relationships/hyperlink" Target="http://www.merida.gob.mx/municipio/sitiosphp/transparencia/archivos/2020/cimtra_covid/1Punto4/Des_Social/EGR-08-39164-230720.pdf" TargetMode="External"/><Relationship Id="rId2" Type="http://schemas.openxmlformats.org/officeDocument/2006/relationships/hyperlink" Target="http://www.merida.gob.mx/municipio/sitiosphp/transparencia/archivos/2020/cimtra_covid/1Punto4/Des_Social/EGR-08-36368-130720.pdf" TargetMode="External"/><Relationship Id="rId1" Type="http://schemas.openxmlformats.org/officeDocument/2006/relationships/hyperlink" Target="http://www.merida.gob.mx/municipio/sitiosphp/transparencia/archivos/2020/cimtra_covid/1Punto4/Des_Social/EGR-08-34293-300620.pdf" TargetMode="External"/><Relationship Id="rId6" Type="http://schemas.openxmlformats.org/officeDocument/2006/relationships/hyperlink" Target="http://www.merida.gob.mx/municipio/sitiosphp/transparencia/archivos/2020/cimtra_covid/1Punto4/Des_Social/EGR-08-39164-230720.pdf" TargetMode="External"/><Relationship Id="rId11" Type="http://schemas.openxmlformats.org/officeDocument/2006/relationships/drawing" Target="../drawings/drawing6.xml"/><Relationship Id="rId5" Type="http://schemas.openxmlformats.org/officeDocument/2006/relationships/hyperlink" Target="http://www.merida.gob.mx/municipio/sitiosphp/transparencia/archivos/2020/cimtra_covid/1Punto4/Des_Social/EGR-08-37157-170720.pdf" TargetMode="External"/><Relationship Id="rId10" Type="http://schemas.openxmlformats.org/officeDocument/2006/relationships/hyperlink" Target="http://www.merida.gob.mx/municipio/sitiosphp/transparencia/archivos/2020/cimtra_covid/1Punto4/Des_Social/EGR-08-37143-280720.pdf" TargetMode="External"/><Relationship Id="rId4" Type="http://schemas.openxmlformats.org/officeDocument/2006/relationships/hyperlink" Target="http://www.merida.gob.mx/municipio/sitiosphp/transparencia/archivos/2020/cimtra_covid/1Punto4/Des_Social/EGR-08-37146-170720.pdf" TargetMode="External"/><Relationship Id="rId9" Type="http://schemas.openxmlformats.org/officeDocument/2006/relationships/hyperlink" Target="http://www.merida.gob.mx/municipio/sitiosphp/transparencia/archivos/2020/cimtra_covid/1Punto4/Des_Social/EGR-08-39171-2307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D5CE7-13B9-46D3-8F07-05B87C348115}">
  <dimension ref="A1:H17"/>
  <sheetViews>
    <sheetView zoomScale="70" zoomScaleNormal="70" workbookViewId="0">
      <selection activeCell="L11" sqref="L11"/>
    </sheetView>
  </sheetViews>
  <sheetFormatPr baseColWidth="10" defaultRowHeight="15" x14ac:dyDescent="0.25"/>
  <cols>
    <col min="1" max="1" width="36.7109375" customWidth="1"/>
    <col min="2" max="2" width="21" customWidth="1"/>
    <col min="3" max="3" width="43.28515625" customWidth="1"/>
    <col min="4" max="4" width="15" customWidth="1"/>
    <col min="5" max="5" width="14.5703125" customWidth="1"/>
    <col min="6" max="6" width="18.5703125" customWidth="1"/>
    <col min="7" max="7" width="17.5703125" customWidth="1"/>
    <col min="8" max="8" width="43.42578125" customWidth="1"/>
  </cols>
  <sheetData>
    <row r="1" spans="1:8" ht="21" x14ac:dyDescent="0.25">
      <c r="C1" s="70" t="s">
        <v>0</v>
      </c>
      <c r="D1" s="70"/>
      <c r="E1" s="70"/>
    </row>
    <row r="2" spans="1:8" x14ac:dyDescent="0.25">
      <c r="D2" s="1" t="s">
        <v>3</v>
      </c>
    </row>
    <row r="3" spans="1:8" x14ac:dyDescent="0.25">
      <c r="C3" s="71" t="s">
        <v>4</v>
      </c>
      <c r="D3" s="71"/>
      <c r="E3" s="1" t="s">
        <v>5</v>
      </c>
    </row>
    <row r="4" spans="1:8" x14ac:dyDescent="0.25">
      <c r="C4" s="72" t="s">
        <v>1</v>
      </c>
      <c r="D4" s="72"/>
      <c r="E4" s="72"/>
      <c r="F4" s="72"/>
    </row>
    <row r="5" spans="1:8" ht="16.5" customHeight="1" x14ac:dyDescent="0.25">
      <c r="C5" s="72"/>
      <c r="D5" s="72"/>
      <c r="E5" s="72"/>
      <c r="F5" s="72"/>
    </row>
    <row r="6" spans="1:8" ht="31.5" customHeight="1" x14ac:dyDescent="0.25">
      <c r="C6" s="5" t="s">
        <v>23</v>
      </c>
    </row>
    <row r="7" spans="1:8" x14ac:dyDescent="0.25">
      <c r="A7" s="2" t="s">
        <v>6</v>
      </c>
      <c r="B7" s="2" t="s">
        <v>7</v>
      </c>
      <c r="C7" s="2" t="s">
        <v>8</v>
      </c>
      <c r="D7" s="2" t="s">
        <v>9</v>
      </c>
      <c r="E7" s="2" t="s">
        <v>12</v>
      </c>
      <c r="F7" s="20" t="s">
        <v>10</v>
      </c>
      <c r="G7" s="2" t="s">
        <v>11</v>
      </c>
      <c r="H7" s="2" t="s">
        <v>2</v>
      </c>
    </row>
    <row r="8" spans="1:8" ht="60" x14ac:dyDescent="0.25">
      <c r="A8" s="11" t="s">
        <v>24</v>
      </c>
      <c r="B8" s="11" t="s">
        <v>20</v>
      </c>
      <c r="C8" s="23" t="s">
        <v>25</v>
      </c>
      <c r="D8" s="24">
        <v>86.5</v>
      </c>
      <c r="E8" s="24">
        <f t="shared" ref="E8:E17" si="0">D8*0.16</f>
        <v>13.84</v>
      </c>
      <c r="F8" s="25">
        <v>35</v>
      </c>
      <c r="G8" s="24">
        <f>(D8+E8)*F8</f>
        <v>3511.9</v>
      </c>
      <c r="H8" s="73" t="s">
        <v>26</v>
      </c>
    </row>
    <row r="9" spans="1:8" ht="45" x14ac:dyDescent="0.25">
      <c r="A9" s="11" t="s">
        <v>24</v>
      </c>
      <c r="B9" s="11" t="s">
        <v>20</v>
      </c>
      <c r="C9" s="23" t="s">
        <v>27</v>
      </c>
      <c r="D9" s="24">
        <v>49</v>
      </c>
      <c r="E9" s="24">
        <f t="shared" si="0"/>
        <v>7.84</v>
      </c>
      <c r="F9" s="25">
        <v>35</v>
      </c>
      <c r="G9" s="24">
        <f t="shared" ref="G9:G17" si="1">(D9+E9)*F9</f>
        <v>1989.4</v>
      </c>
      <c r="H9" s="73"/>
    </row>
    <row r="10" spans="1:8" ht="60" x14ac:dyDescent="0.25">
      <c r="A10" s="10" t="s">
        <v>13</v>
      </c>
      <c r="B10" s="11" t="s">
        <v>28</v>
      </c>
      <c r="C10" s="26" t="s">
        <v>29</v>
      </c>
      <c r="D10" s="24">
        <v>30926.720000000001</v>
      </c>
      <c r="E10" s="24">
        <f t="shared" si="0"/>
        <v>4948.2752</v>
      </c>
      <c r="F10" s="25">
        <v>15</v>
      </c>
      <c r="G10" s="24">
        <f>(D10+E10)*F10</f>
        <v>538124.92800000007</v>
      </c>
      <c r="H10" s="8" t="s">
        <v>30</v>
      </c>
    </row>
    <row r="11" spans="1:8" ht="45" x14ac:dyDescent="0.25">
      <c r="A11" s="27" t="s">
        <v>31</v>
      </c>
      <c r="B11" s="28" t="s">
        <v>20</v>
      </c>
      <c r="C11" s="28" t="s">
        <v>32</v>
      </c>
      <c r="D11" s="29">
        <v>430</v>
      </c>
      <c r="E11" s="24">
        <f t="shared" si="0"/>
        <v>68.8</v>
      </c>
      <c r="F11" s="30">
        <v>31</v>
      </c>
      <c r="G11" s="24">
        <f t="shared" si="1"/>
        <v>15462.800000000001</v>
      </c>
      <c r="H11" s="8" t="s">
        <v>33</v>
      </c>
    </row>
    <row r="12" spans="1:8" ht="60" x14ac:dyDescent="0.25">
      <c r="A12" s="27" t="s">
        <v>34</v>
      </c>
      <c r="B12" s="28" t="s">
        <v>35</v>
      </c>
      <c r="C12" s="28" t="s">
        <v>36</v>
      </c>
      <c r="D12" s="29">
        <v>948.27499999999998</v>
      </c>
      <c r="E12" s="24">
        <f t="shared" si="0"/>
        <v>151.72399999999999</v>
      </c>
      <c r="F12" s="30">
        <v>4</v>
      </c>
      <c r="G12" s="24">
        <f t="shared" si="1"/>
        <v>4399.9960000000001</v>
      </c>
      <c r="H12" s="8" t="s">
        <v>37</v>
      </c>
    </row>
    <row r="13" spans="1:8" ht="60" x14ac:dyDescent="0.25">
      <c r="A13" s="27" t="s">
        <v>38</v>
      </c>
      <c r="B13" s="28" t="s">
        <v>39</v>
      </c>
      <c r="C13" s="28" t="s">
        <v>40</v>
      </c>
      <c r="D13" s="29">
        <v>700</v>
      </c>
      <c r="E13" s="24">
        <f t="shared" si="0"/>
        <v>112</v>
      </c>
      <c r="F13" s="30">
        <v>34</v>
      </c>
      <c r="G13" s="24">
        <f t="shared" si="1"/>
        <v>27608</v>
      </c>
      <c r="H13" s="8" t="s">
        <v>41</v>
      </c>
    </row>
    <row r="14" spans="1:8" ht="60" x14ac:dyDescent="0.25">
      <c r="A14" s="27" t="s">
        <v>31</v>
      </c>
      <c r="B14" s="28" t="s">
        <v>20</v>
      </c>
      <c r="C14" s="28" t="s">
        <v>42</v>
      </c>
      <c r="D14" s="29">
        <v>1950</v>
      </c>
      <c r="E14" s="24">
        <f t="shared" si="0"/>
        <v>312</v>
      </c>
      <c r="F14" s="30">
        <v>5</v>
      </c>
      <c r="G14" s="24">
        <f t="shared" si="1"/>
        <v>11310</v>
      </c>
      <c r="H14" s="8" t="s">
        <v>43</v>
      </c>
    </row>
    <row r="15" spans="1:8" ht="60" x14ac:dyDescent="0.25">
      <c r="A15" s="27" t="s">
        <v>34</v>
      </c>
      <c r="B15" s="28" t="s">
        <v>35</v>
      </c>
      <c r="C15" s="28" t="s">
        <v>44</v>
      </c>
      <c r="D15" s="29">
        <v>2155.17</v>
      </c>
      <c r="E15" s="24">
        <f t="shared" si="0"/>
        <v>344.8272</v>
      </c>
      <c r="F15" s="30">
        <v>14</v>
      </c>
      <c r="G15" s="24">
        <f t="shared" si="1"/>
        <v>34999.960800000001</v>
      </c>
      <c r="H15" s="8" t="s">
        <v>45</v>
      </c>
    </row>
    <row r="16" spans="1:8" ht="60" x14ac:dyDescent="0.25">
      <c r="A16" s="27" t="s">
        <v>31</v>
      </c>
      <c r="B16" s="28" t="s">
        <v>20</v>
      </c>
      <c r="C16" s="28" t="s">
        <v>46</v>
      </c>
      <c r="D16" s="29">
        <v>1950</v>
      </c>
      <c r="E16" s="24">
        <f t="shared" si="0"/>
        <v>312</v>
      </c>
      <c r="F16" s="30">
        <v>15</v>
      </c>
      <c r="G16" s="24">
        <f t="shared" si="1"/>
        <v>33930</v>
      </c>
      <c r="H16" s="8" t="s">
        <v>47</v>
      </c>
    </row>
    <row r="17" spans="1:8" ht="60" x14ac:dyDescent="0.25">
      <c r="A17" s="11" t="s">
        <v>48</v>
      </c>
      <c r="B17" s="11" t="s">
        <v>17</v>
      </c>
      <c r="C17" s="26" t="s">
        <v>49</v>
      </c>
      <c r="D17" s="24">
        <v>400</v>
      </c>
      <c r="E17" s="24">
        <f t="shared" si="0"/>
        <v>64</v>
      </c>
      <c r="F17" s="31">
        <v>10000</v>
      </c>
      <c r="G17" s="24">
        <f t="shared" si="1"/>
        <v>4640000</v>
      </c>
      <c r="H17" s="8" t="s">
        <v>50</v>
      </c>
    </row>
  </sheetData>
  <mergeCells count="4">
    <mergeCell ref="C1:E1"/>
    <mergeCell ref="C3:D3"/>
    <mergeCell ref="C4:F5"/>
    <mergeCell ref="H8:H9"/>
  </mergeCells>
  <hyperlinks>
    <hyperlink ref="H8" r:id="rId1" xr:uid="{AA3F13BF-2A41-43BC-A481-151D8CE0813B}"/>
    <hyperlink ref="H10:H17" r:id="rId2" display="http://www.merida.gob.mx/municipio/sitiosphp/transparencia/archivos/2020/cimtra_covid/1Punto4/Bien_Social/" xr:uid="{3D410B87-9720-45D7-ABD7-919AE8E8FEB6}"/>
    <hyperlink ref="H10" r:id="rId3" xr:uid="{064BF6CE-C86C-4BDF-97B4-177D3D32DCD6}"/>
    <hyperlink ref="H11" r:id="rId4" xr:uid="{F40D7271-D349-45D6-A26E-DC3D46188B96}"/>
    <hyperlink ref="H12" r:id="rId5" xr:uid="{34E3C966-92CC-4808-83CC-0D95B34C8B51}"/>
    <hyperlink ref="H13" r:id="rId6" xr:uid="{7C29A289-F5C5-46DA-B89C-D2ACA66F56FD}"/>
    <hyperlink ref="H14" r:id="rId7" xr:uid="{0084441C-7EA2-4B81-A85B-E7627E9F674F}"/>
    <hyperlink ref="H15" r:id="rId8" xr:uid="{4C880808-C5F7-4B9D-B229-669AADFA23F4}"/>
    <hyperlink ref="H16" r:id="rId9" xr:uid="{9CE43BE7-94F4-4710-88EC-8447C0B5343C}"/>
    <hyperlink ref="H17" r:id="rId10" xr:uid="{2AC30981-38C9-4AD2-85B4-97D133035B2E}"/>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5228C-876C-4C06-9A28-98514540AB81}">
  <dimension ref="A1:I30"/>
  <sheetViews>
    <sheetView zoomScale="59" zoomScaleNormal="59" zoomScaleSheetLayoutView="53" workbookViewId="0">
      <selection activeCell="B6" sqref="B6"/>
    </sheetView>
  </sheetViews>
  <sheetFormatPr baseColWidth="10" defaultRowHeight="15" x14ac:dyDescent="0.25"/>
  <cols>
    <col min="1" max="1" width="36.7109375" customWidth="1"/>
    <col min="2" max="2" width="23.5703125" customWidth="1"/>
    <col min="3" max="3" width="31.85546875" customWidth="1"/>
    <col min="4" max="4" width="25.140625" customWidth="1"/>
    <col min="5" max="5" width="17.28515625" customWidth="1"/>
    <col min="6" max="6" width="13.42578125" customWidth="1"/>
    <col min="7" max="7" width="17.5703125" customWidth="1"/>
    <col min="8" max="8" width="65.28515625" customWidth="1"/>
    <col min="9" max="9" width="55.28515625" customWidth="1"/>
  </cols>
  <sheetData>
    <row r="1" spans="1:9" s="19" customFormat="1" ht="21" x14ac:dyDescent="0.25">
      <c r="C1" s="70" t="s">
        <v>0</v>
      </c>
      <c r="D1" s="70"/>
      <c r="E1" s="70"/>
    </row>
    <row r="2" spans="1:9" x14ac:dyDescent="0.25">
      <c r="D2" s="1" t="s">
        <v>3</v>
      </c>
    </row>
    <row r="3" spans="1:9" x14ac:dyDescent="0.25">
      <c r="C3" s="71" t="s">
        <v>22</v>
      </c>
      <c r="D3" s="71"/>
      <c r="E3" s="74"/>
      <c r="F3" s="74"/>
      <c r="G3" s="74"/>
      <c r="H3" s="74"/>
    </row>
    <row r="4" spans="1:9" x14ac:dyDescent="0.25">
      <c r="C4" s="72" t="s">
        <v>1</v>
      </c>
      <c r="D4" s="72"/>
      <c r="E4" s="72"/>
      <c r="F4" s="72"/>
      <c r="G4" s="72"/>
      <c r="H4" s="72"/>
    </row>
    <row r="5" spans="1:9" x14ac:dyDescent="0.25">
      <c r="C5" s="72"/>
      <c r="D5" s="72"/>
      <c r="E5" s="72"/>
      <c r="F5" s="72"/>
      <c r="G5" s="72"/>
      <c r="H5" s="72"/>
    </row>
    <row r="6" spans="1:9" x14ac:dyDescent="0.25">
      <c r="B6" t="s">
        <v>23</v>
      </c>
    </row>
    <row r="8" spans="1:9" x14ac:dyDescent="0.25">
      <c r="A8" s="2" t="s">
        <v>6</v>
      </c>
      <c r="B8" s="2" t="s">
        <v>7</v>
      </c>
      <c r="C8" s="2" t="s">
        <v>8</v>
      </c>
      <c r="D8" s="2" t="s">
        <v>9</v>
      </c>
      <c r="E8" s="2" t="s">
        <v>10</v>
      </c>
      <c r="F8" s="20" t="s">
        <v>12</v>
      </c>
      <c r="G8" s="2" t="s">
        <v>11</v>
      </c>
      <c r="H8" s="2" t="s">
        <v>2</v>
      </c>
      <c r="I8" s="14"/>
    </row>
    <row r="9" spans="1:9" ht="60" x14ac:dyDescent="0.25">
      <c r="A9" s="32" t="s">
        <v>14</v>
      </c>
      <c r="B9" s="32" t="s">
        <v>18</v>
      </c>
      <c r="C9" s="32" t="s">
        <v>57</v>
      </c>
      <c r="D9" s="33" t="s">
        <v>68</v>
      </c>
      <c r="E9" s="33" t="s">
        <v>69</v>
      </c>
      <c r="F9" s="13">
        <v>2434.4699999999998</v>
      </c>
      <c r="G9" s="34">
        <v>17649.91</v>
      </c>
      <c r="H9" s="9" t="s">
        <v>63</v>
      </c>
      <c r="I9" s="14"/>
    </row>
    <row r="10" spans="1:9" ht="31.5" x14ac:dyDescent="0.25">
      <c r="A10" s="32" t="s">
        <v>16</v>
      </c>
      <c r="B10" s="32" t="s">
        <v>21</v>
      </c>
      <c r="C10" s="32" t="s">
        <v>58</v>
      </c>
      <c r="D10" s="36">
        <v>198275.86</v>
      </c>
      <c r="E10" s="4">
        <v>0</v>
      </c>
      <c r="F10" s="21">
        <v>31724.14</v>
      </c>
      <c r="G10" s="35">
        <v>230000</v>
      </c>
      <c r="H10" s="9" t="s">
        <v>64</v>
      </c>
      <c r="I10" s="14"/>
    </row>
    <row r="11" spans="1:9" ht="30" x14ac:dyDescent="0.25">
      <c r="A11" s="32" t="s">
        <v>51</v>
      </c>
      <c r="B11" s="32" t="s">
        <v>54</v>
      </c>
      <c r="C11" s="32" t="s">
        <v>59</v>
      </c>
      <c r="D11" s="34">
        <v>6.5</v>
      </c>
      <c r="E11" s="34">
        <v>300000</v>
      </c>
      <c r="F11" s="21">
        <v>312000</v>
      </c>
      <c r="G11" s="35">
        <v>2262000</v>
      </c>
      <c r="H11" s="9" t="s">
        <v>66</v>
      </c>
      <c r="I11" s="14"/>
    </row>
    <row r="12" spans="1:9" ht="37.5" customHeight="1" x14ac:dyDescent="0.25">
      <c r="A12" s="32" t="s">
        <v>52</v>
      </c>
      <c r="B12" s="32" t="s">
        <v>55</v>
      </c>
      <c r="C12" s="32" t="s">
        <v>60</v>
      </c>
      <c r="D12" s="37" t="s">
        <v>71</v>
      </c>
      <c r="E12" s="3">
        <v>25</v>
      </c>
      <c r="F12" s="22">
        <v>511.52</v>
      </c>
      <c r="G12" s="35">
        <v>3708.52</v>
      </c>
      <c r="H12" s="9" t="s">
        <v>70</v>
      </c>
      <c r="I12" s="14"/>
    </row>
    <row r="13" spans="1:9" ht="42.75" customHeight="1" x14ac:dyDescent="0.25">
      <c r="A13" s="32" t="s">
        <v>15</v>
      </c>
      <c r="B13" s="32" t="s">
        <v>19</v>
      </c>
      <c r="C13" s="32" t="s">
        <v>61</v>
      </c>
      <c r="D13" s="38">
        <v>110</v>
      </c>
      <c r="E13" s="7">
        <v>2300</v>
      </c>
      <c r="F13" s="13">
        <v>40480</v>
      </c>
      <c r="G13" s="35">
        <v>293480</v>
      </c>
      <c r="H13" s="9" t="s">
        <v>67</v>
      </c>
      <c r="I13" s="14"/>
    </row>
    <row r="14" spans="1:9" ht="31.5" x14ac:dyDescent="0.25">
      <c r="A14" s="32" t="s">
        <v>53</v>
      </c>
      <c r="B14" s="32" t="s">
        <v>56</v>
      </c>
      <c r="C14" s="32" t="s">
        <v>62</v>
      </c>
      <c r="D14" s="37" t="s">
        <v>72</v>
      </c>
      <c r="E14" s="33" t="s">
        <v>73</v>
      </c>
      <c r="F14" s="22">
        <v>11520</v>
      </c>
      <c r="G14" s="35">
        <v>83520</v>
      </c>
      <c r="H14" s="9" t="s">
        <v>65</v>
      </c>
      <c r="I14" s="14"/>
    </row>
    <row r="15" spans="1:9" x14ac:dyDescent="0.25">
      <c r="A15" s="6"/>
      <c r="B15" s="14"/>
    </row>
    <row r="16" spans="1:9" x14ac:dyDescent="0.25">
      <c r="A16" s="6"/>
      <c r="B16" s="14"/>
    </row>
    <row r="17" spans="1:9" x14ac:dyDescent="0.25">
      <c r="A17" s="6"/>
      <c r="B17" s="14"/>
    </row>
    <row r="18" spans="1:9" ht="15.75" x14ac:dyDescent="0.25">
      <c r="A18" s="12"/>
      <c r="B18" s="16"/>
      <c r="C18" s="17"/>
      <c r="D18" s="13"/>
      <c r="F18" s="13"/>
      <c r="G18" s="13"/>
      <c r="H18" s="18"/>
      <c r="I18" s="14"/>
    </row>
    <row r="19" spans="1:9" ht="15.75" x14ac:dyDescent="0.25">
      <c r="A19" s="12"/>
      <c r="B19" s="16"/>
      <c r="C19" s="17"/>
      <c r="D19" s="13"/>
      <c r="F19" s="13"/>
      <c r="G19" s="13"/>
      <c r="H19" s="18"/>
      <c r="I19" s="14"/>
    </row>
    <row r="20" spans="1:9" ht="15.75" x14ac:dyDescent="0.25">
      <c r="A20" s="12"/>
      <c r="B20" s="16"/>
      <c r="C20" s="17"/>
      <c r="D20" s="13"/>
      <c r="F20" s="13"/>
      <c r="G20" s="13"/>
      <c r="H20" s="18"/>
      <c r="I20" s="14"/>
    </row>
    <row r="21" spans="1:9" ht="15.75" x14ac:dyDescent="0.25">
      <c r="A21" s="12"/>
      <c r="B21" s="16"/>
      <c r="C21" s="17"/>
      <c r="D21" s="13"/>
      <c r="F21" s="13"/>
      <c r="G21" s="13"/>
      <c r="H21" s="18"/>
      <c r="I21" s="14"/>
    </row>
    <row r="22" spans="1:9" ht="15.75" x14ac:dyDescent="0.25">
      <c r="A22" s="12"/>
      <c r="B22" s="16"/>
      <c r="C22" s="17"/>
      <c r="D22" s="13"/>
      <c r="F22" s="13"/>
      <c r="G22" s="13"/>
      <c r="H22" s="18"/>
      <c r="I22" s="14"/>
    </row>
    <row r="23" spans="1:9" ht="15.75" x14ac:dyDescent="0.25">
      <c r="A23" s="12"/>
      <c r="B23" s="16"/>
      <c r="C23" s="17"/>
      <c r="D23" s="13"/>
      <c r="F23" s="13"/>
      <c r="G23" s="13"/>
      <c r="H23" s="18"/>
      <c r="I23" s="14"/>
    </row>
    <row r="24" spans="1:9" ht="15.75" x14ac:dyDescent="0.25">
      <c r="A24" s="12"/>
      <c r="B24" s="16"/>
      <c r="C24" s="17"/>
      <c r="D24" s="13"/>
      <c r="F24" s="13"/>
      <c r="G24" s="13"/>
      <c r="H24" s="18"/>
      <c r="I24" s="14"/>
    </row>
    <row r="25" spans="1:9" ht="15.75" x14ac:dyDescent="0.25">
      <c r="A25" s="12"/>
      <c r="B25" s="16"/>
      <c r="C25" s="17"/>
      <c r="D25" s="13"/>
      <c r="F25" s="13"/>
      <c r="G25" s="13"/>
      <c r="H25" s="18"/>
      <c r="I25" s="14"/>
    </row>
    <row r="26" spans="1:9" ht="15.75" x14ac:dyDescent="0.25">
      <c r="A26" s="12"/>
      <c r="B26" s="16"/>
      <c r="C26" s="17"/>
      <c r="D26" s="15"/>
      <c r="E26" s="15"/>
      <c r="F26" s="13"/>
      <c r="G26" s="13"/>
      <c r="H26" s="18"/>
      <c r="I26" s="14"/>
    </row>
    <row r="27" spans="1:9" ht="15.75" x14ac:dyDescent="0.25">
      <c r="A27" s="12"/>
      <c r="B27" s="16"/>
      <c r="C27" s="17"/>
      <c r="D27" s="13"/>
      <c r="F27" s="13"/>
      <c r="G27" s="13"/>
      <c r="H27" s="18"/>
      <c r="I27" s="14"/>
    </row>
    <row r="28" spans="1:9" ht="15.75" x14ac:dyDescent="0.25">
      <c r="A28" s="12"/>
      <c r="B28" s="16"/>
      <c r="C28" s="17"/>
      <c r="D28" s="13"/>
      <c r="F28" s="13"/>
      <c r="G28" s="13"/>
      <c r="H28" s="18"/>
      <c r="I28" s="14"/>
    </row>
    <row r="29" spans="1:9" ht="15.75" x14ac:dyDescent="0.25">
      <c r="A29" s="12"/>
      <c r="B29" s="16"/>
      <c r="C29" s="17"/>
      <c r="D29" s="13"/>
      <c r="F29" s="13"/>
      <c r="G29" s="13"/>
      <c r="H29" s="18"/>
      <c r="I29" s="14"/>
    </row>
    <row r="30" spans="1:9" ht="15.75" x14ac:dyDescent="0.25">
      <c r="A30" s="12"/>
      <c r="B30" s="16"/>
      <c r="C30" s="17"/>
      <c r="D30" s="13"/>
      <c r="F30" s="13"/>
      <c r="G30" s="13"/>
      <c r="H30" s="18"/>
      <c r="I30" s="14"/>
    </row>
  </sheetData>
  <mergeCells count="4">
    <mergeCell ref="C3:D3"/>
    <mergeCell ref="E3:H3"/>
    <mergeCell ref="C4:H5"/>
    <mergeCell ref="C1:E1"/>
  </mergeCells>
  <hyperlinks>
    <hyperlink ref="H9" r:id="rId1" xr:uid="{A812F846-1453-470B-A8DF-D42DA3A21E55}"/>
    <hyperlink ref="H10" r:id="rId2" xr:uid="{24D4E06B-393A-4FB3-84DB-54C9B44E6315}"/>
    <hyperlink ref="H13" r:id="rId3" xr:uid="{E91E929F-C040-4B34-B4A1-34F26B7D2857}"/>
    <hyperlink ref="H14" r:id="rId4" xr:uid="{92DA9791-177E-4828-BAEF-9D9B65E7DF69}"/>
  </hyperlinks>
  <pageMargins left="0.7" right="0.7" top="0.75" bottom="0.75" header="0.3" footer="0.3"/>
  <pageSetup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A842D-3837-42EF-A4D4-982944A4327D}">
  <dimension ref="A1:I13"/>
  <sheetViews>
    <sheetView zoomScale="71" zoomScaleNormal="71" workbookViewId="0">
      <selection activeCell="I1" sqref="A1:I5"/>
    </sheetView>
  </sheetViews>
  <sheetFormatPr baseColWidth="10" defaultRowHeight="15" x14ac:dyDescent="0.25"/>
  <cols>
    <col min="1" max="1" width="28.5703125" customWidth="1"/>
    <col min="2" max="2" width="18.7109375" customWidth="1"/>
    <col min="3" max="3" width="37.42578125" customWidth="1"/>
    <col min="4" max="4" width="15.7109375" customWidth="1"/>
    <col min="5" max="5" width="13.28515625" customWidth="1"/>
    <col min="6" max="6" width="14.85546875" customWidth="1"/>
    <col min="7" max="7" width="13.7109375" customWidth="1"/>
    <col min="8" max="8" width="19.28515625" customWidth="1"/>
    <col min="9" max="9" width="58.85546875" customWidth="1"/>
  </cols>
  <sheetData>
    <row r="1" spans="1:9" ht="20.25" x14ac:dyDescent="0.25">
      <c r="A1" s="40"/>
      <c r="B1" s="75" t="s">
        <v>0</v>
      </c>
      <c r="C1" s="75"/>
      <c r="D1" s="75"/>
      <c r="E1" s="75"/>
      <c r="F1" s="75"/>
      <c r="G1" s="75"/>
      <c r="H1" s="75"/>
      <c r="I1" s="40"/>
    </row>
    <row r="2" spans="1:9" x14ac:dyDescent="0.25">
      <c r="A2" s="40"/>
      <c r="B2" s="76" t="s">
        <v>3</v>
      </c>
      <c r="C2" s="76"/>
      <c r="D2" s="76"/>
      <c r="E2" s="76"/>
      <c r="F2" s="76"/>
      <c r="G2" s="76"/>
      <c r="H2" s="76"/>
      <c r="I2" s="40"/>
    </row>
    <row r="3" spans="1:9" x14ac:dyDescent="0.25">
      <c r="A3" s="40"/>
      <c r="B3" s="41" t="s">
        <v>74</v>
      </c>
      <c r="C3" s="77" t="s">
        <v>75</v>
      </c>
      <c r="D3" s="77"/>
      <c r="E3" s="40" t="s">
        <v>5</v>
      </c>
      <c r="F3" s="40"/>
      <c r="G3" s="40"/>
      <c r="H3" s="40"/>
      <c r="I3" s="40"/>
    </row>
    <row r="4" spans="1:9" s="19" customFormat="1" ht="21.75" customHeight="1" x14ac:dyDescent="0.25">
      <c r="A4" s="40"/>
      <c r="B4" s="40" t="s">
        <v>1</v>
      </c>
      <c r="C4" s="50"/>
      <c r="D4" s="50"/>
      <c r="E4" s="40"/>
      <c r="F4" s="40"/>
      <c r="G4" s="40"/>
      <c r="H4" s="40"/>
      <c r="I4" s="40"/>
    </row>
    <row r="5" spans="1:9" ht="30" customHeight="1" x14ac:dyDescent="0.25">
      <c r="A5" s="40"/>
      <c r="B5" s="78" t="s">
        <v>23</v>
      </c>
      <c r="C5" s="78"/>
      <c r="D5" s="78"/>
      <c r="E5" s="78"/>
      <c r="F5" s="78"/>
      <c r="G5" s="78"/>
      <c r="H5" s="78"/>
      <c r="I5" s="40"/>
    </row>
    <row r="6" spans="1:9" x14ac:dyDescent="0.25">
      <c r="A6" s="42" t="s">
        <v>6</v>
      </c>
      <c r="B6" s="42" t="s">
        <v>7</v>
      </c>
      <c r="C6" s="42" t="s">
        <v>8</v>
      </c>
      <c r="D6" s="42" t="s">
        <v>9</v>
      </c>
      <c r="E6" s="42" t="s">
        <v>10</v>
      </c>
      <c r="F6" s="42" t="s">
        <v>76</v>
      </c>
      <c r="G6" s="42" t="s">
        <v>77</v>
      </c>
      <c r="H6" s="42" t="s">
        <v>11</v>
      </c>
      <c r="I6" s="42" t="s">
        <v>2</v>
      </c>
    </row>
    <row r="7" spans="1:9" ht="45" x14ac:dyDescent="0.25">
      <c r="A7" s="43" t="s">
        <v>78</v>
      </c>
      <c r="B7" s="44" t="s">
        <v>56</v>
      </c>
      <c r="C7" s="43" t="s">
        <v>79</v>
      </c>
      <c r="D7" s="45">
        <v>164.5</v>
      </c>
      <c r="E7" s="46">
        <v>20</v>
      </c>
      <c r="F7" s="47">
        <f t="shared" ref="F7:F13" si="0">D7*E7</f>
        <v>3290</v>
      </c>
      <c r="G7" s="47">
        <f>F7*16%</f>
        <v>526.4</v>
      </c>
      <c r="H7" s="45">
        <f t="shared" ref="H7:H13" si="1">F7+G7</f>
        <v>3816.4</v>
      </c>
      <c r="I7" s="8" t="s">
        <v>80</v>
      </c>
    </row>
    <row r="8" spans="1:9" ht="45" x14ac:dyDescent="0.25">
      <c r="A8" s="48" t="s">
        <v>81</v>
      </c>
      <c r="B8" s="44" t="s">
        <v>82</v>
      </c>
      <c r="C8" s="43" t="s">
        <v>83</v>
      </c>
      <c r="D8" s="45">
        <v>32296</v>
      </c>
      <c r="E8" s="46">
        <v>1</v>
      </c>
      <c r="F8" s="47">
        <f t="shared" si="0"/>
        <v>32296</v>
      </c>
      <c r="G8" s="47">
        <v>0</v>
      </c>
      <c r="H8" s="45">
        <f t="shared" si="1"/>
        <v>32296</v>
      </c>
      <c r="I8" s="8" t="s">
        <v>84</v>
      </c>
    </row>
    <row r="9" spans="1:9" ht="45" x14ac:dyDescent="0.25">
      <c r="A9" s="44" t="s">
        <v>85</v>
      </c>
      <c r="B9" s="44" t="s">
        <v>86</v>
      </c>
      <c r="C9" s="43" t="s">
        <v>87</v>
      </c>
      <c r="D9" s="45">
        <v>50068.97</v>
      </c>
      <c r="E9" s="46">
        <v>1</v>
      </c>
      <c r="F9" s="47">
        <f t="shared" si="0"/>
        <v>50068.97</v>
      </c>
      <c r="G9" s="47">
        <f t="shared" ref="G9:G13" si="2">F9*16%</f>
        <v>8011.0352000000003</v>
      </c>
      <c r="H9" s="45">
        <f t="shared" si="1"/>
        <v>58080.0052</v>
      </c>
      <c r="I9" s="8" t="s">
        <v>88</v>
      </c>
    </row>
    <row r="10" spans="1:9" ht="45" x14ac:dyDescent="0.25">
      <c r="A10" s="44" t="s">
        <v>89</v>
      </c>
      <c r="B10" s="44" t="s">
        <v>90</v>
      </c>
      <c r="C10" s="43" t="s">
        <v>91</v>
      </c>
      <c r="D10" s="45">
        <v>9310.35</v>
      </c>
      <c r="E10" s="46">
        <v>1</v>
      </c>
      <c r="F10" s="47">
        <f t="shared" si="0"/>
        <v>9310.35</v>
      </c>
      <c r="G10" s="47">
        <v>1489.65</v>
      </c>
      <c r="H10" s="45">
        <f t="shared" si="1"/>
        <v>10800</v>
      </c>
      <c r="I10" s="8" t="s">
        <v>92</v>
      </c>
    </row>
    <row r="11" spans="1:9" ht="45" x14ac:dyDescent="0.25">
      <c r="A11" s="44" t="s">
        <v>93</v>
      </c>
      <c r="B11" s="44" t="s">
        <v>94</v>
      </c>
      <c r="C11" s="43" t="s">
        <v>95</v>
      </c>
      <c r="D11" s="45">
        <v>16944.830000000002</v>
      </c>
      <c r="E11" s="46">
        <v>1</v>
      </c>
      <c r="F11" s="47">
        <f t="shared" si="0"/>
        <v>16944.830000000002</v>
      </c>
      <c r="G11" s="47">
        <f t="shared" si="2"/>
        <v>2711.1728000000003</v>
      </c>
      <c r="H11" s="45">
        <f t="shared" si="1"/>
        <v>19656.002800000002</v>
      </c>
      <c r="I11" s="8" t="s">
        <v>96</v>
      </c>
    </row>
    <row r="12" spans="1:9" ht="45" x14ac:dyDescent="0.25">
      <c r="A12" s="49" t="s">
        <v>97</v>
      </c>
      <c r="B12" s="44" t="s">
        <v>20</v>
      </c>
      <c r="C12" s="43" t="s">
        <v>98</v>
      </c>
      <c r="D12" s="45">
        <v>2895</v>
      </c>
      <c r="E12" s="46">
        <v>3</v>
      </c>
      <c r="F12" s="47">
        <f t="shared" si="0"/>
        <v>8685</v>
      </c>
      <c r="G12" s="47">
        <f t="shared" si="2"/>
        <v>1389.6000000000001</v>
      </c>
      <c r="H12" s="45">
        <f t="shared" si="1"/>
        <v>10074.6</v>
      </c>
      <c r="I12" s="8" t="s">
        <v>99</v>
      </c>
    </row>
    <row r="13" spans="1:9" ht="45" x14ac:dyDescent="0.25">
      <c r="A13" s="44" t="s">
        <v>100</v>
      </c>
      <c r="B13" s="44" t="s">
        <v>101</v>
      </c>
      <c r="C13" s="43" t="s">
        <v>102</v>
      </c>
      <c r="D13" s="45">
        <v>597</v>
      </c>
      <c r="E13" s="46">
        <v>1</v>
      </c>
      <c r="F13" s="47">
        <f t="shared" si="0"/>
        <v>597</v>
      </c>
      <c r="G13" s="47">
        <f t="shared" si="2"/>
        <v>95.52</v>
      </c>
      <c r="H13" s="45">
        <f t="shared" si="1"/>
        <v>692.52</v>
      </c>
      <c r="I13" s="8" t="s">
        <v>103</v>
      </c>
    </row>
  </sheetData>
  <mergeCells count="4">
    <mergeCell ref="B1:H1"/>
    <mergeCell ref="B2:H2"/>
    <mergeCell ref="C3:D3"/>
    <mergeCell ref="B5:H5"/>
  </mergeCells>
  <hyperlinks>
    <hyperlink ref="I10" r:id="rId1" xr:uid="{D2E13B61-7A94-4649-A403-49440C97000F}"/>
    <hyperlink ref="I11" r:id="rId2" xr:uid="{67F36938-84D4-4374-A8F5-FC0A83B2AAF1}"/>
    <hyperlink ref="I13" r:id="rId3" xr:uid="{EA04D35A-9F75-4DCD-9546-DC062CD55FBD}"/>
    <hyperlink ref="I7" r:id="rId4" xr:uid="{EBA17629-9AB2-421C-B01F-79D21B1B8BC4}"/>
    <hyperlink ref="I9" r:id="rId5" xr:uid="{92EE1D8F-7767-4E09-9B42-66B76AB83CDC}"/>
    <hyperlink ref="I8" r:id="rId6" xr:uid="{475DCB87-F740-4349-8647-91ED821C045F}"/>
    <hyperlink ref="I12" r:id="rId7" xr:uid="{869701B1-1C72-42D4-BFC6-5F7CEF557717}"/>
  </hyperlinks>
  <pageMargins left="0.7" right="0.7" top="0.75" bottom="0.75" header="0.3" footer="0.3"/>
  <pageSetup orientation="portrait" horizontalDpi="360" verticalDpi="360"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CDFA3-C25A-4B0D-962F-4D2631A3BE3C}">
  <dimension ref="A1:I23"/>
  <sheetViews>
    <sheetView topLeftCell="C1" zoomScale="62" zoomScaleNormal="62" workbookViewId="0">
      <selection activeCell="C6" sqref="C6"/>
    </sheetView>
  </sheetViews>
  <sheetFormatPr baseColWidth="10" defaultRowHeight="15" x14ac:dyDescent="0.25"/>
  <cols>
    <col min="1" max="1" width="28.7109375" customWidth="1"/>
    <col min="2" max="2" width="20.7109375" customWidth="1"/>
    <col min="3" max="3" width="78.28515625" customWidth="1"/>
    <col min="4" max="4" width="18.5703125" customWidth="1"/>
    <col min="5" max="5" width="11.42578125" customWidth="1"/>
    <col min="6" max="6" width="12.85546875" customWidth="1"/>
    <col min="8" max="8" width="21.7109375" customWidth="1"/>
    <col min="9" max="9" width="54" customWidth="1"/>
  </cols>
  <sheetData>
    <row r="1" spans="1:9" ht="20.25" x14ac:dyDescent="0.25">
      <c r="A1" s="40"/>
      <c r="B1" s="75" t="s">
        <v>0</v>
      </c>
      <c r="C1" s="75"/>
      <c r="D1" s="75"/>
      <c r="E1" s="75"/>
      <c r="F1" s="75"/>
      <c r="G1" s="75"/>
      <c r="H1" s="75"/>
      <c r="I1" s="40"/>
    </row>
    <row r="2" spans="1:9" x14ac:dyDescent="0.25">
      <c r="A2" s="40"/>
      <c r="B2" s="76" t="s">
        <v>3</v>
      </c>
      <c r="C2" s="76"/>
      <c r="D2" s="76"/>
      <c r="E2" s="76"/>
      <c r="F2" s="76"/>
      <c r="G2" s="76"/>
      <c r="H2" s="76"/>
      <c r="I2" s="40"/>
    </row>
    <row r="3" spans="1:9" x14ac:dyDescent="0.25">
      <c r="A3" s="40"/>
      <c r="B3" s="41" t="s">
        <v>74</v>
      </c>
      <c r="C3" s="77" t="s">
        <v>104</v>
      </c>
      <c r="D3" s="77"/>
      <c r="E3" s="40" t="s">
        <v>5</v>
      </c>
      <c r="F3" s="40"/>
      <c r="G3" s="40"/>
      <c r="H3" s="40"/>
      <c r="I3" s="40"/>
    </row>
    <row r="4" spans="1:9" ht="22.5" customHeight="1" x14ac:dyDescent="0.25">
      <c r="A4" s="40"/>
      <c r="B4" s="40" t="s">
        <v>1</v>
      </c>
      <c r="C4" s="50"/>
      <c r="D4" s="50"/>
      <c r="E4" s="40"/>
      <c r="F4" s="40"/>
      <c r="G4" s="40"/>
      <c r="H4" s="40"/>
      <c r="I4" s="40"/>
    </row>
    <row r="5" spans="1:9" ht="27.75" customHeight="1" x14ac:dyDescent="0.25">
      <c r="A5" s="40"/>
      <c r="B5" s="78" t="s">
        <v>23</v>
      </c>
      <c r="C5" s="78"/>
      <c r="D5" s="78"/>
      <c r="E5" s="78"/>
      <c r="F5" s="78"/>
      <c r="G5" s="78"/>
      <c r="H5" s="78"/>
      <c r="I5" s="40"/>
    </row>
    <row r="6" spans="1:9" x14ac:dyDescent="0.25">
      <c r="A6" s="2" t="s">
        <v>6</v>
      </c>
      <c r="B6" s="2" t="s">
        <v>7</v>
      </c>
      <c r="C6" s="2" t="s">
        <v>8</v>
      </c>
      <c r="D6" s="2" t="s">
        <v>9</v>
      </c>
      <c r="E6" s="2" t="s">
        <v>10</v>
      </c>
      <c r="F6" s="2" t="s">
        <v>105</v>
      </c>
      <c r="G6" s="2" t="s">
        <v>12</v>
      </c>
      <c r="H6" s="2" t="s">
        <v>11</v>
      </c>
      <c r="I6" s="2" t="s">
        <v>2</v>
      </c>
    </row>
    <row r="7" spans="1:9" ht="270" x14ac:dyDescent="0.25">
      <c r="A7" s="51" t="s">
        <v>106</v>
      </c>
      <c r="B7" s="51" t="s">
        <v>107</v>
      </c>
      <c r="C7" s="51" t="s">
        <v>108</v>
      </c>
      <c r="D7" s="52" t="s">
        <v>109</v>
      </c>
      <c r="E7" s="51">
        <v>21</v>
      </c>
      <c r="F7" s="52">
        <v>2754.14</v>
      </c>
      <c r="G7" s="52">
        <v>440.65</v>
      </c>
      <c r="H7" s="52">
        <v>3194.79</v>
      </c>
      <c r="I7" s="39" t="s">
        <v>110</v>
      </c>
    </row>
    <row r="8" spans="1:9" ht="60" x14ac:dyDescent="0.25">
      <c r="A8" s="51" t="s">
        <v>111</v>
      </c>
      <c r="B8" s="51" t="s">
        <v>112</v>
      </c>
      <c r="C8" s="51" t="s">
        <v>113</v>
      </c>
      <c r="D8" s="52" t="s">
        <v>114</v>
      </c>
      <c r="E8" s="51">
        <v>260</v>
      </c>
      <c r="F8" s="52">
        <v>2970</v>
      </c>
      <c r="G8" s="52">
        <v>475.2</v>
      </c>
      <c r="H8" s="52">
        <v>3445.2</v>
      </c>
      <c r="I8" s="39" t="s">
        <v>115</v>
      </c>
    </row>
    <row r="9" spans="1:9" ht="60" x14ac:dyDescent="0.25">
      <c r="A9" s="51" t="s">
        <v>116</v>
      </c>
      <c r="B9" s="51" t="s">
        <v>117</v>
      </c>
      <c r="C9" s="58" t="s">
        <v>118</v>
      </c>
      <c r="D9" s="52" t="s">
        <v>119</v>
      </c>
      <c r="E9" s="51">
        <v>20</v>
      </c>
      <c r="F9" s="52">
        <v>2740</v>
      </c>
      <c r="G9" s="52">
        <v>438.4</v>
      </c>
      <c r="H9" s="52">
        <v>3178.4</v>
      </c>
      <c r="I9" s="39" t="s">
        <v>120</v>
      </c>
    </row>
    <row r="10" spans="1:9" ht="60" x14ac:dyDescent="0.25">
      <c r="A10" s="51" t="s">
        <v>116</v>
      </c>
      <c r="B10" s="53" t="s">
        <v>117</v>
      </c>
      <c r="C10" s="53" t="s">
        <v>121</v>
      </c>
      <c r="D10" s="54">
        <v>802.59</v>
      </c>
      <c r="E10" s="53">
        <v>2</v>
      </c>
      <c r="F10" s="55">
        <v>1605.18</v>
      </c>
      <c r="G10" s="55">
        <v>256.8</v>
      </c>
      <c r="H10" s="55">
        <v>1862.01</v>
      </c>
      <c r="I10" s="39" t="s">
        <v>122</v>
      </c>
    </row>
    <row r="11" spans="1:9" ht="60" x14ac:dyDescent="0.25">
      <c r="A11" s="51" t="s">
        <v>116</v>
      </c>
      <c r="B11" s="53" t="s">
        <v>123</v>
      </c>
      <c r="C11" s="59" t="s">
        <v>124</v>
      </c>
      <c r="D11" s="54">
        <v>802.59</v>
      </c>
      <c r="E11" s="53">
        <v>15</v>
      </c>
      <c r="F11" s="55">
        <v>2407.77</v>
      </c>
      <c r="G11" s="55">
        <v>385.24</v>
      </c>
      <c r="H11" s="55">
        <v>2793.01</v>
      </c>
      <c r="I11" s="39" t="s">
        <v>125</v>
      </c>
    </row>
    <row r="12" spans="1:9" ht="75" x14ac:dyDescent="0.25">
      <c r="A12" s="51" t="s">
        <v>126</v>
      </c>
      <c r="B12" s="53" t="s">
        <v>127</v>
      </c>
      <c r="C12" s="53" t="s">
        <v>128</v>
      </c>
      <c r="D12" s="55" t="s">
        <v>129</v>
      </c>
      <c r="E12" s="53" t="s">
        <v>130</v>
      </c>
      <c r="F12" s="55">
        <v>1837.1</v>
      </c>
      <c r="G12" s="55">
        <v>293.94</v>
      </c>
      <c r="H12" s="55">
        <v>2131.04</v>
      </c>
      <c r="I12" s="39" t="s">
        <v>131</v>
      </c>
    </row>
    <row r="13" spans="1:9" ht="45" x14ac:dyDescent="0.25">
      <c r="A13" s="51" t="s">
        <v>132</v>
      </c>
      <c r="B13" s="53" t="s">
        <v>133</v>
      </c>
      <c r="C13" s="59" t="s">
        <v>134</v>
      </c>
      <c r="D13" s="54">
        <v>19.649999999999999</v>
      </c>
      <c r="E13" s="53">
        <v>5</v>
      </c>
      <c r="F13" s="55">
        <v>98.27</v>
      </c>
      <c r="G13" s="55">
        <v>15.72</v>
      </c>
      <c r="H13" s="55">
        <v>113.99</v>
      </c>
      <c r="I13" s="39" t="s">
        <v>135</v>
      </c>
    </row>
    <row r="14" spans="1:9" ht="45" x14ac:dyDescent="0.25">
      <c r="A14" s="51" t="s">
        <v>106</v>
      </c>
      <c r="B14" s="53" t="s">
        <v>107</v>
      </c>
      <c r="C14" s="53" t="s">
        <v>136</v>
      </c>
      <c r="D14" s="54">
        <v>43.39</v>
      </c>
      <c r="E14" s="53">
        <v>6</v>
      </c>
      <c r="F14" s="55">
        <v>302</v>
      </c>
      <c r="G14" s="55">
        <v>41.66</v>
      </c>
      <c r="H14" s="55">
        <v>302.01</v>
      </c>
      <c r="I14" s="39" t="s">
        <v>137</v>
      </c>
    </row>
    <row r="15" spans="1:9" ht="45" x14ac:dyDescent="0.25">
      <c r="A15" s="51" t="s">
        <v>138</v>
      </c>
      <c r="B15" s="53" t="s">
        <v>139</v>
      </c>
      <c r="C15" s="59" t="s">
        <v>140</v>
      </c>
      <c r="D15" s="55">
        <v>253.45</v>
      </c>
      <c r="E15" s="53">
        <v>1</v>
      </c>
      <c r="F15" s="55">
        <v>253.45</v>
      </c>
      <c r="G15" s="55">
        <v>40.549999999999997</v>
      </c>
      <c r="H15" s="55">
        <v>294</v>
      </c>
      <c r="I15" s="39" t="s">
        <v>141</v>
      </c>
    </row>
    <row r="16" spans="1:9" ht="45" x14ac:dyDescent="0.25">
      <c r="A16" s="53" t="s">
        <v>48</v>
      </c>
      <c r="B16" s="53" t="s">
        <v>17</v>
      </c>
      <c r="C16" s="53" t="s">
        <v>142</v>
      </c>
      <c r="D16" s="56">
        <v>2800</v>
      </c>
      <c r="E16" s="53">
        <v>2</v>
      </c>
      <c r="F16" s="55">
        <v>5600</v>
      </c>
      <c r="G16" s="55">
        <v>896</v>
      </c>
      <c r="H16" s="55">
        <v>6496</v>
      </c>
      <c r="I16" s="39" t="s">
        <v>143</v>
      </c>
    </row>
    <row r="17" spans="1:9" ht="75" x14ac:dyDescent="0.25">
      <c r="A17" s="51" t="s">
        <v>111</v>
      </c>
      <c r="B17" s="51" t="s">
        <v>112</v>
      </c>
      <c r="C17" s="60" t="s">
        <v>144</v>
      </c>
      <c r="D17" s="57" t="s">
        <v>145</v>
      </c>
      <c r="E17" s="51" t="s">
        <v>146</v>
      </c>
      <c r="F17" s="57">
        <v>2307.5</v>
      </c>
      <c r="G17" s="57">
        <v>369.2</v>
      </c>
      <c r="H17" s="57">
        <v>2676.7</v>
      </c>
      <c r="I17" s="39" t="s">
        <v>147</v>
      </c>
    </row>
    <row r="18" spans="1:9" ht="135" x14ac:dyDescent="0.25">
      <c r="A18" s="51" t="s">
        <v>148</v>
      </c>
      <c r="B18" s="51" t="s">
        <v>149</v>
      </c>
      <c r="C18" s="51" t="s">
        <v>150</v>
      </c>
      <c r="D18" s="52" t="s">
        <v>151</v>
      </c>
      <c r="E18" s="51" t="s">
        <v>152</v>
      </c>
      <c r="F18" s="52">
        <v>1000</v>
      </c>
      <c r="G18" s="52">
        <v>160</v>
      </c>
      <c r="H18" s="52">
        <v>1160</v>
      </c>
      <c r="I18" s="39" t="s">
        <v>153</v>
      </c>
    </row>
    <row r="19" spans="1:9" ht="180" x14ac:dyDescent="0.25">
      <c r="A19" s="51" t="s">
        <v>106</v>
      </c>
      <c r="B19" s="51" t="s">
        <v>107</v>
      </c>
      <c r="C19" s="58" t="s">
        <v>154</v>
      </c>
      <c r="D19" s="52">
        <v>685.34</v>
      </c>
      <c r="E19" s="51">
        <v>7</v>
      </c>
      <c r="F19" s="52">
        <v>4797.38</v>
      </c>
      <c r="G19" s="52">
        <v>767.58</v>
      </c>
      <c r="H19" s="52">
        <v>5564.96</v>
      </c>
      <c r="I19" s="39" t="s">
        <v>155</v>
      </c>
    </row>
    <row r="20" spans="1:9" ht="45" x14ac:dyDescent="0.25">
      <c r="A20" s="51" t="s">
        <v>156</v>
      </c>
      <c r="B20" s="51" t="s">
        <v>56</v>
      </c>
      <c r="C20" s="51" t="s">
        <v>157</v>
      </c>
      <c r="D20" s="52">
        <v>43</v>
      </c>
      <c r="E20" s="51">
        <v>27</v>
      </c>
      <c r="F20" s="52">
        <v>1161</v>
      </c>
      <c r="G20" s="52">
        <v>185.76</v>
      </c>
      <c r="H20" s="52">
        <v>1346.76</v>
      </c>
      <c r="I20" s="39" t="s">
        <v>158</v>
      </c>
    </row>
    <row r="21" spans="1:9" ht="45" x14ac:dyDescent="0.25">
      <c r="A21" s="51" t="s">
        <v>159</v>
      </c>
      <c r="B21" s="51" t="s">
        <v>160</v>
      </c>
      <c r="C21" s="58" t="s">
        <v>161</v>
      </c>
      <c r="D21" s="52">
        <v>145</v>
      </c>
      <c r="E21" s="51">
        <v>30</v>
      </c>
      <c r="F21" s="52">
        <v>3750</v>
      </c>
      <c r="G21" s="52">
        <v>600</v>
      </c>
      <c r="H21" s="52">
        <f>D21*E21</f>
        <v>4350</v>
      </c>
      <c r="I21" s="39" t="s">
        <v>162</v>
      </c>
    </row>
    <row r="22" spans="1:9" ht="45" x14ac:dyDescent="0.25">
      <c r="A22" s="51" t="s">
        <v>159</v>
      </c>
      <c r="B22" s="51" t="s">
        <v>163</v>
      </c>
      <c r="C22" s="58" t="s">
        <v>164</v>
      </c>
      <c r="D22" s="52">
        <v>951.2</v>
      </c>
      <c r="E22" s="51">
        <v>4</v>
      </c>
      <c r="F22" s="52">
        <v>3280</v>
      </c>
      <c r="G22" s="52">
        <v>524.79999999999995</v>
      </c>
      <c r="H22" s="52">
        <f>D22*E22</f>
        <v>3804.8</v>
      </c>
      <c r="I22" s="39" t="s">
        <v>165</v>
      </c>
    </row>
    <row r="23" spans="1:9" ht="45" x14ac:dyDescent="0.25">
      <c r="A23" s="51" t="s">
        <v>166</v>
      </c>
      <c r="B23" s="51" t="s">
        <v>167</v>
      </c>
      <c r="C23" s="58" t="s">
        <v>168</v>
      </c>
      <c r="D23" s="52">
        <v>667</v>
      </c>
      <c r="E23" s="51">
        <v>15</v>
      </c>
      <c r="F23" s="52">
        <v>8625</v>
      </c>
      <c r="G23" s="52">
        <v>1380</v>
      </c>
      <c r="H23" s="52">
        <f>D23*E23</f>
        <v>10005</v>
      </c>
      <c r="I23" s="39" t="s">
        <v>169</v>
      </c>
    </row>
  </sheetData>
  <mergeCells count="4">
    <mergeCell ref="B1:H1"/>
    <mergeCell ref="B2:H2"/>
    <mergeCell ref="C3:D3"/>
    <mergeCell ref="B5:H5"/>
  </mergeCells>
  <hyperlinks>
    <hyperlink ref="I7" r:id="rId1" xr:uid="{D27EE058-CAAE-4A95-9ED0-B54E4CB90663}"/>
    <hyperlink ref="I8" r:id="rId2" xr:uid="{07D9902F-C7DF-4701-BCA4-CB76C2166682}"/>
    <hyperlink ref="I9" r:id="rId3" xr:uid="{389B84BA-D1B8-48EC-9466-E8D09344C022}"/>
    <hyperlink ref="I10" r:id="rId4" xr:uid="{A1E405F2-DFC3-4C21-83A5-5E998F1A9E96}"/>
    <hyperlink ref="I11" r:id="rId5" xr:uid="{6347B6E9-14ED-4B38-BD43-C14C81D4190B}"/>
    <hyperlink ref="I12" r:id="rId6" xr:uid="{26740F40-8CB2-47B6-91D9-186E3FAE25DF}"/>
    <hyperlink ref="I13" r:id="rId7" xr:uid="{CFE6C4C5-0739-4F50-B1A1-7BB53743A055}"/>
    <hyperlink ref="I14" r:id="rId8" xr:uid="{E91E4A82-9026-4339-8892-F46ADE287274}"/>
    <hyperlink ref="I19" r:id="rId9" xr:uid="{60510B6A-9F36-4936-908F-9630DA178A25}"/>
    <hyperlink ref="I15" r:id="rId10" xr:uid="{C3C15B0C-1D8A-472E-94DC-C2B960916ECE}"/>
    <hyperlink ref="I16" r:id="rId11" xr:uid="{CDB5CBC0-ADBA-4B25-A0D6-58154BBD61EE}"/>
    <hyperlink ref="I17" r:id="rId12" xr:uid="{86068576-B32F-42EB-BFB1-515C90A94E58}"/>
    <hyperlink ref="I18" r:id="rId13" xr:uid="{2727CE91-DAD7-4795-BB02-495B53CBA035}"/>
    <hyperlink ref="I20" r:id="rId14" xr:uid="{08B4556A-92DD-49A0-B62E-13CFB977E629}"/>
    <hyperlink ref="I21" r:id="rId15" xr:uid="{BC563CCB-8A61-4ED8-8EFE-756E891FF441}"/>
    <hyperlink ref="I22" r:id="rId16" xr:uid="{44BD8D95-6325-41CA-9736-7485CA4CA2ED}"/>
    <hyperlink ref="I23" r:id="rId17" xr:uid="{824444F4-C741-4443-B1DC-63718B2A2619}"/>
  </hyperlinks>
  <pageMargins left="0.7" right="0.7" top="0.75" bottom="0.75" header="0.3" footer="0.3"/>
  <drawing r:id="rId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7CB27-412A-470F-9B0F-FDEFAE696FAD}">
  <dimension ref="A1:H9"/>
  <sheetViews>
    <sheetView zoomScale="64" zoomScaleNormal="64" workbookViewId="0">
      <selection activeCell="H1" sqref="A1:H9"/>
    </sheetView>
  </sheetViews>
  <sheetFormatPr baseColWidth="10" defaultRowHeight="15" x14ac:dyDescent="0.25"/>
  <cols>
    <col min="1" max="1" width="22.85546875" customWidth="1"/>
    <col min="2" max="2" width="19.140625" customWidth="1"/>
    <col min="3" max="3" width="34.140625" customWidth="1"/>
    <col min="6" max="6" width="14.85546875" customWidth="1"/>
    <col min="7" max="7" width="28.85546875" customWidth="1"/>
  </cols>
  <sheetData>
    <row r="1" spans="1:8" ht="30.75" customHeight="1" x14ac:dyDescent="0.25">
      <c r="A1" s="61"/>
      <c r="B1" s="61"/>
      <c r="C1" s="80" t="s">
        <v>0</v>
      </c>
      <c r="D1" s="80"/>
      <c r="E1" s="80"/>
      <c r="F1" s="61"/>
      <c r="G1" s="61"/>
      <c r="H1" s="61"/>
    </row>
    <row r="2" spans="1:8" x14ac:dyDescent="0.25">
      <c r="A2" s="61"/>
      <c r="B2" s="61"/>
      <c r="C2" s="82" t="s">
        <v>3</v>
      </c>
      <c r="D2" s="82"/>
      <c r="E2" s="61"/>
      <c r="F2" s="61"/>
      <c r="G2" s="61"/>
      <c r="H2" s="61"/>
    </row>
    <row r="3" spans="1:8" x14ac:dyDescent="0.25">
      <c r="A3" s="61"/>
      <c r="B3" s="61"/>
      <c r="C3" s="81" t="s">
        <v>170</v>
      </c>
      <c r="D3" s="81"/>
      <c r="E3" s="63" t="s">
        <v>5</v>
      </c>
      <c r="F3" s="61"/>
      <c r="G3" s="61"/>
      <c r="H3" s="61"/>
    </row>
    <row r="4" spans="1:8" x14ac:dyDescent="0.25">
      <c r="A4" s="61"/>
      <c r="B4" s="61"/>
      <c r="C4" s="79" t="s">
        <v>1</v>
      </c>
      <c r="D4" s="79"/>
      <c r="E4" s="79"/>
      <c r="F4" s="79"/>
      <c r="G4" s="61"/>
      <c r="H4" s="61"/>
    </row>
    <row r="5" spans="1:8" x14ac:dyDescent="0.25">
      <c r="A5" s="61"/>
      <c r="B5" s="61"/>
      <c r="C5" s="79"/>
      <c r="D5" s="79"/>
      <c r="E5" s="79"/>
      <c r="F5" s="79"/>
      <c r="G5" s="61"/>
      <c r="H5" s="61"/>
    </row>
    <row r="7" spans="1:8" x14ac:dyDescent="0.25">
      <c r="A7" s="2" t="s">
        <v>6</v>
      </c>
      <c r="B7" s="2" t="s">
        <v>7</v>
      </c>
      <c r="C7" s="2" t="s">
        <v>8</v>
      </c>
      <c r="D7" s="2" t="s">
        <v>9</v>
      </c>
      <c r="E7" s="2" t="s">
        <v>10</v>
      </c>
      <c r="F7" s="2" t="s">
        <v>11</v>
      </c>
      <c r="G7" s="2" t="s">
        <v>2</v>
      </c>
      <c r="H7" s="61"/>
    </row>
    <row r="8" spans="1:8" ht="75" x14ac:dyDescent="0.25">
      <c r="A8" s="64" t="s">
        <v>171</v>
      </c>
      <c r="B8" s="65" t="s">
        <v>172</v>
      </c>
      <c r="C8" s="65" t="s">
        <v>173</v>
      </c>
      <c r="D8" s="65">
        <v>591.6</v>
      </c>
      <c r="E8" s="66">
        <v>15</v>
      </c>
      <c r="F8" s="67">
        <v>8874</v>
      </c>
      <c r="G8" s="6" t="s">
        <v>174</v>
      </c>
      <c r="H8" s="62"/>
    </row>
    <row r="9" spans="1:8" ht="75" x14ac:dyDescent="0.25">
      <c r="A9" s="68" t="s">
        <v>175</v>
      </c>
      <c r="B9" s="65" t="s">
        <v>167</v>
      </c>
      <c r="C9" s="65" t="s">
        <v>176</v>
      </c>
      <c r="D9" s="65">
        <v>988.13</v>
      </c>
      <c r="E9" s="66">
        <v>6</v>
      </c>
      <c r="F9" s="67">
        <v>5928.81</v>
      </c>
      <c r="G9" s="69" t="s">
        <v>177</v>
      </c>
      <c r="H9" s="62"/>
    </row>
  </sheetData>
  <mergeCells count="4">
    <mergeCell ref="C4:F5"/>
    <mergeCell ref="C1:E1"/>
    <mergeCell ref="C3:D3"/>
    <mergeCell ref="C2:D2"/>
  </mergeCells>
  <hyperlinks>
    <hyperlink ref="G8" r:id="rId1" xr:uid="{A33751EF-87C3-42E5-B0A9-555E5CB4BBA4}"/>
    <hyperlink ref="G9" r:id="rId2" xr:uid="{7F3D492A-1C65-4B84-A40C-B82E4A1DBE2A}"/>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A60C-9941-4C83-998D-A6DF5BFE88C5}">
  <dimension ref="A1:I17"/>
  <sheetViews>
    <sheetView tabSelected="1" topLeftCell="C9" zoomScale="70" zoomScaleNormal="70" workbookViewId="0">
      <selection activeCell="J21" sqref="J21"/>
    </sheetView>
  </sheetViews>
  <sheetFormatPr baseColWidth="10" defaultRowHeight="15" x14ac:dyDescent="0.25"/>
  <cols>
    <col min="1" max="1" width="22.5703125" customWidth="1"/>
    <col min="2" max="2" width="20" customWidth="1"/>
    <col min="3" max="3" width="29.140625" customWidth="1"/>
    <col min="7" max="7" width="14.42578125" customWidth="1"/>
    <col min="8" max="8" width="15.85546875" customWidth="1"/>
    <col min="9" max="9" width="48.42578125" customWidth="1"/>
    <col min="10" max="10" width="11.42578125" customWidth="1"/>
  </cols>
  <sheetData>
    <row r="1" spans="1:9" ht="21" x14ac:dyDescent="0.25">
      <c r="A1" s="61"/>
      <c r="B1" s="61"/>
      <c r="C1" s="80" t="s">
        <v>0</v>
      </c>
      <c r="D1" s="80"/>
      <c r="E1" s="80"/>
      <c r="F1" s="61"/>
      <c r="G1" s="61"/>
      <c r="H1" s="61"/>
    </row>
    <row r="2" spans="1:9" x14ac:dyDescent="0.25">
      <c r="A2" s="61"/>
      <c r="B2" s="61"/>
      <c r="C2" s="82" t="s">
        <v>3</v>
      </c>
      <c r="D2" s="82"/>
      <c r="E2" s="61"/>
      <c r="F2" s="61"/>
      <c r="G2" s="61"/>
      <c r="H2" s="61"/>
    </row>
    <row r="3" spans="1:9" x14ac:dyDescent="0.25">
      <c r="A3" s="61"/>
      <c r="B3" s="61"/>
      <c r="C3" s="81" t="s">
        <v>199</v>
      </c>
      <c r="D3" s="81"/>
      <c r="E3" s="63" t="s">
        <v>5</v>
      </c>
      <c r="F3" s="61"/>
      <c r="G3" s="61"/>
      <c r="H3" s="61"/>
    </row>
    <row r="4" spans="1:9" x14ac:dyDescent="0.25">
      <c r="A4" s="61"/>
      <c r="B4" s="61"/>
      <c r="C4" s="79" t="s">
        <v>1</v>
      </c>
      <c r="D4" s="79"/>
      <c r="E4" s="79"/>
      <c r="F4" s="79"/>
      <c r="G4" s="61"/>
      <c r="H4" s="61"/>
    </row>
    <row r="5" spans="1:9" x14ac:dyDescent="0.25">
      <c r="A5" s="61"/>
      <c r="B5" s="61"/>
      <c r="C5" s="79"/>
      <c r="D5" s="79"/>
      <c r="E5" s="79"/>
      <c r="F5" s="79"/>
      <c r="G5" s="61"/>
      <c r="H5" s="61"/>
    </row>
    <row r="6" spans="1:9" x14ac:dyDescent="0.25">
      <c r="A6" s="61"/>
      <c r="B6" s="61"/>
      <c r="C6" s="61"/>
      <c r="D6" s="61"/>
      <c r="E6" s="61"/>
      <c r="F6" s="61"/>
      <c r="G6" s="61"/>
      <c r="H6" s="61"/>
    </row>
    <row r="7" spans="1:9" x14ac:dyDescent="0.25">
      <c r="A7" s="2" t="s">
        <v>6</v>
      </c>
      <c r="B7" s="2" t="s">
        <v>7</v>
      </c>
      <c r="C7" s="2" t="s">
        <v>8</v>
      </c>
      <c r="D7" s="2" t="s">
        <v>9</v>
      </c>
      <c r="E7" s="2" t="s">
        <v>10</v>
      </c>
      <c r="F7" s="2" t="s">
        <v>76</v>
      </c>
      <c r="G7" s="2" t="s">
        <v>77</v>
      </c>
      <c r="H7" s="2" t="s">
        <v>11</v>
      </c>
      <c r="I7" s="2" t="s">
        <v>2</v>
      </c>
    </row>
    <row r="8" spans="1:9" ht="45" x14ac:dyDescent="0.25">
      <c r="A8" s="85" t="s">
        <v>178</v>
      </c>
      <c r="B8" s="3" t="s">
        <v>179</v>
      </c>
      <c r="C8" s="85" t="s">
        <v>180</v>
      </c>
      <c r="D8" s="83">
        <v>88.88</v>
      </c>
      <c r="E8" s="3">
        <v>18</v>
      </c>
      <c r="F8" s="84">
        <v>1281.3599999999999</v>
      </c>
      <c r="G8" s="84">
        <f t="shared" ref="G8:G16" si="0">F8*16%</f>
        <v>205.01759999999999</v>
      </c>
      <c r="H8" s="83">
        <f t="shared" ref="H8:H16" si="1">SUM(F8+G8)</f>
        <v>1486.3775999999998</v>
      </c>
      <c r="I8" s="9" t="s">
        <v>181</v>
      </c>
    </row>
    <row r="9" spans="1:9" ht="45" x14ac:dyDescent="0.25">
      <c r="A9" s="85" t="s">
        <v>182</v>
      </c>
      <c r="B9" s="3" t="s">
        <v>183</v>
      </c>
      <c r="C9" s="85" t="s">
        <v>184</v>
      </c>
      <c r="D9" s="83">
        <v>1517.24</v>
      </c>
      <c r="E9" s="3">
        <v>15</v>
      </c>
      <c r="F9" s="84">
        <f t="shared" ref="F9:F16" si="2">D9*E9</f>
        <v>22758.6</v>
      </c>
      <c r="G9" s="84">
        <f t="shared" si="0"/>
        <v>3641.3759999999997</v>
      </c>
      <c r="H9" s="83">
        <f t="shared" si="1"/>
        <v>26399.975999999999</v>
      </c>
      <c r="I9" s="86" t="s">
        <v>200</v>
      </c>
    </row>
    <row r="10" spans="1:9" ht="45" x14ac:dyDescent="0.25">
      <c r="A10" s="85" t="s">
        <v>182</v>
      </c>
      <c r="B10" s="3" t="s">
        <v>183</v>
      </c>
      <c r="C10" s="85" t="s">
        <v>185</v>
      </c>
      <c r="D10" s="83">
        <v>758.62</v>
      </c>
      <c r="E10" s="3">
        <v>4</v>
      </c>
      <c r="F10" s="84">
        <f t="shared" si="2"/>
        <v>3034.48</v>
      </c>
      <c r="G10" s="84">
        <f t="shared" si="0"/>
        <v>485.51679999999999</v>
      </c>
      <c r="H10" s="83">
        <f t="shared" si="1"/>
        <v>3519.9967999999999</v>
      </c>
      <c r="I10" s="86" t="s">
        <v>201</v>
      </c>
    </row>
    <row r="11" spans="1:9" ht="45" x14ac:dyDescent="0.25">
      <c r="A11" s="85" t="s">
        <v>186</v>
      </c>
      <c r="B11" s="3" t="s">
        <v>187</v>
      </c>
      <c r="C11" s="85" t="s">
        <v>188</v>
      </c>
      <c r="D11" s="83">
        <v>8.19</v>
      </c>
      <c r="E11" s="3">
        <v>6</v>
      </c>
      <c r="F11" s="84">
        <f t="shared" si="2"/>
        <v>49.14</v>
      </c>
      <c r="G11" s="84">
        <f t="shared" si="0"/>
        <v>7.8624000000000001</v>
      </c>
      <c r="H11" s="83">
        <f t="shared" si="1"/>
        <v>57.002400000000002</v>
      </c>
      <c r="I11" s="86" t="s">
        <v>202</v>
      </c>
    </row>
    <row r="12" spans="1:9" ht="45" x14ac:dyDescent="0.25">
      <c r="A12" s="85" t="s">
        <v>189</v>
      </c>
      <c r="B12" s="3" t="s">
        <v>190</v>
      </c>
      <c r="C12" s="85" t="s">
        <v>191</v>
      </c>
      <c r="D12" s="83">
        <v>9454</v>
      </c>
      <c r="E12" s="3">
        <v>1</v>
      </c>
      <c r="F12" s="84">
        <f t="shared" si="2"/>
        <v>9454</v>
      </c>
      <c r="G12" s="84">
        <f t="shared" si="0"/>
        <v>1512.64</v>
      </c>
      <c r="H12" s="83">
        <f t="shared" si="1"/>
        <v>10966.64</v>
      </c>
      <c r="I12" s="86" t="s">
        <v>203</v>
      </c>
    </row>
    <row r="13" spans="1:9" ht="45" x14ac:dyDescent="0.25">
      <c r="A13" s="85" t="s">
        <v>192</v>
      </c>
      <c r="B13" s="3" t="s">
        <v>193</v>
      </c>
      <c r="C13" s="85" t="s">
        <v>194</v>
      </c>
      <c r="D13" s="83">
        <v>90000</v>
      </c>
      <c r="E13" s="3">
        <v>1</v>
      </c>
      <c r="F13" s="84">
        <f t="shared" si="2"/>
        <v>90000</v>
      </c>
      <c r="G13" s="84">
        <f t="shared" si="0"/>
        <v>14400</v>
      </c>
      <c r="H13" s="83">
        <f t="shared" si="1"/>
        <v>104400</v>
      </c>
      <c r="I13" s="86" t="s">
        <v>204</v>
      </c>
    </row>
    <row r="14" spans="1:9" ht="45" x14ac:dyDescent="0.25">
      <c r="A14" s="85" t="s">
        <v>189</v>
      </c>
      <c r="B14" s="3" t="s">
        <v>190</v>
      </c>
      <c r="C14" s="85" t="s">
        <v>195</v>
      </c>
      <c r="D14" s="83">
        <v>5.8</v>
      </c>
      <c r="E14" s="3">
        <v>1500</v>
      </c>
      <c r="F14" s="84">
        <f t="shared" si="2"/>
        <v>8700</v>
      </c>
      <c r="G14" s="84">
        <f t="shared" si="0"/>
        <v>1392</v>
      </c>
      <c r="H14" s="83">
        <f t="shared" si="1"/>
        <v>10092</v>
      </c>
      <c r="I14" s="86" t="s">
        <v>204</v>
      </c>
    </row>
    <row r="15" spans="1:9" ht="45" x14ac:dyDescent="0.25">
      <c r="A15" s="85" t="s">
        <v>189</v>
      </c>
      <c r="B15" s="3" t="s">
        <v>190</v>
      </c>
      <c r="C15" s="85" t="s">
        <v>196</v>
      </c>
      <c r="D15" s="83">
        <v>13750</v>
      </c>
      <c r="E15" s="3">
        <v>1</v>
      </c>
      <c r="F15" s="84">
        <f t="shared" si="2"/>
        <v>13750</v>
      </c>
      <c r="G15" s="84">
        <f t="shared" si="0"/>
        <v>2200</v>
      </c>
      <c r="H15" s="83">
        <f t="shared" si="1"/>
        <v>15950</v>
      </c>
      <c r="I15" s="86" t="s">
        <v>205</v>
      </c>
    </row>
    <row r="16" spans="1:9" ht="45" x14ac:dyDescent="0.25">
      <c r="A16" s="85" t="s">
        <v>189</v>
      </c>
      <c r="B16" s="3" t="s">
        <v>190</v>
      </c>
      <c r="C16" s="85" t="s">
        <v>197</v>
      </c>
      <c r="D16" s="83">
        <v>1075</v>
      </c>
      <c r="E16" s="3">
        <v>1</v>
      </c>
      <c r="F16" s="84">
        <f t="shared" si="2"/>
        <v>1075</v>
      </c>
      <c r="G16" s="84">
        <f t="shared" si="0"/>
        <v>172</v>
      </c>
      <c r="H16" s="83">
        <f t="shared" si="1"/>
        <v>1247</v>
      </c>
      <c r="I16" s="86" t="s">
        <v>206</v>
      </c>
    </row>
    <row r="17" spans="1:9" ht="45" x14ac:dyDescent="0.25">
      <c r="A17" s="85" t="s">
        <v>186</v>
      </c>
      <c r="B17" s="3" t="s">
        <v>187</v>
      </c>
      <c r="C17" s="85" t="s">
        <v>198</v>
      </c>
      <c r="D17" s="83">
        <v>151.34</v>
      </c>
      <c r="E17" s="3">
        <v>11</v>
      </c>
      <c r="F17" s="84">
        <f>D17*E17</f>
        <v>1664.74</v>
      </c>
      <c r="G17" s="84">
        <f>F17*16%</f>
        <v>266.35840000000002</v>
      </c>
      <c r="H17" s="83">
        <f>SUM(F17+G17)</f>
        <v>1931.0984000000001</v>
      </c>
      <c r="I17" s="86" t="s">
        <v>207</v>
      </c>
    </row>
  </sheetData>
  <mergeCells count="4">
    <mergeCell ref="C1:E1"/>
    <mergeCell ref="C2:D2"/>
    <mergeCell ref="C3:D3"/>
    <mergeCell ref="C4:F5"/>
  </mergeCells>
  <hyperlinks>
    <hyperlink ref="I8" r:id="rId1" xr:uid="{A557549C-43F6-4840-AC50-672D42B3594F}"/>
    <hyperlink ref="I9" r:id="rId2" xr:uid="{E047C959-4E0E-41F9-945A-070E7BED1CD4}"/>
    <hyperlink ref="I10" r:id="rId3" xr:uid="{D27A33F8-9A68-416F-99D1-4BA7272FC45C}"/>
    <hyperlink ref="I11" r:id="rId4" xr:uid="{33DAF521-2F99-478A-8A6B-339E86F423CB}"/>
    <hyperlink ref="I12" r:id="rId5" xr:uid="{AD1DAE77-A72F-4CFE-8C65-F9F743700C1E}"/>
    <hyperlink ref="I13" r:id="rId6" xr:uid="{4573E477-DB1B-4983-B78F-88F6AC4748BF}"/>
    <hyperlink ref="I14" r:id="rId7" xr:uid="{8D001B35-D233-42A2-B49E-92362723DD69}"/>
    <hyperlink ref="I15" r:id="rId8" xr:uid="{F9F09C6A-3E9C-4394-8665-24178DF92F1B}"/>
    <hyperlink ref="I16" r:id="rId9" xr:uid="{4120D45C-7B43-4B5A-909F-EFA18116AFE8}"/>
    <hyperlink ref="I17" r:id="rId10" xr:uid="{FBD54EF9-6E64-4B9F-AB3D-19AFB857863D}"/>
  </hyperlinks>
  <pageMargins left="0.7" right="0.7" top="0.75" bottom="0.75" header="0.3" footer="0.3"/>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B.S</vt:lpstr>
      <vt:lpstr>ADM</vt:lpstr>
      <vt:lpstr>DEYT</vt:lpstr>
      <vt:lpstr>GOB</vt:lpstr>
      <vt:lpstr>DIF</vt:lpstr>
      <vt:lpstr>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Magaña Chan Guadalupe de Jesús</dc:creator>
  <cp:lastModifiedBy>Magaña Chan Guadalupe de Jesús</cp:lastModifiedBy>
  <cp:lastPrinted>2020-05-07T19:30:43Z</cp:lastPrinted>
  <dcterms:created xsi:type="dcterms:W3CDTF">2019-06-19T19:28:16Z</dcterms:created>
  <dcterms:modified xsi:type="dcterms:W3CDTF">2020-10-02T17:34:29Z</dcterms:modified>
</cp:coreProperties>
</file>