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0" yWindow="60" windowWidth="19440" windowHeight="7095" firstSheet="1" activeTab="3"/>
  </bookViews>
  <sheets>
    <sheet name="NUEVOS DESARROLLOS" sheetId="10" r:id="rId1"/>
    <sheet name="GESTION Y CONTROL" sheetId="9" r:id="rId2"/>
    <sheet name="SUBDIRECCION PATRIMONIO" sheetId="8" r:id="rId3"/>
    <sheet name="JURIDICO" sheetId="4" r:id="rId4"/>
    <sheet name="ATENCION CIUDADANA" sheetId="1" r:id="rId5"/>
  </sheets>
  <definedNames>
    <definedName name="_xlnm.Print_Area" localSheetId="2">'SUBDIRECCION PATRIMONIO'!$A$1:$M$47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5" i="1"/>
  <c r="M12" i="1"/>
  <c r="M12" i="4"/>
  <c r="M33" i="8"/>
  <c r="M27" i="8"/>
  <c r="M26" i="8"/>
  <c r="M64" i="9"/>
  <c r="M61" i="9"/>
  <c r="M60" i="9"/>
  <c r="M59" i="9"/>
  <c r="M58" i="9"/>
  <c r="M57" i="9"/>
  <c r="M56" i="9"/>
  <c r="M55" i="9"/>
  <c r="M54" i="9"/>
  <c r="M53" i="9"/>
  <c r="M51" i="9"/>
  <c r="M52" i="9"/>
  <c r="M50" i="9"/>
  <c r="M46" i="9"/>
  <c r="M49" i="9"/>
  <c r="M42" i="9"/>
  <c r="M41" i="9"/>
  <c r="M40" i="9"/>
  <c r="M43" i="9"/>
  <c r="M35" i="9"/>
  <c r="M34" i="9"/>
  <c r="M32" i="9"/>
  <c r="M31" i="9"/>
  <c r="M29" i="9"/>
  <c r="M28" i="9"/>
  <c r="M25" i="9"/>
  <c r="M22" i="9"/>
  <c r="M15" i="9"/>
  <c r="M35" i="10"/>
  <c r="M22" i="10"/>
  <c r="M21" i="10"/>
  <c r="M19" i="10"/>
  <c r="M18" i="10"/>
  <c r="M20" i="10" s="1"/>
  <c r="M15" i="10"/>
  <c r="M12" i="10"/>
  <c r="M30" i="9" l="1"/>
  <c r="M33" i="9"/>
  <c r="M36" i="9"/>
  <c r="M40" i="8"/>
  <c r="M21" i="8"/>
  <c r="M19" i="8"/>
  <c r="M15" i="8"/>
  <c r="M12" i="8"/>
  <c r="M39" i="9" l="1"/>
</calcChain>
</file>

<file path=xl/sharedStrings.xml><?xml version="1.0" encoding="utf-8"?>
<sst xmlns="http://schemas.openxmlformats.org/spreadsheetml/2006/main" count="243" uniqueCount="125">
  <si>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</si>
  <si>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</si>
  <si>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</si>
  <si>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</si>
  <si>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</si>
  <si>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</si>
  <si>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</si>
  <si>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ENERO</t>
  </si>
  <si>
    <t>MARZO</t>
  </si>
  <si>
    <t>TOTAL</t>
  </si>
  <si>
    <t>NOMBRE DE LA ACTIVIDAD</t>
  </si>
  <si>
    <t>ABRIL</t>
  </si>
  <si>
    <t>MAYO</t>
  </si>
  <si>
    <t>JUNIO</t>
  </si>
  <si>
    <t xml:space="preserve">INDICADORES DE GESTIÓN  Y RESULTADOS </t>
  </si>
  <si>
    <t>PROGRAMAS PRESUPUESTARIOS DERIVADOS DEL PLAN MUNICIPAL DE DESARROLLO 2015-2018</t>
  </si>
  <si>
    <t xml:space="preserve">ESTRATEGIA PMD </t>
  </si>
  <si>
    <t>OBJETIVO DEL PROGRAMA PRESUPUESTARIO</t>
  </si>
  <si>
    <t>PROGRAMA PRESUPUESTARIO LIGADO (POA)</t>
  </si>
  <si>
    <t>FEBRERO</t>
  </si>
  <si>
    <t>DESARROLLO URBANO</t>
  </si>
  <si>
    <t>DESPACHO DEL C. DIRECTOR</t>
  </si>
  <si>
    <t>CALIDAD Y ATENCION CIUDADANA</t>
  </si>
  <si>
    <t>OPTIMIZAR LOS PROCESOS ADMINISTRATIVOS Y LOS SERVICIOS INTERNOS MEDIANTE EL MANEJO RACIONAL DE LOS RECURSOS FINANCIEROS, MATERIALES Y HUMANOS PARA EL LOGRO DE UNA MERIDA CON SERVICIOS DE CALIDAD.</t>
  </si>
  <si>
    <t>IMPLEMENTAR ACCIONES PARA QUE LA ADMINISTRACION MUNIICPAL MANEJE DE FORMA EFICIENTE Y TRANSPARENTE SUS RECURSOS ECONOMICOS Y HUMANOS, EN APEGO A LA NORMATIVA VIGENTE PARA EL LOGRO DE UNA MERIDA CON SERVICIOS DE CALIDAD.</t>
  </si>
  <si>
    <t>100% de avance</t>
  </si>
  <si>
    <t>Acciones de  limpieza y proteccion del Patrimonio arqueològico   realizadas</t>
  </si>
  <si>
    <t>Acciones de limpieza y protecciòn del Partrimonio arqueologico en los parques arqueològicos de Mèrida.</t>
  </si>
  <si>
    <t>Fachadas intervenidas</t>
  </si>
  <si>
    <t>Programa de rescate de Fachadas en el Centro Històrico de Mèrida</t>
  </si>
  <si>
    <t>Numero de asistentes y participantes en actividades de "Conoce tu Patrimonio Cultural"</t>
  </si>
  <si>
    <t>Participaciòn ciudadana promovida mediante el programa "Conoce tu Patrimonio"</t>
  </si>
  <si>
    <t>Fomentar identidad Cultural de los habitantes del municipio de Mèrida con la finalidad de proteger y conservar el patrimonio cultural mediante acciones de protecciòn conservaciòn, investigaciòn, difusiòn y participacion ciudadana</t>
  </si>
  <si>
    <t>003 Mantener la imagen Urbana del municipio de Mèrida, de acuerdo a las normas aplicables vigentes.              007 Difundir y resguardar las caracterìsticas , valor històrico, social y urbanìstico del Patrimonio Cultural Existente en el Municipio de Mèrida, asì como la normativa que lo Protege.             008 Promover la reutilizaciòn y revitalizaciòn del Patrimonio Cultural de Mèrida.</t>
  </si>
  <si>
    <t>SUBDIRECCIÒN</t>
  </si>
  <si>
    <t>PATRIMONIO CULTURAL</t>
  </si>
  <si>
    <t>DESPACHO DEL C. SUBDIRECTOR</t>
  </si>
  <si>
    <t>SUBDIRECCION JURIDICA</t>
  </si>
  <si>
    <t>VIGILAR EL CUMPLIMIENTO DE LA NORMATIVIDAD EN LOS NUEVOS DESRROLLOS DE VIVIENDA, COMERCIALES Y DE DIVERSOS USOS.</t>
  </si>
  <si>
    <t>ENCUESTAS DE SATISFACCION CIUDADANA POR LOS SERVICIOS RECIBIDOS EN LA DIRECCION</t>
  </si>
  <si>
    <t xml:space="preserve">90% DE SATISFACCION </t>
  </si>
  <si>
    <t>PORCENTAJE</t>
  </si>
  <si>
    <t xml:space="preserve">CIUDADANOS ATENDIDOS EN EL MODULO DE ATENCION CIUDADANA </t>
  </si>
  <si>
    <t>NUMERO DE CIUDADANOS ATENDIDOS</t>
  </si>
  <si>
    <t>90% DE CUMPLIMIENTO</t>
  </si>
  <si>
    <t xml:space="preserve">CUMPLIMIENTO EN LOS TIEMPOS DE RESPUESTA </t>
  </si>
  <si>
    <t>GESTIÓN Y CONTROL URBANO</t>
  </si>
  <si>
    <t>001-DESARROLAR MECANISMOS E INSTRUMENTOS QUE PERMITAN ADMINISTRAR EN FORMA PLANIFICADA EL USO Y OCUPACIÓN DEL SUELO, CON CREITERIOS SUSTENTABLES</t>
  </si>
  <si>
    <t>REGULAR EL CRECIMIENTO Y DESARROLLO ORDENADO DE LA CIUDAD QUE PERMITA LA SUSTENTABILIDAD A LARGO PLAZO</t>
  </si>
  <si>
    <t>ANALISIS DE LA SUBDIRECCION DE GESTION Y CONTROL PARA MEJORA CONTINUA</t>
  </si>
  <si>
    <t>REUNIONES</t>
  </si>
  <si>
    <t>TRAMITES</t>
  </si>
  <si>
    <t>ANALISIS DE LA SUBDIRECCION DE GESTION Y CONTROL PARA ACTUALIZACIÓN DEL REGLAMENTO DE CONSTRUCCION Y PDU</t>
  </si>
  <si>
    <t xml:space="preserve">TRAMITES EXPRESS DE LA SUBDIRECCION DE GESTION Y CONTROL </t>
  </si>
  <si>
    <t>TRAMITES EXPRESS</t>
  </si>
  <si>
    <t>001-Optimizar los procesos administrativos y los servicios internos, mediante el manejo racional de los recursos financieros, materiales y humanos para el logro de una Mérida con servicios de calidad</t>
  </si>
  <si>
    <t>12062-GESTION DEL DESARROLLO URBANO</t>
  </si>
  <si>
    <t xml:space="preserve">Ejecutar las diversas actividades de la subdirección de nuevos desarrollos mediante la administración eficiente del presupuesto </t>
  </si>
  <si>
    <t>porcentage de cumplimiento</t>
  </si>
  <si>
    <t>NUEVOS DESARROLLOS</t>
  </si>
  <si>
    <t>SUBDIRECCION</t>
  </si>
  <si>
    <t>Numero de eventos y actividades realizadas  del programa  "Conoce tu Patrimonio Cultural"</t>
  </si>
  <si>
    <t>Numero de materiales de difusiòn impresos y digitales elaborados para difundir temas del programa  "Conoce tu Patrimonio Cultural"</t>
  </si>
  <si>
    <t xml:space="preserve">No. de M2 de intervenciòn en fachadas </t>
  </si>
  <si>
    <t>Elaboraciòn de  diagnostico de la catalogaciòn de la Zona de Monumentos Històricos de Mèrida</t>
  </si>
  <si>
    <t xml:space="preserve">% de avance en la elaboraciòn  de  diagnostico del diagnostico de la catalogaciòn de la Zona de Monumentos Històricos de Mèrida  </t>
  </si>
  <si>
    <t>Atención y elaboración de diagnósticos arqueológicos integrados a licencias de usos del suelo, construcción, procesos de donación y otros.</t>
  </si>
  <si>
    <t>100% de los diagnósticos   recepcionados en el mes</t>
  </si>
  <si>
    <t>% de solicitudes de diagnosticos arqueològicos, atendidos y resueltos del total recepcionado en el mes</t>
  </si>
  <si>
    <t>100%             (37 diagnósticos realizados de 37 diagnósticos recepcionados)</t>
  </si>
  <si>
    <t>100%          (82 diagnósticos realizados de 82 diagnósticos recepcionadas)</t>
  </si>
  <si>
    <t>100%               (6 diagnósticos realizados de 6 solicitudes diagnósticos recepcionadas)</t>
  </si>
  <si>
    <t>Atenciòn de tramites de anuncios ingresados por ventanilla unica</t>
  </si>
  <si>
    <t>100% de las solicitudes de tramites recepcionadas en el mes</t>
  </si>
  <si>
    <t>% de tramites atendidos y terminados del total recepcionado en el mes</t>
  </si>
  <si>
    <t>70%               (57 tramites terminados de 81 solicitudes recepcionadas)</t>
  </si>
  <si>
    <t>75%             (55 de 73)</t>
  </si>
  <si>
    <t>75%             (56 de 75)</t>
  </si>
  <si>
    <t>Elaboracion del Catalogo de Patrimonio Natural e integración de la información  al SIG (cenotes 2a. Parte.)</t>
  </si>
  <si>
    <t>% De avance del catalogo de Patrimonio Natural (Cenotes 2a. Parte.)acumulado</t>
  </si>
  <si>
    <t>Constancia de Recepción de Fosa Septica</t>
  </si>
  <si>
    <t>Constancia de Termincacion de Obra</t>
  </si>
  <si>
    <t>Constancia de Vivienda Existente</t>
  </si>
  <si>
    <t>Licencia para Construccion o Ampliacion de Vivienda Unifamiliar para superficie cubierta mayor a 45m2 en Planta Baja y de cualquier superficie en Planta Alta y bardas con una altura Mayor a 2.50 m</t>
  </si>
  <si>
    <t>Licencia para Excavaciones de Zanjas en la Vía Pública</t>
  </si>
  <si>
    <t>Regimen de Condominio</t>
  </si>
  <si>
    <t>Renovacion para la Licencia de Construcción, Prorrogas de Licencias, sellado de de Planos</t>
  </si>
  <si>
    <t xml:space="preserve"> Constancia de Alineamiento</t>
  </si>
  <si>
    <t>Licencia para Construccion de Vivienda Unifamiliar para una superficie cubierta de hasta 45m2 en Planta Baja y Bardas de hasta 2.50 de altura</t>
  </si>
  <si>
    <t xml:space="preserve">Licencia para Construccion o Ampliacion Uso Diferente a Casa Habitación Mayor a 45 M2 </t>
  </si>
  <si>
    <t>Licencia para Demolición o Desmantelamiento</t>
  </si>
  <si>
    <t>Licencia de Uso de Suelo para el Trámite de la Licencia de Construcción</t>
  </si>
  <si>
    <t>Licencia de Uso de Suelo para el trámite de la Licencia de Funcionamiento Municipal</t>
  </si>
  <si>
    <t>Permiso de Explotación de Banco de Materiales</t>
  </si>
  <si>
    <t>Constancia de Alineamiento</t>
  </si>
  <si>
    <t>Licencia para Construcción o Desmantelaiento</t>
  </si>
  <si>
    <t xml:space="preserve">Emisión de licencia de urbanización </t>
  </si>
  <si>
    <t>100% de las respuestas en 10 días hábiles</t>
  </si>
  <si>
    <t>Factibilidad de Uso del suelo para desarrollo inmobilario</t>
  </si>
  <si>
    <t>Licencia de uso del suelo para desarrollo inmobiliario</t>
  </si>
  <si>
    <t>sin solicicitudes</t>
  </si>
  <si>
    <t>Constancia de terminación de obra</t>
  </si>
  <si>
    <t>100% de las respuestas en 8 días hábiles</t>
  </si>
  <si>
    <t>Licencia de construccion para vivienda unifamiliar en un desarrollo  inmobiliario</t>
  </si>
  <si>
    <t>100% de las respuestas en 7 días hábiles</t>
  </si>
  <si>
    <t>Autorización de constitución de nuevos desarrollos</t>
  </si>
  <si>
    <t xml:space="preserve"># de autorizaciones </t>
  </si>
  <si>
    <t>Constancia de Recepción de fosas sépticas de desarrollos inmobiliarios o en conjunto de viviendas</t>
  </si>
  <si>
    <t>100% de las respuestas en 5 día hábiles</t>
  </si>
  <si>
    <t>Emisión de respuestas a solicitudes en trámites certificados y vía internet</t>
  </si>
  <si>
    <r>
      <t xml:space="preserve"> Emisión de respuestas  a solicitudes de Localización de Bienes Inmuebles pertenecientes al municipio de Mérida </t>
    </r>
    <r>
      <rPr>
        <b/>
        <sz val="8"/>
        <color theme="1"/>
        <rFont val="Exo 2.0"/>
        <family val="3"/>
      </rPr>
      <t>(ZRC)</t>
    </r>
  </si>
  <si>
    <t>100% de las respuestas en 5 días hábiles</t>
  </si>
  <si>
    <r>
      <t xml:space="preserve">Emisión de respuestas  a solicitudes de Anuencias de Electrificación de Bienes Inmuebles fuera del Área Urbana </t>
    </r>
    <r>
      <rPr>
        <b/>
        <sz val="8"/>
        <color theme="1"/>
        <rFont val="Exo 2.0"/>
        <family val="3"/>
      </rPr>
      <t>(ELE)</t>
    </r>
  </si>
  <si>
    <t>no hubieron solicitudes</t>
  </si>
  <si>
    <r>
      <t xml:space="preserve">Emisión de respuestas  a solicitudes de Factibilidades de Uso del Suelo </t>
    </r>
    <r>
      <rPr>
        <b/>
        <sz val="8"/>
        <color theme="1"/>
        <rFont val="Exo 2.0"/>
        <family val="3"/>
      </rPr>
      <t>(funcionamiento / construcción)</t>
    </r>
  </si>
  <si>
    <t>100%               (25 diagnósticos realizados de 25 solicitudes diagnósticos recepcionadas)</t>
  </si>
  <si>
    <t>83%              (81 de 98)</t>
  </si>
  <si>
    <t>100%               (63 diagnósticos realizados de 63 solicitudes diagnósticos recepcionadas)</t>
  </si>
  <si>
    <t>70%      (79 de 114)</t>
  </si>
  <si>
    <t>100% (174 atendidos de 174 recepcionados)</t>
  </si>
  <si>
    <t>73%       (109 de 174)</t>
  </si>
  <si>
    <t>REGULAR EL CRECIMIENTO Y DESARROLLO ORDENADO DE LA CIUDAD, QUE PERMITA LA SUSTENTABILIDAD A LARGO PLAZO.</t>
  </si>
  <si>
    <t>VIGILANCIA PERMANENTE EN TODA LA CIUDAD Y SUS COMISARIAS</t>
  </si>
  <si>
    <t>180 VISITAS DE INSPECCION</t>
  </si>
  <si>
    <t>NUMERO DE VISITAS DE INSPECCION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</si>
</sst>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b/>
      <sz val="8"/>
      <color theme="1"/>
      <name val="Calibri"/>
      <family val="2"/>
      <scheme val="minor"/>
    </font>
    <font>
      <sz val="10"/>
      <name val="Exo 2.0"/>
      <family val="3"/>
    </font>
    <font>
      <sz val="11"/>
      <name val="Exo 2.0"/>
      <family val="3"/>
    </font>
    <font>
      <sz val="10"/>
      <color theme="1"/>
      <name val="Times New Roman"/>
      <family val="1"/>
    </font>
    <font>
      <sz val="11"/>
      <color rgb="FF1F497D"/>
      <name val="Exo 2.0"/>
      <family val="3"/>
    </font>
    <font>
      <sz val="8"/>
      <color theme="1"/>
      <name val="Exo 2.0"/>
      <family val="3"/>
    </font>
    <font>
      <b/>
      <sz val="8"/>
      <color theme="1"/>
      <name val="Exo 2.0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" xfId="0" applyFont="1" applyBorder="1"/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9" fontId="2" fillId="0" borderId="2" xfId="0" applyNumberFormat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9" fontId="2" fillId="0" borderId="10" xfId="1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9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0" fontId="2" fillId="0" borderId="9" xfId="0" applyNumberFormat="1" applyFon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7" fillId="0" borderId="9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899" cy="105632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" cy="10541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05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F1" workbookViewId="0">
      <selection activeCell="K8" sqref="K8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7.5703125" style="1" customWidth="1"/>
    <col min="6" max="6" width="16.85546875" style="1" customWidth="1"/>
    <col min="7" max="7" width="12.5703125" style="1" customWidth="1"/>
    <col min="8" max="8" width="12" style="1" customWidth="1"/>
    <col min="9" max="9" width="11.85546875" style="1" customWidth="1"/>
    <col min="10" max="11" width="11.42578125" style="1"/>
    <col min="12" max="12" width="12.140625" style="1" customWidth="1"/>
    <col min="13" max="16384" width="11.42578125" style="1"/>
  </cols>
  <sheetData>
    <row r="1" spans="1:14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8" x14ac:dyDescent="0.25">
      <c r="A2" s="178" t="s">
        <v>15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17"/>
    </row>
    <row r="3" spans="1:14" ht="18" x14ac:dyDescent="0.25">
      <c r="A3" s="178" t="s">
        <v>14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8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23.2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" customHeight="1" x14ac:dyDescent="0.2">
      <c r="A6" s="179" t="s">
        <v>0</v>
      </c>
      <c r="B6" s="179"/>
      <c r="C6" s="179"/>
      <c r="D6" s="12"/>
      <c r="E6" s="124"/>
      <c r="F6" s="117"/>
      <c r="G6" s="117"/>
      <c r="H6" s="117"/>
      <c r="I6" s="117"/>
      <c r="J6" s="117"/>
      <c r="K6" s="117"/>
      <c r="L6" s="117"/>
      <c r="M6" s="117"/>
      <c r="N6" s="117"/>
    </row>
    <row r="7" spans="1:14" x14ac:dyDescent="0.2">
      <c r="A7" s="125" t="s">
        <v>1</v>
      </c>
      <c r="B7" s="125" t="s">
        <v>2</v>
      </c>
      <c r="C7" s="126" t="s">
        <v>3</v>
      </c>
      <c r="D7" s="13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ht="42.75" customHeight="1" x14ac:dyDescent="0.2">
      <c r="A8" s="127" t="s">
        <v>20</v>
      </c>
      <c r="B8" s="127" t="s">
        <v>59</v>
      </c>
      <c r="C8" s="127" t="s">
        <v>60</v>
      </c>
      <c r="D8" s="14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24" customHeight="1" thickBot="1" x14ac:dyDescent="0.25">
      <c r="A9" s="128"/>
      <c r="B9" s="128"/>
      <c r="C9" s="128"/>
      <c r="D9" s="118"/>
      <c r="E9" s="117"/>
      <c r="F9" s="129"/>
      <c r="G9" s="117"/>
      <c r="H9" s="117"/>
      <c r="I9" s="117"/>
      <c r="J9" s="117"/>
      <c r="K9" s="117"/>
      <c r="L9" s="117"/>
      <c r="M9" s="117"/>
      <c r="N9" s="117"/>
    </row>
    <row r="10" spans="1:14" ht="18" customHeight="1" thickBot="1" x14ac:dyDescent="0.3">
      <c r="A10" s="180" t="s">
        <v>6</v>
      </c>
      <c r="B10" s="181"/>
      <c r="C10" s="181"/>
      <c r="D10" s="181"/>
      <c r="E10" s="181"/>
      <c r="F10" s="182"/>
      <c r="G10" s="183">
        <v>2016</v>
      </c>
      <c r="H10" s="184"/>
      <c r="I10" s="184"/>
      <c r="J10" s="184"/>
      <c r="K10" s="184"/>
      <c r="L10" s="184"/>
      <c r="M10" s="185"/>
    </row>
    <row r="11" spans="1:14" ht="40.5" customHeight="1" thickBot="1" x14ac:dyDescent="0.25">
      <c r="A11" s="7" t="s">
        <v>16</v>
      </c>
      <c r="B11" s="19" t="s">
        <v>18</v>
      </c>
      <c r="C11" s="18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0" t="s">
        <v>9</v>
      </c>
    </row>
    <row r="12" spans="1:14" ht="15" customHeight="1" x14ac:dyDescent="0.2">
      <c r="A12" s="140" t="s">
        <v>55</v>
      </c>
      <c r="B12" s="140" t="s">
        <v>56</v>
      </c>
      <c r="C12" s="169" t="s">
        <v>57</v>
      </c>
      <c r="D12" s="146" t="s">
        <v>96</v>
      </c>
      <c r="E12" s="159" t="s">
        <v>97</v>
      </c>
      <c r="F12" s="151" t="s">
        <v>58</v>
      </c>
      <c r="G12" s="161">
        <v>100</v>
      </c>
      <c r="H12" s="161">
        <v>100</v>
      </c>
      <c r="I12" s="161">
        <v>100</v>
      </c>
      <c r="J12" s="161">
        <v>100</v>
      </c>
      <c r="K12" s="161">
        <v>100</v>
      </c>
      <c r="L12" s="161">
        <v>67</v>
      </c>
      <c r="M12" s="164">
        <f>SUM(G12:L14)</f>
        <v>567</v>
      </c>
    </row>
    <row r="13" spans="1:14" ht="15" customHeight="1" x14ac:dyDescent="0.2">
      <c r="A13" s="141"/>
      <c r="B13" s="141"/>
      <c r="C13" s="170"/>
      <c r="D13" s="147"/>
      <c r="E13" s="141"/>
      <c r="F13" s="152"/>
      <c r="G13" s="162"/>
      <c r="H13" s="162"/>
      <c r="I13" s="162"/>
      <c r="J13" s="162"/>
      <c r="K13" s="162"/>
      <c r="L13" s="162"/>
      <c r="M13" s="158"/>
    </row>
    <row r="14" spans="1:14" ht="35.25" customHeight="1" thickBot="1" x14ac:dyDescent="0.25">
      <c r="A14" s="141"/>
      <c r="B14" s="141"/>
      <c r="C14" s="170"/>
      <c r="D14" s="148"/>
      <c r="E14" s="160"/>
      <c r="F14" s="153"/>
      <c r="G14" s="163"/>
      <c r="H14" s="163"/>
      <c r="I14" s="163"/>
      <c r="J14" s="163"/>
      <c r="K14" s="163"/>
      <c r="L14" s="163"/>
      <c r="M14" s="165"/>
    </row>
    <row r="15" spans="1:14" ht="15" customHeight="1" x14ac:dyDescent="0.2">
      <c r="A15" s="141"/>
      <c r="B15" s="141"/>
      <c r="C15" s="170"/>
      <c r="D15" s="146" t="s">
        <v>98</v>
      </c>
      <c r="E15" s="159" t="s">
        <v>97</v>
      </c>
      <c r="F15" s="151" t="s">
        <v>58</v>
      </c>
      <c r="G15" s="161">
        <v>100</v>
      </c>
      <c r="H15" s="161">
        <v>75</v>
      </c>
      <c r="I15" s="186">
        <v>50</v>
      </c>
      <c r="J15" s="161">
        <v>100</v>
      </c>
      <c r="K15" s="161">
        <v>100</v>
      </c>
      <c r="L15" s="161">
        <v>50</v>
      </c>
      <c r="M15" s="164">
        <f>SUM(G15:L17)</f>
        <v>475</v>
      </c>
    </row>
    <row r="16" spans="1:14" ht="15" customHeight="1" x14ac:dyDescent="0.2">
      <c r="A16" s="141"/>
      <c r="B16" s="141"/>
      <c r="C16" s="170"/>
      <c r="D16" s="147"/>
      <c r="E16" s="141"/>
      <c r="F16" s="152"/>
      <c r="G16" s="162"/>
      <c r="H16" s="162"/>
      <c r="I16" s="187"/>
      <c r="J16" s="162"/>
      <c r="K16" s="162"/>
      <c r="L16" s="162"/>
      <c r="M16" s="158"/>
    </row>
    <row r="17" spans="1:13" ht="72" customHeight="1" thickBot="1" x14ac:dyDescent="0.25">
      <c r="A17" s="141"/>
      <c r="B17" s="141"/>
      <c r="C17" s="170"/>
      <c r="D17" s="147"/>
      <c r="E17" s="141"/>
      <c r="F17" s="152"/>
      <c r="G17" s="162"/>
      <c r="H17" s="162"/>
      <c r="I17" s="188"/>
      <c r="J17" s="162"/>
      <c r="K17" s="162"/>
      <c r="L17" s="162"/>
      <c r="M17" s="158"/>
    </row>
    <row r="18" spans="1:13" ht="72" customHeight="1" thickBot="1" x14ac:dyDescent="0.25">
      <c r="A18" s="141"/>
      <c r="B18" s="141"/>
      <c r="C18" s="147"/>
      <c r="D18" s="23" t="s">
        <v>99</v>
      </c>
      <c r="E18" s="90" t="s">
        <v>97</v>
      </c>
      <c r="F18" s="23" t="s">
        <v>58</v>
      </c>
      <c r="G18" s="23" t="s">
        <v>100</v>
      </c>
      <c r="H18" s="23">
        <v>58</v>
      </c>
      <c r="I18" s="91">
        <v>75</v>
      </c>
      <c r="J18" s="23">
        <v>100</v>
      </c>
      <c r="K18" s="23">
        <v>100</v>
      </c>
      <c r="L18" s="23">
        <v>60</v>
      </c>
      <c r="M18" s="23">
        <f>SUM(H18:L18)</f>
        <v>393</v>
      </c>
    </row>
    <row r="19" spans="1:13" ht="72" customHeight="1" thickBot="1" x14ac:dyDescent="0.25">
      <c r="A19" s="141"/>
      <c r="B19" s="141"/>
      <c r="C19" s="147"/>
      <c r="D19" s="23" t="s">
        <v>101</v>
      </c>
      <c r="E19" s="23" t="s">
        <v>102</v>
      </c>
      <c r="F19" s="23" t="s">
        <v>58</v>
      </c>
      <c r="G19" s="23">
        <v>100</v>
      </c>
      <c r="H19" s="23">
        <v>100</v>
      </c>
      <c r="I19" s="23">
        <v>100</v>
      </c>
      <c r="J19" s="23">
        <v>100</v>
      </c>
      <c r="K19" s="23">
        <v>100</v>
      </c>
      <c r="L19" s="23">
        <v>100</v>
      </c>
      <c r="M19" s="45">
        <f>SUM(G19:L19)</f>
        <v>600</v>
      </c>
    </row>
    <row r="20" spans="1:13" ht="97.5" customHeight="1" thickBot="1" x14ac:dyDescent="0.25">
      <c r="A20" s="141"/>
      <c r="B20" s="141"/>
      <c r="C20" s="170"/>
      <c r="D20" s="23" t="s">
        <v>103</v>
      </c>
      <c r="E20" s="90" t="s">
        <v>104</v>
      </c>
      <c r="F20" s="23" t="s">
        <v>58</v>
      </c>
      <c r="G20" s="49">
        <v>100</v>
      </c>
      <c r="H20" s="49">
        <v>92</v>
      </c>
      <c r="I20" s="92">
        <v>95</v>
      </c>
      <c r="J20" s="49">
        <v>100</v>
      </c>
      <c r="K20" s="49">
        <v>92</v>
      </c>
      <c r="L20" s="49">
        <v>100</v>
      </c>
      <c r="M20" s="50">
        <f>SUM(M18:M19)</f>
        <v>993</v>
      </c>
    </row>
    <row r="21" spans="1:13" ht="72" customHeight="1" thickBot="1" x14ac:dyDescent="0.25">
      <c r="A21" s="141"/>
      <c r="B21" s="141"/>
      <c r="C21" s="170"/>
      <c r="D21" s="33" t="s">
        <v>105</v>
      </c>
      <c r="F21" s="90" t="s">
        <v>106</v>
      </c>
      <c r="G21" s="48">
        <v>0</v>
      </c>
      <c r="H21" s="48">
        <v>2</v>
      </c>
      <c r="I21" s="93">
        <v>4</v>
      </c>
      <c r="J21" s="100">
        <v>1</v>
      </c>
      <c r="K21" s="100">
        <v>1</v>
      </c>
      <c r="L21" s="100">
        <v>6</v>
      </c>
      <c r="M21" s="38">
        <f>SUM(G21:L21)</f>
        <v>14</v>
      </c>
    </row>
    <row r="22" spans="1:13" ht="15" customHeight="1" x14ac:dyDescent="0.2">
      <c r="A22" s="141"/>
      <c r="B22" s="141"/>
      <c r="C22" s="170"/>
      <c r="D22" s="146" t="s">
        <v>107</v>
      </c>
      <c r="E22" s="175" t="s">
        <v>108</v>
      </c>
      <c r="F22" s="169" t="s">
        <v>58</v>
      </c>
      <c r="G22" s="161">
        <v>68</v>
      </c>
      <c r="H22" s="161">
        <v>5</v>
      </c>
      <c r="I22" s="161">
        <v>32</v>
      </c>
      <c r="J22" s="161">
        <v>13</v>
      </c>
      <c r="K22" s="161">
        <v>129</v>
      </c>
      <c r="L22" s="161">
        <v>15</v>
      </c>
      <c r="M22" s="164">
        <f>SUM(G22:L24)</f>
        <v>262</v>
      </c>
    </row>
    <row r="23" spans="1:13" ht="15" customHeight="1" x14ac:dyDescent="0.2">
      <c r="A23" s="141"/>
      <c r="B23" s="141"/>
      <c r="C23" s="170"/>
      <c r="D23" s="147"/>
      <c r="E23" s="176"/>
      <c r="F23" s="170"/>
      <c r="G23" s="162"/>
      <c r="H23" s="162"/>
      <c r="I23" s="162"/>
      <c r="J23" s="162"/>
      <c r="K23" s="162"/>
      <c r="L23" s="162"/>
      <c r="M23" s="158"/>
    </row>
    <row r="24" spans="1:13" ht="64.5" customHeight="1" thickBot="1" x14ac:dyDescent="0.25">
      <c r="A24" s="141"/>
      <c r="B24" s="141"/>
      <c r="C24" s="170"/>
      <c r="D24" s="148"/>
      <c r="E24" s="177"/>
      <c r="F24" s="171"/>
      <c r="G24" s="163"/>
      <c r="H24" s="163"/>
      <c r="I24" s="163"/>
      <c r="J24" s="163"/>
      <c r="K24" s="163"/>
      <c r="L24" s="163"/>
      <c r="M24" s="165"/>
    </row>
    <row r="25" spans="1:13" ht="15" hidden="1" customHeight="1" thickBot="1" x14ac:dyDescent="0.25">
      <c r="A25" s="141"/>
      <c r="B25" s="141"/>
      <c r="C25" s="170"/>
      <c r="D25" s="169"/>
      <c r="E25" s="172"/>
      <c r="F25" s="169"/>
      <c r="G25" s="164"/>
      <c r="H25" s="164"/>
      <c r="I25" s="164"/>
      <c r="J25" s="164"/>
      <c r="K25" s="164"/>
      <c r="L25" s="164"/>
      <c r="M25" s="164"/>
    </row>
    <row r="26" spans="1:13" ht="15" hidden="1" customHeight="1" thickBot="1" x14ac:dyDescent="0.25">
      <c r="A26" s="141"/>
      <c r="B26" s="141"/>
      <c r="C26" s="170"/>
      <c r="D26" s="170"/>
      <c r="E26" s="173"/>
      <c r="F26" s="170"/>
      <c r="G26" s="158"/>
      <c r="H26" s="158"/>
      <c r="I26" s="158"/>
      <c r="J26" s="158"/>
      <c r="K26" s="158"/>
      <c r="L26" s="158"/>
      <c r="M26" s="158"/>
    </row>
    <row r="27" spans="1:13" ht="8.25" hidden="1" customHeight="1" thickBot="1" x14ac:dyDescent="0.25">
      <c r="A27" s="160"/>
      <c r="B27" s="160"/>
      <c r="C27" s="171"/>
      <c r="D27" s="171"/>
      <c r="E27" s="174"/>
      <c r="F27" s="171"/>
      <c r="G27" s="165"/>
      <c r="H27" s="165"/>
      <c r="I27" s="165"/>
      <c r="J27" s="165"/>
      <c r="K27" s="165"/>
      <c r="L27" s="165"/>
      <c r="M27" s="165"/>
    </row>
    <row r="28" spans="1:13" x14ac:dyDescent="0.2">
      <c r="A28" s="140"/>
      <c r="B28" s="142"/>
      <c r="C28" s="144"/>
      <c r="D28" s="146" t="s">
        <v>109</v>
      </c>
      <c r="E28" s="149">
        <v>1</v>
      </c>
      <c r="F28" s="151" t="s">
        <v>58</v>
      </c>
      <c r="G28" s="166">
        <v>329</v>
      </c>
      <c r="H28" s="166">
        <v>228</v>
      </c>
      <c r="I28" s="166">
        <v>170</v>
      </c>
      <c r="J28" s="154">
        <v>1</v>
      </c>
      <c r="K28" s="154">
        <v>1</v>
      </c>
      <c r="L28" s="154">
        <v>1</v>
      </c>
      <c r="M28" s="157">
        <v>1</v>
      </c>
    </row>
    <row r="29" spans="1:13" x14ac:dyDescent="0.2">
      <c r="A29" s="141"/>
      <c r="B29" s="143"/>
      <c r="C29" s="145"/>
      <c r="D29" s="147"/>
      <c r="E29" s="143"/>
      <c r="F29" s="152"/>
      <c r="G29" s="167"/>
      <c r="H29" s="167"/>
      <c r="I29" s="167"/>
      <c r="J29" s="155"/>
      <c r="K29" s="155"/>
      <c r="L29" s="155"/>
      <c r="M29" s="158"/>
    </row>
    <row r="30" spans="1:13" ht="32.25" customHeight="1" thickBot="1" x14ac:dyDescent="0.25">
      <c r="A30" s="141"/>
      <c r="B30" s="143"/>
      <c r="C30" s="145"/>
      <c r="D30" s="148"/>
      <c r="E30" s="150"/>
      <c r="F30" s="153"/>
      <c r="G30" s="168"/>
      <c r="H30" s="168"/>
      <c r="I30" s="168"/>
      <c r="J30" s="156"/>
      <c r="K30" s="156"/>
      <c r="L30" s="156"/>
      <c r="M30" s="165"/>
    </row>
    <row r="31" spans="1:13" ht="14.25" customHeight="1" x14ac:dyDescent="0.2">
      <c r="A31" s="141"/>
      <c r="B31" s="143"/>
      <c r="C31" s="145"/>
      <c r="D31" s="146" t="s">
        <v>110</v>
      </c>
      <c r="E31" s="159" t="s">
        <v>111</v>
      </c>
      <c r="F31" s="151" t="s">
        <v>58</v>
      </c>
      <c r="G31" s="154">
        <v>1</v>
      </c>
      <c r="H31" s="154">
        <v>1</v>
      </c>
      <c r="I31" s="154">
        <v>1</v>
      </c>
      <c r="J31" s="154">
        <v>1</v>
      </c>
      <c r="K31" s="154">
        <v>1</v>
      </c>
      <c r="L31" s="154">
        <v>1</v>
      </c>
      <c r="M31" s="157">
        <v>1</v>
      </c>
    </row>
    <row r="32" spans="1:13" ht="20.25" customHeight="1" x14ac:dyDescent="0.2">
      <c r="A32" s="141"/>
      <c r="B32" s="143"/>
      <c r="C32" s="145"/>
      <c r="D32" s="147"/>
      <c r="E32" s="141"/>
      <c r="F32" s="152"/>
      <c r="G32" s="155"/>
      <c r="H32" s="155"/>
      <c r="I32" s="155"/>
      <c r="J32" s="155"/>
      <c r="K32" s="155"/>
      <c r="L32" s="155"/>
      <c r="M32" s="158"/>
    </row>
    <row r="33" spans="1:13" ht="48" customHeight="1" thickBot="1" x14ac:dyDescent="0.25">
      <c r="A33" s="141"/>
      <c r="B33" s="143"/>
      <c r="C33" s="145"/>
      <c r="D33" s="148"/>
      <c r="E33" s="160"/>
      <c r="F33" s="153"/>
      <c r="G33" s="156"/>
      <c r="H33" s="156"/>
      <c r="I33" s="156"/>
      <c r="J33" s="156"/>
      <c r="K33" s="156"/>
      <c r="L33" s="156"/>
      <c r="M33" s="158"/>
    </row>
    <row r="34" spans="1:13" ht="57.75" customHeight="1" thickBot="1" x14ac:dyDescent="0.25">
      <c r="A34" s="141"/>
      <c r="B34" s="143"/>
      <c r="C34" s="145"/>
      <c r="D34" s="94" t="s">
        <v>112</v>
      </c>
      <c r="E34" s="94" t="s">
        <v>111</v>
      </c>
      <c r="F34" s="23" t="s">
        <v>58</v>
      </c>
      <c r="G34" s="96" t="s">
        <v>113</v>
      </c>
      <c r="H34" s="96" t="s">
        <v>113</v>
      </c>
      <c r="I34" s="96" t="s">
        <v>113</v>
      </c>
      <c r="J34" s="97">
        <v>1</v>
      </c>
      <c r="K34" s="97">
        <v>1</v>
      </c>
      <c r="L34" s="96" t="s">
        <v>113</v>
      </c>
      <c r="M34" s="130">
        <v>1</v>
      </c>
    </row>
    <row r="35" spans="1:13" ht="58.5" customHeight="1" thickBot="1" x14ac:dyDescent="0.25">
      <c r="A35" s="141"/>
      <c r="B35" s="143"/>
      <c r="C35" s="145"/>
      <c r="D35" s="94" t="s">
        <v>114</v>
      </c>
      <c r="E35" s="95" t="s">
        <v>111</v>
      </c>
      <c r="F35" s="23" t="s">
        <v>58</v>
      </c>
      <c r="G35" s="97">
        <v>0.93</v>
      </c>
      <c r="H35" s="97">
        <v>0.87</v>
      </c>
      <c r="I35" s="97">
        <v>0.75</v>
      </c>
      <c r="J35" s="97">
        <v>0.91</v>
      </c>
      <c r="K35" s="97">
        <v>0.84</v>
      </c>
      <c r="L35" s="97">
        <v>0.77</v>
      </c>
      <c r="M35" s="130">
        <f>AVERAGE(G35:L35)</f>
        <v>0.84500000000000008</v>
      </c>
    </row>
    <row r="38" spans="1:13" ht="51.75" customHeight="1" x14ac:dyDescent="0.2">
      <c r="A38" s="138"/>
      <c r="B38" s="138"/>
      <c r="C38" s="138"/>
      <c r="D38" s="138"/>
      <c r="E38" s="138"/>
      <c r="F38" s="138"/>
    </row>
    <row r="40" spans="1:13" ht="32.25" customHeight="1" x14ac:dyDescent="0.2">
      <c r="A40" s="139"/>
      <c r="B40" s="139"/>
      <c r="C40" s="139"/>
      <c r="D40" s="139"/>
      <c r="E40" s="139"/>
      <c r="F40" s="139"/>
    </row>
  </sheetData>
  <mergeCells count="73">
    <mergeCell ref="J15:J17"/>
    <mergeCell ref="F12:F14"/>
    <mergeCell ref="E15:E17"/>
    <mergeCell ref="F15:F17"/>
    <mergeCell ref="G15:G17"/>
    <mergeCell ref="H15:H17"/>
    <mergeCell ref="I15:I17"/>
    <mergeCell ref="G12:G14"/>
    <mergeCell ref="H12:H14"/>
    <mergeCell ref="I12:I14"/>
    <mergeCell ref="J12:J14"/>
    <mergeCell ref="A12:A27"/>
    <mergeCell ref="B12:B27"/>
    <mergeCell ref="C12:C27"/>
    <mergeCell ref="D12:D14"/>
    <mergeCell ref="E12:E14"/>
    <mergeCell ref="D15:D17"/>
    <mergeCell ref="A2:M2"/>
    <mergeCell ref="A3:N3"/>
    <mergeCell ref="A6:C6"/>
    <mergeCell ref="A10:F10"/>
    <mergeCell ref="G10:M10"/>
    <mergeCell ref="K12:K14"/>
    <mergeCell ref="M28:M30"/>
    <mergeCell ref="L28:L30"/>
    <mergeCell ref="L15:L17"/>
    <mergeCell ref="M15:M17"/>
    <mergeCell ref="K15:K17"/>
    <mergeCell ref="L25:L27"/>
    <mergeCell ref="M25:M27"/>
    <mergeCell ref="K25:K27"/>
    <mergeCell ref="L12:L14"/>
    <mergeCell ref="M12:M14"/>
    <mergeCell ref="D22:D24"/>
    <mergeCell ref="E22:E24"/>
    <mergeCell ref="F22:F24"/>
    <mergeCell ref="G22:G24"/>
    <mergeCell ref="H22:H24"/>
    <mergeCell ref="D25:D27"/>
    <mergeCell ref="E25:E27"/>
    <mergeCell ref="F25:F27"/>
    <mergeCell ref="G25:G27"/>
    <mergeCell ref="H25:H27"/>
    <mergeCell ref="J22:J24"/>
    <mergeCell ref="K22:K24"/>
    <mergeCell ref="L22:L24"/>
    <mergeCell ref="M22:M24"/>
    <mergeCell ref="G28:G30"/>
    <mergeCell ref="H28:H30"/>
    <mergeCell ref="I28:I30"/>
    <mergeCell ref="J28:J30"/>
    <mergeCell ref="K28:K30"/>
    <mergeCell ref="I22:I24"/>
    <mergeCell ref="I25:I27"/>
    <mergeCell ref="J25:J27"/>
    <mergeCell ref="L31:L33"/>
    <mergeCell ref="M31:M33"/>
    <mergeCell ref="D31:D33"/>
    <mergeCell ref="E31:E33"/>
    <mergeCell ref="F31:F33"/>
    <mergeCell ref="G31:G33"/>
    <mergeCell ref="H31:H33"/>
    <mergeCell ref="I31:I33"/>
    <mergeCell ref="J31:J33"/>
    <mergeCell ref="K31:K33"/>
    <mergeCell ref="A38:F38"/>
    <mergeCell ref="A40:F40"/>
    <mergeCell ref="A28:A35"/>
    <mergeCell ref="B28:B35"/>
    <mergeCell ref="C28:C35"/>
    <mergeCell ref="D28:D30"/>
    <mergeCell ref="E28:E30"/>
    <mergeCell ref="F28:F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1"/>
  <sheetViews>
    <sheetView topLeftCell="A11" zoomScale="70" zoomScaleNormal="70" workbookViewId="0">
      <selection activeCell="M11" sqref="M1:P1048576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199" t="s">
        <v>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18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8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 customHeight="1" x14ac:dyDescent="0.2"/>
    <row r="6" spans="1:14" ht="15" customHeight="1" x14ac:dyDescent="0.2">
      <c r="A6" s="200" t="s">
        <v>0</v>
      </c>
      <c r="B6" s="200"/>
      <c r="C6" s="200"/>
      <c r="D6" s="12"/>
      <c r="E6" s="2"/>
    </row>
    <row r="7" spans="1:14" x14ac:dyDescent="0.2">
      <c r="A7" s="3" t="s">
        <v>1</v>
      </c>
      <c r="B7" s="3" t="s">
        <v>2</v>
      </c>
      <c r="C7" s="15" t="s">
        <v>3</v>
      </c>
      <c r="D7" s="13"/>
    </row>
    <row r="8" spans="1:14" ht="42.75" customHeight="1" x14ac:dyDescent="0.2">
      <c r="A8" s="24" t="s">
        <v>20</v>
      </c>
      <c r="B8" s="24" t="s">
        <v>46</v>
      </c>
      <c r="C8" s="24" t="s">
        <v>36</v>
      </c>
      <c r="D8" s="14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180" t="s">
        <v>6</v>
      </c>
      <c r="B10" s="181"/>
      <c r="C10" s="181"/>
      <c r="D10" s="181"/>
      <c r="E10" s="181"/>
      <c r="F10" s="182"/>
      <c r="G10" s="183">
        <v>2016</v>
      </c>
      <c r="H10" s="184"/>
      <c r="I10" s="184"/>
      <c r="J10" s="184"/>
      <c r="K10" s="184"/>
      <c r="L10" s="184"/>
      <c r="M10" s="185"/>
    </row>
    <row r="11" spans="1:14" ht="40.5" customHeight="1" thickBot="1" x14ac:dyDescent="0.25">
      <c r="A11" s="7" t="s">
        <v>16</v>
      </c>
      <c r="B11" s="19" t="s">
        <v>18</v>
      </c>
      <c r="C11" s="18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0" t="s">
        <v>9</v>
      </c>
    </row>
    <row r="12" spans="1:14" ht="15" customHeight="1" x14ac:dyDescent="0.2">
      <c r="A12" s="140" t="s">
        <v>47</v>
      </c>
      <c r="B12" s="142">
        <v>12031</v>
      </c>
      <c r="C12" s="169" t="s">
        <v>48</v>
      </c>
      <c r="D12" s="146"/>
      <c r="E12" s="172"/>
      <c r="F12" s="151"/>
      <c r="G12" s="164"/>
      <c r="H12" s="164"/>
      <c r="I12" s="164"/>
      <c r="J12" s="189"/>
      <c r="K12" s="164"/>
      <c r="L12" s="164"/>
      <c r="M12" s="164"/>
    </row>
    <row r="13" spans="1:14" ht="15" customHeight="1" x14ac:dyDescent="0.2">
      <c r="A13" s="141"/>
      <c r="B13" s="143"/>
      <c r="C13" s="170"/>
      <c r="D13" s="147"/>
      <c r="E13" s="173"/>
      <c r="F13" s="152"/>
      <c r="G13" s="158"/>
      <c r="H13" s="158"/>
      <c r="I13" s="158"/>
      <c r="J13" s="190"/>
      <c r="K13" s="158"/>
      <c r="L13" s="158"/>
      <c r="M13" s="158"/>
    </row>
    <row r="14" spans="1:14" ht="35.25" customHeight="1" thickBot="1" x14ac:dyDescent="0.25">
      <c r="A14" s="141"/>
      <c r="B14" s="143"/>
      <c r="C14" s="170"/>
      <c r="D14" s="148"/>
      <c r="E14" s="174"/>
      <c r="F14" s="153"/>
      <c r="G14" s="165"/>
      <c r="H14" s="165"/>
      <c r="I14" s="165"/>
      <c r="J14" s="191"/>
      <c r="K14" s="165"/>
      <c r="L14" s="165"/>
      <c r="M14" s="165"/>
    </row>
    <row r="15" spans="1:14" ht="15" customHeight="1" x14ac:dyDescent="0.2">
      <c r="A15" s="141"/>
      <c r="B15" s="143"/>
      <c r="C15" s="170"/>
      <c r="D15" s="146" t="s">
        <v>49</v>
      </c>
      <c r="E15" s="172">
        <v>90</v>
      </c>
      <c r="F15" s="151" t="s">
        <v>50</v>
      </c>
      <c r="G15" s="164">
        <v>8</v>
      </c>
      <c r="H15" s="164">
        <v>6</v>
      </c>
      <c r="I15" s="164">
        <v>7</v>
      </c>
      <c r="J15" s="189"/>
      <c r="K15" s="164"/>
      <c r="L15" s="164"/>
      <c r="M15" s="164">
        <f>SUM(G15:L17)</f>
        <v>21</v>
      </c>
    </row>
    <row r="16" spans="1:14" ht="15" customHeight="1" x14ac:dyDescent="0.2">
      <c r="A16" s="141"/>
      <c r="B16" s="143"/>
      <c r="C16" s="170"/>
      <c r="D16" s="147"/>
      <c r="E16" s="173"/>
      <c r="F16" s="152"/>
      <c r="G16" s="158"/>
      <c r="H16" s="158"/>
      <c r="I16" s="158"/>
      <c r="J16" s="190"/>
      <c r="K16" s="158"/>
      <c r="L16" s="158"/>
      <c r="M16" s="158"/>
    </row>
    <row r="17" spans="1:13" ht="72" customHeight="1" thickBot="1" x14ac:dyDescent="0.25">
      <c r="A17" s="141"/>
      <c r="B17" s="143"/>
      <c r="C17" s="170"/>
      <c r="D17" s="148"/>
      <c r="E17" s="174"/>
      <c r="F17" s="153"/>
      <c r="G17" s="165"/>
      <c r="H17" s="165"/>
      <c r="I17" s="165"/>
      <c r="J17" s="191"/>
      <c r="K17" s="165"/>
      <c r="L17" s="165"/>
      <c r="M17" s="165"/>
    </row>
    <row r="18" spans="1:13" ht="30" hidden="1" customHeight="1" thickBot="1" x14ac:dyDescent="0.25">
      <c r="A18" s="141"/>
      <c r="B18" s="143"/>
      <c r="C18" s="170"/>
      <c r="D18" s="121"/>
      <c r="E18" s="122"/>
      <c r="F18" s="120"/>
      <c r="G18" s="119"/>
      <c r="H18" s="119"/>
      <c r="I18" s="119"/>
      <c r="J18" s="123"/>
      <c r="K18" s="119"/>
      <c r="L18" s="119"/>
      <c r="M18" s="119"/>
    </row>
    <row r="19" spans="1:13" ht="15" hidden="1" customHeight="1" thickBot="1" x14ac:dyDescent="0.25">
      <c r="A19" s="141"/>
      <c r="B19" s="143"/>
      <c r="C19" s="170"/>
      <c r="D19" s="169"/>
      <c r="E19" s="172"/>
      <c r="F19" s="169"/>
      <c r="G19" s="164"/>
      <c r="H19" s="164"/>
      <c r="I19" s="164"/>
      <c r="J19" s="189"/>
      <c r="K19" s="164"/>
      <c r="L19" s="164"/>
      <c r="M19" s="164"/>
    </row>
    <row r="20" spans="1:13" ht="15" hidden="1" customHeight="1" thickBot="1" x14ac:dyDescent="0.25">
      <c r="A20" s="141"/>
      <c r="B20" s="143"/>
      <c r="C20" s="170"/>
      <c r="D20" s="170"/>
      <c r="E20" s="173"/>
      <c r="F20" s="170"/>
      <c r="G20" s="158"/>
      <c r="H20" s="158"/>
      <c r="I20" s="158"/>
      <c r="J20" s="190"/>
      <c r="K20" s="158"/>
      <c r="L20" s="158"/>
      <c r="M20" s="158"/>
    </row>
    <row r="21" spans="1:13" ht="0.75" hidden="1" customHeight="1" thickBot="1" x14ac:dyDescent="0.25">
      <c r="A21" s="160"/>
      <c r="B21" s="150"/>
      <c r="C21" s="171"/>
      <c r="D21" s="171"/>
      <c r="E21" s="174"/>
      <c r="F21" s="171"/>
      <c r="G21" s="165"/>
      <c r="H21" s="165"/>
      <c r="I21" s="165"/>
      <c r="J21" s="191"/>
      <c r="K21" s="165"/>
      <c r="L21" s="165"/>
      <c r="M21" s="165"/>
    </row>
    <row r="22" spans="1:13" ht="15" customHeight="1" x14ac:dyDescent="0.2">
      <c r="A22" s="140"/>
      <c r="B22" s="142"/>
      <c r="C22" s="169"/>
      <c r="D22" s="146" t="s">
        <v>80</v>
      </c>
      <c r="E22" s="172">
        <v>11500</v>
      </c>
      <c r="F22" s="151" t="s">
        <v>51</v>
      </c>
      <c r="G22" s="164">
        <v>82</v>
      </c>
      <c r="H22" s="164">
        <v>89</v>
      </c>
      <c r="I22" s="164">
        <v>84</v>
      </c>
      <c r="J22" s="189">
        <v>59</v>
      </c>
      <c r="K22" s="164">
        <v>50</v>
      </c>
      <c r="L22" s="164">
        <v>37</v>
      </c>
      <c r="M22" s="164">
        <f>SUM(G22:L24)</f>
        <v>401</v>
      </c>
    </row>
    <row r="23" spans="1:13" x14ac:dyDescent="0.2">
      <c r="A23" s="141"/>
      <c r="B23" s="143"/>
      <c r="C23" s="170"/>
      <c r="D23" s="147"/>
      <c r="E23" s="173"/>
      <c r="F23" s="152"/>
      <c r="G23" s="158"/>
      <c r="H23" s="158"/>
      <c r="I23" s="158"/>
      <c r="J23" s="190"/>
      <c r="K23" s="158"/>
      <c r="L23" s="158"/>
      <c r="M23" s="158"/>
    </row>
    <row r="24" spans="1:13" ht="15" thickBot="1" x14ac:dyDescent="0.25">
      <c r="A24" s="141"/>
      <c r="B24" s="143"/>
      <c r="C24" s="170"/>
      <c r="D24" s="147"/>
      <c r="E24" s="173"/>
      <c r="F24" s="153"/>
      <c r="G24" s="165"/>
      <c r="H24" s="165"/>
      <c r="I24" s="165"/>
      <c r="J24" s="191"/>
      <c r="K24" s="165"/>
      <c r="L24" s="165"/>
      <c r="M24" s="165"/>
    </row>
    <row r="25" spans="1:13" x14ac:dyDescent="0.2">
      <c r="A25" s="141"/>
      <c r="B25" s="143"/>
      <c r="C25" s="170"/>
      <c r="D25" s="195" t="s">
        <v>81</v>
      </c>
      <c r="E25" s="198"/>
      <c r="F25" s="151"/>
      <c r="G25" s="164">
        <v>190</v>
      </c>
      <c r="H25" s="164">
        <v>195</v>
      </c>
      <c r="I25" s="164">
        <v>166</v>
      </c>
      <c r="J25" s="189">
        <v>160</v>
      </c>
      <c r="K25" s="164">
        <v>115</v>
      </c>
      <c r="L25" s="164">
        <v>67</v>
      </c>
      <c r="M25" s="164">
        <f>SUM(G25:L27)</f>
        <v>893</v>
      </c>
    </row>
    <row r="26" spans="1:13" x14ac:dyDescent="0.2">
      <c r="A26" s="141"/>
      <c r="B26" s="143"/>
      <c r="C26" s="170"/>
      <c r="D26" s="195"/>
      <c r="E26" s="198"/>
      <c r="F26" s="152"/>
      <c r="G26" s="158"/>
      <c r="H26" s="158"/>
      <c r="I26" s="158"/>
      <c r="J26" s="190"/>
      <c r="K26" s="158"/>
      <c r="L26" s="158"/>
      <c r="M26" s="158"/>
    </row>
    <row r="27" spans="1:13" ht="15" thickBot="1" x14ac:dyDescent="0.25">
      <c r="A27" s="141"/>
      <c r="B27" s="143"/>
      <c r="C27" s="170"/>
      <c r="D27" s="195"/>
      <c r="E27" s="198"/>
      <c r="F27" s="153"/>
      <c r="G27" s="165"/>
      <c r="H27" s="165"/>
      <c r="I27" s="165"/>
      <c r="J27" s="191"/>
      <c r="K27" s="165"/>
      <c r="L27" s="165"/>
      <c r="M27" s="165"/>
    </row>
    <row r="28" spans="1:13" ht="43.5" customHeight="1" thickBot="1" x14ac:dyDescent="0.25">
      <c r="A28" s="141"/>
      <c r="B28" s="143"/>
      <c r="C28" s="170"/>
      <c r="D28" s="64" t="s">
        <v>82</v>
      </c>
      <c r="E28" s="65"/>
      <c r="F28" s="23"/>
      <c r="G28" s="50">
        <v>0</v>
      </c>
      <c r="H28" s="50">
        <v>0</v>
      </c>
      <c r="I28" s="50">
        <v>0</v>
      </c>
      <c r="J28" s="109">
        <v>3</v>
      </c>
      <c r="K28" s="50">
        <v>0</v>
      </c>
      <c r="L28" s="50">
        <v>1</v>
      </c>
      <c r="M28" s="50">
        <f>SUM(G28:L28)</f>
        <v>4</v>
      </c>
    </row>
    <row r="29" spans="1:13" ht="151.5" customHeight="1" thickBot="1" x14ac:dyDescent="0.25">
      <c r="A29" s="141"/>
      <c r="B29" s="143"/>
      <c r="C29" s="170"/>
      <c r="D29" s="64" t="s">
        <v>83</v>
      </c>
      <c r="E29" s="65"/>
      <c r="F29" s="23"/>
      <c r="G29" s="50">
        <v>341</v>
      </c>
      <c r="H29" s="50">
        <v>207</v>
      </c>
      <c r="I29" s="50">
        <v>262</v>
      </c>
      <c r="J29" s="109">
        <v>453</v>
      </c>
      <c r="K29" s="50">
        <v>310</v>
      </c>
      <c r="L29" s="50">
        <v>251</v>
      </c>
      <c r="M29" s="50">
        <f>SUM(G29:L29)</f>
        <v>1824</v>
      </c>
    </row>
    <row r="30" spans="1:13" ht="60.75" customHeight="1" thickBot="1" x14ac:dyDescent="0.25">
      <c r="A30" s="141"/>
      <c r="B30" s="143"/>
      <c r="C30" s="170"/>
      <c r="D30" s="64" t="s">
        <v>84</v>
      </c>
      <c r="E30" s="65"/>
      <c r="F30" s="34"/>
      <c r="G30" s="37">
        <v>3</v>
      </c>
      <c r="H30" s="37">
        <v>1</v>
      </c>
      <c r="I30" s="37">
        <v>8</v>
      </c>
      <c r="J30" s="110">
        <v>11</v>
      </c>
      <c r="K30" s="104">
        <v>4</v>
      </c>
      <c r="L30" s="104">
        <v>5</v>
      </c>
      <c r="M30" s="37">
        <f>SUM(M28:M29)</f>
        <v>1828</v>
      </c>
    </row>
    <row r="31" spans="1:13" ht="51.75" customHeight="1" thickBot="1" x14ac:dyDescent="0.25">
      <c r="A31" s="141"/>
      <c r="B31" s="143"/>
      <c r="C31" s="170"/>
      <c r="D31" s="64" t="s">
        <v>85</v>
      </c>
      <c r="E31" s="66"/>
      <c r="F31" s="67"/>
      <c r="G31" s="68">
        <v>7</v>
      </c>
      <c r="H31" s="68">
        <v>1</v>
      </c>
      <c r="I31" s="68">
        <v>2</v>
      </c>
      <c r="J31" s="111">
        <v>6</v>
      </c>
      <c r="K31" s="68">
        <v>3</v>
      </c>
      <c r="L31" s="68">
        <v>7</v>
      </c>
      <c r="M31" s="69">
        <f>SUM(G31:L31)</f>
        <v>26</v>
      </c>
    </row>
    <row r="32" spans="1:13" ht="75.75" customHeight="1" thickBot="1" x14ac:dyDescent="0.25">
      <c r="A32" s="141"/>
      <c r="B32" s="143"/>
      <c r="C32" s="170"/>
      <c r="D32" s="64" t="s">
        <v>86</v>
      </c>
      <c r="E32" s="70"/>
      <c r="F32" s="44"/>
      <c r="G32" s="46">
        <v>13</v>
      </c>
      <c r="H32" s="46">
        <v>12</v>
      </c>
      <c r="I32" s="46">
        <v>23</v>
      </c>
      <c r="J32" s="112">
        <v>19</v>
      </c>
      <c r="K32" s="108">
        <v>7</v>
      </c>
      <c r="L32" s="108">
        <v>11</v>
      </c>
      <c r="M32" s="71">
        <f>SUM(G32:L32)</f>
        <v>85</v>
      </c>
    </row>
    <row r="33" spans="1:13" ht="45" customHeight="1" thickBot="1" x14ac:dyDescent="0.25">
      <c r="A33" s="141"/>
      <c r="B33" s="143"/>
      <c r="C33" s="170"/>
      <c r="D33" s="72" t="s">
        <v>87</v>
      </c>
      <c r="E33" s="73"/>
      <c r="F33" s="74"/>
      <c r="G33" s="68">
        <v>75</v>
      </c>
      <c r="H33" s="68">
        <v>89</v>
      </c>
      <c r="I33" s="68">
        <v>36</v>
      </c>
      <c r="J33" s="111">
        <v>61</v>
      </c>
      <c r="K33" s="68">
        <v>70</v>
      </c>
      <c r="L33" s="68">
        <v>81</v>
      </c>
      <c r="M33" s="75">
        <f>SUM(M31:M32)</f>
        <v>111</v>
      </c>
    </row>
    <row r="34" spans="1:13" ht="108" customHeight="1" thickBot="1" x14ac:dyDescent="0.25">
      <c r="A34" s="141"/>
      <c r="B34" s="143"/>
      <c r="C34" s="170"/>
      <c r="D34" s="72" t="s">
        <v>88</v>
      </c>
      <c r="E34" s="76"/>
      <c r="F34" s="77"/>
      <c r="G34" s="78">
        <v>40</v>
      </c>
      <c r="H34" s="78">
        <v>48</v>
      </c>
      <c r="I34" s="78">
        <v>35</v>
      </c>
      <c r="J34" s="113">
        <v>33</v>
      </c>
      <c r="K34" s="78">
        <v>34</v>
      </c>
      <c r="L34" s="78">
        <v>30</v>
      </c>
      <c r="M34" s="47">
        <f>SUM(G34:L34)</f>
        <v>220</v>
      </c>
    </row>
    <row r="35" spans="1:13" ht="78" customHeight="1" thickBot="1" x14ac:dyDescent="0.25">
      <c r="A35" s="141"/>
      <c r="B35" s="143"/>
      <c r="C35" s="170"/>
      <c r="D35" s="79" t="s">
        <v>89</v>
      </c>
      <c r="E35" s="80"/>
      <c r="F35" s="36"/>
      <c r="G35" s="39">
        <v>124</v>
      </c>
      <c r="H35" s="39">
        <v>83</v>
      </c>
      <c r="I35" s="39">
        <v>108</v>
      </c>
      <c r="J35" s="114">
        <v>110</v>
      </c>
      <c r="K35" s="106">
        <v>101</v>
      </c>
      <c r="L35" s="106">
        <v>87</v>
      </c>
      <c r="M35" s="38">
        <f>SUM(G35:L35)</f>
        <v>613</v>
      </c>
    </row>
    <row r="36" spans="1:13" ht="60" customHeight="1" x14ac:dyDescent="0.2">
      <c r="A36" s="141"/>
      <c r="B36" s="143"/>
      <c r="C36" s="170"/>
      <c r="D36" s="192" t="s">
        <v>90</v>
      </c>
      <c r="E36" s="81"/>
      <c r="F36" s="35"/>
      <c r="G36" s="38">
        <v>4</v>
      </c>
      <c r="H36" s="38">
        <v>6</v>
      </c>
      <c r="I36" s="38">
        <v>11</v>
      </c>
      <c r="J36" s="102">
        <v>5</v>
      </c>
      <c r="K36" s="105">
        <v>3</v>
      </c>
      <c r="L36" s="105">
        <v>4</v>
      </c>
      <c r="M36" s="38">
        <f>SUM(M34:M35)</f>
        <v>833</v>
      </c>
    </row>
    <row r="37" spans="1:13" ht="75" hidden="1" customHeight="1" x14ac:dyDescent="0.2">
      <c r="A37" s="141"/>
      <c r="B37" s="143"/>
      <c r="C37" s="170"/>
      <c r="D37" s="193"/>
      <c r="E37" s="81"/>
      <c r="F37" s="35"/>
      <c r="G37" s="38"/>
      <c r="H37" s="38"/>
      <c r="I37" s="38"/>
      <c r="J37" s="102"/>
      <c r="K37" s="105"/>
      <c r="L37" s="105"/>
      <c r="M37" s="38"/>
    </row>
    <row r="38" spans="1:13" ht="78" hidden="1" customHeight="1" x14ac:dyDescent="0.2">
      <c r="A38" s="141"/>
      <c r="B38" s="143"/>
      <c r="C38" s="170"/>
      <c r="D38" s="193"/>
      <c r="E38" s="81"/>
      <c r="F38" s="35"/>
      <c r="G38" s="38"/>
      <c r="H38" s="38"/>
      <c r="I38" s="38"/>
      <c r="J38" s="102"/>
      <c r="K38" s="105"/>
      <c r="L38" s="105"/>
      <c r="M38" s="38"/>
    </row>
    <row r="39" spans="1:13" ht="4.5" customHeight="1" thickBot="1" x14ac:dyDescent="0.25">
      <c r="A39" s="141"/>
      <c r="B39" s="143"/>
      <c r="C39" s="170"/>
      <c r="D39" s="194"/>
      <c r="E39" s="81"/>
      <c r="F39" s="35"/>
      <c r="G39" s="38"/>
      <c r="H39" s="38"/>
      <c r="I39" s="38"/>
      <c r="J39" s="102"/>
      <c r="K39" s="105"/>
      <c r="L39" s="105"/>
      <c r="M39" s="38">
        <f>SUM(M36,M33,M30)</f>
        <v>2772</v>
      </c>
    </row>
    <row r="40" spans="1:13" ht="65.25" customHeight="1" x14ac:dyDescent="0.2">
      <c r="A40" s="141"/>
      <c r="B40" s="143"/>
      <c r="C40" s="170"/>
      <c r="D40" s="64" t="s">
        <v>91</v>
      </c>
      <c r="E40" s="64"/>
      <c r="F40" s="64"/>
      <c r="G40" s="82">
        <v>120</v>
      </c>
      <c r="H40" s="82">
        <v>116</v>
      </c>
      <c r="I40" s="82">
        <v>124</v>
      </c>
      <c r="J40" s="107">
        <v>136</v>
      </c>
      <c r="K40" s="107">
        <v>150</v>
      </c>
      <c r="L40" s="107">
        <v>158</v>
      </c>
      <c r="M40" s="131">
        <f>SUM(G40:L40)</f>
        <v>804</v>
      </c>
    </row>
    <row r="41" spans="1:13" ht="83.25" customHeight="1" thickBot="1" x14ac:dyDescent="0.25">
      <c r="A41" s="141"/>
      <c r="B41" s="143"/>
      <c r="C41" s="170"/>
      <c r="D41" s="64" t="s">
        <v>92</v>
      </c>
      <c r="E41" s="64"/>
      <c r="F41" s="64"/>
      <c r="G41" s="82">
        <v>95</v>
      </c>
      <c r="H41" s="82">
        <v>144</v>
      </c>
      <c r="I41" s="82">
        <v>140</v>
      </c>
      <c r="J41" s="107">
        <v>161</v>
      </c>
      <c r="K41" s="107">
        <v>196</v>
      </c>
      <c r="L41" s="107">
        <v>194</v>
      </c>
      <c r="M41" s="131">
        <f>SUM(G41:L41)</f>
        <v>930</v>
      </c>
    </row>
    <row r="42" spans="1:13" ht="45.75" customHeight="1" thickBot="1" x14ac:dyDescent="0.25">
      <c r="A42" s="160"/>
      <c r="B42" s="150"/>
      <c r="C42" s="171"/>
      <c r="D42" s="83" t="s">
        <v>93</v>
      </c>
      <c r="E42" s="83"/>
      <c r="F42" s="83"/>
      <c r="G42" s="84">
        <v>0</v>
      </c>
      <c r="H42" s="84">
        <v>0</v>
      </c>
      <c r="I42" s="84">
        <v>1</v>
      </c>
      <c r="J42" s="115">
        <v>0</v>
      </c>
      <c r="K42" s="84">
        <v>0</v>
      </c>
      <c r="L42" s="84">
        <v>0</v>
      </c>
      <c r="M42" s="132">
        <f>SUM(G42:L42)</f>
        <v>1</v>
      </c>
    </row>
    <row r="43" spans="1:13" ht="15" customHeight="1" x14ac:dyDescent="0.2">
      <c r="A43" s="141"/>
      <c r="B43" s="143"/>
      <c r="C43" s="170"/>
      <c r="D43" s="146" t="s">
        <v>80</v>
      </c>
      <c r="E43" s="172">
        <v>6800</v>
      </c>
      <c r="F43" s="169" t="s">
        <v>51</v>
      </c>
      <c r="G43" s="164">
        <v>41</v>
      </c>
      <c r="H43" s="164">
        <v>35</v>
      </c>
      <c r="I43" s="164">
        <v>46</v>
      </c>
      <c r="J43" s="189">
        <v>35</v>
      </c>
      <c r="K43" s="164">
        <v>24</v>
      </c>
      <c r="L43" s="164">
        <v>21</v>
      </c>
      <c r="M43" s="164">
        <f>SUM(G43:L45)</f>
        <v>202</v>
      </c>
    </row>
    <row r="44" spans="1:13" x14ac:dyDescent="0.2">
      <c r="A44" s="141"/>
      <c r="B44" s="143"/>
      <c r="C44" s="170"/>
      <c r="D44" s="147"/>
      <c r="E44" s="173"/>
      <c r="F44" s="170"/>
      <c r="G44" s="158"/>
      <c r="H44" s="158"/>
      <c r="I44" s="158"/>
      <c r="J44" s="190"/>
      <c r="K44" s="158"/>
      <c r="L44" s="158"/>
      <c r="M44" s="158"/>
    </row>
    <row r="45" spans="1:13" ht="26.25" customHeight="1" thickBot="1" x14ac:dyDescent="0.25">
      <c r="A45" s="141"/>
      <c r="B45" s="143"/>
      <c r="C45" s="170"/>
      <c r="D45" s="147"/>
      <c r="E45" s="173"/>
      <c r="F45" s="171"/>
      <c r="G45" s="165"/>
      <c r="H45" s="165"/>
      <c r="I45" s="165"/>
      <c r="J45" s="191"/>
      <c r="K45" s="165"/>
      <c r="L45" s="165"/>
      <c r="M45" s="165"/>
    </row>
    <row r="46" spans="1:13" ht="15" customHeight="1" x14ac:dyDescent="0.2">
      <c r="A46" s="141"/>
      <c r="B46" s="143"/>
      <c r="C46" s="147"/>
      <c r="D46" s="195" t="s">
        <v>81</v>
      </c>
      <c r="E46" s="196"/>
      <c r="F46" s="151"/>
      <c r="G46" s="164">
        <v>89</v>
      </c>
      <c r="H46" s="164">
        <v>64</v>
      </c>
      <c r="I46" s="164">
        <v>48</v>
      </c>
      <c r="J46" s="189">
        <v>62</v>
      </c>
      <c r="K46" s="164">
        <v>43</v>
      </c>
      <c r="L46" s="164">
        <v>67</v>
      </c>
      <c r="M46" s="164">
        <f>SUM(G46:L48)</f>
        <v>373</v>
      </c>
    </row>
    <row r="47" spans="1:13" x14ac:dyDescent="0.2">
      <c r="A47" s="141"/>
      <c r="B47" s="143"/>
      <c r="C47" s="147"/>
      <c r="D47" s="195"/>
      <c r="E47" s="196"/>
      <c r="F47" s="152"/>
      <c r="G47" s="158"/>
      <c r="H47" s="158"/>
      <c r="I47" s="158"/>
      <c r="J47" s="190"/>
      <c r="K47" s="158"/>
      <c r="L47" s="158"/>
      <c r="M47" s="158"/>
    </row>
    <row r="48" spans="1:13" ht="15" thickBot="1" x14ac:dyDescent="0.25">
      <c r="A48" s="141"/>
      <c r="B48" s="143"/>
      <c r="C48" s="147"/>
      <c r="D48" s="195"/>
      <c r="E48" s="197"/>
      <c r="F48" s="152"/>
      <c r="G48" s="158"/>
      <c r="H48" s="158"/>
      <c r="I48" s="158"/>
      <c r="J48" s="190"/>
      <c r="K48" s="158"/>
      <c r="L48" s="158"/>
      <c r="M48" s="158"/>
    </row>
    <row r="49" spans="1:13" ht="45" customHeight="1" thickBot="1" x14ac:dyDescent="0.25">
      <c r="A49" s="141"/>
      <c r="B49" s="143"/>
      <c r="C49" s="147"/>
      <c r="D49" s="72" t="s">
        <v>82</v>
      </c>
      <c r="E49" s="85"/>
      <c r="F49" s="86"/>
      <c r="G49" s="50">
        <v>0</v>
      </c>
      <c r="H49" s="50">
        <v>0</v>
      </c>
      <c r="I49" s="50">
        <v>0</v>
      </c>
      <c r="J49" s="109">
        <v>1</v>
      </c>
      <c r="K49" s="50">
        <v>0</v>
      </c>
      <c r="L49" s="50">
        <v>1</v>
      </c>
      <c r="M49" s="50">
        <f t="shared" ref="M49:M60" si="0">SUM(G49:L49)</f>
        <v>2</v>
      </c>
    </row>
    <row r="50" spans="1:13" ht="149.25" customHeight="1" thickBot="1" x14ac:dyDescent="0.25">
      <c r="A50" s="141"/>
      <c r="B50" s="143"/>
      <c r="C50" s="147"/>
      <c r="D50" s="72" t="s">
        <v>83</v>
      </c>
      <c r="E50" s="85"/>
      <c r="F50" s="86"/>
      <c r="G50" s="50">
        <v>164</v>
      </c>
      <c r="H50" s="50">
        <v>89</v>
      </c>
      <c r="I50" s="50">
        <v>125</v>
      </c>
      <c r="J50" s="109">
        <v>178</v>
      </c>
      <c r="K50" s="50">
        <v>143</v>
      </c>
      <c r="L50" s="50">
        <v>118</v>
      </c>
      <c r="M50" s="50">
        <f t="shared" si="0"/>
        <v>817</v>
      </c>
    </row>
    <row r="51" spans="1:13" ht="54.75" customHeight="1" thickBot="1" x14ac:dyDescent="0.25">
      <c r="A51" s="141"/>
      <c r="B51" s="143"/>
      <c r="C51" s="147"/>
      <c r="D51" s="72" t="s">
        <v>84</v>
      </c>
      <c r="E51" s="85"/>
      <c r="F51" s="86"/>
      <c r="G51" s="50">
        <v>0</v>
      </c>
      <c r="H51" s="50">
        <v>0</v>
      </c>
      <c r="I51" s="50">
        <v>0</v>
      </c>
      <c r="J51" s="109">
        <v>4</v>
      </c>
      <c r="K51" s="50">
        <v>0</v>
      </c>
      <c r="L51" s="50">
        <v>1</v>
      </c>
      <c r="M51" s="50">
        <f t="shared" si="0"/>
        <v>5</v>
      </c>
    </row>
    <row r="52" spans="1:13" ht="51.75" customHeight="1" thickBot="1" x14ac:dyDescent="0.25">
      <c r="A52" s="141"/>
      <c r="B52" s="143"/>
      <c r="C52" s="147"/>
      <c r="D52" s="72" t="s">
        <v>85</v>
      </c>
      <c r="E52" s="85"/>
      <c r="F52" s="86"/>
      <c r="G52" s="50">
        <v>3</v>
      </c>
      <c r="H52" s="50">
        <v>1</v>
      </c>
      <c r="I52" s="50">
        <v>2</v>
      </c>
      <c r="J52" s="109">
        <v>4</v>
      </c>
      <c r="K52" s="50">
        <v>0</v>
      </c>
      <c r="L52" s="50">
        <v>4</v>
      </c>
      <c r="M52" s="50">
        <f t="shared" si="0"/>
        <v>14</v>
      </c>
    </row>
    <row r="53" spans="1:13" ht="54.75" customHeight="1" thickBot="1" x14ac:dyDescent="0.25">
      <c r="A53" s="141"/>
      <c r="B53" s="143"/>
      <c r="C53" s="147"/>
      <c r="D53" s="72" t="s">
        <v>86</v>
      </c>
      <c r="E53" s="85"/>
      <c r="F53" s="86"/>
      <c r="G53" s="50">
        <v>8</v>
      </c>
      <c r="H53" s="50">
        <v>7</v>
      </c>
      <c r="I53" s="50">
        <v>11</v>
      </c>
      <c r="J53" s="109">
        <v>19</v>
      </c>
      <c r="K53" s="50">
        <v>4</v>
      </c>
      <c r="L53" s="50">
        <v>11</v>
      </c>
      <c r="M53" s="50">
        <f t="shared" si="0"/>
        <v>60</v>
      </c>
    </row>
    <row r="54" spans="1:13" ht="51" customHeight="1" thickBot="1" x14ac:dyDescent="0.25">
      <c r="A54" s="141"/>
      <c r="B54" s="143"/>
      <c r="C54" s="147"/>
      <c r="D54" s="64" t="s">
        <v>94</v>
      </c>
      <c r="E54" s="40"/>
      <c r="F54" s="41"/>
      <c r="G54" s="38">
        <v>42</v>
      </c>
      <c r="H54" s="38">
        <v>35</v>
      </c>
      <c r="I54" s="38">
        <v>16</v>
      </c>
      <c r="J54" s="102">
        <v>30</v>
      </c>
      <c r="K54" s="105">
        <v>52</v>
      </c>
      <c r="L54" s="105">
        <v>36</v>
      </c>
      <c r="M54" s="38">
        <f t="shared" si="0"/>
        <v>211</v>
      </c>
    </row>
    <row r="55" spans="1:13" ht="100.5" customHeight="1" thickBot="1" x14ac:dyDescent="0.25">
      <c r="A55" s="141"/>
      <c r="B55" s="143"/>
      <c r="C55" s="147"/>
      <c r="D55" s="72" t="s">
        <v>88</v>
      </c>
      <c r="E55" s="85"/>
      <c r="F55" s="86"/>
      <c r="G55" s="50">
        <v>40</v>
      </c>
      <c r="H55" s="50">
        <v>48</v>
      </c>
      <c r="I55" s="50">
        <v>35</v>
      </c>
      <c r="J55" s="109">
        <v>33</v>
      </c>
      <c r="K55" s="50">
        <v>34</v>
      </c>
      <c r="L55" s="50">
        <v>30</v>
      </c>
      <c r="M55" s="50">
        <f t="shared" si="0"/>
        <v>220</v>
      </c>
    </row>
    <row r="56" spans="1:13" ht="89.25" customHeight="1" thickBot="1" x14ac:dyDescent="0.25">
      <c r="A56" s="141"/>
      <c r="B56" s="143"/>
      <c r="C56" s="147"/>
      <c r="D56" s="87" t="s">
        <v>89</v>
      </c>
      <c r="E56" s="85"/>
      <c r="F56" s="74"/>
      <c r="G56" s="68">
        <v>15</v>
      </c>
      <c r="H56" s="68">
        <v>13</v>
      </c>
      <c r="I56" s="68">
        <v>6</v>
      </c>
      <c r="J56" s="111">
        <v>10</v>
      </c>
      <c r="K56" s="68">
        <v>7</v>
      </c>
      <c r="L56" s="68">
        <v>35</v>
      </c>
      <c r="M56" s="50">
        <f t="shared" si="0"/>
        <v>86</v>
      </c>
    </row>
    <row r="57" spans="1:13" ht="63.75" customHeight="1" thickBot="1" x14ac:dyDescent="0.25">
      <c r="A57" s="141"/>
      <c r="B57" s="143"/>
      <c r="C57" s="147"/>
      <c r="D57" s="72" t="s">
        <v>95</v>
      </c>
      <c r="E57" s="88"/>
      <c r="F57" s="77"/>
      <c r="G57" s="78">
        <v>1</v>
      </c>
      <c r="H57" s="78">
        <v>4</v>
      </c>
      <c r="I57" s="78">
        <v>5</v>
      </c>
      <c r="J57" s="113">
        <v>5</v>
      </c>
      <c r="K57" s="78">
        <v>3</v>
      </c>
      <c r="L57" s="78">
        <v>4</v>
      </c>
      <c r="M57" s="38">
        <f t="shared" si="0"/>
        <v>22</v>
      </c>
    </row>
    <row r="58" spans="1:13" ht="77.25" customHeight="1" thickBot="1" x14ac:dyDescent="0.25">
      <c r="A58" s="141"/>
      <c r="B58" s="143"/>
      <c r="C58" s="147"/>
      <c r="D58" s="72" t="s">
        <v>91</v>
      </c>
      <c r="E58" s="85"/>
      <c r="F58" s="74"/>
      <c r="G58" s="68">
        <v>54</v>
      </c>
      <c r="H58" s="68">
        <v>56</v>
      </c>
      <c r="I58" s="68">
        <v>65</v>
      </c>
      <c r="J58" s="111">
        <v>56</v>
      </c>
      <c r="K58" s="68">
        <v>66</v>
      </c>
      <c r="L58" s="68">
        <v>78</v>
      </c>
      <c r="M58" s="50">
        <f t="shared" si="0"/>
        <v>375</v>
      </c>
    </row>
    <row r="59" spans="1:13" ht="74.25" customHeight="1" thickBot="1" x14ac:dyDescent="0.25">
      <c r="A59" s="141"/>
      <c r="B59" s="143"/>
      <c r="C59" s="147"/>
      <c r="D59" s="72" t="s">
        <v>92</v>
      </c>
      <c r="E59" s="88"/>
      <c r="F59" s="42"/>
      <c r="G59" s="39">
        <v>53</v>
      </c>
      <c r="H59" s="39">
        <v>67</v>
      </c>
      <c r="I59" s="39">
        <v>61</v>
      </c>
      <c r="J59" s="114">
        <v>79</v>
      </c>
      <c r="K59" s="106">
        <v>83</v>
      </c>
      <c r="L59" s="106">
        <v>87</v>
      </c>
      <c r="M59" s="50">
        <f t="shared" si="0"/>
        <v>430</v>
      </c>
    </row>
    <row r="60" spans="1:13" ht="53.25" customHeight="1" thickBot="1" x14ac:dyDescent="0.25">
      <c r="A60" s="141"/>
      <c r="B60" s="143"/>
      <c r="C60" s="147"/>
      <c r="D60" s="84" t="s">
        <v>93</v>
      </c>
      <c r="E60" s="89"/>
      <c r="F60" s="41"/>
      <c r="G60" s="38">
        <v>0</v>
      </c>
      <c r="H60" s="38">
        <v>0</v>
      </c>
      <c r="I60" s="38">
        <v>0</v>
      </c>
      <c r="J60" s="102">
        <v>0</v>
      </c>
      <c r="K60" s="105">
        <v>0</v>
      </c>
      <c r="L60" s="105">
        <v>0</v>
      </c>
      <c r="M60" s="50">
        <f t="shared" si="0"/>
        <v>0</v>
      </c>
    </row>
    <row r="61" spans="1:13" ht="14.25" customHeight="1" x14ac:dyDescent="0.2">
      <c r="A61" s="141"/>
      <c r="B61" s="143"/>
      <c r="C61" s="170"/>
      <c r="D61" s="146" t="s">
        <v>52</v>
      </c>
      <c r="E61" s="172">
        <v>12</v>
      </c>
      <c r="F61" s="169" t="s">
        <v>50</v>
      </c>
      <c r="G61" s="164">
        <v>3</v>
      </c>
      <c r="H61" s="164">
        <v>4</v>
      </c>
      <c r="I61" s="164">
        <v>3</v>
      </c>
      <c r="J61" s="189"/>
      <c r="K61" s="164"/>
      <c r="L61" s="164"/>
      <c r="M61" s="164">
        <f>SUM(G61:L63)</f>
        <v>10</v>
      </c>
    </row>
    <row r="62" spans="1:13" ht="14.25" customHeight="1" x14ac:dyDescent="0.2">
      <c r="A62" s="141"/>
      <c r="B62" s="143"/>
      <c r="C62" s="170"/>
      <c r="D62" s="147"/>
      <c r="E62" s="173"/>
      <c r="F62" s="170"/>
      <c r="G62" s="158"/>
      <c r="H62" s="158"/>
      <c r="I62" s="158"/>
      <c r="J62" s="190"/>
      <c r="K62" s="158"/>
      <c r="L62" s="158"/>
      <c r="M62" s="158"/>
    </row>
    <row r="63" spans="1:13" ht="14.25" customHeight="1" thickBot="1" x14ac:dyDescent="0.25">
      <c r="A63" s="141"/>
      <c r="B63" s="143"/>
      <c r="C63" s="170"/>
      <c r="D63" s="148"/>
      <c r="E63" s="174"/>
      <c r="F63" s="171"/>
      <c r="G63" s="165"/>
      <c r="H63" s="165"/>
      <c r="I63" s="165"/>
      <c r="J63" s="191"/>
      <c r="K63" s="165"/>
      <c r="L63" s="165"/>
      <c r="M63" s="165"/>
    </row>
    <row r="64" spans="1:13" ht="14.25" customHeight="1" x14ac:dyDescent="0.2">
      <c r="A64" s="141"/>
      <c r="B64" s="143"/>
      <c r="C64" s="170"/>
      <c r="D64" s="146" t="s">
        <v>53</v>
      </c>
      <c r="E64" s="172">
        <v>950</v>
      </c>
      <c r="F64" s="169" t="s">
        <v>54</v>
      </c>
      <c r="G64" s="164">
        <v>86</v>
      </c>
      <c r="H64" s="164">
        <v>105</v>
      </c>
      <c r="I64" s="164">
        <v>96</v>
      </c>
      <c r="J64" s="189">
        <v>50</v>
      </c>
      <c r="K64" s="164">
        <v>37</v>
      </c>
      <c r="L64" s="164">
        <v>38</v>
      </c>
      <c r="M64" s="164">
        <f>SUM(G64:L66)</f>
        <v>412</v>
      </c>
    </row>
    <row r="65" spans="1:13" ht="14.25" customHeight="1" x14ac:dyDescent="0.2">
      <c r="A65" s="141"/>
      <c r="B65" s="143"/>
      <c r="C65" s="170"/>
      <c r="D65" s="147"/>
      <c r="E65" s="173"/>
      <c r="F65" s="170"/>
      <c r="G65" s="158"/>
      <c r="H65" s="158"/>
      <c r="I65" s="158"/>
      <c r="J65" s="190"/>
      <c r="K65" s="158"/>
      <c r="L65" s="158"/>
      <c r="M65" s="158"/>
    </row>
    <row r="66" spans="1:13" ht="14.25" customHeight="1" thickBot="1" x14ac:dyDescent="0.25">
      <c r="A66" s="141"/>
      <c r="B66" s="143"/>
      <c r="C66" s="170"/>
      <c r="D66" s="148"/>
      <c r="E66" s="174"/>
      <c r="F66" s="171"/>
      <c r="G66" s="165"/>
      <c r="H66" s="165"/>
      <c r="I66" s="165"/>
      <c r="J66" s="191"/>
      <c r="K66" s="165"/>
      <c r="L66" s="165"/>
      <c r="M66" s="165"/>
    </row>
    <row r="67" spans="1:13" ht="14.25" customHeight="1" x14ac:dyDescent="0.2">
      <c r="A67" s="61"/>
      <c r="B67" s="62"/>
      <c r="C67" s="63"/>
      <c r="D67" s="25"/>
      <c r="E67" s="26"/>
      <c r="F67" s="25"/>
      <c r="G67" s="4"/>
      <c r="H67" s="4"/>
      <c r="I67" s="4"/>
      <c r="J67" s="4"/>
      <c r="K67" s="4"/>
      <c r="L67" s="4"/>
      <c r="M67" s="4"/>
    </row>
    <row r="68" spans="1:13" ht="14.25" customHeight="1" x14ac:dyDescent="0.2"/>
    <row r="69" spans="1:13" ht="51.75" customHeight="1" x14ac:dyDescent="0.2">
      <c r="A69" s="138"/>
      <c r="B69" s="138"/>
      <c r="C69" s="138"/>
      <c r="D69" s="138"/>
      <c r="E69" s="138"/>
      <c r="F69" s="138"/>
    </row>
    <row r="71" spans="1:13" ht="32.25" customHeight="1" x14ac:dyDescent="0.2">
      <c r="A71" s="139"/>
      <c r="B71" s="139"/>
      <c r="C71" s="139"/>
      <c r="D71" s="139"/>
      <c r="E71" s="139"/>
      <c r="F71" s="139"/>
    </row>
  </sheetData>
  <mergeCells count="113">
    <mergeCell ref="G19:G21"/>
    <mergeCell ref="H19:H21"/>
    <mergeCell ref="A2:M2"/>
    <mergeCell ref="A3:N3"/>
    <mergeCell ref="A6:C6"/>
    <mergeCell ref="A10:F10"/>
    <mergeCell ref="G10:M10"/>
    <mergeCell ref="A12:A21"/>
    <mergeCell ref="B12:B21"/>
    <mergeCell ref="C12:C21"/>
    <mergeCell ref="D12:D14"/>
    <mergeCell ref="E12:E14"/>
    <mergeCell ref="L12:L14"/>
    <mergeCell ref="M12:M14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D19:D21"/>
    <mergeCell ref="E19:E21"/>
    <mergeCell ref="F19:F21"/>
    <mergeCell ref="M25:M27"/>
    <mergeCell ref="M15:M17"/>
    <mergeCell ref="I19:I21"/>
    <mergeCell ref="J19:J21"/>
    <mergeCell ref="K19:K21"/>
    <mergeCell ref="L19:L21"/>
    <mergeCell ref="M19:M21"/>
    <mergeCell ref="J12:J14"/>
    <mergeCell ref="K12:K14"/>
    <mergeCell ref="I15:I17"/>
    <mergeCell ref="J15:J17"/>
    <mergeCell ref="K15:K17"/>
    <mergeCell ref="L15:L17"/>
    <mergeCell ref="J46:J48"/>
    <mergeCell ref="F43:F45"/>
    <mergeCell ref="G43:G45"/>
    <mergeCell ref="H43:H45"/>
    <mergeCell ref="I43:I45"/>
    <mergeCell ref="M22:M24"/>
    <mergeCell ref="D25:D27"/>
    <mergeCell ref="E25:E27"/>
    <mergeCell ref="F25:F27"/>
    <mergeCell ref="G25:G27"/>
    <mergeCell ref="H25:H27"/>
    <mergeCell ref="I25:I27"/>
    <mergeCell ref="J25:J27"/>
    <mergeCell ref="K25:K27"/>
    <mergeCell ref="G22:G24"/>
    <mergeCell ref="H22:H24"/>
    <mergeCell ref="I22:I24"/>
    <mergeCell ref="J22:J24"/>
    <mergeCell ref="K22:K24"/>
    <mergeCell ref="L22:L24"/>
    <mergeCell ref="D22:D24"/>
    <mergeCell ref="E22:E24"/>
    <mergeCell ref="F22:F24"/>
    <mergeCell ref="L25:L27"/>
    <mergeCell ref="D36:D39"/>
    <mergeCell ref="A43:A60"/>
    <mergeCell ref="B43:B60"/>
    <mergeCell ref="C43:C60"/>
    <mergeCell ref="D43:D45"/>
    <mergeCell ref="E43:E45"/>
    <mergeCell ref="A22:A42"/>
    <mergeCell ref="B22:B42"/>
    <mergeCell ref="C22:C42"/>
    <mergeCell ref="D46:D48"/>
    <mergeCell ref="E46:E48"/>
    <mergeCell ref="L61:L63"/>
    <mergeCell ref="M61:M63"/>
    <mergeCell ref="J43:J45"/>
    <mergeCell ref="K43:K45"/>
    <mergeCell ref="K46:K48"/>
    <mergeCell ref="L46:L48"/>
    <mergeCell ref="M46:M48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43:L45"/>
    <mergeCell ref="M43:M45"/>
    <mergeCell ref="F46:F48"/>
    <mergeCell ref="G46:G48"/>
    <mergeCell ref="H46:H48"/>
    <mergeCell ref="I46:I48"/>
    <mergeCell ref="A69:F69"/>
    <mergeCell ref="A71:F71"/>
    <mergeCell ref="L64:L66"/>
    <mergeCell ref="M64:M66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K64:K66"/>
  </mergeCells>
  <pageMargins left="0.23622047244094491" right="0.23622047244094491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view="pageBreakPreview" topLeftCell="A10" zoomScale="60" zoomScaleNormal="100" workbookViewId="0">
      <selection activeCell="M1" sqref="M1:N1048576"/>
    </sheetView>
  </sheetViews>
  <sheetFormatPr baseColWidth="10" defaultColWidth="11.42578125" defaultRowHeight="14.25" x14ac:dyDescent="0.2"/>
  <cols>
    <col min="1" max="1" width="24.5703125" style="1" customWidth="1"/>
    <col min="2" max="2" width="15.85546875" style="1" customWidth="1"/>
    <col min="3" max="3" width="23.140625" style="1" customWidth="1"/>
    <col min="4" max="4" width="22" style="1" customWidth="1"/>
    <col min="5" max="5" width="17" style="1" customWidth="1"/>
    <col min="6" max="6" width="16.85546875" style="1" customWidth="1"/>
    <col min="7" max="7" width="19.140625" style="1" customWidth="1"/>
    <col min="8" max="8" width="13.42578125" style="1" customWidth="1"/>
    <col min="9" max="9" width="15" style="1" customWidth="1"/>
    <col min="10" max="16384" width="11.42578125" style="1"/>
  </cols>
  <sheetData>
    <row r="2" spans="1:14" ht="18" x14ac:dyDescent="0.25">
      <c r="A2" s="199" t="s">
        <v>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18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3.25" customHeight="1" x14ac:dyDescent="0.2"/>
    <row r="6" spans="1:14" ht="15" customHeight="1" x14ac:dyDescent="0.2">
      <c r="A6" s="200" t="s">
        <v>0</v>
      </c>
      <c r="B6" s="200"/>
      <c r="C6" s="200"/>
      <c r="D6" s="12"/>
      <c r="E6" s="2"/>
    </row>
    <row r="7" spans="1:14" x14ac:dyDescent="0.2">
      <c r="A7" s="3" t="s">
        <v>1</v>
      </c>
      <c r="B7" s="3" t="s">
        <v>2</v>
      </c>
      <c r="C7" s="15" t="s">
        <v>3</v>
      </c>
      <c r="D7" s="13"/>
    </row>
    <row r="8" spans="1:14" ht="42.75" customHeight="1" x14ac:dyDescent="0.2">
      <c r="A8" s="16" t="s">
        <v>20</v>
      </c>
      <c r="B8" s="17" t="s">
        <v>35</v>
      </c>
      <c r="C8" s="17" t="s">
        <v>34</v>
      </c>
      <c r="D8" s="14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180" t="s">
        <v>6</v>
      </c>
      <c r="B10" s="181"/>
      <c r="C10" s="181"/>
      <c r="D10" s="181"/>
      <c r="E10" s="181"/>
      <c r="F10" s="182"/>
      <c r="G10" s="183">
        <v>2016</v>
      </c>
      <c r="H10" s="184"/>
      <c r="I10" s="184"/>
      <c r="J10" s="184"/>
      <c r="K10" s="184"/>
      <c r="L10" s="184"/>
      <c r="M10" s="185"/>
    </row>
    <row r="11" spans="1:14" ht="40.5" customHeight="1" thickBot="1" x14ac:dyDescent="0.25">
      <c r="A11" s="7" t="s">
        <v>16</v>
      </c>
      <c r="B11" s="19" t="s">
        <v>18</v>
      </c>
      <c r="C11" s="18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0" t="s">
        <v>9</v>
      </c>
    </row>
    <row r="12" spans="1:14" ht="15" customHeight="1" x14ac:dyDescent="0.2">
      <c r="A12" s="140" t="s">
        <v>33</v>
      </c>
      <c r="B12" s="142">
        <v>12027</v>
      </c>
      <c r="C12" s="146" t="s">
        <v>32</v>
      </c>
      <c r="D12" s="146" t="s">
        <v>31</v>
      </c>
      <c r="E12" s="142">
        <v>4525</v>
      </c>
      <c r="F12" s="151" t="s">
        <v>30</v>
      </c>
      <c r="G12" s="164">
        <v>676</v>
      </c>
      <c r="H12" s="164">
        <v>512</v>
      </c>
      <c r="I12" s="164">
        <v>1544</v>
      </c>
      <c r="J12" s="164">
        <v>376</v>
      </c>
      <c r="K12" s="164">
        <v>474</v>
      </c>
      <c r="L12" s="164">
        <v>147</v>
      </c>
      <c r="M12" s="164">
        <f>SUM(G12:L12)</f>
        <v>3729</v>
      </c>
    </row>
    <row r="13" spans="1:14" ht="15" customHeight="1" x14ac:dyDescent="0.2">
      <c r="A13" s="141"/>
      <c r="B13" s="143"/>
      <c r="C13" s="147"/>
      <c r="D13" s="147"/>
      <c r="E13" s="143"/>
      <c r="F13" s="152"/>
      <c r="G13" s="158"/>
      <c r="H13" s="158"/>
      <c r="I13" s="158"/>
      <c r="J13" s="158"/>
      <c r="K13" s="158"/>
      <c r="L13" s="158"/>
      <c r="M13" s="158"/>
    </row>
    <row r="14" spans="1:14" ht="75.75" customHeight="1" thickBot="1" x14ac:dyDescent="0.25">
      <c r="A14" s="141"/>
      <c r="B14" s="143"/>
      <c r="C14" s="147"/>
      <c r="D14" s="148"/>
      <c r="E14" s="150"/>
      <c r="F14" s="153"/>
      <c r="G14" s="165"/>
      <c r="H14" s="165"/>
      <c r="I14" s="165"/>
      <c r="J14" s="165"/>
      <c r="K14" s="165"/>
      <c r="L14" s="165"/>
      <c r="M14" s="165"/>
    </row>
    <row r="15" spans="1:14" ht="112.5" customHeight="1" thickBot="1" x14ac:dyDescent="0.25">
      <c r="A15" s="141"/>
      <c r="B15" s="143"/>
      <c r="C15" s="147"/>
      <c r="D15" s="146" t="s">
        <v>31</v>
      </c>
      <c r="E15" s="28">
        <v>145</v>
      </c>
      <c r="F15" s="151" t="s">
        <v>61</v>
      </c>
      <c r="G15" s="27">
        <v>5</v>
      </c>
      <c r="H15" s="27">
        <v>20</v>
      </c>
      <c r="I15" s="27">
        <v>54</v>
      </c>
      <c r="J15" s="98">
        <v>17</v>
      </c>
      <c r="K15" s="98">
        <v>18</v>
      </c>
      <c r="L15" s="98">
        <v>5</v>
      </c>
      <c r="M15" s="27">
        <f>SUM(G15:L15)</f>
        <v>119</v>
      </c>
    </row>
    <row r="16" spans="1:14" ht="21" hidden="1" customHeight="1" thickBot="1" x14ac:dyDescent="0.25">
      <c r="A16" s="141"/>
      <c r="B16" s="143"/>
      <c r="C16" s="147"/>
      <c r="D16" s="147"/>
      <c r="E16" s="28"/>
      <c r="F16" s="152"/>
      <c r="G16" s="27"/>
      <c r="H16" s="27"/>
      <c r="I16" s="27"/>
      <c r="J16" s="98"/>
      <c r="K16" s="98"/>
      <c r="L16" s="98"/>
      <c r="M16" s="27"/>
    </row>
    <row r="17" spans="1:13" ht="75.75" hidden="1" customHeight="1" thickBot="1" x14ac:dyDescent="0.25">
      <c r="A17" s="141"/>
      <c r="B17" s="143"/>
      <c r="C17" s="147"/>
      <c r="D17" s="148"/>
      <c r="E17" s="28"/>
      <c r="F17" s="152"/>
      <c r="G17" s="27"/>
      <c r="H17" s="27"/>
      <c r="I17" s="27"/>
      <c r="J17" s="98"/>
      <c r="K17" s="98"/>
      <c r="L17" s="98"/>
      <c r="M17" s="27"/>
    </row>
    <row r="18" spans="1:13" ht="86.25" customHeight="1" x14ac:dyDescent="0.2">
      <c r="A18" s="141"/>
      <c r="B18" s="143"/>
      <c r="C18" s="147"/>
      <c r="D18" s="146" t="s">
        <v>31</v>
      </c>
      <c r="E18" s="51"/>
      <c r="F18" s="151" t="s">
        <v>62</v>
      </c>
      <c r="G18" s="32"/>
      <c r="H18" s="32"/>
      <c r="I18" s="32"/>
      <c r="J18" s="99"/>
      <c r="K18" s="99"/>
      <c r="L18" s="99"/>
      <c r="M18" s="32"/>
    </row>
    <row r="19" spans="1:13" ht="103.5" customHeight="1" thickBot="1" x14ac:dyDescent="0.25">
      <c r="A19" s="141"/>
      <c r="B19" s="143"/>
      <c r="C19" s="147"/>
      <c r="D19" s="147"/>
      <c r="E19" s="29">
        <v>75</v>
      </c>
      <c r="F19" s="152"/>
      <c r="G19" s="27">
        <v>4</v>
      </c>
      <c r="H19" s="27">
        <v>3</v>
      </c>
      <c r="I19" s="27">
        <v>4</v>
      </c>
      <c r="J19" s="98">
        <v>17</v>
      </c>
      <c r="K19" s="98">
        <v>4</v>
      </c>
      <c r="L19" s="98">
        <v>2</v>
      </c>
      <c r="M19" s="27">
        <f>SUM(G19:L19)</f>
        <v>34</v>
      </c>
    </row>
    <row r="20" spans="1:13" ht="75.75" hidden="1" customHeight="1" thickBot="1" x14ac:dyDescent="0.25">
      <c r="A20" s="141"/>
      <c r="B20" s="143"/>
      <c r="C20" s="147"/>
      <c r="D20" s="148"/>
      <c r="E20" s="28"/>
      <c r="F20" s="152"/>
      <c r="G20" s="27"/>
      <c r="H20" s="27"/>
      <c r="I20" s="27"/>
      <c r="J20" s="98"/>
      <c r="K20" s="98"/>
      <c r="L20" s="98"/>
      <c r="M20" s="27"/>
    </row>
    <row r="21" spans="1:13" s="52" customFormat="1" ht="24.75" customHeight="1" x14ac:dyDescent="0.2">
      <c r="A21" s="141"/>
      <c r="B21" s="143"/>
      <c r="C21" s="147"/>
      <c r="D21" s="146" t="s">
        <v>29</v>
      </c>
      <c r="E21" s="142">
        <v>50</v>
      </c>
      <c r="F21" s="151" t="s">
        <v>28</v>
      </c>
      <c r="G21" s="164">
        <v>3</v>
      </c>
      <c r="H21" s="164">
        <v>4</v>
      </c>
      <c r="I21" s="164">
        <v>2</v>
      </c>
      <c r="J21" s="164">
        <v>2</v>
      </c>
      <c r="K21" s="164">
        <v>1</v>
      </c>
      <c r="L21" s="164">
        <v>3</v>
      </c>
      <c r="M21" s="164">
        <f>SUM(G21:L21)</f>
        <v>15</v>
      </c>
    </row>
    <row r="22" spans="1:13" s="53" customFormat="1" ht="55.5" customHeight="1" x14ac:dyDescent="0.2">
      <c r="A22" s="141"/>
      <c r="B22" s="143"/>
      <c r="C22" s="147"/>
      <c r="D22" s="147"/>
      <c r="E22" s="143"/>
      <c r="F22" s="152"/>
      <c r="G22" s="158"/>
      <c r="H22" s="158"/>
      <c r="I22" s="158"/>
      <c r="J22" s="158"/>
      <c r="K22" s="158"/>
      <c r="L22" s="158"/>
      <c r="M22" s="202"/>
    </row>
    <row r="23" spans="1:13" ht="40.5" customHeight="1" thickBot="1" x14ac:dyDescent="0.25">
      <c r="A23" s="141"/>
      <c r="B23" s="143"/>
      <c r="C23" s="147"/>
      <c r="D23" s="147"/>
      <c r="E23" s="143"/>
      <c r="F23" s="152"/>
      <c r="G23" s="165"/>
      <c r="H23" s="165"/>
      <c r="I23" s="165"/>
      <c r="J23" s="165"/>
      <c r="K23" s="165"/>
      <c r="L23" s="165"/>
      <c r="M23" s="165"/>
    </row>
    <row r="24" spans="1:13" ht="40.5" customHeight="1" x14ac:dyDescent="0.2">
      <c r="A24" s="141"/>
      <c r="B24" s="143"/>
      <c r="C24" s="147"/>
      <c r="D24" s="54"/>
      <c r="E24" s="51"/>
      <c r="F24" s="55"/>
      <c r="G24" s="22"/>
      <c r="H24" s="27"/>
      <c r="I24" s="27"/>
      <c r="J24" s="98"/>
      <c r="K24" s="98"/>
      <c r="L24" s="98"/>
      <c r="M24" s="27"/>
    </row>
    <row r="25" spans="1:13" ht="40.5" customHeight="1" x14ac:dyDescent="0.2">
      <c r="A25" s="141"/>
      <c r="B25" s="143"/>
      <c r="C25" s="147"/>
      <c r="D25" s="54"/>
      <c r="E25" s="31"/>
      <c r="F25" s="54" t="s">
        <v>63</v>
      </c>
      <c r="G25" s="22"/>
      <c r="H25" s="27"/>
      <c r="I25" s="27"/>
      <c r="J25" s="98"/>
      <c r="K25" s="98"/>
      <c r="L25" s="98"/>
      <c r="M25" s="27"/>
    </row>
    <row r="26" spans="1:13" ht="40.5" customHeight="1" thickBot="1" x14ac:dyDescent="0.25">
      <c r="A26" s="141"/>
      <c r="B26" s="143"/>
      <c r="C26" s="147"/>
      <c r="D26" s="56"/>
      <c r="E26" s="57">
        <v>3000</v>
      </c>
      <c r="F26" s="56"/>
      <c r="G26" s="22">
        <v>329.12</v>
      </c>
      <c r="H26" s="27">
        <v>315.31</v>
      </c>
      <c r="I26" s="27">
        <v>361.9</v>
      </c>
      <c r="J26" s="98">
        <v>347.96</v>
      </c>
      <c r="K26" s="98">
        <v>416.72</v>
      </c>
      <c r="L26" s="98">
        <v>331.24</v>
      </c>
      <c r="M26" s="27">
        <f>SUM(G26:L26)</f>
        <v>2102.25</v>
      </c>
    </row>
    <row r="27" spans="1:13" ht="15" customHeight="1" x14ac:dyDescent="0.2">
      <c r="A27" s="141"/>
      <c r="B27" s="143"/>
      <c r="C27" s="147"/>
      <c r="D27" s="147" t="s">
        <v>27</v>
      </c>
      <c r="E27" s="201">
        <v>10</v>
      </c>
      <c r="F27" s="170" t="s">
        <v>26</v>
      </c>
      <c r="G27" s="164">
        <v>0</v>
      </c>
      <c r="H27" s="164">
        <v>0</v>
      </c>
      <c r="I27" s="164">
        <v>3</v>
      </c>
      <c r="J27" s="164">
        <v>0</v>
      </c>
      <c r="K27" s="164">
        <v>2</v>
      </c>
      <c r="L27" s="164">
        <v>0</v>
      </c>
      <c r="M27" s="158">
        <f>SUM(G27:L27)</f>
        <v>5</v>
      </c>
    </row>
    <row r="28" spans="1:13" ht="15" customHeight="1" x14ac:dyDescent="0.2">
      <c r="A28" s="141"/>
      <c r="B28" s="143"/>
      <c r="C28" s="147"/>
      <c r="D28" s="147"/>
      <c r="E28" s="201"/>
      <c r="F28" s="170"/>
      <c r="G28" s="158"/>
      <c r="H28" s="158"/>
      <c r="I28" s="158"/>
      <c r="J28" s="158"/>
      <c r="K28" s="158"/>
      <c r="L28" s="158"/>
      <c r="M28" s="158"/>
    </row>
    <row r="29" spans="1:13" ht="77.25" customHeight="1" thickBot="1" x14ac:dyDescent="0.25">
      <c r="A29" s="141"/>
      <c r="B29" s="143"/>
      <c r="C29" s="147"/>
      <c r="D29" s="148"/>
      <c r="E29" s="201"/>
      <c r="F29" s="171"/>
      <c r="G29" s="165"/>
      <c r="H29" s="165"/>
      <c r="I29" s="165"/>
      <c r="J29" s="165"/>
      <c r="K29" s="165"/>
      <c r="L29" s="165"/>
      <c r="M29" s="165"/>
    </row>
    <row r="30" spans="1:13" ht="15" hidden="1" customHeight="1" thickBot="1" x14ac:dyDescent="0.25">
      <c r="A30" s="141"/>
      <c r="B30" s="143"/>
      <c r="C30" s="147"/>
      <c r="D30" s="169"/>
      <c r="E30" s="142"/>
      <c r="F30" s="169"/>
      <c r="G30" s="164"/>
      <c r="H30" s="164"/>
      <c r="I30" s="164"/>
      <c r="J30" s="164"/>
      <c r="K30" s="164"/>
      <c r="L30" s="164"/>
      <c r="M30" s="164"/>
    </row>
    <row r="31" spans="1:13" ht="15" hidden="1" customHeight="1" thickBot="1" x14ac:dyDescent="0.25">
      <c r="A31" s="141"/>
      <c r="B31" s="143"/>
      <c r="C31" s="147"/>
      <c r="D31" s="170"/>
      <c r="E31" s="143"/>
      <c r="F31" s="170"/>
      <c r="G31" s="158"/>
      <c r="H31" s="158"/>
      <c r="I31" s="158"/>
      <c r="J31" s="158"/>
      <c r="K31" s="158"/>
      <c r="L31" s="158"/>
      <c r="M31" s="158"/>
    </row>
    <row r="32" spans="1:13" ht="8.25" hidden="1" customHeight="1" thickBot="1" x14ac:dyDescent="0.25">
      <c r="A32" s="141"/>
      <c r="B32" s="143"/>
      <c r="C32" s="147"/>
      <c r="D32" s="170"/>
      <c r="E32" s="143"/>
      <c r="F32" s="170"/>
      <c r="G32" s="158"/>
      <c r="H32" s="158"/>
      <c r="I32" s="158"/>
      <c r="J32" s="165"/>
      <c r="K32" s="165"/>
      <c r="L32" s="165"/>
      <c r="M32" s="165"/>
    </row>
    <row r="33" spans="1:13" ht="165.75" customHeight="1" thickBot="1" x14ac:dyDescent="0.25">
      <c r="A33" s="141"/>
      <c r="B33" s="143"/>
      <c r="C33" s="147"/>
      <c r="D33" s="58" t="s">
        <v>64</v>
      </c>
      <c r="E33" s="58" t="s">
        <v>25</v>
      </c>
      <c r="F33" s="58" t="s">
        <v>65</v>
      </c>
      <c r="G33" s="59">
        <v>0</v>
      </c>
      <c r="H33" s="32">
        <v>0</v>
      </c>
      <c r="I33" s="60">
        <v>0.15</v>
      </c>
      <c r="J33" s="101"/>
      <c r="K33" s="102"/>
      <c r="L33" s="103">
        <v>0.05</v>
      </c>
      <c r="M33" s="133">
        <f>SUM(G33:L33)</f>
        <v>0.2</v>
      </c>
    </row>
    <row r="34" spans="1:13" ht="148.5" customHeight="1" x14ac:dyDescent="0.2">
      <c r="A34" s="203"/>
      <c r="B34" s="204"/>
      <c r="C34" s="205"/>
      <c r="D34" s="206" t="s">
        <v>66</v>
      </c>
      <c r="E34" s="209" t="s">
        <v>67</v>
      </c>
      <c r="F34" s="151" t="s">
        <v>68</v>
      </c>
      <c r="G34" s="214" t="s">
        <v>69</v>
      </c>
      <c r="H34" s="214" t="s">
        <v>70</v>
      </c>
      <c r="I34" s="214" t="s">
        <v>71</v>
      </c>
      <c r="J34" s="214" t="s">
        <v>115</v>
      </c>
      <c r="K34" s="214" t="s">
        <v>117</v>
      </c>
      <c r="L34" s="211" t="s">
        <v>119</v>
      </c>
      <c r="M34" s="157">
        <v>1</v>
      </c>
    </row>
    <row r="35" spans="1:13" x14ac:dyDescent="0.2">
      <c r="A35" s="203"/>
      <c r="B35" s="204"/>
      <c r="C35" s="205"/>
      <c r="D35" s="207"/>
      <c r="E35" s="145"/>
      <c r="F35" s="152"/>
      <c r="G35" s="215"/>
      <c r="H35" s="215"/>
      <c r="I35" s="215"/>
      <c r="J35" s="215"/>
      <c r="K35" s="215"/>
      <c r="L35" s="212"/>
      <c r="M35" s="158"/>
    </row>
    <row r="36" spans="1:13" ht="15" thickBot="1" x14ac:dyDescent="0.25">
      <c r="A36" s="203"/>
      <c r="B36" s="204"/>
      <c r="C36" s="205"/>
      <c r="D36" s="208"/>
      <c r="E36" s="210"/>
      <c r="F36" s="153"/>
      <c r="G36" s="216"/>
      <c r="H36" s="216"/>
      <c r="I36" s="216"/>
      <c r="J36" s="216"/>
      <c r="K36" s="216"/>
      <c r="L36" s="213"/>
      <c r="M36" s="165"/>
    </row>
    <row r="37" spans="1:13" ht="93.75" customHeight="1" x14ac:dyDescent="0.2">
      <c r="A37" s="203"/>
      <c r="B37" s="204"/>
      <c r="C37" s="205"/>
      <c r="D37" s="206" t="s">
        <v>72</v>
      </c>
      <c r="E37" s="220" t="s">
        <v>73</v>
      </c>
      <c r="F37" s="151" t="s">
        <v>74</v>
      </c>
      <c r="G37" s="211" t="s">
        <v>75</v>
      </c>
      <c r="H37" s="211" t="s">
        <v>76</v>
      </c>
      <c r="I37" s="211" t="s">
        <v>77</v>
      </c>
      <c r="J37" s="211" t="s">
        <v>116</v>
      </c>
      <c r="K37" s="211" t="s">
        <v>118</v>
      </c>
      <c r="L37" s="211" t="s">
        <v>120</v>
      </c>
      <c r="M37" s="217">
        <v>0.73329999999999995</v>
      </c>
    </row>
    <row r="38" spans="1:13" x14ac:dyDescent="0.2">
      <c r="A38" s="203"/>
      <c r="B38" s="204"/>
      <c r="C38" s="205"/>
      <c r="D38" s="207"/>
      <c r="E38" s="221"/>
      <c r="F38" s="152"/>
      <c r="G38" s="212"/>
      <c r="H38" s="212"/>
      <c r="I38" s="212"/>
      <c r="J38" s="212"/>
      <c r="K38" s="212"/>
      <c r="L38" s="212"/>
      <c r="M38" s="158"/>
    </row>
    <row r="39" spans="1:13" ht="15" thickBot="1" x14ac:dyDescent="0.25">
      <c r="A39" s="203"/>
      <c r="B39" s="204"/>
      <c r="C39" s="205"/>
      <c r="D39" s="208"/>
      <c r="E39" s="222"/>
      <c r="F39" s="153"/>
      <c r="G39" s="213"/>
      <c r="H39" s="213"/>
      <c r="I39" s="213"/>
      <c r="J39" s="213"/>
      <c r="K39" s="213"/>
      <c r="L39" s="213"/>
      <c r="M39" s="165"/>
    </row>
    <row r="40" spans="1:13" x14ac:dyDescent="0.2">
      <c r="A40" s="203"/>
      <c r="B40" s="204"/>
      <c r="C40" s="205"/>
      <c r="D40" s="206" t="s">
        <v>78</v>
      </c>
      <c r="E40" s="218">
        <v>1</v>
      </c>
      <c r="F40" s="169" t="s">
        <v>79</v>
      </c>
      <c r="G40" s="157">
        <v>0.64</v>
      </c>
      <c r="H40" s="157">
        <v>0.02</v>
      </c>
      <c r="I40" s="157">
        <v>0.05</v>
      </c>
      <c r="J40" s="157">
        <v>0.03</v>
      </c>
      <c r="K40" s="157">
        <v>0.01</v>
      </c>
      <c r="L40" s="157">
        <v>0.1</v>
      </c>
      <c r="M40" s="157">
        <f>SUM(G40:L40)</f>
        <v>0.85000000000000009</v>
      </c>
    </row>
    <row r="41" spans="1:13" ht="21.75" customHeight="1" x14ac:dyDescent="0.2">
      <c r="A41" s="203"/>
      <c r="B41" s="204"/>
      <c r="C41" s="205"/>
      <c r="D41" s="207"/>
      <c r="E41" s="219"/>
      <c r="F41" s="170"/>
      <c r="G41" s="158"/>
      <c r="H41" s="158"/>
      <c r="I41" s="158"/>
      <c r="J41" s="158"/>
      <c r="K41" s="158"/>
      <c r="L41" s="158"/>
      <c r="M41" s="158"/>
    </row>
    <row r="42" spans="1:13" ht="80.25" customHeight="1" thickBot="1" x14ac:dyDescent="0.25">
      <c r="A42" s="203"/>
      <c r="B42" s="204"/>
      <c r="C42" s="205"/>
      <c r="D42" s="208"/>
      <c r="E42" s="219"/>
      <c r="F42" s="171"/>
      <c r="G42" s="165"/>
      <c r="H42" s="165"/>
      <c r="I42" s="165"/>
      <c r="J42" s="165"/>
      <c r="K42" s="165"/>
      <c r="L42" s="165"/>
      <c r="M42" s="165"/>
    </row>
    <row r="45" spans="1:13" ht="51.75" customHeight="1" x14ac:dyDescent="0.2">
      <c r="A45" s="138"/>
      <c r="B45" s="138"/>
      <c r="C45" s="138"/>
      <c r="D45" s="138"/>
      <c r="E45" s="138"/>
      <c r="F45" s="138"/>
    </row>
    <row r="47" spans="1:13" ht="32.25" customHeight="1" x14ac:dyDescent="0.2">
      <c r="A47" s="139"/>
      <c r="B47" s="139"/>
      <c r="C47" s="139"/>
      <c r="D47" s="139"/>
      <c r="E47" s="139"/>
      <c r="F47" s="139"/>
    </row>
  </sheetData>
  <mergeCells count="87">
    <mergeCell ref="A47:F47"/>
    <mergeCell ref="A45:F45"/>
    <mergeCell ref="M37:M39"/>
    <mergeCell ref="D40:D42"/>
    <mergeCell ref="E40:E42"/>
    <mergeCell ref="F40:F42"/>
    <mergeCell ref="G40:G42"/>
    <mergeCell ref="H40:H42"/>
    <mergeCell ref="I40:I42"/>
    <mergeCell ref="I37:I39"/>
    <mergeCell ref="J37:J39"/>
    <mergeCell ref="J40:J42"/>
    <mergeCell ref="K40:K42"/>
    <mergeCell ref="L40:L42"/>
    <mergeCell ref="M40:M42"/>
    <mergeCell ref="E37:E39"/>
    <mergeCell ref="M34:M36"/>
    <mergeCell ref="D37:D39"/>
    <mergeCell ref="A12:A33"/>
    <mergeCell ref="F37:F39"/>
    <mergeCell ref="G37:G39"/>
    <mergeCell ref="H37:H39"/>
    <mergeCell ref="F34:F36"/>
    <mergeCell ref="G34:G36"/>
    <mergeCell ref="H34:H36"/>
    <mergeCell ref="I34:I36"/>
    <mergeCell ref="J34:J36"/>
    <mergeCell ref="K34:K36"/>
    <mergeCell ref="K37:K39"/>
    <mergeCell ref="L37:L39"/>
    <mergeCell ref="F30:F32"/>
    <mergeCell ref="G30:G32"/>
    <mergeCell ref="H30:H32"/>
    <mergeCell ref="I30:I32"/>
    <mergeCell ref="L34:L36"/>
    <mergeCell ref="A34:A42"/>
    <mergeCell ref="B34:B42"/>
    <mergeCell ref="C34:C42"/>
    <mergeCell ref="D34:D36"/>
    <mergeCell ref="E34:E36"/>
    <mergeCell ref="I21:I23"/>
    <mergeCell ref="J30:J32"/>
    <mergeCell ref="K30:K32"/>
    <mergeCell ref="L30:L32"/>
    <mergeCell ref="M27:M29"/>
    <mergeCell ref="J21:J23"/>
    <mergeCell ref="K21:K23"/>
    <mergeCell ref="L21:L23"/>
    <mergeCell ref="M21:M23"/>
    <mergeCell ref="I27:I29"/>
    <mergeCell ref="J27:J29"/>
    <mergeCell ref="K27:K29"/>
    <mergeCell ref="L27:L29"/>
    <mergeCell ref="M30:M32"/>
    <mergeCell ref="F27:F29"/>
    <mergeCell ref="G27:G29"/>
    <mergeCell ref="H27:H29"/>
    <mergeCell ref="D21:D23"/>
    <mergeCell ref="E21:E23"/>
    <mergeCell ref="F21:F23"/>
    <mergeCell ref="G21:G23"/>
    <mergeCell ref="H21:H23"/>
    <mergeCell ref="F18:F20"/>
    <mergeCell ref="F12:F14"/>
    <mergeCell ref="G12:G14"/>
    <mergeCell ref="H12:H14"/>
    <mergeCell ref="I12:I14"/>
    <mergeCell ref="L12:L14"/>
    <mergeCell ref="M12:M14"/>
    <mergeCell ref="D15:D17"/>
    <mergeCell ref="F15:F17"/>
    <mergeCell ref="J12:J14"/>
    <mergeCell ref="K12:K14"/>
    <mergeCell ref="B12:B33"/>
    <mergeCell ref="C12:C33"/>
    <mergeCell ref="D12:D14"/>
    <mergeCell ref="E12:E14"/>
    <mergeCell ref="D18:D20"/>
    <mergeCell ref="D27:D29"/>
    <mergeCell ref="E27:E29"/>
    <mergeCell ref="D30:D32"/>
    <mergeCell ref="E30:E32"/>
    <mergeCell ref="A2:M2"/>
    <mergeCell ref="A3:N3"/>
    <mergeCell ref="A6:C6"/>
    <mergeCell ref="A10:F10"/>
    <mergeCell ref="G10:M10"/>
  </mergeCells>
  <pageMargins left="0.7" right="0.7" top="0.75" bottom="0.75" header="0.3" footer="0.3"/>
  <pageSetup scale="43" orientation="landscape" r:id="rId1"/>
  <rowBreaks count="1" manualBreakCount="1">
    <brk id="32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topLeftCell="A7" zoomScale="75" zoomScaleNormal="75" workbookViewId="0">
      <selection activeCell="E18" sqref="E18"/>
    </sheetView>
  </sheetViews>
  <sheetFormatPr baseColWidth="10" defaultRowHeight="14.25" x14ac:dyDescent="0.2"/>
  <cols>
    <col min="1" max="1" width="19.2851562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199" t="s">
        <v>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18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3.25" customHeight="1" x14ac:dyDescent="0.2"/>
    <row r="6" spans="1:14" ht="15" customHeight="1" x14ac:dyDescent="0.2">
      <c r="A6" s="200" t="s">
        <v>0</v>
      </c>
      <c r="B6" s="200"/>
      <c r="C6" s="200"/>
      <c r="D6" s="12"/>
      <c r="E6" s="2"/>
    </row>
    <row r="7" spans="1:14" x14ac:dyDescent="0.2">
      <c r="A7" s="3" t="s">
        <v>1</v>
      </c>
      <c r="B7" s="3" t="s">
        <v>2</v>
      </c>
      <c r="C7" s="15" t="s">
        <v>3</v>
      </c>
      <c r="D7" s="13"/>
    </row>
    <row r="8" spans="1:14" ht="42.75" customHeight="1" x14ac:dyDescent="0.2">
      <c r="A8" s="16" t="s">
        <v>20</v>
      </c>
      <c r="B8" s="17" t="s">
        <v>37</v>
      </c>
      <c r="C8" s="17" t="s">
        <v>36</v>
      </c>
      <c r="D8" s="14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180" t="s">
        <v>6</v>
      </c>
      <c r="B10" s="181"/>
      <c r="C10" s="181"/>
      <c r="D10" s="181"/>
      <c r="E10" s="181"/>
      <c r="F10" s="182"/>
      <c r="G10" s="183">
        <v>2016</v>
      </c>
      <c r="H10" s="184"/>
      <c r="I10" s="184"/>
      <c r="J10" s="184"/>
      <c r="K10" s="184"/>
      <c r="L10" s="184"/>
      <c r="M10" s="185"/>
    </row>
    <row r="11" spans="1:14" ht="40.5" customHeight="1" thickBot="1" x14ac:dyDescent="0.25">
      <c r="A11" s="7" t="s">
        <v>16</v>
      </c>
      <c r="B11" s="19" t="s">
        <v>18</v>
      </c>
      <c r="C11" s="18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0" t="s">
        <v>9</v>
      </c>
    </row>
    <row r="12" spans="1:14" s="137" customFormat="1" ht="87.75" customHeight="1" thickBot="1" x14ac:dyDescent="0.25">
      <c r="A12" s="90" t="s">
        <v>38</v>
      </c>
      <c r="B12" s="90">
        <v>12016</v>
      </c>
      <c r="C12" s="134" t="s">
        <v>121</v>
      </c>
      <c r="D12" s="135" t="s">
        <v>122</v>
      </c>
      <c r="E12" s="136" t="s">
        <v>123</v>
      </c>
      <c r="F12" s="134" t="s">
        <v>124</v>
      </c>
      <c r="G12" s="49">
        <v>418</v>
      </c>
      <c r="H12" s="49">
        <v>442</v>
      </c>
      <c r="I12" s="49">
        <v>510</v>
      </c>
      <c r="J12" s="49">
        <v>376</v>
      </c>
      <c r="K12" s="49">
        <v>574</v>
      </c>
      <c r="L12" s="49">
        <v>501</v>
      </c>
      <c r="M12" s="49">
        <f>SUM(G12:L12)</f>
        <v>2821</v>
      </c>
    </row>
    <row r="15" spans="1:14" ht="51.75" customHeight="1" x14ac:dyDescent="0.2">
      <c r="A15" s="138"/>
      <c r="B15" s="138"/>
      <c r="C15" s="138"/>
      <c r="D15" s="138"/>
      <c r="E15" s="138"/>
      <c r="F15" s="138"/>
    </row>
    <row r="17" spans="1:6" ht="32.25" customHeight="1" x14ac:dyDescent="0.2">
      <c r="A17" s="139"/>
      <c r="B17" s="139"/>
      <c r="C17" s="139"/>
      <c r="D17" s="139"/>
      <c r="E17" s="139"/>
      <c r="F17" s="139"/>
    </row>
  </sheetData>
  <mergeCells count="7">
    <mergeCell ref="A15:F15"/>
    <mergeCell ref="A17:F17"/>
    <mergeCell ref="A2:M2"/>
    <mergeCell ref="A3:N3"/>
    <mergeCell ref="G10:M10"/>
    <mergeCell ref="A10:F10"/>
    <mergeCell ref="A6:C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H25" sqref="H25"/>
    </sheetView>
  </sheetViews>
  <sheetFormatPr baseColWidth="10" defaultRowHeight="14.25" x14ac:dyDescent="0.2"/>
  <cols>
    <col min="1" max="1" width="16.85546875" style="1" customWidth="1"/>
    <col min="2" max="2" width="19.85546875" style="1" customWidth="1"/>
    <col min="3" max="3" width="23.140625" style="1" customWidth="1"/>
    <col min="4" max="4" width="22" style="1" customWidth="1"/>
    <col min="5" max="5" width="14.7109375" style="1" customWidth="1"/>
    <col min="6" max="6" width="16.85546875" style="1" customWidth="1"/>
    <col min="7" max="7" width="12.5703125" style="1" customWidth="1"/>
    <col min="8" max="8" width="12" style="1" customWidth="1"/>
    <col min="9" max="16384" width="11.42578125" style="1"/>
  </cols>
  <sheetData>
    <row r="2" spans="1:14" ht="18" x14ac:dyDescent="0.25">
      <c r="A2" s="199" t="s">
        <v>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18" x14ac:dyDescent="0.25">
      <c r="A3" s="199" t="s">
        <v>14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3.25" customHeight="1" x14ac:dyDescent="0.2"/>
    <row r="6" spans="1:14" ht="15" customHeight="1" x14ac:dyDescent="0.2">
      <c r="A6" s="200" t="s">
        <v>0</v>
      </c>
      <c r="B6" s="200"/>
      <c r="C6" s="200"/>
      <c r="D6" s="12"/>
      <c r="E6" s="2"/>
    </row>
    <row r="7" spans="1:14" x14ac:dyDescent="0.2">
      <c r="A7" s="3" t="s">
        <v>1</v>
      </c>
      <c r="B7" s="3" t="s">
        <v>2</v>
      </c>
      <c r="C7" s="15" t="s">
        <v>3</v>
      </c>
      <c r="D7" s="13"/>
    </row>
    <row r="8" spans="1:14" ht="42.75" customHeight="1" x14ac:dyDescent="0.2">
      <c r="A8" s="16" t="s">
        <v>20</v>
      </c>
      <c r="B8" s="17" t="s">
        <v>21</v>
      </c>
      <c r="C8" s="17" t="s">
        <v>22</v>
      </c>
      <c r="D8" s="14"/>
    </row>
    <row r="9" spans="1:14" ht="24" customHeight="1" thickBot="1" x14ac:dyDescent="0.25">
      <c r="A9" s="5"/>
      <c r="B9" s="5"/>
      <c r="C9" s="5"/>
      <c r="D9" s="4"/>
      <c r="F9" s="6"/>
    </row>
    <row r="10" spans="1:14" ht="18" customHeight="1" thickBot="1" x14ac:dyDescent="0.3">
      <c r="A10" s="180" t="s">
        <v>6</v>
      </c>
      <c r="B10" s="181"/>
      <c r="C10" s="181"/>
      <c r="D10" s="181"/>
      <c r="E10" s="181"/>
      <c r="F10" s="182"/>
      <c r="G10" s="183">
        <v>2016</v>
      </c>
      <c r="H10" s="184"/>
      <c r="I10" s="184"/>
      <c r="J10" s="184"/>
      <c r="K10" s="184"/>
      <c r="L10" s="184"/>
      <c r="M10" s="185"/>
    </row>
    <row r="11" spans="1:14" ht="40.5" customHeight="1" thickBot="1" x14ac:dyDescent="0.25">
      <c r="A11" s="7" t="s">
        <v>16</v>
      </c>
      <c r="B11" s="19" t="s">
        <v>18</v>
      </c>
      <c r="C11" s="18" t="s">
        <v>17</v>
      </c>
      <c r="D11" s="8" t="s">
        <v>10</v>
      </c>
      <c r="E11" s="9" t="s">
        <v>4</v>
      </c>
      <c r="F11" s="8" t="s">
        <v>5</v>
      </c>
      <c r="G11" s="10" t="s">
        <v>7</v>
      </c>
      <c r="H11" s="10" t="s">
        <v>19</v>
      </c>
      <c r="I11" s="10" t="s">
        <v>8</v>
      </c>
      <c r="J11" s="10" t="s">
        <v>11</v>
      </c>
      <c r="K11" s="10" t="s">
        <v>12</v>
      </c>
      <c r="L11" s="10" t="s">
        <v>13</v>
      </c>
      <c r="M11" s="20" t="s">
        <v>9</v>
      </c>
    </row>
    <row r="12" spans="1:14" ht="21.75" customHeight="1" x14ac:dyDescent="0.2">
      <c r="A12" s="140" t="s">
        <v>23</v>
      </c>
      <c r="B12" s="142">
        <v>12081</v>
      </c>
      <c r="C12" s="169" t="s">
        <v>24</v>
      </c>
      <c r="D12" s="146" t="s">
        <v>39</v>
      </c>
      <c r="E12" s="140" t="s">
        <v>40</v>
      </c>
      <c r="F12" s="169" t="s">
        <v>41</v>
      </c>
      <c r="G12" s="166">
        <v>96</v>
      </c>
      <c r="H12" s="166">
        <v>95</v>
      </c>
      <c r="I12" s="166">
        <v>95</v>
      </c>
      <c r="J12" s="226">
        <v>95</v>
      </c>
      <c r="K12" s="161">
        <v>95</v>
      </c>
      <c r="L12" s="161">
        <v>93</v>
      </c>
      <c r="M12" s="164">
        <f>SUM(G12:L14)</f>
        <v>569</v>
      </c>
    </row>
    <row r="13" spans="1:14" ht="21.75" customHeight="1" x14ac:dyDescent="0.2">
      <c r="A13" s="141"/>
      <c r="B13" s="143"/>
      <c r="C13" s="170"/>
      <c r="D13" s="147"/>
      <c r="E13" s="141"/>
      <c r="F13" s="170"/>
      <c r="G13" s="167"/>
      <c r="H13" s="167"/>
      <c r="I13" s="167"/>
      <c r="J13" s="227"/>
      <c r="K13" s="162"/>
      <c r="L13" s="162"/>
      <c r="M13" s="158"/>
    </row>
    <row r="14" spans="1:14" ht="27.75" customHeight="1" thickBot="1" x14ac:dyDescent="0.25">
      <c r="A14" s="141"/>
      <c r="B14" s="143"/>
      <c r="C14" s="170"/>
      <c r="D14" s="148"/>
      <c r="E14" s="160"/>
      <c r="F14" s="171"/>
      <c r="G14" s="168"/>
      <c r="H14" s="168"/>
      <c r="I14" s="168"/>
      <c r="J14" s="228"/>
      <c r="K14" s="163"/>
      <c r="L14" s="163"/>
      <c r="M14" s="165"/>
    </row>
    <row r="15" spans="1:14" ht="26.25" customHeight="1" x14ac:dyDescent="0.2">
      <c r="A15" s="141"/>
      <c r="B15" s="143"/>
      <c r="C15" s="170"/>
      <c r="D15" s="146" t="s">
        <v>42</v>
      </c>
      <c r="E15" s="142">
        <v>4800</v>
      </c>
      <c r="F15" s="169" t="s">
        <v>43</v>
      </c>
      <c r="G15" s="223">
        <v>1052</v>
      </c>
      <c r="H15" s="223">
        <v>876</v>
      </c>
      <c r="I15" s="223">
        <v>871</v>
      </c>
      <c r="J15" s="226">
        <v>878</v>
      </c>
      <c r="K15" s="161">
        <v>925</v>
      </c>
      <c r="L15" s="161">
        <v>1349</v>
      </c>
      <c r="M15" s="164">
        <f>SUM(G15:L16)</f>
        <v>5951</v>
      </c>
    </row>
    <row r="16" spans="1:14" ht="27.75" customHeight="1" thickBot="1" x14ac:dyDescent="0.25">
      <c r="A16" s="141"/>
      <c r="B16" s="143"/>
      <c r="C16" s="170"/>
      <c r="D16" s="147"/>
      <c r="E16" s="150"/>
      <c r="F16" s="171"/>
      <c r="G16" s="224"/>
      <c r="H16" s="224"/>
      <c r="I16" s="224"/>
      <c r="J16" s="228"/>
      <c r="K16" s="162"/>
      <c r="L16" s="162"/>
      <c r="M16" s="158"/>
    </row>
    <row r="17" spans="1:13" ht="21" customHeight="1" x14ac:dyDescent="0.2">
      <c r="A17" s="141"/>
      <c r="B17" s="143"/>
      <c r="C17" s="170"/>
      <c r="D17" s="169" t="s">
        <v>45</v>
      </c>
      <c r="E17" s="169" t="s">
        <v>44</v>
      </c>
      <c r="F17" s="169" t="s">
        <v>41</v>
      </c>
      <c r="G17" s="223">
        <v>91.84</v>
      </c>
      <c r="H17" s="223">
        <v>91.06</v>
      </c>
      <c r="I17" s="223">
        <v>91.45</v>
      </c>
      <c r="J17" s="226">
        <v>93.42</v>
      </c>
      <c r="K17" s="161">
        <v>96.61</v>
      </c>
      <c r="L17" s="161">
        <v>95</v>
      </c>
      <c r="M17" s="164">
        <f>SUM(G17:L19)</f>
        <v>559.38000000000011</v>
      </c>
    </row>
    <row r="18" spans="1:13" ht="15" customHeight="1" x14ac:dyDescent="0.2">
      <c r="A18" s="141"/>
      <c r="B18" s="143"/>
      <c r="C18" s="170"/>
      <c r="D18" s="170"/>
      <c r="E18" s="170"/>
      <c r="F18" s="170"/>
      <c r="G18" s="225"/>
      <c r="H18" s="225"/>
      <c r="I18" s="225"/>
      <c r="J18" s="227"/>
      <c r="K18" s="162"/>
      <c r="L18" s="162"/>
      <c r="M18" s="158"/>
    </row>
    <row r="19" spans="1:13" ht="52.5" customHeight="1" thickBot="1" x14ac:dyDescent="0.25">
      <c r="A19" s="141"/>
      <c r="B19" s="143"/>
      <c r="C19" s="170"/>
      <c r="D19" s="171"/>
      <c r="E19" s="171"/>
      <c r="F19" s="171"/>
      <c r="G19" s="224"/>
      <c r="H19" s="224"/>
      <c r="I19" s="224"/>
      <c r="J19" s="228"/>
      <c r="K19" s="163"/>
      <c r="L19" s="163"/>
      <c r="M19" s="165"/>
    </row>
    <row r="20" spans="1:13" ht="15" hidden="1" customHeight="1" thickBot="1" x14ac:dyDescent="0.25">
      <c r="A20" s="141"/>
      <c r="B20" s="143"/>
      <c r="C20" s="170"/>
      <c r="D20" s="169"/>
      <c r="E20" s="172"/>
      <c r="F20" s="169"/>
      <c r="G20" s="164"/>
      <c r="H20" s="164"/>
      <c r="I20" s="164"/>
      <c r="J20" s="164"/>
      <c r="K20" s="164"/>
      <c r="L20" s="164"/>
      <c r="M20" s="164"/>
    </row>
    <row r="21" spans="1:13" ht="15" hidden="1" customHeight="1" thickBot="1" x14ac:dyDescent="0.25">
      <c r="A21" s="141"/>
      <c r="B21" s="143"/>
      <c r="C21" s="170"/>
      <c r="D21" s="170"/>
      <c r="E21" s="173"/>
      <c r="F21" s="170"/>
      <c r="G21" s="158"/>
      <c r="H21" s="158"/>
      <c r="I21" s="158"/>
      <c r="J21" s="158"/>
      <c r="K21" s="158"/>
      <c r="L21" s="158"/>
      <c r="M21" s="158"/>
    </row>
    <row r="22" spans="1:13" ht="8.25" hidden="1" customHeight="1" thickBot="1" x14ac:dyDescent="0.25">
      <c r="A22" s="160"/>
      <c r="B22" s="150"/>
      <c r="C22" s="171"/>
      <c r="D22" s="171"/>
      <c r="E22" s="174"/>
      <c r="F22" s="171"/>
      <c r="G22" s="165"/>
      <c r="H22" s="165"/>
      <c r="I22" s="165"/>
      <c r="J22" s="165"/>
      <c r="K22" s="165"/>
      <c r="L22" s="165"/>
      <c r="M22" s="165"/>
    </row>
    <row r="25" spans="1:13" ht="51.75" customHeight="1" x14ac:dyDescent="0.2">
      <c r="A25" s="138"/>
      <c r="B25" s="138"/>
      <c r="C25" s="138"/>
      <c r="D25" s="138"/>
      <c r="E25" s="138"/>
      <c r="F25" s="138"/>
    </row>
    <row r="27" spans="1:13" ht="32.25" customHeight="1" x14ac:dyDescent="0.2">
      <c r="A27" s="139"/>
      <c r="B27" s="139"/>
      <c r="C27" s="139"/>
      <c r="D27" s="139"/>
      <c r="E27" s="139"/>
      <c r="F27" s="139"/>
    </row>
  </sheetData>
  <mergeCells count="50">
    <mergeCell ref="A6:C6"/>
    <mergeCell ref="K17:K19"/>
    <mergeCell ref="L17:L19"/>
    <mergeCell ref="I20:I22"/>
    <mergeCell ref="K20:K22"/>
    <mergeCell ref="L20:L22"/>
    <mergeCell ref="H12:H14"/>
    <mergeCell ref="I12:I14"/>
    <mergeCell ref="J12:J14"/>
    <mergeCell ref="D15:D16"/>
    <mergeCell ref="E20:E22"/>
    <mergeCell ref="K12:K14"/>
    <mergeCell ref="L12:L14"/>
    <mergeCell ref="A10:F10"/>
    <mergeCell ref="F12:F14"/>
    <mergeCell ref="F15:F16"/>
    <mergeCell ref="M12:M14"/>
    <mergeCell ref="H15:H16"/>
    <mergeCell ref="I15:I16"/>
    <mergeCell ref="J15:J16"/>
    <mergeCell ref="K15:K16"/>
    <mergeCell ref="L15:L16"/>
    <mergeCell ref="M15:M16"/>
    <mergeCell ref="G15:G16"/>
    <mergeCell ref="G17:G19"/>
    <mergeCell ref="H17:H19"/>
    <mergeCell ref="I17:I19"/>
    <mergeCell ref="J17:J19"/>
    <mergeCell ref="E17:E19"/>
    <mergeCell ref="M17:M19"/>
    <mergeCell ref="M20:M22"/>
    <mergeCell ref="J20:J22"/>
    <mergeCell ref="G20:G22"/>
    <mergeCell ref="H20:H22"/>
    <mergeCell ref="A25:F25"/>
    <mergeCell ref="A27:F27"/>
    <mergeCell ref="A2:M2"/>
    <mergeCell ref="A3:N3"/>
    <mergeCell ref="D12:D14"/>
    <mergeCell ref="G12:G14"/>
    <mergeCell ref="C12:C22"/>
    <mergeCell ref="G10:M10"/>
    <mergeCell ref="A12:A22"/>
    <mergeCell ref="B12:B22"/>
    <mergeCell ref="D17:D19"/>
    <mergeCell ref="D20:D22"/>
    <mergeCell ref="F17:F19"/>
    <mergeCell ref="F20:F22"/>
    <mergeCell ref="E12:E14"/>
    <mergeCell ref="E15:E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NUEVOS DESARROLLOS</vt:lpstr>
      <vt:lpstr>GESTION Y CONTROL</vt:lpstr>
      <vt:lpstr>SUBDIRECCION PATRIMONIO</vt:lpstr>
      <vt:lpstr>JURIDICO</vt:lpstr>
      <vt:lpstr>ATENCION CIUDADANA</vt:lpstr>
      <vt:lpstr>'SUBDIRECCION PATRIMONIO'!Área_de_impresión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2016-06-30T19:25:29Z</cp:lastPrinted>
  <dcterms:created xsi:type="dcterms:W3CDTF">2015-12-11T14:13:08Z</dcterms:created>
  <dcterms:modified xsi:type="dcterms:W3CDTF">2016-08-11T20:52:29Z</dcterms:modified>
</cp:coreProperties>
</file>