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0245" windowHeight="8175" tabRatio="775"/>
  </bookViews>
  <sheets>
    <sheet name="INVENTARIOS" sheetId="1" r:id="rId1"/>
    <sheet name="INMOBILIARIO" sheetId="5" r:id="rId2"/>
    <sheet name="TEC Y JUR" sheetId="6" r:id="rId3"/>
    <sheet name="VENTANILLA" sheetId="9" r:id="rId4"/>
    <sheet name="CALIDAD Y MEJORA " sheetId="20" r:id="rId5"/>
    <sheet name="Des Hum y Capacitacion" sheetId="11" r:id="rId6"/>
    <sheet name="Mejora Reg " sheetId="19" r:id="rId7"/>
    <sheet name="CONCURSOS ELECT " sheetId="18" r:id="rId8"/>
    <sheet name="CONT SERVICIOS" sheetId="13" r:id="rId9"/>
    <sheet name="SEGUIMIENTO A SERV" sheetId="14" r:id="rId10"/>
    <sheet name="LICITACIONES" sheetId="16" r:id="rId11"/>
    <sheet name="CONSERVACION" sheetId="15" r:id="rId12"/>
    <sheet name="Hoja1" sheetId="17" r:id="rId13"/>
  </sheets>
  <calcPr calcId="145621"/>
</workbook>
</file>

<file path=xl/calcChain.xml><?xml version="1.0" encoding="utf-8"?>
<calcChain xmlns="http://schemas.openxmlformats.org/spreadsheetml/2006/main">
  <c r="M24" i="6" l="1"/>
  <c r="M18" i="6"/>
  <c r="M21" i="6"/>
  <c r="M15" i="6"/>
  <c r="M12" i="6"/>
  <c r="M25" i="6" s="1"/>
  <c r="H25" i="6" l="1"/>
  <c r="I25" i="6"/>
  <c r="J25" i="6"/>
  <c r="K25" i="6"/>
  <c r="L25" i="6"/>
  <c r="L25" i="20" l="1"/>
  <c r="K25" i="20"/>
  <c r="J25" i="20"/>
  <c r="I25" i="20"/>
  <c r="H25" i="20"/>
  <c r="G25" i="20"/>
  <c r="F25" i="20"/>
  <c r="E25" i="20"/>
  <c r="M22" i="20"/>
  <c r="M19" i="20"/>
  <c r="M16" i="20"/>
  <c r="M13" i="20"/>
  <c r="M12" i="20"/>
  <c r="M25" i="20" l="1"/>
  <c r="M21" i="19"/>
  <c r="M18" i="19"/>
  <c r="M15" i="19"/>
  <c r="M12" i="19"/>
  <c r="M15" i="15" l="1"/>
  <c r="M12" i="15"/>
  <c r="M15" i="16"/>
  <c r="M13" i="16"/>
  <c r="M12" i="16"/>
  <c r="M18" i="13"/>
  <c r="M15" i="13"/>
  <c r="M12" i="13"/>
  <c r="M24" i="1"/>
  <c r="M21" i="1"/>
  <c r="M18" i="1"/>
  <c r="M15" i="1"/>
  <c r="M12" i="1"/>
  <c r="M15" i="5"/>
  <c r="M12" i="5"/>
  <c r="M12" i="9"/>
  <c r="M27" i="11"/>
  <c r="M24" i="11"/>
  <c r="M21" i="11"/>
  <c r="M18" i="11"/>
  <c r="M15" i="11"/>
  <c r="M12" i="11"/>
  <c r="M15" i="18"/>
  <c r="M12" i="18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E25" i="6" l="1"/>
  <c r="N34" i="14" l="1"/>
  <c r="G25" i="6" l="1"/>
  <c r="I30" i="1" l="1"/>
  <c r="J30" i="1" s="1"/>
  <c r="K30" i="1" s="1"/>
  <c r="L30" i="1" s="1"/>
  <c r="I27" i="1"/>
  <c r="J27" i="1" s="1"/>
  <c r="K27" i="1" s="1"/>
  <c r="L27" i="1" s="1"/>
</calcChain>
</file>

<file path=xl/sharedStrings.xml><?xml version="1.0" encoding="utf-8"?>
<sst xmlns="http://schemas.openxmlformats.org/spreadsheetml/2006/main" count="404" uniqueCount="156">
  <si>
    <t>CLASIFICACIÓN ADMINISTRATIVA</t>
  </si>
  <si>
    <t>DIRECCIÓN</t>
  </si>
  <si>
    <t>SUBDIRECCIÓN</t>
  </si>
  <si>
    <t>UNIDAD RESPOSABLE</t>
  </si>
  <si>
    <t>META</t>
  </si>
  <si>
    <t>UNIDAD DE MEDIDA</t>
  </si>
  <si>
    <t>BASE DE DATOS</t>
  </si>
  <si>
    <t>ENERO</t>
  </si>
  <si>
    <t>MARZO</t>
  </si>
  <si>
    <t>TOTAL</t>
  </si>
  <si>
    <t>NOMBRE DE LA ACTIVIDAD</t>
  </si>
  <si>
    <t>ABRIL</t>
  </si>
  <si>
    <t>MAYO</t>
  </si>
  <si>
    <t>JUNIO</t>
  </si>
  <si>
    <t xml:space="preserve">INDICADORES DE GESTIÓN  Y RESULTADOS </t>
  </si>
  <si>
    <t>PROGRAMAS PRESUPUESTARIOS DERIVADOS DEL PLAN MUNICIPAL DE DESARROLLO 2015-2018</t>
  </si>
  <si>
    <t xml:space="preserve">ESTRATEGIA PMD </t>
  </si>
  <si>
    <t>OBJETIVO DEL PROGRAMA PRESUPUESTARIO</t>
  </si>
  <si>
    <t>PROGRAMA PRESUPUESTARIO LIGADO (POA)</t>
  </si>
  <si>
    <t>FEBRERO</t>
  </si>
  <si>
    <t>ADMINISTRACION</t>
  </si>
  <si>
    <t>SERVICIOS INTERNOS</t>
  </si>
  <si>
    <t>PATRIMONIO MUNICIPAL</t>
  </si>
  <si>
    <t>BIENES MUEBLES</t>
  </si>
  <si>
    <t>IMPORTE</t>
  </si>
  <si>
    <t>MANTENER ACTUALIZADO EL INVENTARIO Y LA ATENCIÓN OPORTUNA DEL SERVICIO DE MANTENIMIENTO DE  BIENES MUEBLES E INCREMENTAR Y REGULARIZAR TODOS LOS BIENES INMUEBLES PROPIEDAD DEL MUNICIPIO DE MERIDA, MEDIANTE LA EFICIENCIA DE LOS PROCEDIMIENTOS CORRESPONDIENTES</t>
  </si>
  <si>
    <t>DESARROLLAR PROGRAMAS DE MANTENIMIENTO  PARA CONSERVAR LOS BIENES MUEBLES E INMUEBLES EN CONDICIONES DE OPERACIÓN QUE PERMITAN EL SERVICIO EFICIENTE AL CIUDADANO</t>
  </si>
  <si>
    <t xml:space="preserve">REGULARIZACIÓN DE INMUEBLES CON INFRAESTRUCTURA MUNICIPAL A LOS CUALES LE OTORGA MANTENIMIENTO EL H. AYUNTAMIENTO DE MÉRIDA. </t>
  </si>
  <si>
    <t>PREDIOS</t>
  </si>
  <si>
    <t>INCREMENTO DEL PADRÓN INMOBILIARIO, EXCEPTUANDO A LOS QUE CUENTAN CON INFRAESTRUCTURA Y MUNICIPAL Y LES OTORGA MANTENIMIENTO EL H. AYUNTAMIENTO DE MÉRIDA.</t>
  </si>
  <si>
    <t>CONTROL DE ALTAS DE BIENES</t>
  </si>
  <si>
    <t>CONTROL DE AJUSTES DE BIENES</t>
  </si>
  <si>
    <t>SALDO TOTAL DE BIENES</t>
  </si>
  <si>
    <t xml:space="preserve">ADMINISTRACIÓN </t>
  </si>
  <si>
    <t>TÉCNICA Y JURÍDICA</t>
  </si>
  <si>
    <t>DESPACHO DEL SUBDIRECTOR</t>
  </si>
  <si>
    <t>OPTIMIZAR LOS PROCESOS ADMINISTRATIVOS Y LOS SERVICIOS INTERNOS MEDIANTE EL MANEJO RACIONAL DE LOS RECURSOS FINANCIEROS, MATERIALES Y HUMANOS</t>
  </si>
  <si>
    <t>ELABORAR Y FORMALIZAR EN LOS TIEMPOR ESTABLECIDOS POR EL REGLAMENTO DE ADQUISICIONES, ARRENDAMIENTOS DE BIENES Y SERVICIOS DEL AYUNTAMIENTO DE MÉRIDA QUE SE ENCUENTRA VIGENTE, LOS CONTRATOS POR ADQUISICIONES Y POR CONTRATACIÓN DE PRESTACIÓN DE SERVICIOS MEDIANTE LA IMPLEMENTACIÓN DE UN PROGRAMA DE SEGUIMIENTO PERMANENTE EN LA SUBDIRECCIÓN TÉCNICA Y JURÍDICA</t>
  </si>
  <si>
    <t>ARRENDAMIENTOS</t>
  </si>
  <si>
    <t>NÚMERO DE ARRENDAMIENTOS FORMALIZADOS</t>
  </si>
  <si>
    <t>COMODATOS</t>
  </si>
  <si>
    <t>NÚMERO DE COMODATOS FORMALIZADOS</t>
  </si>
  <si>
    <t>PRESTACIÓN DE SERVICIOS</t>
  </si>
  <si>
    <t>NÚMERO DE PRESTACIÓN DE SERVICIOS FORMALIZADOS</t>
  </si>
  <si>
    <t>ÓRDENES DE SERVICIO</t>
  </si>
  <si>
    <t>NÚMERO DE ÓRDENES DE SERVICIOS FORMALIZADAS</t>
  </si>
  <si>
    <t>ADQUISICIONES</t>
  </si>
  <si>
    <t>NÚMERO DE ADQUISICIONES FORMALIZADAS</t>
  </si>
  <si>
    <t>Brindar en las ventanillas unicas municipales un servicio de calidad a la ciudadania mediante la profesionalizacion de sus servicios</t>
  </si>
  <si>
    <t>Servicios brindados a la ciudadania en la ventanilla unica</t>
  </si>
  <si>
    <t>OPERACIONES</t>
  </si>
  <si>
    <t>VENTANILLA UNICA</t>
  </si>
  <si>
    <t>SERVICIOS</t>
  </si>
  <si>
    <t>ADMINISTRACIÓN</t>
  </si>
  <si>
    <t>MEJORA REGULATORIA</t>
  </si>
  <si>
    <t>CALIDAD Y MEJORA CONTINUA</t>
  </si>
  <si>
    <t>Desarrollar metodologías y programas que incrementen la eficiencia de la
operación interna entre dependencias.</t>
  </si>
  <si>
    <t>Establecer metodologías que permitan generar y entregar los bienes y servicios municipales con los criterios de calidad que demandan los ciudadanos</t>
  </si>
  <si>
    <t xml:space="preserve">Sesiones de Comités de Calidad </t>
  </si>
  <si>
    <t>Equipos de Mejora Implementados</t>
  </si>
  <si>
    <t>Realizar reingeniería de procedimientos y manuales de organización y procesos,
que garanticen la operatividad del trabajo municipal.</t>
  </si>
  <si>
    <t>Control documental implementado (Manual de Organización)</t>
  </si>
  <si>
    <t>Reingeniera de procesos implementados</t>
  </si>
  <si>
    <t>Establecer un sistema de gestión de la calidad en el gobierno municipal.</t>
  </si>
  <si>
    <t>Sistemas de Gestion de Calidad Implementados</t>
  </si>
  <si>
    <t>Sistemas de Gestion de Calidad mantenidos</t>
  </si>
  <si>
    <t>DESARROLLO HUMANO Y CAPACITACIÓN</t>
  </si>
  <si>
    <t>Desarrollar esquemas de  profesionalización de los Servidores Públicos municipales.</t>
  </si>
  <si>
    <t>Establecer metodologías que permitan generar y entregar los bienes y servicios municipales con los criterios de calidad que demandan los ciudadanos.</t>
  </si>
  <si>
    <t>CURSOS DE CAPACITACIÓN PARA LOS SERVIDORES PÚBLICOS MUNICIPALES</t>
  </si>
  <si>
    <t>CURSOS IMPARTIDOS</t>
  </si>
  <si>
    <t>PROGRAMA DE EDUCACIÓN BÁSICA</t>
  </si>
  <si>
    <t>SERVIDORES PÚBLICOS MUNICIPALES EGRESADOS</t>
  </si>
  <si>
    <t>PROGRAMA DE PREPARATORIA ABIERTA</t>
  </si>
  <si>
    <t>ACUERDOS DE DESCUENTOS DE ESTUDIO CON INSTITUCIONES EDUCATIVAS</t>
  </si>
  <si>
    <t>ACUERDOS DE DESCUENTOS CON INSTITUCIONES EDUCATIVAS REALIZADOS</t>
  </si>
  <si>
    <t>CONVENIOS DE BECAS DE DESCUENTO CON INSTITUCIONES EDUCATIVAS</t>
  </si>
  <si>
    <t xml:space="preserve">CONVENIOS DE BECAS DE DESCUENTO CON INSTITUCIONES EDUCATIVAS REALIZADOS </t>
  </si>
  <si>
    <t>EVENTOS DE INTEGRACIÓN</t>
  </si>
  <si>
    <t>NÚMERO DE EVENTOS DE INTEGRACIÓN REALIZADOS</t>
  </si>
  <si>
    <t>Implementar el Sistema Integral de Mejora Regulatoria en el Municipio de Mérida</t>
  </si>
  <si>
    <t>Creación y seguimiento del Programa de Mejora Regulatoria</t>
  </si>
  <si>
    <t>ADMINISTRACIÓN Y DE PROVEEDURÍA</t>
  </si>
  <si>
    <t>CONCURSOS ELECTRÓNICOS</t>
  </si>
  <si>
    <t>DESARROLLAR MECANISMOS QUE PERMITAN AGILIZAR Y SIMPLIFICAR LAS ADQUISICIONES MUNICIPALES</t>
  </si>
  <si>
    <t>ADQUIRIR BIENES MUEBLES EN FORMA OPORTUNA Y AL MENOR PRECIO MEDIANTE CONCURSOS ELECTRÓNICOS.</t>
  </si>
  <si>
    <t>ADQUISICIÓN DE BIENES</t>
  </si>
  <si>
    <t>NUMERO DE PARTIDAS ADQUIRIDAS</t>
  </si>
  <si>
    <t>OPTIMIZAR LOS PROCESOS ADMINISTRATIVOS Y LOS SERVICIOS INTERNOS, MEDIANTE EL MANEJO RACIONAL DE LOS RECURSOS FINANCIEROS, MATERIALES Y HUMANOS</t>
  </si>
  <si>
    <t>GESTIONAR LA ADMINISTRACION MUNICIPAL CON CRITERIOS DE CALIDAD Y CON ENFOQUE AL CIUDADANO</t>
  </si>
  <si>
    <t>LICITACIÓN PUBLICA DE SERVICIOS</t>
  </si>
  <si>
    <t>AHORRO</t>
  </si>
  <si>
    <t>CONCURSO POR INVITACION O INVITACION A CUANDO MENOS A TRES PERSONAS</t>
  </si>
  <si>
    <t>NUMERO DE CONCURSO POR INVITACIÓN O INVITACIÓN A CUANDO MENOS TRES PERSONAS CONCLUIDOS</t>
  </si>
  <si>
    <t xml:space="preserve">SUBDIRECCION DE ADMINISTRACION Y DE PROVEEDURIA    </t>
  </si>
  <si>
    <t xml:space="preserve">CONTRATACION DE SERVICIOS                            </t>
  </si>
  <si>
    <t xml:space="preserve">ADMINISTACIÓN </t>
  </si>
  <si>
    <t>ADMINISTRACIÓN Y PROVEEDURÍA</t>
  </si>
  <si>
    <t>SEGUIMIENTO A SERVICIOS</t>
  </si>
  <si>
    <t xml:space="preserve">FEBRERO </t>
  </si>
  <si>
    <t>SEGUIMIENTO Y CONTROL DE LOS SERVICIOS BÁSICOS</t>
  </si>
  <si>
    <t>TRAMITAR Y DAR SEGUIMIENTO A LOS PAGOS DE LOS SERVICIOS BÁSICOS AUTORIZADOS PARA LAS UNIDADES ADMINISTRATIVAS MEDIANTE LA ADMINISTRACIÓN EFICIENTE DEL PRESUPEUSTO ASIGNADO A LAS MISMAS</t>
  </si>
  <si>
    <t>PESOS</t>
  </si>
  <si>
    <t>Energía Electrica</t>
  </si>
  <si>
    <t>Agua Potable</t>
  </si>
  <si>
    <t>Estacionamientos</t>
  </si>
  <si>
    <t>Vigilancia</t>
  </si>
  <si>
    <t>Limpieza</t>
  </si>
  <si>
    <t>Copias Porcesadas</t>
  </si>
  <si>
    <t>Arrenadamientos</t>
  </si>
  <si>
    <t>Fumigación</t>
  </si>
  <si>
    <t>Alarmas</t>
  </si>
  <si>
    <t>Celulares</t>
  </si>
  <si>
    <t>Telulares</t>
  </si>
  <si>
    <t>Radios</t>
  </si>
  <si>
    <t>Tarjetas Telefónicas</t>
  </si>
  <si>
    <t>Telefonía Fija</t>
  </si>
  <si>
    <t>Internet</t>
  </si>
  <si>
    <t>Gas LP</t>
  </si>
  <si>
    <t>Gasolina en Vales</t>
  </si>
  <si>
    <t>Gasolina en Tarjetas</t>
  </si>
  <si>
    <t>Comisón y compra de Tarjetas</t>
  </si>
  <si>
    <t>Mantenimiento del Elevador</t>
  </si>
  <si>
    <t>Seguros de Vehículos</t>
  </si>
  <si>
    <t>Pagos Diversos</t>
  </si>
  <si>
    <t>Administracion</t>
  </si>
  <si>
    <t>Realizar el mantenimiento preventivo y correctivo para mantener en optimas condiciones las intalaciones electricas,hidraulicas de las areas del Placio Municipal.</t>
  </si>
  <si>
    <t>Mantener en optimas condiciones de higiene y realizar mantenimiento a las intalaciones y oficinas publicas del ayuntamiento para otorgar un servicio digno al ciudadano.</t>
  </si>
  <si>
    <t>Control de servicos realizados por tipo</t>
  </si>
  <si>
    <t>Control de servicos realizados por Direccion</t>
  </si>
  <si>
    <t>Servicios Internos</t>
  </si>
  <si>
    <t>LICITACIONES</t>
  </si>
  <si>
    <t xml:space="preserve">Desarrollar mecanismos que permitan agilizar y simplificar las adquisiciones municipales. </t>
  </si>
  <si>
    <t>Adquirir bienes muebles de forma oportuna y al menor precio mediante licitaciones públicas</t>
  </si>
  <si>
    <t>Adquisición de bienes (licitación pública)</t>
  </si>
  <si>
    <t>importe</t>
  </si>
  <si>
    <t>Adquisición de bienes (Concurso por Invitación)</t>
  </si>
  <si>
    <t>Adquisición de bienes</t>
  </si>
  <si>
    <t>Implantar tecnologías innovadoras para una mejor y mas eficiente respuesta a la sociedad en trámites y servicios.             Establecer un sistema permanente de revisión, actualización y simplificación de trámites municipales.</t>
  </si>
  <si>
    <t>Optimizar los procesos administrativos y los servicios internos, mediante el manejo racional de los recursos financieros, materiales y humanos.</t>
  </si>
  <si>
    <t>Número de Sesiones</t>
  </si>
  <si>
    <t xml:space="preserve">Número de manuales </t>
  </si>
  <si>
    <t>Número de Procesos</t>
  </si>
  <si>
    <t>Número de Sistemas</t>
  </si>
  <si>
    <t>Porcentaje de solicitudes atendidas a través del correo tramites@merida.gob.mx</t>
  </si>
  <si>
    <t xml:space="preserve">importe ahorro  </t>
  </si>
  <si>
    <t xml:space="preserve">DIRECCION  DE ADMINISTRACION      </t>
  </si>
  <si>
    <t>CONTROL DE BAJAS DE BIENES EN UNIDADES</t>
  </si>
  <si>
    <t>CONTROL DE BAJAS DE BIENES EN IMPORTE</t>
  </si>
  <si>
    <t>Conservación</t>
  </si>
  <si>
    <t>Actualización y mejoras de los trámites y servicios que integran el catálogo municipal en la página web</t>
  </si>
  <si>
    <t xml:space="preserve">TRAMITES Y SERVICIOS </t>
  </si>
  <si>
    <t>SOLICITUDES</t>
  </si>
  <si>
    <t xml:space="preserve">ACTIVIDADES REALIZADAS </t>
  </si>
  <si>
    <t>NUMERO DE EQUIPOS</t>
  </si>
  <si>
    <t>SERVICIOS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</si>
</sst>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$-80A]* #,##0.00_-;\-[$$-80A]* #,##0.00_-;_-[$$-80A]* &quot;-&quot;??_-;_-@_-"/>
    <numFmt numFmtId="166" formatCode="&quot;$&quot;#,##0.00;[Red]&quot;$&quot;#,##0.00"/>
    <numFmt numFmtId="167" formatCode="0.00;[Red]0.00"/>
    <numFmt numFmtId="168" formatCode="#,##0.00;[Red]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Exo 2.0"/>
      <family val="3"/>
    </font>
    <font>
      <sz val="11"/>
      <color theme="1"/>
      <name val="Exo 2.0"/>
      <family val="3"/>
    </font>
    <font>
      <b/>
      <sz val="11"/>
      <color theme="0"/>
      <name val="Exo 2.0"/>
      <family val="3"/>
    </font>
    <font>
      <b/>
      <sz val="12"/>
      <color theme="0"/>
      <name val="Exo 2.0"/>
      <family val="3"/>
    </font>
    <font>
      <b/>
      <sz val="14"/>
      <color theme="0"/>
      <name val="Exo 2.0"/>
      <family val="3"/>
    </font>
    <font>
      <b/>
      <sz val="9"/>
      <color theme="1"/>
      <name val="Exo 2.0"/>
      <family val="3"/>
    </font>
    <font>
      <sz val="10"/>
      <color theme="1"/>
      <name val="Exo 2.0"/>
      <family val="3"/>
    </font>
    <font>
      <b/>
      <sz val="14"/>
      <color theme="1"/>
      <name val="Exo 2.0"/>
      <family val="3"/>
    </font>
    <font>
      <b/>
      <sz val="14"/>
      <color theme="1"/>
      <name val="Exo 2.0"/>
      <family val="3"/>
    </font>
    <font>
      <b/>
      <sz val="11"/>
      <color theme="1"/>
      <name val="Exo 2.0"/>
      <family val="3"/>
    </font>
    <font>
      <sz val="9"/>
      <color theme="1"/>
      <name val="Exo 2.0"/>
      <family val="3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Exo 2.0"/>
      <family val="3"/>
    </font>
    <font>
      <sz val="9"/>
      <color rgb="FF000000"/>
      <name val="Exo 2"/>
    </font>
    <font>
      <sz val="9"/>
      <color theme="1"/>
      <name val="Exo 2"/>
    </font>
    <font>
      <sz val="10"/>
      <color theme="1"/>
      <name val="Calibri"/>
      <family val="2"/>
      <scheme val="minor"/>
    </font>
    <font>
      <b/>
      <sz val="9"/>
      <color rgb="FF000000"/>
      <name val="Exo 2"/>
    </font>
    <font>
      <b/>
      <sz val="9"/>
      <color theme="1"/>
      <name val="Exo 2"/>
    </font>
    <font>
      <b/>
      <sz val="10"/>
      <color theme="1"/>
      <name val="Exo 2.0"/>
      <family val="3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32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" fillId="0" borderId="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2" fillId="0" borderId="10" xfId="0" applyFont="1" applyBorder="1" applyAlignment="1"/>
    <xf numFmtId="0" fontId="8" fillId="0" borderId="0" xfId="0" applyFont="1" applyAlignment="1">
      <alignment horizontal="center"/>
    </xf>
    <xf numFmtId="165" fontId="2" fillId="0" borderId="1" xfId="0" applyNumberFormat="1" applyFont="1" applyBorder="1" applyAlignment="1"/>
    <xf numFmtId="165" fontId="2" fillId="0" borderId="1" xfId="0" applyNumberFormat="1" applyFont="1" applyBorder="1"/>
    <xf numFmtId="0" fontId="7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1" fillId="0" borderId="0" xfId="0" applyFont="1"/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44" fontId="11" fillId="3" borderId="1" xfId="1" applyFont="1" applyFill="1" applyBorder="1" applyAlignment="1">
      <alignment horizontal="center" vertical="center" wrapText="1"/>
    </xf>
    <xf numFmtId="44" fontId="11" fillId="3" borderId="17" xfId="1" applyFont="1" applyFill="1" applyBorder="1" applyAlignment="1">
      <alignment horizontal="center" vertical="center" wrapText="1"/>
    </xf>
    <xf numFmtId="44" fontId="11" fillId="3" borderId="1" xfId="1" applyFont="1" applyFill="1" applyBorder="1" applyAlignment="1">
      <alignment horizontal="center" vertical="center"/>
    </xf>
    <xf numFmtId="44" fontId="11" fillId="3" borderId="17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6" fontId="11" fillId="3" borderId="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/>
    </xf>
    <xf numFmtId="44" fontId="11" fillId="0" borderId="1" xfId="1" applyFont="1" applyBorder="1" applyAlignment="1">
      <alignment horizontal="center" vertical="center"/>
    </xf>
    <xf numFmtId="44" fontId="13" fillId="0" borderId="17" xfId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8" fontId="13" fillId="0" borderId="17" xfId="1" applyNumberFormat="1" applyFont="1" applyBorder="1" applyAlignment="1">
      <alignment horizontal="center" vertical="center"/>
    </xf>
    <xf numFmtId="44" fontId="13" fillId="0" borderId="1" xfId="1" applyFont="1" applyBorder="1" applyAlignment="1">
      <alignment horizontal="center" vertical="center"/>
    </xf>
    <xf numFmtId="166" fontId="13" fillId="0" borderId="17" xfId="0" applyNumberFormat="1" applyFont="1" applyBorder="1" applyAlignment="1">
      <alignment horizontal="center" vertical="center" wrapText="1"/>
    </xf>
    <xf numFmtId="3" fontId="6" fillId="0" borderId="27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1" fillId="0" borderId="29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justify" vertical="center" wrapText="1"/>
    </xf>
    <xf numFmtId="0" fontId="11" fillId="0" borderId="12" xfId="0" applyFont="1" applyFill="1" applyBorder="1" applyAlignment="1">
      <alignment horizontal="justify" vertical="center" wrapText="1"/>
    </xf>
    <xf numFmtId="0" fontId="11" fillId="0" borderId="14" xfId="0" applyFont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6" xfId="0" applyFont="1" applyBorder="1" applyAlignment="1">
      <alignment horizontal="justify" vertical="center" wrapText="1"/>
    </xf>
    <xf numFmtId="0" fontId="11" fillId="0" borderId="17" xfId="0" applyFont="1" applyFill="1" applyBorder="1" applyAlignment="1">
      <alignment horizontal="justify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32" xfId="0" applyFont="1" applyBorder="1"/>
    <xf numFmtId="0" fontId="11" fillId="0" borderId="33" xfId="0" applyFont="1" applyBorder="1"/>
    <xf numFmtId="0" fontId="16" fillId="3" borderId="33" xfId="0" applyFont="1" applyFill="1" applyBorder="1" applyAlignment="1">
      <alignment horizontal="center" vertical="center"/>
    </xf>
    <xf numFmtId="0" fontId="11" fillId="0" borderId="34" xfId="0" applyFont="1" applyBorder="1"/>
    <xf numFmtId="3" fontId="11" fillId="3" borderId="24" xfId="0" applyNumberFormat="1" applyFont="1" applyFill="1" applyBorder="1" applyAlignment="1">
      <alignment horizontal="center" vertical="center"/>
    </xf>
    <xf numFmtId="3" fontId="11" fillId="3" borderId="22" xfId="0" applyNumberFormat="1" applyFont="1" applyFill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3" fontId="11" fillId="3" borderId="35" xfId="0" applyNumberFormat="1" applyFont="1" applyFill="1" applyBorder="1" applyAlignment="1">
      <alignment horizontal="center" vertical="center"/>
    </xf>
    <xf numFmtId="3" fontId="11" fillId="3" borderId="30" xfId="0" applyNumberFormat="1" applyFont="1" applyFill="1" applyBorder="1" applyAlignment="1">
      <alignment horizontal="center" vertical="center"/>
    </xf>
    <xf numFmtId="3" fontId="11" fillId="0" borderId="30" xfId="0" applyNumberFormat="1" applyFont="1" applyBorder="1" applyAlignment="1">
      <alignment horizontal="center" vertical="center"/>
    </xf>
    <xf numFmtId="3" fontId="11" fillId="3" borderId="26" xfId="0" applyNumberFormat="1" applyFont="1" applyFill="1" applyBorder="1" applyAlignment="1">
      <alignment horizontal="center" vertical="center"/>
    </xf>
    <xf numFmtId="3" fontId="11" fillId="3" borderId="31" xfId="0" applyNumberFormat="1" applyFont="1" applyFill="1" applyBorder="1" applyAlignment="1">
      <alignment horizontal="center" vertical="center"/>
    </xf>
    <xf numFmtId="3" fontId="11" fillId="0" borderId="31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2" xfId="0" applyFont="1" applyFill="1" applyBorder="1" applyAlignment="1">
      <alignment horizontal="justify" vertical="center" wrapText="1"/>
    </xf>
    <xf numFmtId="0" fontId="11" fillId="0" borderId="22" xfId="0" applyFont="1" applyFill="1" applyBorder="1" applyAlignment="1">
      <alignment horizontal="center" vertical="center" wrapText="1"/>
    </xf>
    <xf numFmtId="3" fontId="11" fillId="0" borderId="22" xfId="0" applyNumberFormat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0" fontId="11" fillId="0" borderId="30" xfId="0" applyFont="1" applyFill="1" applyBorder="1" applyAlignment="1">
      <alignment horizontal="justify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31" xfId="0" applyFont="1" applyFill="1" applyBorder="1" applyAlignment="1">
      <alignment horizontal="justify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0" fillId="0" borderId="2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/>
    </xf>
    <xf numFmtId="1" fontId="20" fillId="0" borderId="15" xfId="2" applyNumberFormat="1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1" fontId="7" fillId="0" borderId="37" xfId="0" applyNumberFormat="1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3" borderId="40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center" vertical="center" wrapText="1"/>
    </xf>
    <xf numFmtId="0" fontId="11" fillId="3" borderId="42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4" fontId="11" fillId="3" borderId="14" xfId="1" applyFont="1" applyFill="1" applyBorder="1" applyAlignment="1">
      <alignment horizontal="center" vertical="center"/>
    </xf>
    <xf numFmtId="44" fontId="11" fillId="3" borderId="16" xfId="1" applyFont="1" applyFill="1" applyBorder="1" applyAlignment="1">
      <alignment horizontal="center" vertical="center"/>
    </xf>
    <xf numFmtId="44" fontId="6" fillId="3" borderId="15" xfId="1" applyFont="1" applyFill="1" applyBorder="1" applyAlignment="1">
      <alignment horizontal="center" vertical="center"/>
    </xf>
    <xf numFmtId="44" fontId="6" fillId="3" borderId="18" xfId="1" applyFont="1" applyFill="1" applyBorder="1" applyAlignment="1">
      <alignment horizontal="center" vertical="center"/>
    </xf>
    <xf numFmtId="43" fontId="11" fillId="3" borderId="12" xfId="3" applyFont="1" applyFill="1" applyBorder="1" applyAlignment="1">
      <alignment horizontal="center" vertical="center"/>
    </xf>
    <xf numFmtId="4" fontId="11" fillId="3" borderId="12" xfId="0" applyNumberFormat="1" applyFont="1" applyFill="1" applyBorder="1" applyAlignment="1">
      <alignment horizontal="center" vertical="center"/>
    </xf>
    <xf numFmtId="43" fontId="11" fillId="3" borderId="1" xfId="3" applyFont="1" applyFill="1" applyBorder="1" applyAlignment="1">
      <alignment horizontal="center" vertical="center"/>
    </xf>
    <xf numFmtId="8" fontId="11" fillId="3" borderId="16" xfId="0" applyNumberFormat="1" applyFont="1" applyFill="1" applyBorder="1"/>
    <xf numFmtId="8" fontId="11" fillId="3" borderId="17" xfId="0" applyNumberFormat="1" applyFont="1" applyFill="1" applyBorder="1"/>
    <xf numFmtId="0" fontId="11" fillId="3" borderId="17" xfId="0" applyFont="1" applyFill="1" applyBorder="1" applyAlignment="1">
      <alignment horizontal="center"/>
    </xf>
    <xf numFmtId="4" fontId="11" fillId="3" borderId="17" xfId="0" applyNumberFormat="1" applyFont="1" applyFill="1" applyBorder="1" applyAlignment="1"/>
    <xf numFmtId="8" fontId="11" fillId="3" borderId="18" xfId="0" applyNumberFormat="1" applyFont="1" applyFill="1" applyBorder="1" applyAlignment="1">
      <alignment vertical="center"/>
    </xf>
    <xf numFmtId="0" fontId="11" fillId="3" borderId="17" xfId="0" applyFont="1" applyFill="1" applyBorder="1" applyAlignment="1">
      <alignment horizontal="center" vertical="center"/>
    </xf>
    <xf numFmtId="43" fontId="6" fillId="3" borderId="13" xfId="3" applyFont="1" applyFill="1" applyBorder="1" applyAlignment="1">
      <alignment horizontal="center" vertical="center"/>
    </xf>
    <xf numFmtId="43" fontId="6" fillId="3" borderId="15" xfId="3" applyFont="1" applyFill="1" applyBorder="1" applyAlignment="1">
      <alignment horizontal="center" vertical="center"/>
    </xf>
    <xf numFmtId="165" fontId="1" fillId="0" borderId="29" xfId="0" applyNumberFormat="1" applyFont="1" applyBorder="1"/>
    <xf numFmtId="0" fontId="7" fillId="3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4" fontId="7" fillId="0" borderId="12" xfId="1" applyFont="1" applyFill="1" applyBorder="1" applyAlignment="1">
      <alignment horizontal="center" vertical="center" wrapText="1"/>
    </xf>
    <xf numFmtId="165" fontId="2" fillId="0" borderId="12" xfId="0" applyNumberFormat="1" applyFont="1" applyBorder="1" applyAlignment="1"/>
    <xf numFmtId="165" fontId="2" fillId="0" borderId="13" xfId="0" applyNumberFormat="1" applyFont="1" applyBorder="1" applyAlignment="1"/>
    <xf numFmtId="0" fontId="7" fillId="3" borderId="14" xfId="0" applyFont="1" applyFill="1" applyBorder="1" applyAlignment="1">
      <alignment horizontal="center" vertical="center" wrapText="1"/>
    </xf>
    <xf numFmtId="165" fontId="2" fillId="0" borderId="15" xfId="0" applyNumberFormat="1" applyFont="1" applyBorder="1" applyAlignment="1"/>
    <xf numFmtId="0" fontId="7" fillId="3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4" fontId="7" fillId="0" borderId="17" xfId="1" applyFont="1" applyFill="1" applyBorder="1" applyAlignment="1">
      <alignment horizontal="center" vertical="center" wrapText="1"/>
    </xf>
    <xf numFmtId="165" fontId="2" fillId="0" borderId="17" xfId="0" applyNumberFormat="1" applyFont="1" applyBorder="1"/>
    <xf numFmtId="165" fontId="2" fillId="0" borderId="18" xfId="0" applyNumberFormat="1" applyFont="1" applyBorder="1" applyAlignment="1"/>
    <xf numFmtId="165" fontId="2" fillId="0" borderId="36" xfId="0" applyNumberFormat="1" applyFont="1" applyBorder="1" applyAlignment="1"/>
    <xf numFmtId="165" fontId="2" fillId="0" borderId="37" xfId="0" applyNumberFormat="1" applyFont="1" applyBorder="1" applyAlignment="1"/>
    <xf numFmtId="165" fontId="2" fillId="0" borderId="37" xfId="0" applyNumberFormat="1" applyFont="1" applyBorder="1"/>
    <xf numFmtId="165" fontId="2" fillId="0" borderId="38" xfId="0" applyNumberFormat="1" applyFont="1" applyBorder="1"/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44" fontId="11" fillId="0" borderId="11" xfId="1" applyFont="1" applyBorder="1" applyAlignment="1">
      <alignment horizontal="center" vertical="center"/>
    </xf>
    <xf numFmtId="44" fontId="11" fillId="0" borderId="12" xfId="1" applyFont="1" applyBorder="1" applyAlignment="1">
      <alignment horizontal="center" vertical="center"/>
    </xf>
    <xf numFmtId="44" fontId="13" fillId="0" borderId="12" xfId="1" applyFont="1" applyBorder="1" applyAlignment="1">
      <alignment vertical="center"/>
    </xf>
    <xf numFmtId="44" fontId="17" fillId="0" borderId="12" xfId="1" applyFont="1" applyBorder="1" applyAlignment="1">
      <alignment horizontal="center" vertical="center"/>
    </xf>
    <xf numFmtId="44" fontId="7" fillId="0" borderId="12" xfId="1" applyFont="1" applyBorder="1" applyAlignment="1">
      <alignment horizontal="center" vertical="center"/>
    </xf>
    <xf numFmtId="167" fontId="11" fillId="0" borderId="14" xfId="0" applyNumberFormat="1" applyFont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/>
    </xf>
    <xf numFmtId="167" fontId="13" fillId="0" borderId="14" xfId="0" applyNumberFormat="1" applyFont="1" applyBorder="1" applyAlignment="1">
      <alignment horizontal="center" vertical="center" wrapText="1"/>
    </xf>
    <xf numFmtId="44" fontId="17" fillId="0" borderId="1" xfId="1" applyFont="1" applyBorder="1" applyAlignment="1">
      <alignment horizontal="center" vertical="center"/>
    </xf>
    <xf numFmtId="44" fontId="11" fillId="0" borderId="14" xfId="1" applyFont="1" applyBorder="1" applyAlignment="1">
      <alignment horizontal="center" vertical="center"/>
    </xf>
    <xf numFmtId="44" fontId="13" fillId="0" borderId="16" xfId="1" applyFont="1" applyBorder="1" applyAlignment="1">
      <alignment horizontal="center" vertical="center"/>
    </xf>
    <xf numFmtId="44" fontId="17" fillId="0" borderId="17" xfId="1" applyFont="1" applyBorder="1" applyAlignment="1">
      <alignment horizontal="center" vertical="center"/>
    </xf>
    <xf numFmtId="44" fontId="11" fillId="0" borderId="17" xfId="1" applyFont="1" applyBorder="1" applyAlignment="1">
      <alignment horizontal="center" vertical="center"/>
    </xf>
    <xf numFmtId="0" fontId="6" fillId="0" borderId="22" xfId="0" applyFont="1" applyBorder="1" applyAlignment="1">
      <alignment horizontal="center" wrapText="1"/>
    </xf>
    <xf numFmtId="166" fontId="11" fillId="3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4" fontId="6" fillId="0" borderId="13" xfId="1" applyFont="1" applyBorder="1" applyAlignment="1">
      <alignment horizontal="center" vertical="center"/>
    </xf>
    <xf numFmtId="44" fontId="6" fillId="0" borderId="15" xfId="1" applyFont="1" applyBorder="1" applyAlignment="1">
      <alignment horizontal="center" vertical="center"/>
    </xf>
    <xf numFmtId="44" fontId="6" fillId="0" borderId="18" xfId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center" vertical="center"/>
    </xf>
    <xf numFmtId="3" fontId="11" fillId="0" borderId="36" xfId="0" applyNumberFormat="1" applyFont="1" applyBorder="1" applyAlignment="1">
      <alignment horizontal="center" vertical="center"/>
    </xf>
    <xf numFmtId="3" fontId="11" fillId="0" borderId="37" xfId="0" applyNumberFormat="1" applyFont="1" applyBorder="1" applyAlignment="1">
      <alignment horizontal="center" vertical="center"/>
    </xf>
    <xf numFmtId="164" fontId="11" fillId="0" borderId="37" xfId="0" applyNumberFormat="1" applyFont="1" applyBorder="1" applyAlignment="1">
      <alignment horizontal="center" vertical="center"/>
    </xf>
    <xf numFmtId="3" fontId="6" fillId="0" borderId="37" xfId="0" applyNumberFormat="1" applyFont="1" applyBorder="1" applyAlignment="1">
      <alignment horizontal="center" vertical="center"/>
    </xf>
    <xf numFmtId="164" fontId="6" fillId="0" borderId="37" xfId="0" applyNumberFormat="1" applyFont="1" applyBorder="1" applyAlignment="1">
      <alignment horizontal="center" vertical="center"/>
    </xf>
    <xf numFmtId="164" fontId="6" fillId="0" borderId="38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104775</xdr:rowOff>
    </xdr:from>
    <xdr:to>
      <xdr:col>0</xdr:col>
      <xdr:colOff>1114424</xdr:colOff>
      <xdr:row>4</xdr:row>
      <xdr:rowOff>294323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4775"/>
          <a:ext cx="1104899" cy="105632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152400</xdr:colOff>
      <xdr:row>5</xdr:row>
      <xdr:rowOff>19050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8575"/>
          <a:ext cx="1190625" cy="10572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248709</xdr:colOff>
      <xdr:row>0</xdr:row>
      <xdr:rowOff>1</xdr:rowOff>
    </xdr:from>
    <xdr:to>
      <xdr:col>0</xdr:col>
      <xdr:colOff>1209675</xdr:colOff>
      <xdr:row>5</xdr:row>
      <xdr:rowOff>57151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709" y="1"/>
          <a:ext cx="960966" cy="10096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0</xdr:row>
      <xdr:rowOff>9525</xdr:rowOff>
    </xdr:from>
    <xdr:to>
      <xdr:col>0</xdr:col>
      <xdr:colOff>1000124</xdr:colOff>
      <xdr:row>4</xdr:row>
      <xdr:rowOff>189548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9525"/>
          <a:ext cx="866775" cy="10563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1104899</xdr:colOff>
      <xdr:row>4</xdr:row>
      <xdr:rowOff>189548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899" cy="10563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9525</xdr:rowOff>
    </xdr:from>
    <xdr:to>
      <xdr:col>0</xdr:col>
      <xdr:colOff>1085849</xdr:colOff>
      <xdr:row>4</xdr:row>
      <xdr:rowOff>189548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9525"/>
          <a:ext cx="1076325" cy="105632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9525</xdr:rowOff>
    </xdr:from>
    <xdr:to>
      <xdr:col>0</xdr:col>
      <xdr:colOff>1171574</xdr:colOff>
      <xdr:row>4</xdr:row>
      <xdr:rowOff>189548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9525"/>
          <a:ext cx="1076325" cy="105632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77931</xdr:colOff>
      <xdr:row>0</xdr:row>
      <xdr:rowOff>0</xdr:rowOff>
    </xdr:from>
    <xdr:to>
      <xdr:col>0</xdr:col>
      <xdr:colOff>1047750</xdr:colOff>
      <xdr:row>4</xdr:row>
      <xdr:rowOff>99493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31" y="0"/>
          <a:ext cx="969819" cy="103294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0</xdr:rowOff>
    </xdr:from>
    <xdr:to>
      <xdr:col>0</xdr:col>
      <xdr:colOff>1104899</xdr:colOff>
      <xdr:row>4</xdr:row>
      <xdr:rowOff>189548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4" y="0"/>
          <a:ext cx="981075" cy="106584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9525</xdr:rowOff>
    </xdr:from>
    <xdr:to>
      <xdr:col>1</xdr:col>
      <xdr:colOff>85725</xdr:colOff>
      <xdr:row>4</xdr:row>
      <xdr:rowOff>160973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9525"/>
          <a:ext cx="1057275" cy="108489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0</xdr:row>
      <xdr:rowOff>0</xdr:rowOff>
    </xdr:from>
    <xdr:to>
      <xdr:col>1</xdr:col>
      <xdr:colOff>219074</xdr:colOff>
      <xdr:row>4</xdr:row>
      <xdr:rowOff>168381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4" y="0"/>
          <a:ext cx="1190625" cy="108489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0</xdr:rowOff>
    </xdr:from>
    <xdr:to>
      <xdr:col>1</xdr:col>
      <xdr:colOff>133350</xdr:colOff>
      <xdr:row>4</xdr:row>
      <xdr:rowOff>189548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1066800" cy="10658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6"/>
  <sheetViews>
    <sheetView tabSelected="1" zoomScale="89" zoomScaleNormal="89" workbookViewId="0">
      <selection activeCell="D21" sqref="D21:D23"/>
    </sheetView>
  </sheetViews>
  <sheetFormatPr baseColWidth="10" defaultRowHeight="14.25"/>
  <cols>
    <col min="1" max="1" width="19.140625" style="1" customWidth="1"/>
    <col min="2" max="2" width="19.85546875" style="1" customWidth="1"/>
    <col min="3" max="3" width="23.140625" style="1" customWidth="1"/>
    <col min="4" max="4" width="18.7109375" style="1" customWidth="1"/>
    <col min="5" max="5" width="19.140625" style="1" customWidth="1"/>
    <col min="6" max="6" width="15.140625" style="1" customWidth="1"/>
    <col min="7" max="7" width="18.42578125" style="18" customWidth="1"/>
    <col min="8" max="8" width="17" style="18" customWidth="1"/>
    <col min="9" max="9" width="17.85546875" style="18" customWidth="1"/>
    <col min="10" max="10" width="17.7109375" style="18" customWidth="1"/>
    <col min="11" max="11" width="17.42578125" style="18" customWidth="1"/>
    <col min="12" max="12" width="19.7109375" style="18" customWidth="1"/>
    <col min="13" max="13" width="17.85546875" style="20" customWidth="1"/>
    <col min="14" max="16384" width="11.42578125" style="1"/>
  </cols>
  <sheetData>
    <row r="2" spans="1:14" ht="18">
      <c r="A2" s="90" t="s">
        <v>15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4" ht="18">
      <c r="A3" s="90" t="s">
        <v>14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18">
      <c r="A4" s="11"/>
      <c r="B4" s="11"/>
      <c r="C4" s="11"/>
      <c r="D4" s="11"/>
      <c r="E4" s="11"/>
      <c r="F4" s="11"/>
      <c r="G4" s="17"/>
      <c r="H4" s="17"/>
      <c r="I4" s="17"/>
      <c r="J4" s="17"/>
      <c r="K4" s="17"/>
      <c r="L4" s="17"/>
      <c r="M4" s="19"/>
      <c r="N4" s="11"/>
    </row>
    <row r="5" spans="1:14" ht="23.25" customHeight="1"/>
    <row r="6" spans="1:14" ht="15" customHeight="1">
      <c r="A6" s="73" t="s">
        <v>0</v>
      </c>
      <c r="B6" s="73"/>
      <c r="C6" s="73"/>
      <c r="D6" s="12"/>
      <c r="E6" s="2"/>
    </row>
    <row r="7" spans="1:14">
      <c r="A7" s="3" t="s">
        <v>1</v>
      </c>
      <c r="B7" s="3" t="s">
        <v>2</v>
      </c>
      <c r="C7" s="14" t="s">
        <v>3</v>
      </c>
      <c r="D7" s="13"/>
    </row>
    <row r="8" spans="1:14" s="18" customFormat="1" ht="42.75" customHeight="1">
      <c r="A8" s="40" t="s">
        <v>20</v>
      </c>
      <c r="B8" s="40" t="s">
        <v>21</v>
      </c>
      <c r="C8" s="40" t="s">
        <v>22</v>
      </c>
      <c r="D8" s="24"/>
      <c r="M8" s="20"/>
    </row>
    <row r="9" spans="1:14" ht="24" customHeight="1" thickBot="1">
      <c r="A9" s="5"/>
      <c r="B9" s="5"/>
      <c r="C9" s="5"/>
      <c r="D9" s="4"/>
      <c r="F9" s="6"/>
    </row>
    <row r="10" spans="1:14" ht="18" customHeight="1" thickBot="1">
      <c r="A10" s="74" t="s">
        <v>6</v>
      </c>
      <c r="B10" s="75"/>
      <c r="C10" s="75"/>
      <c r="D10" s="75"/>
      <c r="E10" s="75"/>
      <c r="F10" s="76"/>
      <c r="G10" s="91">
        <v>2016</v>
      </c>
      <c r="H10" s="92"/>
      <c r="I10" s="92"/>
      <c r="J10" s="92"/>
      <c r="K10" s="92"/>
      <c r="L10" s="92"/>
      <c r="M10" s="93"/>
    </row>
    <row r="11" spans="1:14" ht="40.5" customHeight="1" thickBot="1">
      <c r="A11" s="7" t="s">
        <v>16</v>
      </c>
      <c r="B11" s="16" t="s">
        <v>18</v>
      </c>
      <c r="C11" s="15" t="s">
        <v>17</v>
      </c>
      <c r="D11" s="8" t="s">
        <v>10</v>
      </c>
      <c r="E11" s="9" t="s">
        <v>4</v>
      </c>
      <c r="F11" s="8" t="s">
        <v>5</v>
      </c>
      <c r="G11" s="10" t="s">
        <v>7</v>
      </c>
      <c r="H11" s="10" t="s">
        <v>19</v>
      </c>
      <c r="I11" s="158" t="s">
        <v>8</v>
      </c>
      <c r="J11" s="158" t="s">
        <v>11</v>
      </c>
      <c r="K11" s="158" t="s">
        <v>12</v>
      </c>
      <c r="L11" s="158" t="s">
        <v>13</v>
      </c>
      <c r="M11" s="22" t="s">
        <v>9</v>
      </c>
    </row>
    <row r="12" spans="1:14" ht="14.25" customHeight="1">
      <c r="A12" s="82" t="s">
        <v>26</v>
      </c>
      <c r="B12" s="85">
        <v>12129</v>
      </c>
      <c r="C12" s="88" t="s">
        <v>25</v>
      </c>
      <c r="D12" s="88" t="s">
        <v>30</v>
      </c>
      <c r="E12" s="79">
        <v>5638</v>
      </c>
      <c r="F12" s="182" t="s">
        <v>23</v>
      </c>
      <c r="G12" s="319">
        <v>0</v>
      </c>
      <c r="H12" s="94">
        <v>0</v>
      </c>
      <c r="I12" s="156">
        <v>9</v>
      </c>
      <c r="J12" s="157">
        <v>87</v>
      </c>
      <c r="K12" s="157">
        <v>228</v>
      </c>
      <c r="L12" s="156">
        <v>258</v>
      </c>
      <c r="M12" s="149">
        <f>SUM(G12:L14)</f>
        <v>582</v>
      </c>
    </row>
    <row r="13" spans="1:14" ht="15" customHeight="1">
      <c r="A13" s="83"/>
      <c r="B13" s="86"/>
      <c r="C13" s="77"/>
      <c r="D13" s="77"/>
      <c r="E13" s="80"/>
      <c r="F13" s="183"/>
      <c r="G13" s="320"/>
      <c r="H13" s="72"/>
      <c r="I13" s="72"/>
      <c r="J13" s="153"/>
      <c r="K13" s="153"/>
      <c r="L13" s="72"/>
      <c r="M13" s="150"/>
    </row>
    <row r="14" spans="1:14" ht="15.75" customHeight="1">
      <c r="A14" s="83"/>
      <c r="B14" s="86"/>
      <c r="C14" s="77"/>
      <c r="D14" s="77"/>
      <c r="E14" s="80"/>
      <c r="F14" s="183"/>
      <c r="G14" s="320"/>
      <c r="H14" s="72"/>
      <c r="I14" s="72"/>
      <c r="J14" s="153"/>
      <c r="K14" s="153"/>
      <c r="L14" s="72"/>
      <c r="M14" s="150"/>
    </row>
    <row r="15" spans="1:14" ht="15" customHeight="1">
      <c r="A15" s="83"/>
      <c r="B15" s="86"/>
      <c r="C15" s="77"/>
      <c r="D15" s="77" t="s">
        <v>30</v>
      </c>
      <c r="E15" s="70">
        <v>43587600</v>
      </c>
      <c r="F15" s="183" t="s">
        <v>24</v>
      </c>
      <c r="G15" s="321">
        <v>0</v>
      </c>
      <c r="H15" s="78">
        <v>0</v>
      </c>
      <c r="I15" s="78">
        <v>1830355</v>
      </c>
      <c r="J15" s="154">
        <v>1242723</v>
      </c>
      <c r="K15" s="154">
        <v>4771461</v>
      </c>
      <c r="L15" s="78">
        <v>14531804.16</v>
      </c>
      <c r="M15" s="151">
        <f>SUM(G15:L17)</f>
        <v>22376343.16</v>
      </c>
    </row>
    <row r="16" spans="1:14" ht="15" customHeight="1">
      <c r="A16" s="83"/>
      <c r="B16" s="86"/>
      <c r="C16" s="77"/>
      <c r="D16" s="77"/>
      <c r="E16" s="70"/>
      <c r="F16" s="183"/>
      <c r="G16" s="321"/>
      <c r="H16" s="78"/>
      <c r="I16" s="78"/>
      <c r="J16" s="154"/>
      <c r="K16" s="154"/>
      <c r="L16" s="78"/>
      <c r="M16" s="151"/>
    </row>
    <row r="17" spans="1:13" ht="15.75" customHeight="1">
      <c r="A17" s="83"/>
      <c r="B17" s="86"/>
      <c r="C17" s="77"/>
      <c r="D17" s="77"/>
      <c r="E17" s="70"/>
      <c r="F17" s="183"/>
      <c r="G17" s="321"/>
      <c r="H17" s="78"/>
      <c r="I17" s="78"/>
      <c r="J17" s="154"/>
      <c r="K17" s="154"/>
      <c r="L17" s="78"/>
      <c r="M17" s="151"/>
    </row>
    <row r="18" spans="1:13" ht="15" customHeight="1">
      <c r="A18" s="83"/>
      <c r="B18" s="86"/>
      <c r="C18" s="77"/>
      <c r="D18" s="77" t="s">
        <v>147</v>
      </c>
      <c r="E18" s="80">
        <v>2383</v>
      </c>
      <c r="F18" s="183" t="s">
        <v>23</v>
      </c>
      <c r="G18" s="320">
        <v>0</v>
      </c>
      <c r="H18" s="72">
        <v>0</v>
      </c>
      <c r="I18" s="72">
        <v>0</v>
      </c>
      <c r="J18" s="153">
        <v>24</v>
      </c>
      <c r="K18" s="153">
        <v>121</v>
      </c>
      <c r="L18" s="72">
        <v>8</v>
      </c>
      <c r="M18" s="150">
        <f>SUM(G18:L20)</f>
        <v>153</v>
      </c>
    </row>
    <row r="19" spans="1:13" ht="15" customHeight="1">
      <c r="A19" s="83"/>
      <c r="B19" s="86"/>
      <c r="C19" s="77"/>
      <c r="D19" s="77"/>
      <c r="E19" s="80"/>
      <c r="F19" s="183"/>
      <c r="G19" s="320"/>
      <c r="H19" s="72"/>
      <c r="I19" s="72"/>
      <c r="J19" s="153"/>
      <c r="K19" s="153"/>
      <c r="L19" s="72"/>
      <c r="M19" s="150"/>
    </row>
    <row r="20" spans="1:13" ht="15.75" customHeight="1">
      <c r="A20" s="83"/>
      <c r="B20" s="86"/>
      <c r="C20" s="77"/>
      <c r="D20" s="77"/>
      <c r="E20" s="80"/>
      <c r="F20" s="183"/>
      <c r="G20" s="320"/>
      <c r="H20" s="72"/>
      <c r="I20" s="72"/>
      <c r="J20" s="153"/>
      <c r="K20" s="153"/>
      <c r="L20" s="72"/>
      <c r="M20" s="150"/>
    </row>
    <row r="21" spans="1:13" ht="15" customHeight="1">
      <c r="A21" s="83"/>
      <c r="B21" s="86"/>
      <c r="C21" s="77"/>
      <c r="D21" s="77" t="s">
        <v>148</v>
      </c>
      <c r="E21" s="70">
        <v>4873191</v>
      </c>
      <c r="F21" s="183" t="s">
        <v>24</v>
      </c>
      <c r="G21" s="321">
        <v>0</v>
      </c>
      <c r="H21" s="78">
        <v>0</v>
      </c>
      <c r="I21" s="78">
        <v>0</v>
      </c>
      <c r="J21" s="154">
        <v>42621</v>
      </c>
      <c r="K21" s="154">
        <v>6140948</v>
      </c>
      <c r="L21" s="78">
        <v>1903</v>
      </c>
      <c r="M21" s="151">
        <f>SUM(G21:L23)</f>
        <v>6185472</v>
      </c>
    </row>
    <row r="22" spans="1:13" ht="15" customHeight="1">
      <c r="A22" s="83"/>
      <c r="B22" s="86"/>
      <c r="C22" s="77"/>
      <c r="D22" s="77"/>
      <c r="E22" s="70"/>
      <c r="F22" s="183"/>
      <c r="G22" s="321"/>
      <c r="H22" s="78"/>
      <c r="I22" s="78"/>
      <c r="J22" s="154"/>
      <c r="K22" s="154"/>
      <c r="L22" s="78"/>
      <c r="M22" s="151"/>
    </row>
    <row r="23" spans="1:13" ht="15.75" customHeight="1">
      <c r="A23" s="83"/>
      <c r="B23" s="86"/>
      <c r="C23" s="77"/>
      <c r="D23" s="77"/>
      <c r="E23" s="70"/>
      <c r="F23" s="183"/>
      <c r="G23" s="321"/>
      <c r="H23" s="78"/>
      <c r="I23" s="78"/>
      <c r="J23" s="154"/>
      <c r="K23" s="154"/>
      <c r="L23" s="78"/>
      <c r="M23" s="151"/>
    </row>
    <row r="24" spans="1:13" ht="15" customHeight="1">
      <c r="A24" s="83"/>
      <c r="B24" s="86"/>
      <c r="C24" s="77"/>
      <c r="D24" s="77" t="s">
        <v>31</v>
      </c>
      <c r="E24" s="70">
        <v>0</v>
      </c>
      <c r="F24" s="183" t="s">
        <v>24</v>
      </c>
      <c r="G24" s="321">
        <v>0</v>
      </c>
      <c r="H24" s="78">
        <v>0</v>
      </c>
      <c r="I24" s="78">
        <v>3436</v>
      </c>
      <c r="J24" s="154">
        <v>0</v>
      </c>
      <c r="K24" s="154">
        <v>1800</v>
      </c>
      <c r="L24" s="78">
        <v>6523.47</v>
      </c>
      <c r="M24" s="152">
        <f>SUM(G24:L26)</f>
        <v>11759.470000000001</v>
      </c>
    </row>
    <row r="25" spans="1:13" ht="15" customHeight="1">
      <c r="A25" s="83"/>
      <c r="B25" s="86"/>
      <c r="C25" s="77"/>
      <c r="D25" s="77"/>
      <c r="E25" s="70"/>
      <c r="F25" s="183"/>
      <c r="G25" s="321"/>
      <c r="H25" s="78"/>
      <c r="I25" s="78"/>
      <c r="J25" s="154"/>
      <c r="K25" s="154"/>
      <c r="L25" s="78"/>
      <c r="M25" s="152"/>
    </row>
    <row r="26" spans="1:13" ht="15.75" customHeight="1">
      <c r="A26" s="83"/>
      <c r="B26" s="86"/>
      <c r="C26" s="77"/>
      <c r="D26" s="77"/>
      <c r="E26" s="70"/>
      <c r="F26" s="183"/>
      <c r="G26" s="321"/>
      <c r="H26" s="78"/>
      <c r="I26" s="78"/>
      <c r="J26" s="154"/>
      <c r="K26" s="154"/>
      <c r="L26" s="78"/>
      <c r="M26" s="152"/>
    </row>
    <row r="27" spans="1:13" s="21" customFormat="1" ht="15" customHeight="1">
      <c r="A27" s="83"/>
      <c r="B27" s="86"/>
      <c r="C27" s="77"/>
      <c r="D27" s="81" t="s">
        <v>32</v>
      </c>
      <c r="E27" s="71">
        <v>69795</v>
      </c>
      <c r="F27" s="325" t="s">
        <v>23</v>
      </c>
      <c r="G27" s="322">
        <v>69795</v>
      </c>
      <c r="H27" s="71">
        <v>69795</v>
      </c>
      <c r="I27" s="71">
        <f>SUM(H27,I12,-I18+292)</f>
        <v>70096</v>
      </c>
      <c r="J27" s="155">
        <f>SUM(I27,J12,-J18)</f>
        <v>70159</v>
      </c>
      <c r="K27" s="155">
        <f>SUM(J27,K12,-K18)</f>
        <v>70266</v>
      </c>
      <c r="L27" s="155">
        <f>SUM(K27,L12,-L18)</f>
        <v>70516</v>
      </c>
      <c r="M27" s="150">
        <v>70516</v>
      </c>
    </row>
    <row r="28" spans="1:13" s="21" customFormat="1" ht="15" customHeight="1">
      <c r="A28" s="83"/>
      <c r="B28" s="86"/>
      <c r="C28" s="77"/>
      <c r="D28" s="81"/>
      <c r="E28" s="71"/>
      <c r="F28" s="325"/>
      <c r="G28" s="322"/>
      <c r="H28" s="71"/>
      <c r="I28" s="71"/>
      <c r="J28" s="155"/>
      <c r="K28" s="155"/>
      <c r="L28" s="155"/>
      <c r="M28" s="150"/>
    </row>
    <row r="29" spans="1:13" s="21" customFormat="1" ht="15.75" customHeight="1">
      <c r="A29" s="83"/>
      <c r="B29" s="86"/>
      <c r="C29" s="77"/>
      <c r="D29" s="81"/>
      <c r="E29" s="71"/>
      <c r="F29" s="325"/>
      <c r="G29" s="322"/>
      <c r="H29" s="71"/>
      <c r="I29" s="71"/>
      <c r="J29" s="155"/>
      <c r="K29" s="155"/>
      <c r="L29" s="155"/>
      <c r="M29" s="150"/>
    </row>
    <row r="30" spans="1:13" s="21" customFormat="1" ht="15" customHeight="1">
      <c r="A30" s="83"/>
      <c r="B30" s="86"/>
      <c r="C30" s="77"/>
      <c r="D30" s="81" t="s">
        <v>32</v>
      </c>
      <c r="E30" s="95">
        <v>530562743</v>
      </c>
      <c r="F30" s="325" t="s">
        <v>24</v>
      </c>
      <c r="G30" s="323">
        <v>530562743</v>
      </c>
      <c r="H30" s="95">
        <v>530562743</v>
      </c>
      <c r="I30" s="95">
        <f>SUM(H30,I15,-I21,-I24)</f>
        <v>532389662</v>
      </c>
      <c r="J30" s="95">
        <f>SUM(I30,J15,-J21,-J24)</f>
        <v>533589764</v>
      </c>
      <c r="K30" s="95">
        <f>SUM(J30,K15,-K21,+K24)</f>
        <v>532222077</v>
      </c>
      <c r="L30" s="95">
        <f>SUM(K30,L15,-L21,+L24)</f>
        <v>546758501.63</v>
      </c>
      <c r="M30" s="68">
        <v>546758501.63</v>
      </c>
    </row>
    <row r="31" spans="1:13" s="21" customFormat="1" ht="15" customHeight="1">
      <c r="A31" s="83"/>
      <c r="B31" s="86"/>
      <c r="C31" s="77"/>
      <c r="D31" s="81"/>
      <c r="E31" s="95"/>
      <c r="F31" s="325"/>
      <c r="G31" s="323"/>
      <c r="H31" s="95"/>
      <c r="I31" s="95"/>
      <c r="J31" s="95"/>
      <c r="K31" s="95"/>
      <c r="L31" s="95"/>
      <c r="M31" s="68"/>
    </row>
    <row r="32" spans="1:13" s="21" customFormat="1" ht="15.75" customHeight="1" thickBot="1">
      <c r="A32" s="84"/>
      <c r="B32" s="87"/>
      <c r="C32" s="89"/>
      <c r="D32" s="98"/>
      <c r="E32" s="96"/>
      <c r="F32" s="326"/>
      <c r="G32" s="324"/>
      <c r="H32" s="96"/>
      <c r="I32" s="96"/>
      <c r="J32" s="96"/>
      <c r="K32" s="96"/>
      <c r="L32" s="96"/>
      <c r="M32" s="69"/>
    </row>
    <row r="36" spans="1:13" s="18" customFormat="1" ht="54" customHeight="1">
      <c r="A36" s="97"/>
      <c r="B36" s="97"/>
      <c r="C36" s="97"/>
      <c r="D36" s="97"/>
      <c r="E36" s="97"/>
      <c r="F36" s="97"/>
      <c r="M36" s="20"/>
    </row>
  </sheetData>
  <mergeCells count="79">
    <mergeCell ref="L15:L17"/>
    <mergeCell ref="K12:K14"/>
    <mergeCell ref="D24:D26"/>
    <mergeCell ref="J24:J26"/>
    <mergeCell ref="D12:D14"/>
    <mergeCell ref="K15:K17"/>
    <mergeCell ref="A36:F36"/>
    <mergeCell ref="L24:L26"/>
    <mergeCell ref="D30:D32"/>
    <mergeCell ref="F30:F32"/>
    <mergeCell ref="G30:G32"/>
    <mergeCell ref="H30:H32"/>
    <mergeCell ref="I30:I32"/>
    <mergeCell ref="J30:J32"/>
    <mergeCell ref="K30:K32"/>
    <mergeCell ref="L30:L32"/>
    <mergeCell ref="F24:F26"/>
    <mergeCell ref="G24:G26"/>
    <mergeCell ref="H24:H26"/>
    <mergeCell ref="I24:I26"/>
    <mergeCell ref="L27:L29"/>
    <mergeCell ref="A2:M2"/>
    <mergeCell ref="A3:N3"/>
    <mergeCell ref="G10:M10"/>
    <mergeCell ref="M15:M17"/>
    <mergeCell ref="F12:F14"/>
    <mergeCell ref="G12:G14"/>
    <mergeCell ref="H12:H14"/>
    <mergeCell ref="I12:I14"/>
    <mergeCell ref="J12:J14"/>
    <mergeCell ref="L12:L14"/>
    <mergeCell ref="M12:M14"/>
    <mergeCell ref="D15:D17"/>
    <mergeCell ref="F15:F17"/>
    <mergeCell ref="J15:J17"/>
    <mergeCell ref="G15:G17"/>
    <mergeCell ref="H15:H17"/>
    <mergeCell ref="D27:D29"/>
    <mergeCell ref="J21:J23"/>
    <mergeCell ref="A12:A32"/>
    <mergeCell ref="B12:B32"/>
    <mergeCell ref="E21:E23"/>
    <mergeCell ref="C12:C32"/>
    <mergeCell ref="E30:E32"/>
    <mergeCell ref="F27:F29"/>
    <mergeCell ref="G27:G29"/>
    <mergeCell ref="H27:H29"/>
    <mergeCell ref="I27:I29"/>
    <mergeCell ref="J27:J29"/>
    <mergeCell ref="D21:D23"/>
    <mergeCell ref="I15:I17"/>
    <mergeCell ref="F21:F23"/>
    <mergeCell ref="G21:G23"/>
    <mergeCell ref="H21:H23"/>
    <mergeCell ref="I21:I23"/>
    <mergeCell ref="E15:E17"/>
    <mergeCell ref="E18:E20"/>
    <mergeCell ref="A6:C6"/>
    <mergeCell ref="A10:F10"/>
    <mergeCell ref="D18:D20"/>
    <mergeCell ref="F18:F20"/>
    <mergeCell ref="G18:G20"/>
    <mergeCell ref="E12:E14"/>
    <mergeCell ref="M24:M26"/>
    <mergeCell ref="M30:M32"/>
    <mergeCell ref="E24:E26"/>
    <mergeCell ref="E27:E29"/>
    <mergeCell ref="M18:M20"/>
    <mergeCell ref="M21:M23"/>
    <mergeCell ref="M27:M29"/>
    <mergeCell ref="J18:J20"/>
    <mergeCell ref="K18:K20"/>
    <mergeCell ref="L18:L20"/>
    <mergeCell ref="K27:K29"/>
    <mergeCell ref="K24:K26"/>
    <mergeCell ref="H18:H20"/>
    <mergeCell ref="I18:I20"/>
    <mergeCell ref="K21:K23"/>
    <mergeCell ref="L21:L23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opLeftCell="E9" zoomScale="85" zoomScaleNormal="85" workbookViewId="0">
      <selection activeCell="J43" sqref="J43"/>
    </sheetView>
  </sheetViews>
  <sheetFormatPr baseColWidth="10" defaultRowHeight="15"/>
  <cols>
    <col min="1" max="1" width="17.42578125" customWidth="1"/>
    <col min="2" max="2" width="21.140625" customWidth="1"/>
    <col min="3" max="3" width="23" customWidth="1"/>
    <col min="4" max="4" width="13.7109375" customWidth="1"/>
    <col min="5" max="5" width="22.28515625" customWidth="1"/>
    <col min="7" max="7" width="25.28515625" customWidth="1"/>
    <col min="8" max="8" width="16" customWidth="1"/>
    <col min="9" max="9" width="16.7109375" customWidth="1"/>
    <col min="10" max="10" width="16.85546875" customWidth="1"/>
    <col min="11" max="11" width="17.85546875" customWidth="1"/>
    <col min="12" max="12" width="18.28515625" customWidth="1"/>
    <col min="13" max="13" width="20.140625" customWidth="1"/>
    <col min="14" max="14" width="21.85546875" customWidth="1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>
      <c r="A2" s="90" t="s">
        <v>15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1"/>
    </row>
    <row r="3" spans="1:15" ht="18">
      <c r="A3" s="90" t="s">
        <v>14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1:15" ht="18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73" t="s">
        <v>0</v>
      </c>
      <c r="B6" s="73"/>
      <c r="C6" s="73"/>
      <c r="D6" s="12"/>
      <c r="E6" s="2"/>
      <c r="F6" s="2"/>
      <c r="G6" s="1"/>
      <c r="H6" s="1"/>
      <c r="I6" s="1"/>
      <c r="J6" s="1"/>
      <c r="K6" s="1"/>
      <c r="L6" s="1"/>
      <c r="M6" s="1"/>
      <c r="N6" s="1"/>
      <c r="O6" s="1"/>
    </row>
    <row r="7" spans="1:15">
      <c r="A7" s="3" t="s">
        <v>1</v>
      </c>
      <c r="B7" s="3" t="s">
        <v>2</v>
      </c>
      <c r="C7" s="14" t="s">
        <v>3</v>
      </c>
      <c r="D7" s="13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33.75" customHeight="1">
      <c r="A8" s="23" t="s">
        <v>96</v>
      </c>
      <c r="B8" s="23" t="s">
        <v>97</v>
      </c>
      <c r="C8" s="23" t="s">
        <v>98</v>
      </c>
      <c r="D8" s="26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.75" thickBot="1">
      <c r="A9" s="48"/>
      <c r="B9" s="48"/>
      <c r="C9" s="48"/>
      <c r="D9" s="4"/>
      <c r="E9" s="1"/>
      <c r="F9" s="1"/>
      <c r="G9" s="6"/>
      <c r="H9" s="1"/>
      <c r="I9" s="1"/>
      <c r="J9" s="1"/>
      <c r="K9" s="1"/>
      <c r="L9" s="1"/>
      <c r="M9" s="1"/>
      <c r="N9" s="1"/>
      <c r="O9" s="1"/>
    </row>
    <row r="10" spans="1:15" ht="18.75" thickBot="1">
      <c r="A10" s="74" t="s">
        <v>6</v>
      </c>
      <c r="B10" s="75"/>
      <c r="C10" s="75"/>
      <c r="D10" s="75"/>
      <c r="E10" s="75"/>
      <c r="F10" s="75"/>
      <c r="G10" s="76"/>
      <c r="H10" s="104">
        <v>2016</v>
      </c>
      <c r="I10" s="105"/>
      <c r="J10" s="105"/>
      <c r="K10" s="105"/>
      <c r="L10" s="105"/>
      <c r="M10" s="105"/>
      <c r="N10" s="106"/>
      <c r="O10" s="1"/>
    </row>
    <row r="11" spans="1:15" ht="40.5" customHeight="1" thickBot="1">
      <c r="A11" s="29" t="s">
        <v>16</v>
      </c>
      <c r="B11" s="29" t="s">
        <v>18</v>
      </c>
      <c r="C11" s="15" t="s">
        <v>17</v>
      </c>
      <c r="D11" s="8" t="s">
        <v>10</v>
      </c>
      <c r="E11" s="9" t="s">
        <v>4</v>
      </c>
      <c r="F11" s="8" t="s">
        <v>5</v>
      </c>
      <c r="G11" s="29" t="s">
        <v>52</v>
      </c>
      <c r="H11" s="33" t="s">
        <v>7</v>
      </c>
      <c r="I11" s="33" t="s">
        <v>99</v>
      </c>
      <c r="J11" s="33" t="s">
        <v>8</v>
      </c>
      <c r="K11" s="33" t="s">
        <v>11</v>
      </c>
      <c r="L11" s="33" t="s">
        <v>12</v>
      </c>
      <c r="M11" s="33" t="s">
        <v>13</v>
      </c>
      <c r="N11" s="34" t="s">
        <v>9</v>
      </c>
      <c r="O11" s="1"/>
    </row>
    <row r="12" spans="1:15" ht="15" customHeight="1">
      <c r="A12" s="273" t="s">
        <v>139</v>
      </c>
      <c r="B12" s="116">
        <v>12284</v>
      </c>
      <c r="C12" s="119" t="s">
        <v>101</v>
      </c>
      <c r="D12" s="274" t="s">
        <v>100</v>
      </c>
      <c r="E12" s="275">
        <v>119561293.47</v>
      </c>
      <c r="F12" s="116" t="s">
        <v>102</v>
      </c>
      <c r="G12" s="289" t="s">
        <v>103</v>
      </c>
      <c r="H12" s="285">
        <v>1212820</v>
      </c>
      <c r="I12" s="276">
        <v>1814192</v>
      </c>
      <c r="J12" s="276">
        <v>975619</v>
      </c>
      <c r="K12" s="276">
        <v>1383850</v>
      </c>
      <c r="L12" s="276">
        <v>1444655</v>
      </c>
      <c r="M12" s="276">
        <v>1406383</v>
      </c>
      <c r="N12" s="277">
        <f t="shared" ref="N12:N33" si="0">SUM(H12:M12)</f>
        <v>8237519</v>
      </c>
      <c r="O12" s="1"/>
    </row>
    <row r="13" spans="1:15">
      <c r="A13" s="278"/>
      <c r="B13" s="107"/>
      <c r="C13" s="113"/>
      <c r="D13" s="133"/>
      <c r="E13" s="134"/>
      <c r="F13" s="107"/>
      <c r="G13" s="290" t="s">
        <v>104</v>
      </c>
      <c r="H13" s="286">
        <v>0</v>
      </c>
      <c r="I13" s="38">
        <v>283962</v>
      </c>
      <c r="J13" s="38">
        <v>316809</v>
      </c>
      <c r="K13" s="38">
        <v>151736</v>
      </c>
      <c r="L13" s="38">
        <v>247317</v>
      </c>
      <c r="M13" s="38">
        <v>394</v>
      </c>
      <c r="N13" s="279">
        <f t="shared" si="0"/>
        <v>1000218</v>
      </c>
      <c r="O13" s="1"/>
    </row>
    <row r="14" spans="1:15">
      <c r="A14" s="278"/>
      <c r="B14" s="107"/>
      <c r="C14" s="113"/>
      <c r="D14" s="133"/>
      <c r="E14" s="134"/>
      <c r="F14" s="107"/>
      <c r="G14" s="290" t="s">
        <v>105</v>
      </c>
      <c r="H14" s="286">
        <v>0</v>
      </c>
      <c r="I14" s="38">
        <v>0</v>
      </c>
      <c r="J14" s="38">
        <v>551169.92000000004</v>
      </c>
      <c r="K14" s="38">
        <v>187799.28</v>
      </c>
      <c r="L14" s="38">
        <v>189871.08</v>
      </c>
      <c r="M14" s="38">
        <v>192938.59</v>
      </c>
      <c r="N14" s="279">
        <f t="shared" si="0"/>
        <v>1121778.8700000001</v>
      </c>
      <c r="O14" s="1"/>
    </row>
    <row r="15" spans="1:15">
      <c r="A15" s="278"/>
      <c r="B15" s="107"/>
      <c r="C15" s="113"/>
      <c r="D15" s="133"/>
      <c r="E15" s="134"/>
      <c r="F15" s="107"/>
      <c r="G15" s="290" t="s">
        <v>106</v>
      </c>
      <c r="H15" s="286">
        <v>0</v>
      </c>
      <c r="I15" s="38">
        <v>0</v>
      </c>
      <c r="J15" s="38">
        <v>0</v>
      </c>
      <c r="K15" s="38">
        <v>1300445.6100000001</v>
      </c>
      <c r="L15" s="38">
        <v>1157524.81</v>
      </c>
      <c r="M15" s="38">
        <v>1190900.31</v>
      </c>
      <c r="N15" s="279">
        <f t="shared" si="0"/>
        <v>3648870.73</v>
      </c>
      <c r="O15" s="1"/>
    </row>
    <row r="16" spans="1:15">
      <c r="A16" s="278"/>
      <c r="B16" s="107"/>
      <c r="C16" s="113"/>
      <c r="D16" s="133"/>
      <c r="E16" s="134"/>
      <c r="F16" s="107"/>
      <c r="G16" s="290" t="s">
        <v>107</v>
      </c>
      <c r="H16" s="286">
        <v>0</v>
      </c>
      <c r="I16" s="38">
        <v>0</v>
      </c>
      <c r="J16" s="38">
        <v>636718.56000000006</v>
      </c>
      <c r="K16" s="38">
        <v>826059.2</v>
      </c>
      <c r="L16" s="38">
        <v>807842.56</v>
      </c>
      <c r="M16" s="38">
        <v>838831.38</v>
      </c>
      <c r="N16" s="279">
        <f t="shared" si="0"/>
        <v>3109451.7</v>
      </c>
      <c r="O16" s="1"/>
    </row>
    <row r="17" spans="1:15">
      <c r="A17" s="278"/>
      <c r="B17" s="107"/>
      <c r="C17" s="113"/>
      <c r="D17" s="133"/>
      <c r="E17" s="134"/>
      <c r="F17" s="107"/>
      <c r="G17" s="290" t="s">
        <v>108</v>
      </c>
      <c r="H17" s="286">
        <v>0</v>
      </c>
      <c r="I17" s="38">
        <v>175363.01</v>
      </c>
      <c r="J17" s="38">
        <v>251968.7</v>
      </c>
      <c r="K17" s="38">
        <v>237301.82</v>
      </c>
      <c r="L17" s="38">
        <v>241486.23</v>
      </c>
      <c r="M17" s="38">
        <v>217800.95</v>
      </c>
      <c r="N17" s="279">
        <f t="shared" si="0"/>
        <v>1123920.71</v>
      </c>
      <c r="O17" s="1"/>
    </row>
    <row r="18" spans="1:15">
      <c r="A18" s="278"/>
      <c r="B18" s="107"/>
      <c r="C18" s="113"/>
      <c r="D18" s="133"/>
      <c r="E18" s="134"/>
      <c r="F18" s="107"/>
      <c r="G18" s="290" t="s">
        <v>109</v>
      </c>
      <c r="H18" s="286">
        <v>0</v>
      </c>
      <c r="I18" s="38">
        <v>0</v>
      </c>
      <c r="J18" s="38">
        <v>4914438.0599999996</v>
      </c>
      <c r="K18" s="38">
        <v>1939544.21</v>
      </c>
      <c r="L18" s="38">
        <v>2179954.5099999998</v>
      </c>
      <c r="M18" s="38">
        <v>1847100.05</v>
      </c>
      <c r="N18" s="279">
        <f t="shared" si="0"/>
        <v>10881036.83</v>
      </c>
      <c r="O18" s="1"/>
    </row>
    <row r="19" spans="1:15">
      <c r="A19" s="278"/>
      <c r="B19" s="107"/>
      <c r="C19" s="113"/>
      <c r="D19" s="133"/>
      <c r="E19" s="134"/>
      <c r="F19" s="107"/>
      <c r="G19" s="290" t="s">
        <v>110</v>
      </c>
      <c r="H19" s="286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279">
        <f t="shared" si="0"/>
        <v>0</v>
      </c>
      <c r="O19" s="1"/>
    </row>
    <row r="20" spans="1:15">
      <c r="A20" s="278"/>
      <c r="B20" s="107"/>
      <c r="C20" s="113"/>
      <c r="D20" s="133"/>
      <c r="E20" s="134"/>
      <c r="F20" s="107"/>
      <c r="G20" s="290" t="s">
        <v>111</v>
      </c>
      <c r="H20" s="286">
        <v>0</v>
      </c>
      <c r="I20" s="38">
        <v>0</v>
      </c>
      <c r="J20" s="38">
        <v>25096.09</v>
      </c>
      <c r="K20" s="38">
        <v>5919.03</v>
      </c>
      <c r="L20" s="38">
        <v>5919.03</v>
      </c>
      <c r="M20" s="38">
        <v>6079.11</v>
      </c>
      <c r="N20" s="279">
        <f t="shared" si="0"/>
        <v>43013.26</v>
      </c>
      <c r="O20" s="1"/>
    </row>
    <row r="21" spans="1:15">
      <c r="A21" s="278"/>
      <c r="B21" s="107"/>
      <c r="C21" s="113"/>
      <c r="D21" s="133"/>
      <c r="E21" s="134"/>
      <c r="F21" s="107"/>
      <c r="G21" s="290" t="s">
        <v>112</v>
      </c>
      <c r="H21" s="286">
        <v>0</v>
      </c>
      <c r="I21" s="38">
        <v>81636.009999999995</v>
      </c>
      <c r="J21" s="38">
        <v>63977.71</v>
      </c>
      <c r="K21" s="38">
        <v>72849.06</v>
      </c>
      <c r="L21" s="38">
        <v>73223.289999999994</v>
      </c>
      <c r="M21" s="38">
        <v>74252.009999999995</v>
      </c>
      <c r="N21" s="279">
        <f t="shared" si="0"/>
        <v>365938.08</v>
      </c>
      <c r="O21" s="1"/>
    </row>
    <row r="22" spans="1:15">
      <c r="A22" s="278"/>
      <c r="B22" s="107"/>
      <c r="C22" s="113"/>
      <c r="D22" s="133"/>
      <c r="E22" s="134"/>
      <c r="F22" s="107"/>
      <c r="G22" s="290" t="s">
        <v>113</v>
      </c>
      <c r="H22" s="286">
        <v>0</v>
      </c>
      <c r="I22" s="38">
        <v>8189.14</v>
      </c>
      <c r="J22" s="38">
        <v>8015.53</v>
      </c>
      <c r="K22" s="38">
        <v>8194.43</v>
      </c>
      <c r="L22" s="38">
        <v>10189.11</v>
      </c>
      <c r="M22" s="38">
        <v>13789.03</v>
      </c>
      <c r="N22" s="279">
        <f t="shared" si="0"/>
        <v>48377.24</v>
      </c>
      <c r="O22" s="1"/>
    </row>
    <row r="23" spans="1:15">
      <c r="A23" s="278"/>
      <c r="B23" s="107"/>
      <c r="C23" s="113"/>
      <c r="D23" s="133"/>
      <c r="E23" s="134"/>
      <c r="F23" s="107"/>
      <c r="G23" s="290" t="s">
        <v>114</v>
      </c>
      <c r="H23" s="286">
        <v>0</v>
      </c>
      <c r="I23" s="38">
        <v>20482.61</v>
      </c>
      <c r="J23" s="38">
        <v>86843.5</v>
      </c>
      <c r="K23" s="38">
        <v>49576.52</v>
      </c>
      <c r="L23" s="38">
        <v>45473.2</v>
      </c>
      <c r="M23" s="38">
        <v>86843.51</v>
      </c>
      <c r="N23" s="279">
        <f t="shared" si="0"/>
        <v>289219.34000000003</v>
      </c>
      <c r="O23" s="1"/>
    </row>
    <row r="24" spans="1:15">
      <c r="A24" s="278"/>
      <c r="B24" s="107"/>
      <c r="C24" s="113"/>
      <c r="D24" s="133"/>
      <c r="E24" s="134"/>
      <c r="F24" s="107"/>
      <c r="G24" s="290" t="s">
        <v>115</v>
      </c>
      <c r="H24" s="287">
        <v>0</v>
      </c>
      <c r="I24" s="39">
        <v>8200</v>
      </c>
      <c r="J24" s="39">
        <v>10000</v>
      </c>
      <c r="K24" s="39">
        <v>8900</v>
      </c>
      <c r="L24" s="39">
        <v>18700</v>
      </c>
      <c r="M24" s="39">
        <v>20600</v>
      </c>
      <c r="N24" s="279">
        <f t="shared" si="0"/>
        <v>66400</v>
      </c>
      <c r="O24" s="1"/>
    </row>
    <row r="25" spans="1:15">
      <c r="A25" s="278"/>
      <c r="B25" s="107"/>
      <c r="C25" s="113"/>
      <c r="D25" s="133"/>
      <c r="E25" s="134"/>
      <c r="F25" s="107"/>
      <c r="G25" s="290" t="s">
        <v>116</v>
      </c>
      <c r="H25" s="287">
        <v>0</v>
      </c>
      <c r="I25" s="39">
        <v>183644.77</v>
      </c>
      <c r="J25" s="39">
        <v>191383.7</v>
      </c>
      <c r="K25" s="39">
        <v>209507.74</v>
      </c>
      <c r="L25" s="39">
        <v>596.24</v>
      </c>
      <c r="M25" s="39">
        <v>369748.47</v>
      </c>
      <c r="N25" s="279">
        <f t="shared" si="0"/>
        <v>954880.91999999993</v>
      </c>
      <c r="O25" s="1"/>
    </row>
    <row r="26" spans="1:15">
      <c r="A26" s="278"/>
      <c r="B26" s="107"/>
      <c r="C26" s="113"/>
      <c r="D26" s="133"/>
      <c r="E26" s="134"/>
      <c r="F26" s="107"/>
      <c r="G26" s="290" t="s">
        <v>117</v>
      </c>
      <c r="H26" s="287">
        <v>0</v>
      </c>
      <c r="I26" s="39">
        <v>142682.85</v>
      </c>
      <c r="J26" s="39">
        <v>129505.43</v>
      </c>
      <c r="K26" s="39">
        <v>182603.9</v>
      </c>
      <c r="L26" s="39">
        <v>26863.95</v>
      </c>
      <c r="M26" s="39">
        <v>280175.84999999998</v>
      </c>
      <c r="N26" s="279">
        <f t="shared" si="0"/>
        <v>761831.98</v>
      </c>
      <c r="O26" s="1"/>
    </row>
    <row r="27" spans="1:15">
      <c r="A27" s="278"/>
      <c r="B27" s="107"/>
      <c r="C27" s="113"/>
      <c r="D27" s="133"/>
      <c r="E27" s="134"/>
      <c r="F27" s="107"/>
      <c r="G27" s="290" t="s">
        <v>118</v>
      </c>
      <c r="H27" s="287">
        <v>0</v>
      </c>
      <c r="I27" s="39">
        <v>180532.94</v>
      </c>
      <c r="J27" s="39">
        <v>181577.47</v>
      </c>
      <c r="K27" s="39">
        <v>191233.23</v>
      </c>
      <c r="L27" s="39">
        <v>65059.08</v>
      </c>
      <c r="M27" s="39">
        <v>102430.25</v>
      </c>
      <c r="N27" s="279">
        <f t="shared" si="0"/>
        <v>720832.97</v>
      </c>
      <c r="O27" s="1"/>
    </row>
    <row r="28" spans="1:15">
      <c r="A28" s="278"/>
      <c r="B28" s="107"/>
      <c r="C28" s="113"/>
      <c r="D28" s="133"/>
      <c r="E28" s="134"/>
      <c r="F28" s="107"/>
      <c r="G28" s="290" t="s">
        <v>119</v>
      </c>
      <c r="H28" s="287">
        <v>0</v>
      </c>
      <c r="I28" s="39">
        <v>462350</v>
      </c>
      <c r="J28" s="39">
        <v>113000</v>
      </c>
      <c r="K28" s="39">
        <v>111000</v>
      </c>
      <c r="L28" s="39">
        <v>98600</v>
      </c>
      <c r="M28" s="39">
        <v>107000</v>
      </c>
      <c r="N28" s="279">
        <f t="shared" si="0"/>
        <v>891950</v>
      </c>
      <c r="O28" s="1"/>
    </row>
    <row r="29" spans="1:15">
      <c r="A29" s="278"/>
      <c r="B29" s="107"/>
      <c r="C29" s="113"/>
      <c r="D29" s="133"/>
      <c r="E29" s="134"/>
      <c r="F29" s="107"/>
      <c r="G29" s="290" t="s">
        <v>120</v>
      </c>
      <c r="H29" s="287">
        <v>0</v>
      </c>
      <c r="I29" s="39">
        <v>6340723.3399999999</v>
      </c>
      <c r="J29" s="39">
        <v>3309317.97</v>
      </c>
      <c r="K29" s="39">
        <v>3303999.22</v>
      </c>
      <c r="L29" s="39">
        <v>3561638.84</v>
      </c>
      <c r="M29" s="39">
        <v>3553040.84</v>
      </c>
      <c r="N29" s="279">
        <f t="shared" si="0"/>
        <v>20068720.210000001</v>
      </c>
      <c r="O29" s="1"/>
    </row>
    <row r="30" spans="1:15">
      <c r="A30" s="278"/>
      <c r="B30" s="107"/>
      <c r="C30" s="113"/>
      <c r="D30" s="133"/>
      <c r="E30" s="134"/>
      <c r="F30" s="107"/>
      <c r="G30" s="290" t="s">
        <v>121</v>
      </c>
      <c r="H30" s="287">
        <v>0</v>
      </c>
      <c r="I30" s="39">
        <v>70855.38</v>
      </c>
      <c r="J30" s="39">
        <v>36996.15</v>
      </c>
      <c r="K30" s="39">
        <v>36924.43</v>
      </c>
      <c r="L30" s="39">
        <v>39891.75</v>
      </c>
      <c r="M30" s="39">
        <v>39772.82</v>
      </c>
      <c r="N30" s="279">
        <f t="shared" si="0"/>
        <v>224440.53</v>
      </c>
      <c r="O30" s="1"/>
    </row>
    <row r="31" spans="1:15">
      <c r="A31" s="278"/>
      <c r="B31" s="107"/>
      <c r="C31" s="113"/>
      <c r="D31" s="133"/>
      <c r="E31" s="134"/>
      <c r="F31" s="107"/>
      <c r="G31" s="290" t="s">
        <v>122</v>
      </c>
      <c r="H31" s="287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279">
        <f t="shared" si="0"/>
        <v>0</v>
      </c>
      <c r="O31" s="1"/>
    </row>
    <row r="32" spans="1:15">
      <c r="A32" s="278"/>
      <c r="B32" s="107"/>
      <c r="C32" s="113"/>
      <c r="D32" s="133"/>
      <c r="E32" s="134"/>
      <c r="F32" s="107"/>
      <c r="G32" s="290" t="s">
        <v>123</v>
      </c>
      <c r="H32" s="287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279">
        <f t="shared" si="0"/>
        <v>0</v>
      </c>
      <c r="O32" s="1"/>
    </row>
    <row r="33" spans="1:15" ht="15.75" thickBot="1">
      <c r="A33" s="280"/>
      <c r="B33" s="108"/>
      <c r="C33" s="114"/>
      <c r="D33" s="281"/>
      <c r="E33" s="282"/>
      <c r="F33" s="108"/>
      <c r="G33" s="291" t="s">
        <v>124</v>
      </c>
      <c r="H33" s="288">
        <v>0</v>
      </c>
      <c r="I33" s="283">
        <v>0</v>
      </c>
      <c r="J33" s="283">
        <v>10305</v>
      </c>
      <c r="K33" s="283">
        <v>3435.08</v>
      </c>
      <c r="L33" s="283">
        <v>3435.08</v>
      </c>
      <c r="M33" s="283">
        <v>3435.08</v>
      </c>
      <c r="N33" s="284">
        <f t="shared" si="0"/>
        <v>20610.239999999998</v>
      </c>
      <c r="O33" s="1"/>
    </row>
    <row r="34" spans="1: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272">
        <f>SUM(N12:N33)</f>
        <v>53579010.610000007</v>
      </c>
      <c r="O34" s="1"/>
    </row>
    <row r="35" spans="1:15">
      <c r="A35" s="132">
        <v>1</v>
      </c>
      <c r="B35" s="132"/>
      <c r="C35" s="132"/>
      <c r="D35" s="132"/>
      <c r="E35" s="132"/>
      <c r="F35" s="132"/>
      <c r="G35" s="132"/>
      <c r="H35" s="35"/>
      <c r="I35" s="35"/>
      <c r="J35" s="35"/>
      <c r="K35" s="35"/>
      <c r="L35" s="35"/>
      <c r="M35" s="35"/>
      <c r="N35" s="35"/>
      <c r="O35" s="1"/>
    </row>
    <row r="36" spans="1: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1"/>
    </row>
    <row r="37" spans="1:15" ht="15" customHeight="1">
      <c r="A37" s="97"/>
      <c r="B37" s="97"/>
      <c r="C37" s="97"/>
      <c r="D37" s="97"/>
      <c r="E37" s="97"/>
      <c r="F37" s="97"/>
      <c r="G37" s="97"/>
      <c r="H37" s="5"/>
      <c r="I37" s="5"/>
      <c r="J37" s="5"/>
      <c r="K37" s="5"/>
      <c r="L37" s="5"/>
      <c r="M37" s="5"/>
      <c r="N37" s="5"/>
      <c r="O37" s="1"/>
    </row>
    <row r="38" spans="1:15">
      <c r="A38" s="97"/>
      <c r="B38" s="97"/>
      <c r="C38" s="97"/>
      <c r="D38" s="97"/>
      <c r="E38" s="97"/>
      <c r="F38" s="97"/>
      <c r="G38" s="97"/>
      <c r="H38" s="5"/>
      <c r="I38" s="5"/>
      <c r="J38" s="5"/>
      <c r="K38" s="5"/>
      <c r="L38" s="5"/>
      <c r="M38" s="5"/>
      <c r="N38" s="5"/>
      <c r="O38" s="1"/>
    </row>
    <row r="39" spans="1:15">
      <c r="A39" s="97"/>
      <c r="B39" s="97"/>
      <c r="C39" s="97"/>
      <c r="D39" s="97"/>
      <c r="E39" s="97"/>
      <c r="F39" s="97"/>
      <c r="G39" s="97"/>
    </row>
  </sheetData>
  <mergeCells count="13">
    <mergeCell ref="F12:F33"/>
    <mergeCell ref="A35:G35"/>
    <mergeCell ref="A37:G39"/>
    <mergeCell ref="A2:N2"/>
    <mergeCell ref="A3:O3"/>
    <mergeCell ref="A6:C6"/>
    <mergeCell ref="A10:G10"/>
    <mergeCell ref="H10:N10"/>
    <mergeCell ref="A12:A33"/>
    <mergeCell ref="B12:B33"/>
    <mergeCell ref="C12:C33"/>
    <mergeCell ref="D12:D33"/>
    <mergeCell ref="E12:E33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E7" workbookViewId="0">
      <selection activeCell="M12" sqref="M12"/>
    </sheetView>
  </sheetViews>
  <sheetFormatPr baseColWidth="10" defaultRowHeight="15"/>
  <cols>
    <col min="1" max="1" width="19.28515625" customWidth="1"/>
    <col min="2" max="2" width="19.140625" customWidth="1"/>
    <col min="3" max="3" width="23" customWidth="1"/>
    <col min="5" max="5" width="16.5703125" customWidth="1"/>
    <col min="7" max="8" width="16.85546875" customWidth="1"/>
    <col min="9" max="9" width="15.7109375" customWidth="1"/>
    <col min="10" max="10" width="18.7109375" customWidth="1"/>
    <col min="11" max="11" width="18.140625" customWidth="1"/>
    <col min="12" max="12" width="17.85546875" customWidth="1"/>
    <col min="13" max="13" width="16.85546875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>
      <c r="A2" s="90" t="s">
        <v>15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1"/>
    </row>
    <row r="3" spans="1:14" ht="18">
      <c r="A3" s="90" t="s">
        <v>14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18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73" t="s">
        <v>0</v>
      </c>
      <c r="B6" s="73"/>
      <c r="C6" s="73"/>
      <c r="D6" s="12"/>
      <c r="E6" s="2"/>
      <c r="F6" s="1"/>
      <c r="G6" s="1"/>
      <c r="H6" s="1"/>
      <c r="I6" s="1"/>
      <c r="J6" s="1"/>
      <c r="K6" s="1"/>
      <c r="L6" s="1"/>
      <c r="M6" s="1"/>
      <c r="N6" s="1"/>
    </row>
    <row r="7" spans="1:14">
      <c r="A7" s="3" t="s">
        <v>1</v>
      </c>
      <c r="B7" s="3" t="s">
        <v>2</v>
      </c>
      <c r="C7" s="14" t="s">
        <v>3</v>
      </c>
      <c r="D7" s="13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53.25" customHeight="1">
      <c r="A8" s="47" t="s">
        <v>20</v>
      </c>
      <c r="B8" s="40" t="s">
        <v>82</v>
      </c>
      <c r="C8" s="40" t="s">
        <v>131</v>
      </c>
      <c r="D8" s="26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 thickBot="1">
      <c r="A9" s="5"/>
      <c r="B9" s="5"/>
      <c r="C9" s="5"/>
      <c r="D9" s="4"/>
      <c r="E9" s="1"/>
      <c r="F9" s="6"/>
      <c r="G9" s="1"/>
      <c r="H9" s="1"/>
      <c r="I9" s="1"/>
      <c r="J9" s="1"/>
      <c r="K9" s="1"/>
      <c r="L9" s="1"/>
      <c r="M9" s="1"/>
      <c r="N9" s="1"/>
    </row>
    <row r="10" spans="1:14" ht="18.75" thickBot="1">
      <c r="A10" s="74" t="s">
        <v>6</v>
      </c>
      <c r="B10" s="75"/>
      <c r="C10" s="75"/>
      <c r="D10" s="75"/>
      <c r="E10" s="75"/>
      <c r="F10" s="76"/>
      <c r="G10" s="104">
        <v>2016</v>
      </c>
      <c r="H10" s="105"/>
      <c r="I10" s="105"/>
      <c r="J10" s="105"/>
      <c r="K10" s="105"/>
      <c r="L10" s="105"/>
      <c r="M10" s="106"/>
      <c r="N10" s="1"/>
    </row>
    <row r="11" spans="1:14" ht="48.75" customHeight="1" thickBot="1">
      <c r="A11" s="56" t="s">
        <v>16</v>
      </c>
      <c r="B11" s="57" t="s">
        <v>18</v>
      </c>
      <c r="C11" s="57" t="s">
        <v>17</v>
      </c>
      <c r="D11" s="305" t="s">
        <v>10</v>
      </c>
      <c r="E11" s="58" t="s">
        <v>4</v>
      </c>
      <c r="F11" s="57" t="s">
        <v>5</v>
      </c>
      <c r="G11" s="58" t="s">
        <v>7</v>
      </c>
      <c r="H11" s="58" t="s">
        <v>19</v>
      </c>
      <c r="I11" s="58" t="s">
        <v>8</v>
      </c>
      <c r="J11" s="58" t="s">
        <v>11</v>
      </c>
      <c r="K11" s="58" t="s">
        <v>12</v>
      </c>
      <c r="L11" s="58" t="s">
        <v>13</v>
      </c>
      <c r="M11" s="313" t="s">
        <v>9</v>
      </c>
      <c r="N11" s="1"/>
    </row>
    <row r="12" spans="1:14" ht="62.25" customHeight="1">
      <c r="A12" s="118" t="s">
        <v>132</v>
      </c>
      <c r="B12" s="274">
        <v>12276</v>
      </c>
      <c r="C12" s="119" t="s">
        <v>133</v>
      </c>
      <c r="D12" s="66" t="s">
        <v>134</v>
      </c>
      <c r="E12" s="306">
        <v>30000000</v>
      </c>
      <c r="F12" s="307" t="s">
        <v>135</v>
      </c>
      <c r="G12" s="292">
        <v>2687457.88</v>
      </c>
      <c r="H12" s="293">
        <v>12313054.550000001</v>
      </c>
      <c r="I12" s="294">
        <v>3195113.04</v>
      </c>
      <c r="J12" s="295">
        <v>7662094.8200000003</v>
      </c>
      <c r="K12" s="296">
        <v>27918454.02</v>
      </c>
      <c r="L12" s="293">
        <v>1384332.6</v>
      </c>
      <c r="M12" s="310">
        <f>SUM(G12:L12)</f>
        <v>55160506.910000004</v>
      </c>
      <c r="N12" s="1"/>
    </row>
    <row r="13" spans="1:14" ht="27" customHeight="1">
      <c r="A13" s="135"/>
      <c r="B13" s="137"/>
      <c r="C13" s="113"/>
      <c r="D13" s="77" t="s">
        <v>136</v>
      </c>
      <c r="E13" s="139">
        <v>10000000</v>
      </c>
      <c r="F13" s="246" t="s">
        <v>135</v>
      </c>
      <c r="G13" s="297">
        <v>0</v>
      </c>
      <c r="H13" s="141">
        <v>0</v>
      </c>
      <c r="I13" s="143">
        <v>1093986.1499999999</v>
      </c>
      <c r="J13" s="298">
        <v>755860.58</v>
      </c>
      <c r="K13" s="298">
        <v>1067544.52</v>
      </c>
      <c r="L13" s="143">
        <v>0</v>
      </c>
      <c r="M13" s="311">
        <f>SUM(G13:L13)</f>
        <v>2917391.25</v>
      </c>
      <c r="N13" s="1"/>
    </row>
    <row r="14" spans="1:14" ht="38.25" customHeight="1">
      <c r="A14" s="135"/>
      <c r="B14" s="137"/>
      <c r="C14" s="113"/>
      <c r="D14" s="77"/>
      <c r="E14" s="140"/>
      <c r="F14" s="308"/>
      <c r="G14" s="299"/>
      <c r="H14" s="142"/>
      <c r="I14" s="147"/>
      <c r="J14" s="300"/>
      <c r="K14" s="300"/>
      <c r="L14" s="143"/>
      <c r="M14" s="311"/>
      <c r="N14" s="1"/>
    </row>
    <row r="15" spans="1:14">
      <c r="A15" s="135"/>
      <c r="B15" s="137"/>
      <c r="C15" s="113"/>
      <c r="D15" s="77" t="s">
        <v>137</v>
      </c>
      <c r="E15" s="139">
        <v>2000000</v>
      </c>
      <c r="F15" s="246" t="s">
        <v>145</v>
      </c>
      <c r="G15" s="301">
        <v>207542.12</v>
      </c>
      <c r="H15" s="145">
        <v>0</v>
      </c>
      <c r="I15" s="143">
        <v>478969.51999999955</v>
      </c>
      <c r="J15" s="298">
        <v>1324559.6399999999</v>
      </c>
      <c r="K15" s="298">
        <v>3099336.94</v>
      </c>
      <c r="L15" s="143">
        <v>64648.33</v>
      </c>
      <c r="M15" s="311">
        <f>SUM(G15:L15)</f>
        <v>5175056.5499999989</v>
      </c>
      <c r="N15" s="1"/>
    </row>
    <row r="16" spans="1:14" ht="39.75" customHeight="1" thickBot="1">
      <c r="A16" s="136"/>
      <c r="B16" s="138"/>
      <c r="C16" s="114"/>
      <c r="D16" s="89"/>
      <c r="E16" s="148"/>
      <c r="F16" s="309"/>
      <c r="G16" s="302"/>
      <c r="H16" s="146"/>
      <c r="I16" s="144"/>
      <c r="J16" s="303"/>
      <c r="K16" s="303"/>
      <c r="L16" s="304"/>
      <c r="M16" s="312"/>
      <c r="N16" s="1"/>
    </row>
    <row r="17" spans="1:1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>
      <c r="A19" s="103"/>
      <c r="B19" s="103"/>
      <c r="C19" s="103"/>
      <c r="D19" s="103"/>
      <c r="E19" s="103"/>
      <c r="F19" s="103"/>
      <c r="G19" s="1"/>
      <c r="H19" s="1"/>
      <c r="I19" s="1"/>
      <c r="J19" s="1"/>
      <c r="K19" s="1"/>
      <c r="L19" s="1"/>
      <c r="M19" s="1"/>
      <c r="N19" s="1"/>
    </row>
    <row r="20" spans="1:14">
      <c r="A20" s="103"/>
      <c r="B20" s="103"/>
      <c r="C20" s="103"/>
      <c r="D20" s="103"/>
      <c r="E20" s="103"/>
      <c r="F20" s="103"/>
      <c r="G20" s="1"/>
      <c r="H20" s="1"/>
      <c r="I20" s="1"/>
      <c r="J20" s="1"/>
      <c r="K20" s="1"/>
      <c r="L20" s="1"/>
      <c r="M20" s="1"/>
      <c r="N20" s="1"/>
    </row>
    <row r="21" spans="1:14">
      <c r="A21" s="103"/>
      <c r="B21" s="103"/>
      <c r="C21" s="103"/>
      <c r="D21" s="103"/>
      <c r="E21" s="103"/>
      <c r="F21" s="103"/>
      <c r="G21" s="1"/>
      <c r="H21" s="1"/>
      <c r="I21" s="1"/>
      <c r="J21" s="1"/>
      <c r="K21" s="1"/>
      <c r="L21" s="1"/>
      <c r="M21" s="1"/>
      <c r="N21" s="1"/>
    </row>
    <row r="22" spans="1:1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>
      <c r="A23" s="99"/>
      <c r="B23" s="99"/>
      <c r="C23" s="99"/>
      <c r="D23" s="99"/>
      <c r="E23" s="99"/>
      <c r="F23" s="99"/>
      <c r="G23" s="1"/>
      <c r="H23" s="1"/>
      <c r="I23" s="1"/>
      <c r="J23" s="1"/>
      <c r="K23" s="1"/>
      <c r="L23" s="1"/>
      <c r="M23" s="1"/>
      <c r="N23" s="1"/>
    </row>
    <row r="24" spans="1:14">
      <c r="A24" s="99"/>
      <c r="B24" s="99"/>
      <c r="C24" s="99"/>
      <c r="D24" s="99"/>
      <c r="E24" s="99"/>
      <c r="F24" s="99"/>
      <c r="G24" s="1"/>
      <c r="H24" s="1"/>
      <c r="I24" s="1"/>
      <c r="J24" s="1"/>
      <c r="K24" s="1"/>
      <c r="L24" s="1"/>
      <c r="M24" s="1"/>
      <c r="N24" s="1"/>
    </row>
    <row r="25" spans="1:14">
      <c r="A25" s="99"/>
      <c r="B25" s="99"/>
      <c r="C25" s="99"/>
      <c r="D25" s="99"/>
      <c r="E25" s="99"/>
      <c r="F25" s="99"/>
      <c r="G25" s="1"/>
      <c r="H25" s="1"/>
      <c r="I25" s="1"/>
      <c r="J25" s="1"/>
      <c r="K25" s="1"/>
      <c r="L25" s="1"/>
      <c r="M25" s="1"/>
      <c r="N25" s="1"/>
    </row>
  </sheetData>
  <mergeCells count="30">
    <mergeCell ref="M15:M16"/>
    <mergeCell ref="A19:F21"/>
    <mergeCell ref="A23:F25"/>
    <mergeCell ref="L15:L16"/>
    <mergeCell ref="M13:M14"/>
    <mergeCell ref="D15:D16"/>
    <mergeCell ref="E15:E16"/>
    <mergeCell ref="F15:F16"/>
    <mergeCell ref="I15:I16"/>
    <mergeCell ref="J15:J16"/>
    <mergeCell ref="K15:K16"/>
    <mergeCell ref="I13:I14"/>
    <mergeCell ref="L13:L14"/>
    <mergeCell ref="J13:J14"/>
    <mergeCell ref="K13:K14"/>
    <mergeCell ref="A2:M2"/>
    <mergeCell ref="A3:N3"/>
    <mergeCell ref="A6:C6"/>
    <mergeCell ref="A10:F10"/>
    <mergeCell ref="G10:M10"/>
    <mergeCell ref="A12:A16"/>
    <mergeCell ref="B12:B16"/>
    <mergeCell ref="C12:C16"/>
    <mergeCell ref="D13:D14"/>
    <mergeCell ref="E13:E14"/>
    <mergeCell ref="F13:F14"/>
    <mergeCell ref="G13:G14"/>
    <mergeCell ref="H13:H14"/>
    <mergeCell ref="G15:G16"/>
    <mergeCell ref="H15:H1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7" zoomScale="90" zoomScaleNormal="90" workbookViewId="0">
      <selection activeCell="A23" sqref="A23:F25"/>
    </sheetView>
  </sheetViews>
  <sheetFormatPr baseColWidth="10" defaultRowHeight="15"/>
  <cols>
    <col min="1" max="1" width="16.28515625" customWidth="1"/>
    <col min="2" max="2" width="15.85546875" customWidth="1"/>
    <col min="3" max="3" width="22.7109375" customWidth="1"/>
    <col min="7" max="12" width="11.42578125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>
      <c r="A2" s="90" t="s">
        <v>15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1"/>
    </row>
    <row r="3" spans="1:14" ht="18">
      <c r="A3" s="90" t="s">
        <v>14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18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73" t="s">
        <v>0</v>
      </c>
      <c r="B6" s="73"/>
      <c r="C6" s="73"/>
      <c r="D6" s="12"/>
      <c r="E6" s="2"/>
      <c r="F6" s="1"/>
      <c r="G6" s="1"/>
      <c r="H6" s="1"/>
      <c r="I6" s="1"/>
      <c r="J6" s="1"/>
      <c r="K6" s="1"/>
      <c r="L6" s="1"/>
      <c r="M6" s="1"/>
      <c r="N6" s="1"/>
    </row>
    <row r="7" spans="1:14">
      <c r="A7" s="3" t="s">
        <v>1</v>
      </c>
      <c r="B7" s="3" t="s">
        <v>2</v>
      </c>
      <c r="C7" s="14" t="s">
        <v>3</v>
      </c>
      <c r="D7" s="13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29.25" customHeight="1">
      <c r="A8" s="31" t="s">
        <v>125</v>
      </c>
      <c r="B8" s="32" t="s">
        <v>130</v>
      </c>
      <c r="C8" s="32" t="s">
        <v>149</v>
      </c>
      <c r="D8" s="26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 thickBot="1">
      <c r="A9" s="5"/>
      <c r="B9" s="5"/>
      <c r="C9" s="5"/>
      <c r="D9" s="4"/>
      <c r="E9" s="1"/>
      <c r="F9" s="6"/>
      <c r="G9" s="1"/>
      <c r="H9" s="1"/>
      <c r="I9" s="1"/>
      <c r="J9" s="1"/>
      <c r="K9" s="1"/>
      <c r="L9" s="1"/>
      <c r="M9" s="1"/>
      <c r="N9" s="1"/>
    </row>
    <row r="10" spans="1:14" ht="18.75" thickBot="1">
      <c r="A10" s="74" t="s">
        <v>6</v>
      </c>
      <c r="B10" s="75"/>
      <c r="C10" s="75"/>
      <c r="D10" s="75"/>
      <c r="E10" s="75"/>
      <c r="F10" s="76"/>
      <c r="G10" s="104">
        <v>2016</v>
      </c>
      <c r="H10" s="105"/>
      <c r="I10" s="105"/>
      <c r="J10" s="105"/>
      <c r="K10" s="105"/>
      <c r="L10" s="105"/>
      <c r="M10" s="106"/>
      <c r="N10" s="1"/>
    </row>
    <row r="11" spans="1:14" ht="36" thickBot="1">
      <c r="A11" s="7" t="s">
        <v>16</v>
      </c>
      <c r="B11" s="16" t="s">
        <v>18</v>
      </c>
      <c r="C11" s="15" t="s">
        <v>17</v>
      </c>
      <c r="D11" s="8" t="s">
        <v>10</v>
      </c>
      <c r="E11" s="9" t="s">
        <v>4</v>
      </c>
      <c r="F11" s="8" t="s">
        <v>5</v>
      </c>
      <c r="G11" s="10" t="s">
        <v>7</v>
      </c>
      <c r="H11" s="10" t="s">
        <v>19</v>
      </c>
      <c r="I11" s="10" t="s">
        <v>8</v>
      </c>
      <c r="J11" s="10" t="s">
        <v>11</v>
      </c>
      <c r="K11" s="10" t="s">
        <v>12</v>
      </c>
      <c r="L11" s="10" t="s">
        <v>13</v>
      </c>
      <c r="M11" s="22" t="s">
        <v>9</v>
      </c>
      <c r="N11" s="1"/>
    </row>
    <row r="12" spans="1:14" ht="15" customHeight="1">
      <c r="A12" s="118" t="s">
        <v>126</v>
      </c>
      <c r="B12" s="116">
        <v>9429</v>
      </c>
      <c r="C12" s="119" t="s">
        <v>127</v>
      </c>
      <c r="D12" s="119" t="s">
        <v>128</v>
      </c>
      <c r="E12" s="314">
        <v>3250</v>
      </c>
      <c r="F12" s="245" t="s">
        <v>155</v>
      </c>
      <c r="G12" s="240">
        <v>244</v>
      </c>
      <c r="H12" s="116">
        <v>214</v>
      </c>
      <c r="I12" s="116">
        <v>254</v>
      </c>
      <c r="J12" s="116">
        <v>301</v>
      </c>
      <c r="K12" s="116">
        <v>260</v>
      </c>
      <c r="L12" s="116">
        <v>344</v>
      </c>
      <c r="M12" s="234">
        <f>SUM(G12:L14)</f>
        <v>1617</v>
      </c>
      <c r="N12" s="1"/>
    </row>
    <row r="13" spans="1:14">
      <c r="A13" s="111"/>
      <c r="B13" s="107"/>
      <c r="C13" s="113"/>
      <c r="D13" s="113"/>
      <c r="E13" s="315"/>
      <c r="F13" s="246"/>
      <c r="G13" s="241"/>
      <c r="H13" s="107"/>
      <c r="I13" s="107"/>
      <c r="J13" s="107"/>
      <c r="K13" s="107"/>
      <c r="L13" s="107"/>
      <c r="M13" s="235"/>
      <c r="N13" s="1"/>
    </row>
    <row r="14" spans="1:14" ht="92.25" customHeight="1">
      <c r="A14" s="111"/>
      <c r="B14" s="107"/>
      <c r="C14" s="113"/>
      <c r="D14" s="113"/>
      <c r="E14" s="315"/>
      <c r="F14" s="246"/>
      <c r="G14" s="241"/>
      <c r="H14" s="107"/>
      <c r="I14" s="107"/>
      <c r="J14" s="107"/>
      <c r="K14" s="107"/>
      <c r="L14" s="107"/>
      <c r="M14" s="235"/>
      <c r="N14" s="1"/>
    </row>
    <row r="15" spans="1:14" ht="15" customHeight="1">
      <c r="A15" s="111"/>
      <c r="B15" s="107"/>
      <c r="C15" s="113"/>
      <c r="D15" s="113" t="s">
        <v>129</v>
      </c>
      <c r="E15" s="315">
        <v>3250</v>
      </c>
      <c r="F15" s="246" t="s">
        <v>155</v>
      </c>
      <c r="G15" s="241">
        <v>244</v>
      </c>
      <c r="H15" s="107">
        <v>214</v>
      </c>
      <c r="I15" s="107">
        <v>254</v>
      </c>
      <c r="J15" s="107">
        <v>301</v>
      </c>
      <c r="K15" s="107">
        <v>260</v>
      </c>
      <c r="L15" s="107">
        <v>344</v>
      </c>
      <c r="M15" s="235">
        <f>SUM(G15:L17)</f>
        <v>1617</v>
      </c>
      <c r="N15" s="1"/>
    </row>
    <row r="16" spans="1:14">
      <c r="A16" s="111"/>
      <c r="B16" s="107"/>
      <c r="C16" s="113"/>
      <c r="D16" s="113"/>
      <c r="E16" s="315"/>
      <c r="F16" s="246"/>
      <c r="G16" s="241"/>
      <c r="H16" s="107"/>
      <c r="I16" s="107"/>
      <c r="J16" s="107"/>
      <c r="K16" s="107"/>
      <c r="L16" s="107"/>
      <c r="M16" s="235"/>
      <c r="N16" s="1"/>
    </row>
    <row r="17" spans="1:14" ht="97.5" customHeight="1" thickBot="1">
      <c r="A17" s="112"/>
      <c r="B17" s="108"/>
      <c r="C17" s="114"/>
      <c r="D17" s="114"/>
      <c r="E17" s="316"/>
      <c r="F17" s="317"/>
      <c r="G17" s="243"/>
      <c r="H17" s="108"/>
      <c r="I17" s="108"/>
      <c r="J17" s="108"/>
      <c r="K17" s="108"/>
      <c r="L17" s="108"/>
      <c r="M17" s="318"/>
      <c r="N17" s="1"/>
    </row>
    <row r="18" spans="1:1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 customHeight="1">
      <c r="A20" s="103"/>
      <c r="B20" s="103"/>
      <c r="C20" s="103"/>
      <c r="D20" s="103"/>
      <c r="E20" s="103"/>
      <c r="F20" s="103"/>
      <c r="G20" s="1"/>
      <c r="H20" s="1"/>
      <c r="I20" s="1"/>
      <c r="J20" s="1"/>
      <c r="K20" s="1"/>
      <c r="L20" s="1"/>
      <c r="M20" s="1"/>
      <c r="N20" s="1"/>
    </row>
    <row r="21" spans="1:14">
      <c r="A21" s="103"/>
      <c r="B21" s="103"/>
      <c r="C21" s="103"/>
      <c r="D21" s="103"/>
      <c r="E21" s="103"/>
      <c r="F21" s="103"/>
      <c r="G21" s="1"/>
      <c r="H21" s="1"/>
      <c r="I21" s="1"/>
      <c r="J21" s="1"/>
      <c r="K21" s="1"/>
      <c r="L21" s="1"/>
      <c r="M21" s="1"/>
      <c r="N21" s="1"/>
    </row>
    <row r="22" spans="1:14">
      <c r="A22" s="103"/>
      <c r="B22" s="103"/>
      <c r="C22" s="103"/>
      <c r="D22" s="103"/>
      <c r="E22" s="103"/>
      <c r="F22" s="103"/>
      <c r="G22" s="1"/>
      <c r="H22" s="1"/>
      <c r="I22" s="1"/>
      <c r="J22" s="1"/>
      <c r="K22" s="1"/>
      <c r="L22" s="1"/>
      <c r="M22" s="1"/>
      <c r="N22" s="1"/>
    </row>
    <row r="23" spans="1:14" ht="15" customHeight="1">
      <c r="A23" s="99"/>
      <c r="B23" s="99"/>
      <c r="C23" s="99"/>
      <c r="D23" s="99"/>
      <c r="E23" s="99"/>
      <c r="F23" s="99"/>
      <c r="G23" s="1"/>
      <c r="H23" s="1"/>
      <c r="I23" s="1"/>
      <c r="J23" s="1"/>
      <c r="K23" s="1"/>
      <c r="L23" s="1"/>
      <c r="M23" s="1"/>
      <c r="N23" s="1"/>
    </row>
    <row r="24" spans="1:14">
      <c r="A24" s="99"/>
      <c r="B24" s="99"/>
      <c r="C24" s="99"/>
      <c r="D24" s="99"/>
      <c r="E24" s="99"/>
      <c r="F24" s="99"/>
      <c r="G24" s="1"/>
      <c r="H24" s="1"/>
      <c r="I24" s="1"/>
      <c r="J24" s="1"/>
      <c r="K24" s="1"/>
      <c r="L24" s="1"/>
      <c r="M24" s="1"/>
      <c r="N24" s="1"/>
    </row>
    <row r="25" spans="1:14">
      <c r="A25" s="99"/>
      <c r="B25" s="99"/>
      <c r="C25" s="99"/>
      <c r="D25" s="99"/>
      <c r="E25" s="99"/>
      <c r="F25" s="99"/>
    </row>
  </sheetData>
  <mergeCells count="30">
    <mergeCell ref="A23:F25"/>
    <mergeCell ref="D12:D14"/>
    <mergeCell ref="E12:E14"/>
    <mergeCell ref="K12:K14"/>
    <mergeCell ref="L15:L17"/>
    <mergeCell ref="F12:F14"/>
    <mergeCell ref="G12:G14"/>
    <mergeCell ref="H12:H14"/>
    <mergeCell ref="I12:I14"/>
    <mergeCell ref="J12:J14"/>
    <mergeCell ref="G15:G17"/>
    <mergeCell ref="M15:M17"/>
    <mergeCell ref="A20:F22"/>
    <mergeCell ref="H15:H17"/>
    <mergeCell ref="I15:I17"/>
    <mergeCell ref="J15:J17"/>
    <mergeCell ref="A12:A17"/>
    <mergeCell ref="B12:B17"/>
    <mergeCell ref="C12:C17"/>
    <mergeCell ref="K15:K17"/>
    <mergeCell ref="L12:L14"/>
    <mergeCell ref="M12:M14"/>
    <mergeCell ref="D15:D17"/>
    <mergeCell ref="E15:E17"/>
    <mergeCell ref="F15:F17"/>
    <mergeCell ref="A2:M2"/>
    <mergeCell ref="A3:N3"/>
    <mergeCell ref="A6:C6"/>
    <mergeCell ref="A10:F10"/>
    <mergeCell ref="G10:M10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topLeftCell="A8" zoomScale="87" zoomScaleNormal="87" workbookViewId="0">
      <selection activeCell="D12" sqref="D12:D14"/>
    </sheetView>
  </sheetViews>
  <sheetFormatPr baseColWidth="10" defaultRowHeight="14.25"/>
  <cols>
    <col min="1" max="1" width="21.7109375" style="1" customWidth="1"/>
    <col min="2" max="2" width="19.85546875" style="1" customWidth="1"/>
    <col min="3" max="3" width="23.140625" style="1" customWidth="1"/>
    <col min="4" max="4" width="25.85546875" style="1" customWidth="1"/>
    <col min="5" max="6" width="16.85546875" style="1" customWidth="1"/>
    <col min="7" max="7" width="12.5703125" style="1" customWidth="1"/>
    <col min="8" max="8" width="12" style="1" customWidth="1"/>
    <col min="9" max="12" width="11.42578125" style="1" customWidth="1"/>
    <col min="13" max="16384" width="11.42578125" style="1"/>
  </cols>
  <sheetData>
    <row r="2" spans="1:14" ht="18">
      <c r="A2" s="90" t="s">
        <v>15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4" ht="18">
      <c r="A3" s="90" t="s">
        <v>14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18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23.25" customHeight="1"/>
    <row r="6" spans="1:14" ht="15" customHeight="1">
      <c r="A6" s="73" t="s">
        <v>0</v>
      </c>
      <c r="B6" s="73"/>
      <c r="C6" s="73"/>
      <c r="D6" s="12"/>
      <c r="E6" s="2"/>
    </row>
    <row r="7" spans="1:14">
      <c r="A7" s="3" t="s">
        <v>1</v>
      </c>
      <c r="B7" s="3" t="s">
        <v>2</v>
      </c>
      <c r="C7" s="14" t="s">
        <v>3</v>
      </c>
      <c r="D7" s="13"/>
    </row>
    <row r="8" spans="1:14" s="18" customFormat="1" ht="42.75" customHeight="1">
      <c r="A8" s="40" t="s">
        <v>20</v>
      </c>
      <c r="B8" s="40" t="s">
        <v>21</v>
      </c>
      <c r="C8" s="40" t="s">
        <v>22</v>
      </c>
      <c r="D8" s="24"/>
    </row>
    <row r="9" spans="1:14" ht="24" customHeight="1" thickBot="1">
      <c r="A9" s="5"/>
      <c r="B9" s="5"/>
      <c r="C9" s="5"/>
      <c r="D9" s="4"/>
      <c r="F9" s="6"/>
    </row>
    <row r="10" spans="1:14" ht="18" customHeight="1" thickBot="1">
      <c r="A10" s="74" t="s">
        <v>6</v>
      </c>
      <c r="B10" s="75"/>
      <c r="C10" s="75"/>
      <c r="D10" s="75"/>
      <c r="E10" s="75"/>
      <c r="F10" s="76"/>
      <c r="G10" s="104">
        <v>2016</v>
      </c>
      <c r="H10" s="105"/>
      <c r="I10" s="105"/>
      <c r="J10" s="105"/>
      <c r="K10" s="105"/>
      <c r="L10" s="105"/>
      <c r="M10" s="106"/>
    </row>
    <row r="11" spans="1:14" ht="40.5" customHeight="1" thickBot="1">
      <c r="A11" s="7" t="s">
        <v>16</v>
      </c>
      <c r="B11" s="16" t="s">
        <v>18</v>
      </c>
      <c r="C11" s="15" t="s">
        <v>17</v>
      </c>
      <c r="D11" s="9" t="s">
        <v>10</v>
      </c>
      <c r="E11" s="9" t="s">
        <v>4</v>
      </c>
      <c r="F11" s="8" t="s">
        <v>5</v>
      </c>
      <c r="G11" s="10" t="s">
        <v>7</v>
      </c>
      <c r="H11" s="10" t="s">
        <v>19</v>
      </c>
      <c r="I11" s="10" t="s">
        <v>8</v>
      </c>
      <c r="J11" s="10" t="s">
        <v>11</v>
      </c>
      <c r="K11" s="10" t="s">
        <v>12</v>
      </c>
      <c r="L11" s="10" t="s">
        <v>13</v>
      </c>
      <c r="M11" s="22" t="s">
        <v>9</v>
      </c>
    </row>
    <row r="12" spans="1:14" ht="15" customHeight="1">
      <c r="A12" s="82" t="s">
        <v>26</v>
      </c>
      <c r="B12" s="85">
        <v>12129</v>
      </c>
      <c r="C12" s="88" t="s">
        <v>25</v>
      </c>
      <c r="D12" s="88" t="s">
        <v>27</v>
      </c>
      <c r="E12" s="123">
        <v>30</v>
      </c>
      <c r="F12" s="182" t="s">
        <v>28</v>
      </c>
      <c r="G12" s="162">
        <v>0</v>
      </c>
      <c r="H12" s="85">
        <v>0</v>
      </c>
      <c r="I12" s="85">
        <v>0</v>
      </c>
      <c r="J12" s="163">
        <v>0</v>
      </c>
      <c r="K12" s="163">
        <v>0</v>
      </c>
      <c r="L12" s="85">
        <v>0</v>
      </c>
      <c r="M12" s="159">
        <f>SUM(G12:L14)</f>
        <v>0</v>
      </c>
      <c r="N12" s="42"/>
    </row>
    <row r="13" spans="1:14" ht="15" customHeight="1">
      <c r="A13" s="83"/>
      <c r="B13" s="86"/>
      <c r="C13" s="77"/>
      <c r="D13" s="77"/>
      <c r="E13" s="124"/>
      <c r="F13" s="183"/>
      <c r="G13" s="164"/>
      <c r="H13" s="86"/>
      <c r="I13" s="86"/>
      <c r="J13" s="165"/>
      <c r="K13" s="165"/>
      <c r="L13" s="86"/>
      <c r="M13" s="160"/>
      <c r="N13" s="42"/>
    </row>
    <row r="14" spans="1:14" ht="87" customHeight="1">
      <c r="A14" s="83"/>
      <c r="B14" s="86"/>
      <c r="C14" s="77"/>
      <c r="D14" s="77"/>
      <c r="E14" s="124"/>
      <c r="F14" s="183"/>
      <c r="G14" s="164"/>
      <c r="H14" s="86"/>
      <c r="I14" s="86"/>
      <c r="J14" s="165"/>
      <c r="K14" s="165"/>
      <c r="L14" s="86"/>
      <c r="M14" s="160"/>
      <c r="N14" s="42"/>
    </row>
    <row r="15" spans="1:14" ht="45" customHeight="1">
      <c r="A15" s="83"/>
      <c r="B15" s="86"/>
      <c r="C15" s="77"/>
      <c r="D15" s="77" t="s">
        <v>29</v>
      </c>
      <c r="E15" s="124">
        <v>5</v>
      </c>
      <c r="F15" s="183" t="s">
        <v>28</v>
      </c>
      <c r="G15" s="164">
        <v>0</v>
      </c>
      <c r="H15" s="86">
        <v>0</v>
      </c>
      <c r="I15" s="86">
        <v>0</v>
      </c>
      <c r="J15" s="165">
        <v>3</v>
      </c>
      <c r="K15" s="165">
        <v>2</v>
      </c>
      <c r="L15" s="86">
        <v>1</v>
      </c>
      <c r="M15" s="160">
        <f>SUM(G15:L17)</f>
        <v>6</v>
      </c>
      <c r="N15" s="42"/>
    </row>
    <row r="16" spans="1:14" ht="41.25" customHeight="1">
      <c r="A16" s="83"/>
      <c r="B16" s="86"/>
      <c r="C16" s="77"/>
      <c r="D16" s="77"/>
      <c r="E16" s="124"/>
      <c r="F16" s="183"/>
      <c r="G16" s="164"/>
      <c r="H16" s="86"/>
      <c r="I16" s="86"/>
      <c r="J16" s="165"/>
      <c r="K16" s="165"/>
      <c r="L16" s="86"/>
      <c r="M16" s="160"/>
      <c r="N16" s="42"/>
    </row>
    <row r="17" spans="1:14" ht="50.25" customHeight="1" thickBot="1">
      <c r="A17" s="84"/>
      <c r="B17" s="87"/>
      <c r="C17" s="89"/>
      <c r="D17" s="89"/>
      <c r="E17" s="125"/>
      <c r="F17" s="184"/>
      <c r="G17" s="166"/>
      <c r="H17" s="87"/>
      <c r="I17" s="87"/>
      <c r="J17" s="167"/>
      <c r="K17" s="167"/>
      <c r="L17" s="87"/>
      <c r="M17" s="161"/>
      <c r="N17" s="42"/>
    </row>
    <row r="18" spans="1:14" ht="51.75" customHeight="1">
      <c r="A18" s="103"/>
      <c r="B18" s="103"/>
      <c r="C18" s="103"/>
      <c r="D18" s="103"/>
      <c r="E18" s="103"/>
      <c r="F18" s="103"/>
    </row>
    <row r="20" spans="1:14" ht="32.25" customHeight="1">
      <c r="A20" s="99"/>
      <c r="B20" s="99"/>
      <c r="C20" s="99"/>
      <c r="D20" s="99"/>
      <c r="E20" s="99"/>
      <c r="F20" s="99"/>
    </row>
  </sheetData>
  <mergeCells count="30">
    <mergeCell ref="A2:M2"/>
    <mergeCell ref="A3:N3"/>
    <mergeCell ref="A6:C6"/>
    <mergeCell ref="A10:F10"/>
    <mergeCell ref="G10:M10"/>
    <mergeCell ref="M12:M14"/>
    <mergeCell ref="G15:G17"/>
    <mergeCell ref="F12:F14"/>
    <mergeCell ref="G12:G14"/>
    <mergeCell ref="H12:H14"/>
    <mergeCell ref="I12:I14"/>
    <mergeCell ref="J12:J14"/>
    <mergeCell ref="K12:K14"/>
    <mergeCell ref="L15:L17"/>
    <mergeCell ref="M15:M17"/>
    <mergeCell ref="H15:H17"/>
    <mergeCell ref="I15:I17"/>
    <mergeCell ref="J15:J17"/>
    <mergeCell ref="K15:K17"/>
    <mergeCell ref="L12:L14"/>
    <mergeCell ref="A20:F20"/>
    <mergeCell ref="A12:A17"/>
    <mergeCell ref="B12:B17"/>
    <mergeCell ref="C12:C17"/>
    <mergeCell ref="D12:D14"/>
    <mergeCell ref="D15:D17"/>
    <mergeCell ref="F15:F17"/>
    <mergeCell ref="E12:E14"/>
    <mergeCell ref="A18:F18"/>
    <mergeCell ref="E15:E1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A9" workbookViewId="0">
      <selection activeCell="E24" sqref="E24"/>
    </sheetView>
  </sheetViews>
  <sheetFormatPr baseColWidth="10" defaultRowHeight="15"/>
  <cols>
    <col min="1" max="1" width="24.42578125" customWidth="1"/>
    <col min="2" max="2" width="16.28515625" customWidth="1"/>
    <col min="3" max="3" width="23" customWidth="1"/>
    <col min="4" max="4" width="16" customWidth="1"/>
    <col min="6" max="6" width="15.42578125" customWidth="1"/>
    <col min="7" max="12" width="11.42578125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>
      <c r="A2" s="90" t="s">
        <v>15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1"/>
    </row>
    <row r="3" spans="1:14" ht="18">
      <c r="A3" s="90" t="s">
        <v>14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18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73" t="s">
        <v>0</v>
      </c>
      <c r="B6" s="73"/>
      <c r="C6" s="73"/>
      <c r="D6" s="12"/>
      <c r="E6" s="2"/>
      <c r="F6" s="1"/>
      <c r="G6" s="1"/>
      <c r="H6" s="1"/>
      <c r="I6" s="1"/>
      <c r="J6" s="1"/>
      <c r="K6" s="1"/>
      <c r="L6" s="1"/>
      <c r="M6" s="1"/>
      <c r="N6" s="1"/>
    </row>
    <row r="7" spans="1:14">
      <c r="A7" s="3" t="s">
        <v>1</v>
      </c>
      <c r="B7" s="3" t="s">
        <v>2</v>
      </c>
      <c r="C7" s="14" t="s">
        <v>3</v>
      </c>
      <c r="D7" s="13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25.5">
      <c r="A8" s="40" t="s">
        <v>33</v>
      </c>
      <c r="B8" s="40" t="s">
        <v>34</v>
      </c>
      <c r="C8" s="40" t="s">
        <v>35</v>
      </c>
      <c r="D8" s="26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 thickBot="1">
      <c r="A9" s="5"/>
      <c r="B9" s="5"/>
      <c r="C9" s="5"/>
      <c r="D9" s="4"/>
      <c r="E9" s="1"/>
      <c r="F9" s="6"/>
      <c r="G9" s="1"/>
      <c r="H9" s="1"/>
      <c r="I9" s="1"/>
      <c r="J9" s="1"/>
      <c r="K9" s="1"/>
      <c r="L9" s="1"/>
      <c r="M9" s="1"/>
      <c r="N9" s="1"/>
    </row>
    <row r="10" spans="1:14" ht="18.75" thickBot="1">
      <c r="A10" s="74" t="s">
        <v>6</v>
      </c>
      <c r="B10" s="75"/>
      <c r="C10" s="75"/>
      <c r="D10" s="75"/>
      <c r="E10" s="75"/>
      <c r="F10" s="76"/>
      <c r="G10" s="104">
        <v>2016</v>
      </c>
      <c r="H10" s="105"/>
      <c r="I10" s="105"/>
      <c r="J10" s="105"/>
      <c r="K10" s="105"/>
      <c r="L10" s="105"/>
      <c r="M10" s="106"/>
      <c r="N10" s="1"/>
    </row>
    <row r="11" spans="1:14" ht="34.5" thickBot="1">
      <c r="A11" s="7" t="s">
        <v>16</v>
      </c>
      <c r="B11" s="16" t="s">
        <v>18</v>
      </c>
      <c r="C11" s="15" t="s">
        <v>17</v>
      </c>
      <c r="D11" s="8" t="s">
        <v>10</v>
      </c>
      <c r="E11" s="9" t="s">
        <v>4</v>
      </c>
      <c r="F11" s="29" t="s">
        <v>5</v>
      </c>
      <c r="G11" s="10" t="s">
        <v>7</v>
      </c>
      <c r="H11" s="10" t="s">
        <v>19</v>
      </c>
      <c r="I11" s="10" t="s">
        <v>8</v>
      </c>
      <c r="J11" s="10" t="s">
        <v>11</v>
      </c>
      <c r="K11" s="10" t="s">
        <v>12</v>
      </c>
      <c r="L11" s="10" t="s">
        <v>13</v>
      </c>
      <c r="M11" s="22" t="s">
        <v>9</v>
      </c>
      <c r="N11" s="1"/>
    </row>
    <row r="12" spans="1:14" ht="15" customHeight="1">
      <c r="A12" s="185" t="s">
        <v>36</v>
      </c>
      <c r="B12" s="85">
        <v>12007</v>
      </c>
      <c r="C12" s="186" t="s">
        <v>37</v>
      </c>
      <c r="D12" s="88" t="s">
        <v>38</v>
      </c>
      <c r="E12" s="170">
        <v>75</v>
      </c>
      <c r="F12" s="182" t="s">
        <v>39</v>
      </c>
      <c r="G12" s="169">
        <v>6</v>
      </c>
      <c r="H12" s="170">
        <v>32</v>
      </c>
      <c r="I12" s="170">
        <v>18</v>
      </c>
      <c r="J12" s="171">
        <v>5</v>
      </c>
      <c r="K12" s="171">
        <v>5</v>
      </c>
      <c r="L12" s="171">
        <v>3</v>
      </c>
      <c r="M12" s="172">
        <f>SUM(G12:L14)</f>
        <v>69</v>
      </c>
      <c r="N12" s="1"/>
    </row>
    <row r="13" spans="1:14">
      <c r="A13" s="187"/>
      <c r="B13" s="86"/>
      <c r="C13" s="188"/>
      <c r="D13" s="77"/>
      <c r="E13" s="174"/>
      <c r="F13" s="183"/>
      <c r="G13" s="173"/>
      <c r="H13" s="174"/>
      <c r="I13" s="174"/>
      <c r="J13" s="175"/>
      <c r="K13" s="175"/>
      <c r="L13" s="175"/>
      <c r="M13" s="176"/>
      <c r="N13" s="1"/>
    </row>
    <row r="14" spans="1:14">
      <c r="A14" s="187"/>
      <c r="B14" s="86"/>
      <c r="C14" s="188"/>
      <c r="D14" s="77"/>
      <c r="E14" s="174"/>
      <c r="F14" s="183"/>
      <c r="G14" s="173"/>
      <c r="H14" s="174"/>
      <c r="I14" s="174"/>
      <c r="J14" s="175"/>
      <c r="K14" s="175"/>
      <c r="L14" s="175"/>
      <c r="M14" s="176"/>
      <c r="N14" s="1"/>
    </row>
    <row r="15" spans="1:14" ht="15" customHeight="1">
      <c r="A15" s="187"/>
      <c r="B15" s="86"/>
      <c r="C15" s="188"/>
      <c r="D15" s="77" t="s">
        <v>40</v>
      </c>
      <c r="E15" s="174">
        <v>6</v>
      </c>
      <c r="F15" s="183" t="s">
        <v>41</v>
      </c>
      <c r="G15" s="177">
        <v>1</v>
      </c>
      <c r="H15" s="175">
        <v>1</v>
      </c>
      <c r="I15" s="175">
        <v>0</v>
      </c>
      <c r="J15" s="175">
        <v>0</v>
      </c>
      <c r="K15" s="175">
        <v>0</v>
      </c>
      <c r="L15" s="175">
        <v>0</v>
      </c>
      <c r="M15" s="176">
        <f>SUM(G15:L17)</f>
        <v>2</v>
      </c>
      <c r="N15" s="1"/>
    </row>
    <row r="16" spans="1:14">
      <c r="A16" s="187"/>
      <c r="B16" s="86"/>
      <c r="C16" s="188"/>
      <c r="D16" s="77"/>
      <c r="E16" s="174"/>
      <c r="F16" s="183"/>
      <c r="G16" s="177"/>
      <c r="H16" s="175"/>
      <c r="I16" s="175"/>
      <c r="J16" s="175"/>
      <c r="K16" s="175"/>
      <c r="L16" s="175"/>
      <c r="M16" s="176"/>
      <c r="N16" s="1"/>
    </row>
    <row r="17" spans="1:14" ht="48" customHeight="1">
      <c r="A17" s="187"/>
      <c r="B17" s="86"/>
      <c r="C17" s="188"/>
      <c r="D17" s="77"/>
      <c r="E17" s="174"/>
      <c r="F17" s="183"/>
      <c r="G17" s="177"/>
      <c r="H17" s="175"/>
      <c r="I17" s="175"/>
      <c r="J17" s="175"/>
      <c r="K17" s="175"/>
      <c r="L17" s="175"/>
      <c r="M17" s="176"/>
      <c r="N17" s="1"/>
    </row>
    <row r="18" spans="1:14" ht="15" customHeight="1">
      <c r="A18" s="187"/>
      <c r="B18" s="86"/>
      <c r="C18" s="188"/>
      <c r="D18" s="77" t="s">
        <v>42</v>
      </c>
      <c r="E18" s="174">
        <v>120</v>
      </c>
      <c r="F18" s="183" t="s">
        <v>43</v>
      </c>
      <c r="G18" s="173">
        <v>11</v>
      </c>
      <c r="H18" s="174">
        <v>32</v>
      </c>
      <c r="I18" s="174">
        <v>22</v>
      </c>
      <c r="J18" s="175">
        <v>11</v>
      </c>
      <c r="K18" s="175">
        <v>10</v>
      </c>
      <c r="L18" s="175">
        <v>5</v>
      </c>
      <c r="M18" s="176">
        <f>SUM(G18:L20)</f>
        <v>91</v>
      </c>
      <c r="N18" s="1"/>
    </row>
    <row r="19" spans="1:14" ht="46.5" customHeight="1">
      <c r="A19" s="187"/>
      <c r="B19" s="86"/>
      <c r="C19" s="188"/>
      <c r="D19" s="77"/>
      <c r="E19" s="174"/>
      <c r="F19" s="183"/>
      <c r="G19" s="173"/>
      <c r="H19" s="174"/>
      <c r="I19" s="174"/>
      <c r="J19" s="175"/>
      <c r="K19" s="175"/>
      <c r="L19" s="175"/>
      <c r="M19" s="176"/>
      <c r="N19" s="1"/>
    </row>
    <row r="20" spans="1:14">
      <c r="A20" s="187"/>
      <c r="B20" s="86"/>
      <c r="C20" s="188"/>
      <c r="D20" s="77"/>
      <c r="E20" s="174"/>
      <c r="F20" s="183"/>
      <c r="G20" s="173"/>
      <c r="H20" s="174"/>
      <c r="I20" s="174"/>
      <c r="J20" s="175"/>
      <c r="K20" s="175"/>
      <c r="L20" s="175"/>
      <c r="M20" s="176"/>
      <c r="N20" s="1"/>
    </row>
    <row r="21" spans="1:14" ht="15" customHeight="1">
      <c r="A21" s="187"/>
      <c r="B21" s="86"/>
      <c r="C21" s="188"/>
      <c r="D21" s="77" t="s">
        <v>44</v>
      </c>
      <c r="E21" s="174">
        <v>60</v>
      </c>
      <c r="F21" s="183" t="s">
        <v>45</v>
      </c>
      <c r="G21" s="173">
        <v>11</v>
      </c>
      <c r="H21" s="174">
        <v>11</v>
      </c>
      <c r="I21" s="174">
        <v>4</v>
      </c>
      <c r="J21" s="175">
        <v>1</v>
      </c>
      <c r="K21" s="175">
        <v>6</v>
      </c>
      <c r="L21" s="175">
        <v>2</v>
      </c>
      <c r="M21" s="176">
        <f>SUM(G21:L23)</f>
        <v>35</v>
      </c>
      <c r="N21" s="1"/>
    </row>
    <row r="22" spans="1:14">
      <c r="A22" s="187"/>
      <c r="B22" s="86"/>
      <c r="C22" s="188"/>
      <c r="D22" s="77"/>
      <c r="E22" s="174"/>
      <c r="F22" s="183"/>
      <c r="G22" s="173"/>
      <c r="H22" s="174"/>
      <c r="I22" s="174"/>
      <c r="J22" s="175"/>
      <c r="K22" s="175"/>
      <c r="L22" s="175"/>
      <c r="M22" s="176"/>
      <c r="N22" s="1"/>
    </row>
    <row r="23" spans="1:14" ht="53.25" customHeight="1">
      <c r="A23" s="187"/>
      <c r="B23" s="86"/>
      <c r="C23" s="188"/>
      <c r="D23" s="77"/>
      <c r="E23" s="174"/>
      <c r="F23" s="183"/>
      <c r="G23" s="173"/>
      <c r="H23" s="174"/>
      <c r="I23" s="174"/>
      <c r="J23" s="175"/>
      <c r="K23" s="175"/>
      <c r="L23" s="175"/>
      <c r="M23" s="176"/>
      <c r="N23" s="1"/>
    </row>
    <row r="24" spans="1:14" ht="119.25" customHeight="1" thickBot="1">
      <c r="A24" s="189"/>
      <c r="B24" s="87"/>
      <c r="C24" s="190"/>
      <c r="D24" s="67" t="s">
        <v>46</v>
      </c>
      <c r="E24" s="179">
        <v>150</v>
      </c>
      <c r="F24" s="191" t="s">
        <v>47</v>
      </c>
      <c r="G24" s="178">
        <v>20</v>
      </c>
      <c r="H24" s="179">
        <v>13</v>
      </c>
      <c r="I24" s="179">
        <v>5</v>
      </c>
      <c r="J24" s="180">
        <v>7</v>
      </c>
      <c r="K24" s="180">
        <v>12</v>
      </c>
      <c r="L24" s="180">
        <v>21</v>
      </c>
      <c r="M24" s="181">
        <f>SUM(G24:L24)</f>
        <v>78</v>
      </c>
      <c r="N24" s="1"/>
    </row>
    <row r="25" spans="1:14" ht="15.75" thickBot="1">
      <c r="A25" s="192"/>
      <c r="B25" s="193"/>
      <c r="C25" s="193"/>
      <c r="D25" s="193"/>
      <c r="E25" s="194">
        <f>SUM(E12:E24)</f>
        <v>411</v>
      </c>
      <c r="F25" s="195"/>
      <c r="G25" s="41">
        <f>SUM(G12:G24)</f>
        <v>49</v>
      </c>
      <c r="H25" s="41">
        <f t="shared" ref="H25:M25" si="0">SUM(H12:H24)</f>
        <v>89</v>
      </c>
      <c r="I25" s="41">
        <f t="shared" si="0"/>
        <v>49</v>
      </c>
      <c r="J25" s="41">
        <f t="shared" si="0"/>
        <v>24</v>
      </c>
      <c r="K25" s="41">
        <f t="shared" si="0"/>
        <v>33</v>
      </c>
      <c r="L25" s="41">
        <f t="shared" si="0"/>
        <v>31</v>
      </c>
      <c r="M25" s="168">
        <f t="shared" si="0"/>
        <v>275</v>
      </c>
      <c r="N25" s="1"/>
    </row>
    <row r="26" spans="1:1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 customHeight="1">
      <c r="A27" s="103"/>
      <c r="B27" s="103"/>
      <c r="C27" s="103"/>
      <c r="D27" s="103"/>
      <c r="E27" s="103"/>
      <c r="F27" s="103"/>
      <c r="G27" s="1"/>
      <c r="H27" s="1"/>
      <c r="I27" s="1"/>
      <c r="J27" s="1"/>
      <c r="K27" s="1"/>
      <c r="L27" s="1"/>
      <c r="M27" s="1"/>
      <c r="N27" s="1"/>
    </row>
    <row r="28" spans="1:14">
      <c r="A28" s="103"/>
      <c r="B28" s="103"/>
      <c r="C28" s="103"/>
      <c r="D28" s="103"/>
      <c r="E28" s="103"/>
      <c r="F28" s="103"/>
      <c r="G28" s="1"/>
      <c r="H28" s="1"/>
      <c r="I28" s="1"/>
      <c r="J28" s="1"/>
      <c r="K28" s="1"/>
      <c r="L28" s="1"/>
      <c r="M28" s="1"/>
      <c r="N28" s="1"/>
    </row>
    <row r="29" spans="1:14">
      <c r="A29" s="103"/>
      <c r="B29" s="103"/>
      <c r="C29" s="103"/>
      <c r="D29" s="103"/>
      <c r="E29" s="103"/>
      <c r="F29" s="103"/>
      <c r="G29" s="1"/>
      <c r="H29" s="1"/>
      <c r="I29" s="1"/>
      <c r="J29" s="1"/>
      <c r="K29" s="1"/>
      <c r="L29" s="1"/>
      <c r="M29" s="1"/>
      <c r="N29" s="1"/>
    </row>
    <row r="30" spans="1:14" ht="15" customHeight="1">
      <c r="A30" s="99"/>
      <c r="B30" s="99"/>
      <c r="C30" s="99"/>
      <c r="D30" s="99"/>
      <c r="E30" s="99"/>
      <c r="F30" s="99"/>
      <c r="G30" s="1"/>
      <c r="H30" s="1"/>
      <c r="I30" s="1"/>
      <c r="J30" s="1"/>
      <c r="K30" s="1"/>
      <c r="L30" s="1"/>
      <c r="M30" s="1"/>
      <c r="N30" s="1"/>
    </row>
    <row r="31" spans="1:14">
      <c r="A31" s="99"/>
      <c r="B31" s="99"/>
      <c r="C31" s="99"/>
      <c r="D31" s="99"/>
      <c r="E31" s="99"/>
      <c r="F31" s="99"/>
      <c r="G31" s="1"/>
      <c r="H31" s="1"/>
      <c r="I31" s="1"/>
      <c r="J31" s="1"/>
      <c r="K31" s="1"/>
      <c r="L31" s="1"/>
      <c r="M31" s="1"/>
      <c r="N31" s="1"/>
    </row>
  </sheetData>
  <mergeCells count="50">
    <mergeCell ref="A27:F29"/>
    <mergeCell ref="K21:K23"/>
    <mergeCell ref="L21:L23"/>
    <mergeCell ref="K15:K17"/>
    <mergeCell ref="L15:L17"/>
    <mergeCell ref="F18:F20"/>
    <mergeCell ref="G18:G20"/>
    <mergeCell ref="H18:H20"/>
    <mergeCell ref="A30:F31"/>
    <mergeCell ref="I21:I23"/>
    <mergeCell ref="J21:J23"/>
    <mergeCell ref="D21:D23"/>
    <mergeCell ref="E21:E23"/>
    <mergeCell ref="F21:F23"/>
    <mergeCell ref="G21:G23"/>
    <mergeCell ref="H21:H23"/>
    <mergeCell ref="A12:A24"/>
    <mergeCell ref="B12:B24"/>
    <mergeCell ref="C12:C24"/>
    <mergeCell ref="D12:D14"/>
    <mergeCell ref="E12:E14"/>
    <mergeCell ref="I18:I20"/>
    <mergeCell ref="D18:D20"/>
    <mergeCell ref="E18:E20"/>
    <mergeCell ref="M21:M23"/>
    <mergeCell ref="J18:J20"/>
    <mergeCell ref="K18:K20"/>
    <mergeCell ref="L18:L20"/>
    <mergeCell ref="M18:M20"/>
    <mergeCell ref="M12:M14"/>
    <mergeCell ref="D15:D17"/>
    <mergeCell ref="E15:E17"/>
    <mergeCell ref="F15:F17"/>
    <mergeCell ref="G15:G17"/>
    <mergeCell ref="H15:H17"/>
    <mergeCell ref="I15:I17"/>
    <mergeCell ref="J15:J17"/>
    <mergeCell ref="F12:F14"/>
    <mergeCell ref="G12:G14"/>
    <mergeCell ref="H12:H14"/>
    <mergeCell ref="I12:I14"/>
    <mergeCell ref="J12:J14"/>
    <mergeCell ref="K12:K14"/>
    <mergeCell ref="M15:M17"/>
    <mergeCell ref="L12:L14"/>
    <mergeCell ref="A2:M2"/>
    <mergeCell ref="A3:N3"/>
    <mergeCell ref="A6:C6"/>
    <mergeCell ref="A10:F10"/>
    <mergeCell ref="G10:M1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B7" workbookViewId="0">
      <selection activeCell="D32" sqref="D32"/>
    </sheetView>
  </sheetViews>
  <sheetFormatPr baseColWidth="10" defaultRowHeight="15"/>
  <cols>
    <col min="1" max="1" width="19.5703125" customWidth="1"/>
    <col min="2" max="2" width="16.28515625" customWidth="1"/>
    <col min="3" max="3" width="23" customWidth="1"/>
    <col min="5" max="5" width="18.28515625" customWidth="1"/>
    <col min="7" max="12" width="11.42578125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>
      <c r="A2" s="90" t="s">
        <v>15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1"/>
    </row>
    <row r="3" spans="1:14" ht="18">
      <c r="A3" s="90" t="s">
        <v>14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18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73" t="s">
        <v>0</v>
      </c>
      <c r="B6" s="73"/>
      <c r="C6" s="73"/>
      <c r="D6" s="12"/>
      <c r="E6" s="2"/>
      <c r="F6" s="1"/>
      <c r="G6" s="1"/>
      <c r="H6" s="1"/>
      <c r="I6" s="1"/>
      <c r="J6" s="1"/>
      <c r="K6" s="1"/>
      <c r="L6" s="1"/>
      <c r="M6" s="1"/>
      <c r="N6" s="1"/>
    </row>
    <row r="7" spans="1:14">
      <c r="A7" s="3" t="s">
        <v>1</v>
      </c>
      <c r="B7" s="3" t="s">
        <v>2</v>
      </c>
      <c r="C7" s="14" t="s">
        <v>3</v>
      </c>
      <c r="D7" s="13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32.25" customHeight="1">
      <c r="A8" s="40" t="s">
        <v>33</v>
      </c>
      <c r="B8" s="40" t="s">
        <v>50</v>
      </c>
      <c r="C8" s="40" t="s">
        <v>51</v>
      </c>
      <c r="D8" s="26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 thickBot="1">
      <c r="A9" s="5"/>
      <c r="B9" s="5"/>
      <c r="C9" s="5"/>
      <c r="D9" s="4"/>
      <c r="E9" s="1"/>
      <c r="F9" s="6"/>
      <c r="G9" s="1"/>
      <c r="H9" s="1"/>
      <c r="I9" s="1"/>
      <c r="J9" s="1"/>
      <c r="K9" s="1"/>
      <c r="L9" s="1"/>
      <c r="M9" s="1"/>
      <c r="N9" s="1"/>
    </row>
    <row r="10" spans="1:14" ht="18.75" thickBot="1">
      <c r="A10" s="74" t="s">
        <v>6</v>
      </c>
      <c r="B10" s="75"/>
      <c r="C10" s="75"/>
      <c r="D10" s="75"/>
      <c r="E10" s="75"/>
      <c r="F10" s="76"/>
      <c r="G10" s="104">
        <v>2016</v>
      </c>
      <c r="H10" s="105"/>
      <c r="I10" s="105"/>
      <c r="J10" s="105"/>
      <c r="K10" s="105"/>
      <c r="L10" s="105"/>
      <c r="M10" s="106"/>
      <c r="N10" s="1"/>
    </row>
    <row r="11" spans="1:14" ht="36" thickBot="1">
      <c r="A11" s="7" t="s">
        <v>16</v>
      </c>
      <c r="B11" s="16" t="s">
        <v>18</v>
      </c>
      <c r="C11" s="15" t="s">
        <v>17</v>
      </c>
      <c r="D11" s="8" t="s">
        <v>10</v>
      </c>
      <c r="E11" s="9" t="s">
        <v>4</v>
      </c>
      <c r="F11" s="29" t="s">
        <v>5</v>
      </c>
      <c r="G11" s="10" t="s">
        <v>7</v>
      </c>
      <c r="H11" s="10" t="s">
        <v>19</v>
      </c>
      <c r="I11" s="10" t="s">
        <v>8</v>
      </c>
      <c r="J11" s="10" t="s">
        <v>11</v>
      </c>
      <c r="K11" s="10" t="s">
        <v>12</v>
      </c>
      <c r="L11" s="10" t="s">
        <v>13</v>
      </c>
      <c r="M11" s="22" t="s">
        <v>9</v>
      </c>
      <c r="N11" s="1"/>
    </row>
    <row r="12" spans="1:14" ht="15" customHeight="1">
      <c r="A12" s="100" t="s">
        <v>138</v>
      </c>
      <c r="B12" s="208">
        <v>12002</v>
      </c>
      <c r="C12" s="209" t="s">
        <v>48</v>
      </c>
      <c r="D12" s="210" t="s">
        <v>49</v>
      </c>
      <c r="E12" s="211">
        <v>120000</v>
      </c>
      <c r="F12" s="212" t="s">
        <v>52</v>
      </c>
      <c r="G12" s="196">
        <v>17705</v>
      </c>
      <c r="H12" s="197">
        <v>16950</v>
      </c>
      <c r="I12" s="197">
        <v>16479</v>
      </c>
      <c r="J12" s="198">
        <v>15532</v>
      </c>
      <c r="K12" s="198">
        <v>15365</v>
      </c>
      <c r="L12" s="198">
        <v>14720</v>
      </c>
      <c r="M12" s="205">
        <f>SUM(G12:L24)</f>
        <v>96751</v>
      </c>
      <c r="N12" s="1"/>
    </row>
    <row r="13" spans="1:14">
      <c r="A13" s="101"/>
      <c r="B13" s="213"/>
      <c r="C13" s="214"/>
      <c r="D13" s="215"/>
      <c r="E13" s="215"/>
      <c r="F13" s="216"/>
      <c r="G13" s="199"/>
      <c r="H13" s="200"/>
      <c r="I13" s="200"/>
      <c r="J13" s="201"/>
      <c r="K13" s="201"/>
      <c r="L13" s="201"/>
      <c r="M13" s="206"/>
      <c r="N13" s="1"/>
    </row>
    <row r="14" spans="1:14">
      <c r="A14" s="101"/>
      <c r="B14" s="213"/>
      <c r="C14" s="214"/>
      <c r="D14" s="215"/>
      <c r="E14" s="215"/>
      <c r="F14" s="216"/>
      <c r="G14" s="199"/>
      <c r="H14" s="200"/>
      <c r="I14" s="200"/>
      <c r="J14" s="201"/>
      <c r="K14" s="201"/>
      <c r="L14" s="201"/>
      <c r="M14" s="206"/>
      <c r="N14" s="1"/>
    </row>
    <row r="15" spans="1:14">
      <c r="A15" s="101"/>
      <c r="B15" s="213"/>
      <c r="C15" s="214"/>
      <c r="D15" s="215"/>
      <c r="E15" s="215"/>
      <c r="F15" s="216"/>
      <c r="G15" s="199"/>
      <c r="H15" s="200"/>
      <c r="I15" s="200"/>
      <c r="J15" s="201"/>
      <c r="K15" s="201"/>
      <c r="L15" s="201"/>
      <c r="M15" s="206"/>
      <c r="N15" s="1"/>
    </row>
    <row r="16" spans="1:14">
      <c r="A16" s="101"/>
      <c r="B16" s="213"/>
      <c r="C16" s="214"/>
      <c r="D16" s="215"/>
      <c r="E16" s="215"/>
      <c r="F16" s="216"/>
      <c r="G16" s="199"/>
      <c r="H16" s="200"/>
      <c r="I16" s="200"/>
      <c r="J16" s="201"/>
      <c r="K16" s="201"/>
      <c r="L16" s="201"/>
      <c r="M16" s="206"/>
      <c r="N16" s="1"/>
    </row>
    <row r="17" spans="1:14">
      <c r="A17" s="101"/>
      <c r="B17" s="213"/>
      <c r="C17" s="214"/>
      <c r="D17" s="215"/>
      <c r="E17" s="215"/>
      <c r="F17" s="216"/>
      <c r="G17" s="199"/>
      <c r="H17" s="200"/>
      <c r="I17" s="200"/>
      <c r="J17" s="201"/>
      <c r="K17" s="201"/>
      <c r="L17" s="201"/>
      <c r="M17" s="206"/>
      <c r="N17" s="1"/>
    </row>
    <row r="18" spans="1:14">
      <c r="A18" s="101"/>
      <c r="B18" s="213"/>
      <c r="C18" s="214"/>
      <c r="D18" s="215"/>
      <c r="E18" s="215"/>
      <c r="F18" s="216"/>
      <c r="G18" s="199"/>
      <c r="H18" s="200"/>
      <c r="I18" s="200"/>
      <c r="J18" s="201"/>
      <c r="K18" s="201"/>
      <c r="L18" s="201"/>
      <c r="M18" s="206"/>
      <c r="N18" s="1"/>
    </row>
    <row r="19" spans="1:14">
      <c r="A19" s="101"/>
      <c r="B19" s="213"/>
      <c r="C19" s="214"/>
      <c r="D19" s="215"/>
      <c r="E19" s="215"/>
      <c r="F19" s="216"/>
      <c r="G19" s="199"/>
      <c r="H19" s="200"/>
      <c r="I19" s="200"/>
      <c r="J19" s="201"/>
      <c r="K19" s="201"/>
      <c r="L19" s="201"/>
      <c r="M19" s="206"/>
      <c r="N19" s="1"/>
    </row>
    <row r="20" spans="1:14">
      <c r="A20" s="101"/>
      <c r="B20" s="213"/>
      <c r="C20" s="214"/>
      <c r="D20" s="215"/>
      <c r="E20" s="215"/>
      <c r="F20" s="216"/>
      <c r="G20" s="199"/>
      <c r="H20" s="200"/>
      <c r="I20" s="200"/>
      <c r="J20" s="201"/>
      <c r="K20" s="201"/>
      <c r="L20" s="201"/>
      <c r="M20" s="206"/>
      <c r="N20" s="1"/>
    </row>
    <row r="21" spans="1:14">
      <c r="A21" s="101"/>
      <c r="B21" s="213"/>
      <c r="C21" s="214"/>
      <c r="D21" s="215"/>
      <c r="E21" s="215"/>
      <c r="F21" s="216"/>
      <c r="G21" s="199"/>
      <c r="H21" s="200"/>
      <c r="I21" s="200"/>
      <c r="J21" s="201"/>
      <c r="K21" s="201"/>
      <c r="L21" s="201"/>
      <c r="M21" s="206"/>
      <c r="N21" s="1"/>
    </row>
    <row r="22" spans="1:14">
      <c r="A22" s="101"/>
      <c r="B22" s="213"/>
      <c r="C22" s="214"/>
      <c r="D22" s="215"/>
      <c r="E22" s="215"/>
      <c r="F22" s="216"/>
      <c r="G22" s="199"/>
      <c r="H22" s="200"/>
      <c r="I22" s="200"/>
      <c r="J22" s="201"/>
      <c r="K22" s="201"/>
      <c r="L22" s="201"/>
      <c r="M22" s="206"/>
      <c r="N22" s="1"/>
    </row>
    <row r="23" spans="1:14">
      <c r="A23" s="101"/>
      <c r="B23" s="213"/>
      <c r="C23" s="214"/>
      <c r="D23" s="215"/>
      <c r="E23" s="215"/>
      <c r="F23" s="216"/>
      <c r="G23" s="199"/>
      <c r="H23" s="200"/>
      <c r="I23" s="200"/>
      <c r="J23" s="201"/>
      <c r="K23" s="201"/>
      <c r="L23" s="201"/>
      <c r="M23" s="206"/>
      <c r="N23" s="1"/>
    </row>
    <row r="24" spans="1:14" ht="15.75" thickBot="1">
      <c r="A24" s="102"/>
      <c r="B24" s="217"/>
      <c r="C24" s="218"/>
      <c r="D24" s="219"/>
      <c r="E24" s="219"/>
      <c r="F24" s="220"/>
      <c r="G24" s="202"/>
      <c r="H24" s="203"/>
      <c r="I24" s="203"/>
      <c r="J24" s="204"/>
      <c r="K24" s="204"/>
      <c r="L24" s="204"/>
      <c r="M24" s="207"/>
      <c r="N24" s="1"/>
    </row>
    <row r="25" spans="1:1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 customHeight="1">
      <c r="A26" s="103"/>
      <c r="B26" s="103"/>
      <c r="C26" s="103"/>
      <c r="D26" s="103"/>
      <c r="E26" s="103"/>
      <c r="F26" s="103"/>
      <c r="G26" s="1"/>
      <c r="H26" s="1"/>
      <c r="I26" s="1"/>
      <c r="J26" s="1"/>
      <c r="K26" s="1"/>
      <c r="L26" s="1"/>
      <c r="M26" s="1"/>
      <c r="N26" s="1"/>
    </row>
    <row r="27" spans="1:14">
      <c r="A27" s="103"/>
      <c r="B27" s="103"/>
      <c r="C27" s="103"/>
      <c r="D27" s="103"/>
      <c r="E27" s="103"/>
      <c r="F27" s="103"/>
      <c r="G27" s="1"/>
      <c r="H27" s="1"/>
      <c r="I27" s="1"/>
      <c r="J27" s="1"/>
      <c r="K27" s="1"/>
      <c r="L27" s="1"/>
      <c r="M27" s="1"/>
      <c r="N27" s="1"/>
    </row>
    <row r="28" spans="1:14">
      <c r="A28" s="103"/>
      <c r="B28" s="103"/>
      <c r="C28" s="103"/>
      <c r="D28" s="103"/>
      <c r="E28" s="103"/>
      <c r="F28" s="103"/>
      <c r="G28" s="1"/>
      <c r="H28" s="1"/>
      <c r="I28" s="1"/>
      <c r="J28" s="1"/>
      <c r="K28" s="1"/>
      <c r="L28" s="1"/>
      <c r="M28" s="1"/>
      <c r="N28" s="1"/>
    </row>
    <row r="29" spans="1:14" ht="15" customHeight="1">
      <c r="A29" s="99"/>
      <c r="B29" s="99"/>
      <c r="C29" s="99"/>
      <c r="D29" s="99"/>
      <c r="E29" s="99"/>
      <c r="F29" s="99"/>
      <c r="G29" s="1"/>
      <c r="H29" s="1"/>
      <c r="I29" s="1"/>
      <c r="J29" s="1"/>
      <c r="K29" s="1"/>
      <c r="L29" s="1"/>
      <c r="M29" s="1"/>
      <c r="N29" s="1"/>
    </row>
    <row r="30" spans="1:14">
      <c r="A30" s="99"/>
      <c r="B30" s="99"/>
      <c r="C30" s="99"/>
      <c r="D30" s="99"/>
      <c r="E30" s="99"/>
      <c r="F30" s="99"/>
      <c r="G30" s="1"/>
      <c r="H30" s="1"/>
      <c r="I30" s="1"/>
      <c r="J30" s="1"/>
      <c r="K30" s="1"/>
      <c r="L30" s="1"/>
      <c r="M30" s="1"/>
      <c r="N30" s="1"/>
    </row>
  </sheetData>
  <mergeCells count="20">
    <mergeCell ref="A26:F28"/>
    <mergeCell ref="A29:F30"/>
    <mergeCell ref="D12:D24"/>
    <mergeCell ref="F12:F24"/>
    <mergeCell ref="E12:E24"/>
    <mergeCell ref="A12:A24"/>
    <mergeCell ref="B12:B24"/>
    <mergeCell ref="C12:C24"/>
    <mergeCell ref="M12:M24"/>
    <mergeCell ref="A2:M2"/>
    <mergeCell ref="A3:N3"/>
    <mergeCell ref="A6:C6"/>
    <mergeCell ref="A10:F10"/>
    <mergeCell ref="G10:M10"/>
    <mergeCell ref="G12:G24"/>
    <mergeCell ref="H12:H24"/>
    <mergeCell ref="I12:I24"/>
    <mergeCell ref="J12:J24"/>
    <mergeCell ref="K12:K24"/>
    <mergeCell ref="L12:L2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B9" workbookViewId="0">
      <selection activeCell="M12" sqref="M12"/>
    </sheetView>
  </sheetViews>
  <sheetFormatPr baseColWidth="10" defaultRowHeight="15"/>
  <cols>
    <col min="1" max="1" width="18.28515625" customWidth="1"/>
    <col min="2" max="2" width="15.85546875" customWidth="1"/>
    <col min="3" max="3" width="23" customWidth="1"/>
    <col min="4" max="4" width="13.28515625" customWidth="1"/>
    <col min="6" max="6" width="12.85546875" customWidth="1"/>
    <col min="7" max="7" width="11.42578125" customWidth="1"/>
    <col min="8" max="8" width="12" customWidth="1"/>
    <col min="9" max="9" width="12.5703125" customWidth="1"/>
    <col min="10" max="12" width="11.42578125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>
      <c r="A2" s="90" t="s">
        <v>15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1"/>
    </row>
    <row r="3" spans="1:14" ht="18">
      <c r="A3" s="90" t="s">
        <v>14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18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73" t="s">
        <v>0</v>
      </c>
      <c r="B6" s="73"/>
      <c r="C6" s="73"/>
      <c r="D6" s="12"/>
      <c r="E6" s="2"/>
      <c r="F6" s="1"/>
      <c r="G6" s="1"/>
      <c r="H6" s="1"/>
      <c r="I6" s="1"/>
      <c r="J6" s="1"/>
      <c r="K6" s="1"/>
      <c r="L6" s="1"/>
      <c r="M6" s="1"/>
      <c r="N6" s="1"/>
    </row>
    <row r="7" spans="1:14">
      <c r="A7" s="3" t="s">
        <v>1</v>
      </c>
      <c r="B7" s="3" t="s">
        <v>2</v>
      </c>
      <c r="C7" s="14" t="s">
        <v>3</v>
      </c>
      <c r="D7" s="13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29.25" customHeight="1">
      <c r="A8" s="65" t="s">
        <v>53</v>
      </c>
      <c r="B8" s="65" t="s">
        <v>54</v>
      </c>
      <c r="C8" s="65" t="s">
        <v>55</v>
      </c>
      <c r="D8" s="26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 thickBot="1">
      <c r="A9" s="5"/>
      <c r="B9" s="5"/>
      <c r="C9" s="5"/>
      <c r="D9" s="4"/>
      <c r="E9" s="1"/>
      <c r="F9" s="6"/>
      <c r="G9" s="1"/>
      <c r="H9" s="1"/>
      <c r="I9" s="1"/>
      <c r="J9" s="1"/>
      <c r="K9" s="1"/>
      <c r="L9" s="1"/>
      <c r="M9" s="1"/>
      <c r="N9" s="1"/>
    </row>
    <row r="10" spans="1:14" ht="18.75" thickBot="1">
      <c r="A10" s="74" t="s">
        <v>6</v>
      </c>
      <c r="B10" s="75"/>
      <c r="C10" s="75"/>
      <c r="D10" s="75"/>
      <c r="E10" s="75"/>
      <c r="F10" s="76"/>
      <c r="G10" s="104">
        <v>2016</v>
      </c>
      <c r="H10" s="105"/>
      <c r="I10" s="105"/>
      <c r="J10" s="105"/>
      <c r="K10" s="105"/>
      <c r="L10" s="105"/>
      <c r="M10" s="106"/>
      <c r="N10" s="1"/>
    </row>
    <row r="11" spans="1:14" ht="57" customHeight="1">
      <c r="A11" s="43" t="s">
        <v>16</v>
      </c>
      <c r="B11" s="44" t="s">
        <v>18</v>
      </c>
      <c r="C11" s="44" t="s">
        <v>17</v>
      </c>
      <c r="D11" s="44" t="s">
        <v>10</v>
      </c>
      <c r="E11" s="44" t="s">
        <v>4</v>
      </c>
      <c r="F11" s="44" t="s">
        <v>5</v>
      </c>
      <c r="G11" s="45" t="s">
        <v>7</v>
      </c>
      <c r="H11" s="45" t="s">
        <v>19</v>
      </c>
      <c r="I11" s="45" t="s">
        <v>8</v>
      </c>
      <c r="J11" s="45" t="s">
        <v>11</v>
      </c>
      <c r="K11" s="45" t="s">
        <v>12</v>
      </c>
      <c r="L11" s="45" t="s">
        <v>13</v>
      </c>
      <c r="M11" s="46" t="s">
        <v>9</v>
      </c>
      <c r="N11" s="1"/>
    </row>
    <row r="12" spans="1:14" ht="106.5" customHeight="1">
      <c r="A12" s="64" t="s">
        <v>56</v>
      </c>
      <c r="B12" s="107">
        <v>12482</v>
      </c>
      <c r="C12" s="113" t="s">
        <v>57</v>
      </c>
      <c r="D12" s="63" t="s">
        <v>58</v>
      </c>
      <c r="E12" s="60">
        <v>200</v>
      </c>
      <c r="F12" s="63" t="s">
        <v>140</v>
      </c>
      <c r="G12" s="62">
        <v>17</v>
      </c>
      <c r="H12" s="62">
        <v>19</v>
      </c>
      <c r="I12" s="62">
        <v>21</v>
      </c>
      <c r="J12" s="62">
        <v>12</v>
      </c>
      <c r="K12" s="62">
        <v>11</v>
      </c>
      <c r="L12" s="62">
        <v>7</v>
      </c>
      <c r="M12" s="221">
        <f>SUM(G12:L12)</f>
        <v>87</v>
      </c>
      <c r="N12" s="1"/>
    </row>
    <row r="13" spans="1:14" ht="15" customHeight="1">
      <c r="A13" s="111" t="s">
        <v>60</v>
      </c>
      <c r="B13" s="107"/>
      <c r="C13" s="113"/>
      <c r="D13" s="77" t="s">
        <v>61</v>
      </c>
      <c r="E13" s="109">
        <v>25</v>
      </c>
      <c r="F13" s="109" t="s">
        <v>141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222">
        <f>SUM(G13:L13)</f>
        <v>0</v>
      </c>
      <c r="N13" s="1"/>
    </row>
    <row r="14" spans="1:14" ht="42" customHeight="1">
      <c r="A14" s="111"/>
      <c r="B14" s="107"/>
      <c r="C14" s="113"/>
      <c r="D14" s="77"/>
      <c r="E14" s="109"/>
      <c r="F14" s="109"/>
      <c r="G14" s="107"/>
      <c r="H14" s="107"/>
      <c r="I14" s="107"/>
      <c r="J14" s="107"/>
      <c r="K14" s="107"/>
      <c r="L14" s="107"/>
      <c r="M14" s="223"/>
      <c r="N14" s="1"/>
    </row>
    <row r="15" spans="1:14">
      <c r="A15" s="111"/>
      <c r="B15" s="107"/>
      <c r="C15" s="113"/>
      <c r="D15" s="77"/>
      <c r="E15" s="109"/>
      <c r="F15" s="109"/>
      <c r="G15" s="107"/>
      <c r="H15" s="107"/>
      <c r="I15" s="107"/>
      <c r="J15" s="107"/>
      <c r="K15" s="107"/>
      <c r="L15" s="107"/>
      <c r="M15" s="224"/>
      <c r="N15" s="1"/>
    </row>
    <row r="16" spans="1:14" ht="15" customHeight="1">
      <c r="A16" s="111"/>
      <c r="B16" s="107"/>
      <c r="C16" s="113"/>
      <c r="D16" s="77" t="s">
        <v>62</v>
      </c>
      <c r="E16" s="109">
        <v>5</v>
      </c>
      <c r="F16" s="109" t="s">
        <v>142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222">
        <f>SUM(G16:L16)</f>
        <v>0</v>
      </c>
      <c r="N16" s="1"/>
    </row>
    <row r="17" spans="1:14">
      <c r="A17" s="111"/>
      <c r="B17" s="107"/>
      <c r="C17" s="113"/>
      <c r="D17" s="77"/>
      <c r="E17" s="109"/>
      <c r="F17" s="109"/>
      <c r="G17" s="107"/>
      <c r="H17" s="107"/>
      <c r="I17" s="107"/>
      <c r="J17" s="107"/>
      <c r="K17" s="107"/>
      <c r="L17" s="107"/>
      <c r="M17" s="223"/>
      <c r="N17" s="1"/>
    </row>
    <row r="18" spans="1:14" ht="48" customHeight="1">
      <c r="A18" s="111"/>
      <c r="B18" s="107"/>
      <c r="C18" s="113"/>
      <c r="D18" s="77"/>
      <c r="E18" s="109"/>
      <c r="F18" s="109"/>
      <c r="G18" s="107"/>
      <c r="H18" s="107"/>
      <c r="I18" s="107"/>
      <c r="J18" s="107"/>
      <c r="K18" s="107"/>
      <c r="L18" s="107"/>
      <c r="M18" s="224"/>
      <c r="N18" s="1"/>
    </row>
    <row r="19" spans="1:14" ht="15" customHeight="1">
      <c r="A19" s="111" t="s">
        <v>63</v>
      </c>
      <c r="B19" s="107"/>
      <c r="C19" s="113"/>
      <c r="D19" s="77" t="s">
        <v>64</v>
      </c>
      <c r="E19" s="109">
        <v>2</v>
      </c>
      <c r="F19" s="109" t="s">
        <v>143</v>
      </c>
      <c r="G19" s="107">
        <v>0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222">
        <f>SUM(G19:L19)</f>
        <v>0</v>
      </c>
      <c r="N19" s="1"/>
    </row>
    <row r="20" spans="1:14">
      <c r="A20" s="111"/>
      <c r="B20" s="107"/>
      <c r="C20" s="113"/>
      <c r="D20" s="77"/>
      <c r="E20" s="109"/>
      <c r="F20" s="109"/>
      <c r="G20" s="107"/>
      <c r="H20" s="107"/>
      <c r="I20" s="107"/>
      <c r="J20" s="107"/>
      <c r="K20" s="107"/>
      <c r="L20" s="107"/>
      <c r="M20" s="223"/>
      <c r="N20" s="1"/>
    </row>
    <row r="21" spans="1:14" ht="33" customHeight="1">
      <c r="A21" s="111"/>
      <c r="B21" s="107"/>
      <c r="C21" s="113"/>
      <c r="D21" s="77"/>
      <c r="E21" s="109"/>
      <c r="F21" s="109"/>
      <c r="G21" s="107"/>
      <c r="H21" s="107"/>
      <c r="I21" s="107"/>
      <c r="J21" s="107"/>
      <c r="K21" s="107"/>
      <c r="L21" s="107"/>
      <c r="M21" s="224"/>
      <c r="N21" s="1"/>
    </row>
    <row r="22" spans="1:14" ht="15" customHeight="1">
      <c r="A22" s="111"/>
      <c r="B22" s="107"/>
      <c r="C22" s="113"/>
      <c r="D22" s="77" t="s">
        <v>65</v>
      </c>
      <c r="E22" s="109">
        <v>4</v>
      </c>
      <c r="F22" s="109" t="s">
        <v>143</v>
      </c>
      <c r="G22" s="107">
        <v>0</v>
      </c>
      <c r="H22" s="107">
        <v>0</v>
      </c>
      <c r="I22" s="107">
        <v>1</v>
      </c>
      <c r="J22" s="107">
        <v>0</v>
      </c>
      <c r="K22" s="107">
        <v>0</v>
      </c>
      <c r="L22" s="107">
        <v>0</v>
      </c>
      <c r="M22" s="222">
        <f>SUM(G22:L22)</f>
        <v>1</v>
      </c>
      <c r="N22" s="1"/>
    </row>
    <row r="23" spans="1:14">
      <c r="A23" s="111"/>
      <c r="B23" s="107"/>
      <c r="C23" s="113"/>
      <c r="D23" s="77"/>
      <c r="E23" s="109"/>
      <c r="F23" s="109"/>
      <c r="G23" s="107"/>
      <c r="H23" s="107"/>
      <c r="I23" s="107"/>
      <c r="J23" s="107"/>
      <c r="K23" s="107"/>
      <c r="L23" s="107"/>
      <c r="M23" s="223"/>
      <c r="N23" s="1"/>
    </row>
    <row r="24" spans="1:14" ht="45" customHeight="1" thickBot="1">
      <c r="A24" s="112"/>
      <c r="B24" s="108"/>
      <c r="C24" s="114"/>
      <c r="D24" s="89"/>
      <c r="E24" s="110"/>
      <c r="F24" s="110"/>
      <c r="G24" s="108"/>
      <c r="H24" s="108"/>
      <c r="I24" s="108"/>
      <c r="J24" s="108"/>
      <c r="K24" s="108"/>
      <c r="L24" s="108"/>
      <c r="M24" s="226"/>
      <c r="N24" s="1"/>
    </row>
    <row r="25" spans="1:14">
      <c r="A25" s="1"/>
      <c r="B25" s="1"/>
      <c r="C25" s="1"/>
      <c r="D25" s="1"/>
      <c r="E25" s="53">
        <f>SUM(E12:E24)</f>
        <v>236</v>
      </c>
      <c r="F25" s="53">
        <f t="shared" ref="F25:M25" si="0">SUM(F12:F24)</f>
        <v>0</v>
      </c>
      <c r="G25" s="53">
        <f t="shared" si="0"/>
        <v>17</v>
      </c>
      <c r="H25" s="53">
        <f t="shared" si="0"/>
        <v>19</v>
      </c>
      <c r="I25" s="53">
        <f t="shared" si="0"/>
        <v>22</v>
      </c>
      <c r="J25" s="53">
        <f t="shared" si="0"/>
        <v>12</v>
      </c>
      <c r="K25" s="53">
        <f t="shared" si="0"/>
        <v>11</v>
      </c>
      <c r="L25" s="53">
        <f t="shared" si="0"/>
        <v>7</v>
      </c>
      <c r="M25" s="225">
        <f t="shared" si="0"/>
        <v>88</v>
      </c>
      <c r="N25" s="1"/>
    </row>
    <row r="26" spans="1:1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 customHeight="1">
      <c r="A27" s="103"/>
      <c r="B27" s="103"/>
      <c r="C27" s="103"/>
      <c r="D27" s="103"/>
      <c r="E27" s="103"/>
      <c r="F27" s="103"/>
      <c r="G27" s="1"/>
      <c r="H27" s="1"/>
      <c r="I27" s="1"/>
      <c r="J27" s="1"/>
      <c r="K27" s="1"/>
      <c r="L27" s="1"/>
      <c r="M27" s="1"/>
      <c r="N27" s="1"/>
    </row>
    <row r="28" spans="1:14">
      <c r="A28" s="103"/>
      <c r="B28" s="103"/>
      <c r="C28" s="103"/>
      <c r="D28" s="103"/>
      <c r="E28" s="103"/>
      <c r="F28" s="103"/>
      <c r="G28" s="1"/>
      <c r="H28" s="1"/>
      <c r="I28" s="1"/>
      <c r="J28" s="1"/>
      <c r="K28" s="1"/>
      <c r="L28" s="1"/>
      <c r="M28" s="1"/>
      <c r="N28" s="1"/>
    </row>
    <row r="29" spans="1:14">
      <c r="A29" s="103"/>
      <c r="B29" s="103"/>
      <c r="C29" s="103"/>
      <c r="D29" s="103"/>
      <c r="E29" s="103"/>
      <c r="F29" s="103"/>
    </row>
  </sheetData>
  <mergeCells count="50">
    <mergeCell ref="A2:M2"/>
    <mergeCell ref="A3:N3"/>
    <mergeCell ref="A6:C6"/>
    <mergeCell ref="A10:F10"/>
    <mergeCell ref="G10:M10"/>
    <mergeCell ref="M13:M15"/>
    <mergeCell ref="D16:D18"/>
    <mergeCell ref="E16:E18"/>
    <mergeCell ref="F16:F18"/>
    <mergeCell ref="G16:G18"/>
    <mergeCell ref="H16:H18"/>
    <mergeCell ref="I16:I18"/>
    <mergeCell ref="J16:J18"/>
    <mergeCell ref="K16:K18"/>
    <mergeCell ref="L16:L18"/>
    <mergeCell ref="L13:L15"/>
    <mergeCell ref="D13:D15"/>
    <mergeCell ref="E13:E15"/>
    <mergeCell ref="F13:F15"/>
    <mergeCell ref="G13:G15"/>
    <mergeCell ref="H13:H15"/>
    <mergeCell ref="M16:M18"/>
    <mergeCell ref="A19:A24"/>
    <mergeCell ref="D19:D21"/>
    <mergeCell ref="E19:E21"/>
    <mergeCell ref="F19:F21"/>
    <mergeCell ref="G19:G21"/>
    <mergeCell ref="H19:H21"/>
    <mergeCell ref="I19:I21"/>
    <mergeCell ref="J19:J21"/>
    <mergeCell ref="K19:K21"/>
    <mergeCell ref="B12:B24"/>
    <mergeCell ref="C12:C24"/>
    <mergeCell ref="A13:A18"/>
    <mergeCell ref="I13:I15"/>
    <mergeCell ref="J13:J15"/>
    <mergeCell ref="K13:K15"/>
    <mergeCell ref="M22:M24"/>
    <mergeCell ref="A27:F29"/>
    <mergeCell ref="L22:L24"/>
    <mergeCell ref="M19:M21"/>
    <mergeCell ref="D22:D24"/>
    <mergeCell ref="E22:E24"/>
    <mergeCell ref="F22:F24"/>
    <mergeCell ref="G22:G24"/>
    <mergeCell ref="H22:H24"/>
    <mergeCell ref="I22:I24"/>
    <mergeCell ref="J22:J24"/>
    <mergeCell ref="K22:K24"/>
    <mergeCell ref="L19:L2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B3" workbookViewId="0">
      <selection activeCell="F12" sqref="F12:F14"/>
    </sheetView>
  </sheetViews>
  <sheetFormatPr baseColWidth="10" defaultRowHeight="15"/>
  <cols>
    <col min="1" max="1" width="18.140625" customWidth="1"/>
    <col min="2" max="2" width="15.5703125" customWidth="1"/>
    <col min="3" max="3" width="22.42578125" customWidth="1"/>
    <col min="4" max="4" width="14.5703125" customWidth="1"/>
    <col min="6" max="6" width="15.5703125" customWidth="1"/>
    <col min="7" max="12" width="11.42578125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>
      <c r="A2" s="90" t="s">
        <v>15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1"/>
    </row>
    <row r="3" spans="1:14" ht="18">
      <c r="A3" s="90" t="s">
        <v>14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18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73" t="s">
        <v>0</v>
      </c>
      <c r="B6" s="73"/>
      <c r="C6" s="73"/>
      <c r="D6" s="12"/>
      <c r="E6" s="2"/>
      <c r="F6" s="1"/>
      <c r="G6" s="1"/>
      <c r="H6" s="1"/>
      <c r="I6" s="1"/>
      <c r="J6" s="1"/>
      <c r="K6" s="1"/>
      <c r="L6" s="1"/>
      <c r="M6" s="1"/>
      <c r="N6" s="1"/>
    </row>
    <row r="7" spans="1:14">
      <c r="A7" s="3" t="s">
        <v>1</v>
      </c>
      <c r="B7" s="3" t="s">
        <v>2</v>
      </c>
      <c r="C7" s="14" t="s">
        <v>3</v>
      </c>
      <c r="D7" s="13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29.25" customHeight="1">
      <c r="A8" s="40" t="s">
        <v>53</v>
      </c>
      <c r="B8" s="40" t="s">
        <v>54</v>
      </c>
      <c r="C8" s="40" t="s">
        <v>66</v>
      </c>
      <c r="D8" s="26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 thickBot="1">
      <c r="A9" s="5"/>
      <c r="B9" s="5"/>
      <c r="C9" s="5"/>
      <c r="D9" s="4"/>
      <c r="E9" s="1"/>
      <c r="F9" s="6"/>
      <c r="G9" s="1"/>
      <c r="H9" s="1"/>
      <c r="I9" s="1"/>
      <c r="J9" s="1"/>
      <c r="K9" s="1"/>
      <c r="L9" s="1"/>
      <c r="M9" s="1"/>
      <c r="N9" s="1"/>
    </row>
    <row r="10" spans="1:14" ht="18.75" thickBot="1">
      <c r="A10" s="74" t="s">
        <v>6</v>
      </c>
      <c r="B10" s="75"/>
      <c r="C10" s="75"/>
      <c r="D10" s="75"/>
      <c r="E10" s="75"/>
      <c r="F10" s="76"/>
      <c r="G10" s="104">
        <v>2016</v>
      </c>
      <c r="H10" s="105"/>
      <c r="I10" s="105"/>
      <c r="J10" s="105"/>
      <c r="K10" s="105"/>
      <c r="L10" s="105"/>
      <c r="M10" s="106"/>
      <c r="N10" s="1"/>
    </row>
    <row r="11" spans="1:14" ht="57" customHeight="1" thickBot="1">
      <c r="A11" s="7" t="s">
        <v>16</v>
      </c>
      <c r="B11" s="16" t="s">
        <v>18</v>
      </c>
      <c r="C11" s="15" t="s">
        <v>17</v>
      </c>
      <c r="D11" s="8" t="s">
        <v>10</v>
      </c>
      <c r="E11" s="9" t="s">
        <v>4</v>
      </c>
      <c r="F11" s="8" t="s">
        <v>5</v>
      </c>
      <c r="G11" s="10" t="s">
        <v>7</v>
      </c>
      <c r="H11" s="10" t="s">
        <v>19</v>
      </c>
      <c r="I11" s="10" t="s">
        <v>8</v>
      </c>
      <c r="J11" s="10" t="s">
        <v>11</v>
      </c>
      <c r="K11" s="10" t="s">
        <v>12</v>
      </c>
      <c r="L11" s="10" t="s">
        <v>13</v>
      </c>
      <c r="M11" s="22" t="s">
        <v>9</v>
      </c>
      <c r="N11" s="1"/>
    </row>
    <row r="12" spans="1:14" ht="15" customHeight="1">
      <c r="A12" s="82" t="s">
        <v>67</v>
      </c>
      <c r="B12" s="85">
        <v>12482</v>
      </c>
      <c r="C12" s="88" t="s">
        <v>68</v>
      </c>
      <c r="D12" s="88" t="s">
        <v>69</v>
      </c>
      <c r="E12" s="85">
        <v>200</v>
      </c>
      <c r="F12" s="182" t="s">
        <v>70</v>
      </c>
      <c r="G12" s="227">
        <v>11</v>
      </c>
      <c r="H12" s="85">
        <v>17</v>
      </c>
      <c r="I12" s="85">
        <v>16</v>
      </c>
      <c r="J12" s="85">
        <v>21</v>
      </c>
      <c r="K12" s="85">
        <v>32</v>
      </c>
      <c r="L12" s="85">
        <v>21</v>
      </c>
      <c r="M12" s="230">
        <f>SUM(G12:L14)</f>
        <v>118</v>
      </c>
      <c r="N12" s="1"/>
    </row>
    <row r="13" spans="1:14">
      <c r="A13" s="83"/>
      <c r="B13" s="86"/>
      <c r="C13" s="77"/>
      <c r="D13" s="77"/>
      <c r="E13" s="86"/>
      <c r="F13" s="183"/>
      <c r="G13" s="228"/>
      <c r="H13" s="86"/>
      <c r="I13" s="86"/>
      <c r="J13" s="86"/>
      <c r="K13" s="86"/>
      <c r="L13" s="86"/>
      <c r="M13" s="231"/>
      <c r="N13" s="1"/>
    </row>
    <row r="14" spans="1:14" ht="48" customHeight="1">
      <c r="A14" s="83"/>
      <c r="B14" s="86"/>
      <c r="C14" s="77"/>
      <c r="D14" s="77"/>
      <c r="E14" s="86"/>
      <c r="F14" s="183"/>
      <c r="G14" s="228"/>
      <c r="H14" s="86"/>
      <c r="I14" s="86"/>
      <c r="J14" s="86"/>
      <c r="K14" s="86"/>
      <c r="L14" s="86"/>
      <c r="M14" s="231"/>
      <c r="N14" s="1"/>
    </row>
    <row r="15" spans="1:14" ht="15" customHeight="1">
      <c r="A15" s="83"/>
      <c r="B15" s="86"/>
      <c r="C15" s="77"/>
      <c r="D15" s="77" t="s">
        <v>71</v>
      </c>
      <c r="E15" s="86">
        <v>30</v>
      </c>
      <c r="F15" s="183" t="s">
        <v>72</v>
      </c>
      <c r="G15" s="228">
        <v>0</v>
      </c>
      <c r="H15" s="86">
        <v>12</v>
      </c>
      <c r="I15" s="86">
        <v>3</v>
      </c>
      <c r="J15" s="86">
        <v>0</v>
      </c>
      <c r="K15" s="86">
        <v>0</v>
      </c>
      <c r="L15" s="86">
        <v>1</v>
      </c>
      <c r="M15" s="232">
        <f>SUM(G15:L17)</f>
        <v>16</v>
      </c>
      <c r="N15" s="1"/>
    </row>
    <row r="16" spans="1:14">
      <c r="A16" s="83"/>
      <c r="B16" s="86"/>
      <c r="C16" s="77"/>
      <c r="D16" s="77"/>
      <c r="E16" s="86"/>
      <c r="F16" s="183"/>
      <c r="G16" s="228"/>
      <c r="H16" s="86"/>
      <c r="I16" s="86"/>
      <c r="J16" s="86"/>
      <c r="K16" s="86"/>
      <c r="L16" s="86"/>
      <c r="M16" s="231"/>
      <c r="N16" s="1"/>
    </row>
    <row r="17" spans="1:14" ht="53.25" customHeight="1">
      <c r="A17" s="83"/>
      <c r="B17" s="86"/>
      <c r="C17" s="77"/>
      <c r="D17" s="77"/>
      <c r="E17" s="86"/>
      <c r="F17" s="183"/>
      <c r="G17" s="228"/>
      <c r="H17" s="86"/>
      <c r="I17" s="86"/>
      <c r="J17" s="86"/>
      <c r="K17" s="86"/>
      <c r="L17" s="86"/>
      <c r="M17" s="231"/>
      <c r="N17" s="1"/>
    </row>
    <row r="18" spans="1:14" ht="15" customHeight="1">
      <c r="A18" s="83"/>
      <c r="B18" s="86"/>
      <c r="C18" s="77"/>
      <c r="D18" s="77" t="s">
        <v>73</v>
      </c>
      <c r="E18" s="86">
        <v>4</v>
      </c>
      <c r="F18" s="183" t="s">
        <v>72</v>
      </c>
      <c r="G18" s="228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231">
        <f>SUM(G18:L20)</f>
        <v>0</v>
      </c>
      <c r="N18" s="1"/>
    </row>
    <row r="19" spans="1:14" ht="35.25" customHeight="1">
      <c r="A19" s="83"/>
      <c r="B19" s="86"/>
      <c r="C19" s="77"/>
      <c r="D19" s="77"/>
      <c r="E19" s="86"/>
      <c r="F19" s="183"/>
      <c r="G19" s="228"/>
      <c r="H19" s="86"/>
      <c r="I19" s="86"/>
      <c r="J19" s="86"/>
      <c r="K19" s="86"/>
      <c r="L19" s="86"/>
      <c r="M19" s="231"/>
      <c r="N19" s="1"/>
    </row>
    <row r="20" spans="1:14">
      <c r="A20" s="83"/>
      <c r="B20" s="86"/>
      <c r="C20" s="77"/>
      <c r="D20" s="77"/>
      <c r="E20" s="86"/>
      <c r="F20" s="183"/>
      <c r="G20" s="228"/>
      <c r="H20" s="86"/>
      <c r="I20" s="86"/>
      <c r="J20" s="86"/>
      <c r="K20" s="86"/>
      <c r="L20" s="86"/>
      <c r="M20" s="231"/>
      <c r="N20" s="1"/>
    </row>
    <row r="21" spans="1:14" ht="15" customHeight="1">
      <c r="A21" s="83"/>
      <c r="B21" s="86"/>
      <c r="C21" s="77"/>
      <c r="D21" s="77" t="s">
        <v>74</v>
      </c>
      <c r="E21" s="86">
        <v>15</v>
      </c>
      <c r="F21" s="183" t="s">
        <v>75</v>
      </c>
      <c r="G21" s="228">
        <v>6</v>
      </c>
      <c r="H21" s="86">
        <v>2</v>
      </c>
      <c r="I21" s="86">
        <v>1</v>
      </c>
      <c r="J21" s="86">
        <v>1</v>
      </c>
      <c r="K21" s="86">
        <v>0</v>
      </c>
      <c r="L21" s="86">
        <v>1</v>
      </c>
      <c r="M21" s="231">
        <f>SUM(G21:L23)</f>
        <v>11</v>
      </c>
      <c r="N21" s="1"/>
    </row>
    <row r="22" spans="1:14">
      <c r="A22" s="83"/>
      <c r="B22" s="86"/>
      <c r="C22" s="77"/>
      <c r="D22" s="77"/>
      <c r="E22" s="86"/>
      <c r="F22" s="183"/>
      <c r="G22" s="228"/>
      <c r="H22" s="86"/>
      <c r="I22" s="86"/>
      <c r="J22" s="86"/>
      <c r="K22" s="86"/>
      <c r="L22" s="86"/>
      <c r="M22" s="231"/>
      <c r="N22" s="1"/>
    </row>
    <row r="23" spans="1:14" ht="53.25" customHeight="1">
      <c r="A23" s="83"/>
      <c r="B23" s="86"/>
      <c r="C23" s="77"/>
      <c r="D23" s="77"/>
      <c r="E23" s="86"/>
      <c r="F23" s="183"/>
      <c r="G23" s="228"/>
      <c r="H23" s="86"/>
      <c r="I23" s="86"/>
      <c r="J23" s="86"/>
      <c r="K23" s="86"/>
      <c r="L23" s="86"/>
      <c r="M23" s="231"/>
      <c r="N23" s="1"/>
    </row>
    <row r="24" spans="1:14" ht="24.75" customHeight="1">
      <c r="A24" s="83"/>
      <c r="B24" s="86"/>
      <c r="C24" s="77"/>
      <c r="D24" s="77" t="s">
        <v>76</v>
      </c>
      <c r="E24" s="86">
        <v>5</v>
      </c>
      <c r="F24" s="183" t="s">
        <v>77</v>
      </c>
      <c r="G24" s="228">
        <v>0</v>
      </c>
      <c r="H24" s="86">
        <v>3</v>
      </c>
      <c r="I24" s="86">
        <v>0</v>
      </c>
      <c r="J24" s="86">
        <v>1</v>
      </c>
      <c r="K24" s="86">
        <v>0</v>
      </c>
      <c r="L24" s="86">
        <v>0</v>
      </c>
      <c r="M24" s="231">
        <f>SUM(G24:L26)</f>
        <v>4</v>
      </c>
      <c r="N24" s="1"/>
    </row>
    <row r="25" spans="1:14">
      <c r="A25" s="83"/>
      <c r="B25" s="86"/>
      <c r="C25" s="77"/>
      <c r="D25" s="77"/>
      <c r="E25" s="86"/>
      <c r="F25" s="183"/>
      <c r="G25" s="228"/>
      <c r="H25" s="86"/>
      <c r="I25" s="86"/>
      <c r="J25" s="86"/>
      <c r="K25" s="86"/>
      <c r="L25" s="86"/>
      <c r="M25" s="231"/>
      <c r="N25" s="1"/>
    </row>
    <row r="26" spans="1:14" ht="51" customHeight="1">
      <c r="A26" s="83"/>
      <c r="B26" s="86"/>
      <c r="C26" s="77"/>
      <c r="D26" s="77"/>
      <c r="E26" s="86"/>
      <c r="F26" s="183"/>
      <c r="G26" s="228"/>
      <c r="H26" s="86"/>
      <c r="I26" s="86"/>
      <c r="J26" s="86"/>
      <c r="K26" s="86"/>
      <c r="L26" s="86"/>
      <c r="M26" s="231"/>
      <c r="N26" s="1"/>
    </row>
    <row r="27" spans="1:14" ht="15" customHeight="1">
      <c r="A27" s="83"/>
      <c r="B27" s="86"/>
      <c r="C27" s="77"/>
      <c r="D27" s="77" t="s">
        <v>78</v>
      </c>
      <c r="E27" s="86">
        <v>10</v>
      </c>
      <c r="F27" s="183" t="s">
        <v>79</v>
      </c>
      <c r="G27" s="228">
        <v>0</v>
      </c>
      <c r="H27" s="86">
        <v>0</v>
      </c>
      <c r="I27" s="86">
        <v>2</v>
      </c>
      <c r="J27" s="86">
        <v>0</v>
      </c>
      <c r="K27" s="86">
        <v>3</v>
      </c>
      <c r="L27" s="86">
        <v>0</v>
      </c>
      <c r="M27" s="231">
        <f>SUM(G27:L29)</f>
        <v>5</v>
      </c>
      <c r="N27" s="1"/>
    </row>
    <row r="28" spans="1:14">
      <c r="A28" s="83"/>
      <c r="B28" s="86"/>
      <c r="C28" s="77"/>
      <c r="D28" s="77"/>
      <c r="E28" s="86"/>
      <c r="F28" s="183"/>
      <c r="G28" s="228"/>
      <c r="H28" s="86"/>
      <c r="I28" s="86"/>
      <c r="J28" s="86"/>
      <c r="K28" s="86"/>
      <c r="L28" s="86"/>
      <c r="M28" s="231"/>
      <c r="N28" s="1"/>
    </row>
    <row r="29" spans="1:14" ht="27" customHeight="1" thickBot="1">
      <c r="A29" s="84"/>
      <c r="B29" s="87"/>
      <c r="C29" s="89"/>
      <c r="D29" s="89"/>
      <c r="E29" s="87"/>
      <c r="F29" s="184"/>
      <c r="G29" s="229"/>
      <c r="H29" s="87"/>
      <c r="I29" s="87"/>
      <c r="J29" s="87"/>
      <c r="K29" s="87"/>
      <c r="L29" s="87"/>
      <c r="M29" s="233"/>
      <c r="N29" s="1"/>
    </row>
    <row r="30" spans="1:14">
      <c r="A30" s="1"/>
      <c r="B30" s="1"/>
      <c r="C30" s="1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1"/>
    </row>
    <row r="31" spans="1:1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</sheetData>
  <mergeCells count="68">
    <mergeCell ref="A12:A29"/>
    <mergeCell ref="B12:B29"/>
    <mergeCell ref="C12:C29"/>
    <mergeCell ref="D24:D26"/>
    <mergeCell ref="E24:E26"/>
    <mergeCell ref="D12:D14"/>
    <mergeCell ref="E12:E14"/>
    <mergeCell ref="D21:D23"/>
    <mergeCell ref="E21:E23"/>
    <mergeCell ref="I12:I14"/>
    <mergeCell ref="D27:D29"/>
    <mergeCell ref="E27:E29"/>
    <mergeCell ref="D18:D20"/>
    <mergeCell ref="E18:E20"/>
    <mergeCell ref="F21:F23"/>
    <mergeCell ref="G21:G23"/>
    <mergeCell ref="H21:H23"/>
    <mergeCell ref="A2:M2"/>
    <mergeCell ref="A3:N3"/>
    <mergeCell ref="A6:C6"/>
    <mergeCell ref="A10:F10"/>
    <mergeCell ref="G10:M10"/>
    <mergeCell ref="M12:M14"/>
    <mergeCell ref="I15:I17"/>
    <mergeCell ref="J15:J17"/>
    <mergeCell ref="J12:J14"/>
    <mergeCell ref="D15:D17"/>
    <mergeCell ref="E15:E17"/>
    <mergeCell ref="F15:F17"/>
    <mergeCell ref="G15:G17"/>
    <mergeCell ref="H15:H17"/>
    <mergeCell ref="K12:K14"/>
    <mergeCell ref="K15:K17"/>
    <mergeCell ref="L15:L17"/>
    <mergeCell ref="L12:L14"/>
    <mergeCell ref="F12:F14"/>
    <mergeCell ref="G12:G14"/>
    <mergeCell ref="H12:H14"/>
    <mergeCell ref="F24:F26"/>
    <mergeCell ref="G24:G26"/>
    <mergeCell ref="H24:H26"/>
    <mergeCell ref="M24:M26"/>
    <mergeCell ref="M15:M17"/>
    <mergeCell ref="F18:F20"/>
    <mergeCell ref="G18:G20"/>
    <mergeCell ref="H18:H20"/>
    <mergeCell ref="I18:I20"/>
    <mergeCell ref="J18:J20"/>
    <mergeCell ref="K18:K20"/>
    <mergeCell ref="L18:L20"/>
    <mergeCell ref="M18:M20"/>
    <mergeCell ref="J21:J23"/>
    <mergeCell ref="K21:K23"/>
    <mergeCell ref="M21:M23"/>
    <mergeCell ref="I24:I26"/>
    <mergeCell ref="J24:J26"/>
    <mergeCell ref="K24:K26"/>
    <mergeCell ref="L24:L26"/>
    <mergeCell ref="I21:I23"/>
    <mergeCell ref="L21:L23"/>
    <mergeCell ref="L27:L29"/>
    <mergeCell ref="M27:M29"/>
    <mergeCell ref="F27:F29"/>
    <mergeCell ref="G27:G29"/>
    <mergeCell ref="H27:H29"/>
    <mergeCell ref="J27:J29"/>
    <mergeCell ref="K27:K29"/>
    <mergeCell ref="I27:I2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opLeftCell="D7" workbookViewId="0">
      <selection activeCell="M12" sqref="M12:M14"/>
    </sheetView>
  </sheetViews>
  <sheetFormatPr baseColWidth="10" defaultRowHeight="15"/>
  <cols>
    <col min="1" max="1" width="18.28515625" customWidth="1"/>
    <col min="2" max="2" width="16.28515625" customWidth="1"/>
    <col min="3" max="3" width="22.5703125" customWidth="1"/>
    <col min="4" max="4" width="24.140625" customWidth="1"/>
    <col min="6" max="6" width="16" customWidth="1"/>
    <col min="7" max="12" width="11.42578125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>
      <c r="A2" s="90" t="s">
        <v>15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1"/>
    </row>
    <row r="3" spans="1:14" ht="18">
      <c r="A3" s="90" t="s">
        <v>14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18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73" t="s">
        <v>0</v>
      </c>
      <c r="B6" s="73"/>
      <c r="C6" s="73"/>
      <c r="D6" s="12"/>
      <c r="E6" s="2"/>
      <c r="F6" s="1"/>
      <c r="G6" s="1"/>
      <c r="H6" s="1"/>
      <c r="I6" s="1"/>
      <c r="J6" s="1"/>
      <c r="K6" s="1"/>
      <c r="L6" s="1"/>
      <c r="M6" s="1"/>
      <c r="N6" s="1"/>
    </row>
    <row r="7" spans="1:14">
      <c r="A7" s="3" t="s">
        <v>1</v>
      </c>
      <c r="B7" s="3" t="s">
        <v>2</v>
      </c>
      <c r="C7" s="14" t="s">
        <v>3</v>
      </c>
      <c r="D7" s="13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32.25" customHeight="1">
      <c r="A8" s="55" t="s">
        <v>53</v>
      </c>
      <c r="B8" s="55" t="s">
        <v>54</v>
      </c>
      <c r="C8" s="55" t="s">
        <v>54</v>
      </c>
      <c r="D8" s="26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 thickBot="1">
      <c r="A9" s="5"/>
      <c r="B9" s="5"/>
      <c r="C9" s="5"/>
      <c r="D9" s="4"/>
      <c r="E9" s="1"/>
      <c r="F9" s="6"/>
      <c r="G9" s="1"/>
      <c r="H9" s="1"/>
      <c r="I9" s="1"/>
      <c r="J9" s="1"/>
      <c r="K9" s="1"/>
      <c r="L9" s="1"/>
      <c r="M9" s="1"/>
      <c r="N9" s="1"/>
    </row>
    <row r="10" spans="1:14" ht="18.75" thickBot="1">
      <c r="A10" s="74" t="s">
        <v>6</v>
      </c>
      <c r="B10" s="75"/>
      <c r="C10" s="75"/>
      <c r="D10" s="75"/>
      <c r="E10" s="75"/>
      <c r="F10" s="76"/>
      <c r="G10" s="104">
        <v>2016</v>
      </c>
      <c r="H10" s="105"/>
      <c r="I10" s="105"/>
      <c r="J10" s="105"/>
      <c r="K10" s="105"/>
      <c r="L10" s="105"/>
      <c r="M10" s="106"/>
      <c r="N10" s="1"/>
    </row>
    <row r="11" spans="1:14" ht="57" customHeight="1" thickBot="1">
      <c r="A11" s="56" t="s">
        <v>16</v>
      </c>
      <c r="B11" s="57" t="s">
        <v>18</v>
      </c>
      <c r="C11" s="57" t="s">
        <v>17</v>
      </c>
      <c r="D11" s="57" t="s">
        <v>10</v>
      </c>
      <c r="E11" s="57" t="s">
        <v>4</v>
      </c>
      <c r="F11" s="244" t="s">
        <v>5</v>
      </c>
      <c r="G11" s="239" t="s">
        <v>7</v>
      </c>
      <c r="H11" s="58" t="s">
        <v>19</v>
      </c>
      <c r="I11" s="58" t="s">
        <v>8</v>
      </c>
      <c r="J11" s="58" t="s">
        <v>11</v>
      </c>
      <c r="K11" s="58" t="s">
        <v>12</v>
      </c>
      <c r="L11" s="58" t="s">
        <v>13</v>
      </c>
      <c r="M11" s="59" t="s">
        <v>9</v>
      </c>
      <c r="N11" s="1"/>
    </row>
    <row r="12" spans="1:14" ht="15" customHeight="1">
      <c r="A12" s="118" t="s">
        <v>80</v>
      </c>
      <c r="B12" s="116">
        <v>12482</v>
      </c>
      <c r="C12" s="119" t="s">
        <v>68</v>
      </c>
      <c r="D12" s="119" t="s">
        <v>150</v>
      </c>
      <c r="E12" s="116">
        <v>347</v>
      </c>
      <c r="F12" s="245" t="s">
        <v>151</v>
      </c>
      <c r="G12" s="240">
        <v>143</v>
      </c>
      <c r="H12" s="116">
        <v>143</v>
      </c>
      <c r="I12" s="116">
        <v>55</v>
      </c>
      <c r="J12" s="116">
        <v>77</v>
      </c>
      <c r="K12" s="116">
        <v>52</v>
      </c>
      <c r="L12" s="116">
        <v>63</v>
      </c>
      <c r="M12" s="234">
        <f>SUM(G12:L14)</f>
        <v>533</v>
      </c>
      <c r="N12" s="1"/>
    </row>
    <row r="13" spans="1:14">
      <c r="A13" s="111"/>
      <c r="B13" s="107"/>
      <c r="C13" s="113"/>
      <c r="D13" s="113"/>
      <c r="E13" s="107"/>
      <c r="F13" s="246"/>
      <c r="G13" s="241"/>
      <c r="H13" s="107"/>
      <c r="I13" s="107"/>
      <c r="J13" s="107"/>
      <c r="K13" s="107"/>
      <c r="L13" s="107"/>
      <c r="M13" s="235"/>
      <c r="N13" s="1"/>
    </row>
    <row r="14" spans="1:14" ht="66.75" customHeight="1">
      <c r="A14" s="111"/>
      <c r="B14" s="107"/>
      <c r="C14" s="113"/>
      <c r="D14" s="113"/>
      <c r="E14" s="107"/>
      <c r="F14" s="246"/>
      <c r="G14" s="241"/>
      <c r="H14" s="107"/>
      <c r="I14" s="107"/>
      <c r="J14" s="107"/>
      <c r="K14" s="107"/>
      <c r="L14" s="107"/>
      <c r="M14" s="235"/>
      <c r="N14" s="1"/>
    </row>
    <row r="15" spans="1:14" ht="15" customHeight="1">
      <c r="A15" s="111"/>
      <c r="B15" s="107"/>
      <c r="C15" s="113"/>
      <c r="D15" s="113" t="s">
        <v>144</v>
      </c>
      <c r="E15" s="117">
        <v>647</v>
      </c>
      <c r="F15" s="246" t="s">
        <v>152</v>
      </c>
      <c r="G15" s="242">
        <v>83</v>
      </c>
      <c r="H15" s="115">
        <v>53</v>
      </c>
      <c r="I15" s="115">
        <v>48</v>
      </c>
      <c r="J15" s="115">
        <v>62</v>
      </c>
      <c r="K15" s="115">
        <v>62</v>
      </c>
      <c r="L15" s="115">
        <v>34</v>
      </c>
      <c r="M15" s="236">
        <f>SUM(G15:L17)</f>
        <v>342</v>
      </c>
      <c r="N15" s="1"/>
    </row>
    <row r="16" spans="1:14">
      <c r="A16" s="111"/>
      <c r="B16" s="107"/>
      <c r="C16" s="113"/>
      <c r="D16" s="113"/>
      <c r="E16" s="117"/>
      <c r="F16" s="246"/>
      <c r="G16" s="242"/>
      <c r="H16" s="115"/>
      <c r="I16" s="115"/>
      <c r="J16" s="115"/>
      <c r="K16" s="115"/>
      <c r="L16" s="115"/>
      <c r="M16" s="236"/>
      <c r="N16" s="1"/>
    </row>
    <row r="17" spans="1:14" ht="73.5" customHeight="1">
      <c r="A17" s="111"/>
      <c r="B17" s="107"/>
      <c r="C17" s="113"/>
      <c r="D17" s="113"/>
      <c r="E17" s="117"/>
      <c r="F17" s="246"/>
      <c r="G17" s="242"/>
      <c r="H17" s="115"/>
      <c r="I17" s="115"/>
      <c r="J17" s="115"/>
      <c r="K17" s="115"/>
      <c r="L17" s="115"/>
      <c r="M17" s="236"/>
      <c r="N17" s="1"/>
    </row>
    <row r="18" spans="1:14" ht="15" customHeight="1">
      <c r="A18" s="111"/>
      <c r="B18" s="107"/>
      <c r="C18" s="113"/>
      <c r="D18" s="113" t="s">
        <v>81</v>
      </c>
      <c r="E18" s="115">
        <v>19</v>
      </c>
      <c r="F18" s="247" t="s">
        <v>153</v>
      </c>
      <c r="G18" s="242">
        <v>4</v>
      </c>
      <c r="H18" s="115">
        <v>4</v>
      </c>
      <c r="I18" s="115">
        <v>1</v>
      </c>
      <c r="J18" s="115">
        <v>2</v>
      </c>
      <c r="K18" s="115">
        <v>2</v>
      </c>
      <c r="L18" s="115">
        <v>2</v>
      </c>
      <c r="M18" s="236">
        <f>SUM(G18:L20)</f>
        <v>15</v>
      </c>
      <c r="N18" s="1"/>
    </row>
    <row r="19" spans="1:14">
      <c r="A19" s="111"/>
      <c r="B19" s="107"/>
      <c r="C19" s="113"/>
      <c r="D19" s="113"/>
      <c r="E19" s="115"/>
      <c r="F19" s="247"/>
      <c r="G19" s="242"/>
      <c r="H19" s="115"/>
      <c r="I19" s="115"/>
      <c r="J19" s="115"/>
      <c r="K19" s="115"/>
      <c r="L19" s="115"/>
      <c r="M19" s="236"/>
      <c r="N19" s="1"/>
    </row>
    <row r="20" spans="1:14" ht="45.75" customHeight="1">
      <c r="A20" s="111"/>
      <c r="B20" s="107"/>
      <c r="C20" s="113"/>
      <c r="D20" s="113"/>
      <c r="E20" s="115"/>
      <c r="F20" s="247"/>
      <c r="G20" s="242"/>
      <c r="H20" s="115"/>
      <c r="I20" s="115"/>
      <c r="J20" s="115"/>
      <c r="K20" s="115"/>
      <c r="L20" s="115"/>
      <c r="M20" s="236"/>
      <c r="N20" s="1"/>
    </row>
    <row r="21" spans="1:14">
      <c r="A21" s="111"/>
      <c r="B21" s="107"/>
      <c r="C21" s="113"/>
      <c r="D21" s="77" t="s">
        <v>59</v>
      </c>
      <c r="E21" s="77">
        <v>10</v>
      </c>
      <c r="F21" s="248" t="s">
        <v>154</v>
      </c>
      <c r="G21" s="241">
        <v>0</v>
      </c>
      <c r="H21" s="107">
        <v>2</v>
      </c>
      <c r="I21" s="107">
        <v>1</v>
      </c>
      <c r="J21" s="107">
        <v>2</v>
      </c>
      <c r="K21" s="107">
        <v>0</v>
      </c>
      <c r="L21" s="107">
        <v>9</v>
      </c>
      <c r="M21" s="237">
        <f>SUM(G21:L23)</f>
        <v>14</v>
      </c>
      <c r="N21" s="1"/>
    </row>
    <row r="22" spans="1:14">
      <c r="A22" s="111"/>
      <c r="B22" s="107"/>
      <c r="C22" s="113"/>
      <c r="D22" s="77"/>
      <c r="E22" s="77"/>
      <c r="F22" s="248"/>
      <c r="G22" s="241"/>
      <c r="H22" s="107"/>
      <c r="I22" s="107"/>
      <c r="J22" s="107"/>
      <c r="K22" s="107"/>
      <c r="L22" s="107"/>
      <c r="M22" s="237"/>
      <c r="N22" s="1"/>
    </row>
    <row r="23" spans="1:14" ht="23.25" customHeight="1" thickBot="1">
      <c r="A23" s="112"/>
      <c r="B23" s="108"/>
      <c r="C23" s="114"/>
      <c r="D23" s="89"/>
      <c r="E23" s="89"/>
      <c r="F23" s="249"/>
      <c r="G23" s="243"/>
      <c r="H23" s="108"/>
      <c r="I23" s="108"/>
      <c r="J23" s="108"/>
      <c r="K23" s="108"/>
      <c r="L23" s="108"/>
      <c r="M23" s="238"/>
      <c r="N23" s="1"/>
    </row>
    <row r="24" spans="1:1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48">
    <mergeCell ref="M12:M14"/>
    <mergeCell ref="D15:D17"/>
    <mergeCell ref="A12:A23"/>
    <mergeCell ref="B12:B23"/>
    <mergeCell ref="C12:C23"/>
    <mergeCell ref="D12:D14"/>
    <mergeCell ref="E12:E14"/>
    <mergeCell ref="F15:F17"/>
    <mergeCell ref="G15:G17"/>
    <mergeCell ref="H15:H17"/>
    <mergeCell ref="I15:I17"/>
    <mergeCell ref="F12:F14"/>
    <mergeCell ref="K12:K14"/>
    <mergeCell ref="L12:L14"/>
    <mergeCell ref="A2:M2"/>
    <mergeCell ref="A3:N3"/>
    <mergeCell ref="A6:C6"/>
    <mergeCell ref="A10:F10"/>
    <mergeCell ref="G10:M10"/>
    <mergeCell ref="G12:G14"/>
    <mergeCell ref="H12:H14"/>
    <mergeCell ref="I12:I14"/>
    <mergeCell ref="J12:J14"/>
    <mergeCell ref="D18:D20"/>
    <mergeCell ref="E18:E20"/>
    <mergeCell ref="F18:F20"/>
    <mergeCell ref="G18:G20"/>
    <mergeCell ref="H18:H20"/>
    <mergeCell ref="E15:E17"/>
    <mergeCell ref="I21:I23"/>
    <mergeCell ref="J21:J23"/>
    <mergeCell ref="K21:K23"/>
    <mergeCell ref="L21:L23"/>
    <mergeCell ref="I18:I20"/>
    <mergeCell ref="J18:J20"/>
    <mergeCell ref="K18:K20"/>
    <mergeCell ref="D21:D23"/>
    <mergeCell ref="E21:E23"/>
    <mergeCell ref="F21:F23"/>
    <mergeCell ref="G21:G23"/>
    <mergeCell ref="H21:H23"/>
    <mergeCell ref="M21:M23"/>
    <mergeCell ref="K15:K17"/>
    <mergeCell ref="L15:L17"/>
    <mergeCell ref="L18:L20"/>
    <mergeCell ref="J15:J17"/>
    <mergeCell ref="M15:M17"/>
    <mergeCell ref="M18:M20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opLeftCell="D10" zoomScale="90" zoomScaleNormal="90" workbookViewId="0">
      <selection activeCell="I21" sqref="I21"/>
    </sheetView>
  </sheetViews>
  <sheetFormatPr baseColWidth="10" defaultRowHeight="15"/>
  <cols>
    <col min="1" max="1" width="17.85546875" customWidth="1"/>
    <col min="2" max="2" width="18.5703125" customWidth="1"/>
    <col min="3" max="3" width="22.7109375" customWidth="1"/>
    <col min="4" max="4" width="13.7109375" customWidth="1"/>
    <col min="5" max="5" width="19.140625" customWidth="1"/>
    <col min="6" max="6" width="14.42578125" customWidth="1"/>
    <col min="7" max="7" width="11.5703125" customWidth="1"/>
    <col min="8" max="8" width="16.85546875" customWidth="1"/>
    <col min="9" max="9" width="13.42578125" customWidth="1"/>
    <col min="10" max="10" width="17.140625" customWidth="1"/>
    <col min="11" max="11" width="17" customWidth="1"/>
    <col min="12" max="12" width="16.28515625" customWidth="1"/>
    <col min="13" max="13" width="21.7109375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>
      <c r="A2" s="90" t="s">
        <v>15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1"/>
    </row>
    <row r="3" spans="1:14" ht="18">
      <c r="A3" s="90" t="s">
        <v>14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18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73" t="s">
        <v>0</v>
      </c>
      <c r="B6" s="73"/>
      <c r="C6" s="73"/>
      <c r="D6" s="12"/>
      <c r="E6" s="2"/>
      <c r="F6" s="1"/>
      <c r="G6" s="1"/>
      <c r="H6" s="1"/>
      <c r="I6" s="1"/>
      <c r="J6" s="1"/>
      <c r="K6" s="1"/>
      <c r="L6" s="1"/>
      <c r="M6" s="1"/>
      <c r="N6" s="1"/>
    </row>
    <row r="7" spans="1:14">
      <c r="A7" s="3" t="s">
        <v>1</v>
      </c>
      <c r="B7" s="3" t="s">
        <v>2</v>
      </c>
      <c r="C7" s="14" t="s">
        <v>3</v>
      </c>
      <c r="D7" s="13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44.25" customHeight="1">
      <c r="A8" s="52" t="s">
        <v>20</v>
      </c>
      <c r="B8" s="52" t="s">
        <v>82</v>
      </c>
      <c r="C8" s="52" t="s">
        <v>83</v>
      </c>
      <c r="D8" s="26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 thickBot="1">
      <c r="A9" s="5"/>
      <c r="B9" s="5"/>
      <c r="C9" s="5"/>
      <c r="D9" s="4"/>
      <c r="E9" s="1"/>
      <c r="F9" s="6"/>
      <c r="G9" s="1"/>
      <c r="H9" s="1"/>
      <c r="I9" s="1"/>
      <c r="J9" s="1"/>
      <c r="K9" s="1"/>
      <c r="L9" s="1"/>
      <c r="M9" s="1"/>
      <c r="N9" s="1"/>
    </row>
    <row r="10" spans="1:14" ht="18.75" thickBot="1">
      <c r="A10" s="74" t="s">
        <v>6</v>
      </c>
      <c r="B10" s="75"/>
      <c r="C10" s="75"/>
      <c r="D10" s="75"/>
      <c r="E10" s="75"/>
      <c r="F10" s="76"/>
      <c r="G10" s="104">
        <v>2016</v>
      </c>
      <c r="H10" s="105"/>
      <c r="I10" s="105"/>
      <c r="J10" s="105"/>
      <c r="K10" s="105"/>
      <c r="L10" s="105"/>
      <c r="M10" s="106"/>
      <c r="N10" s="1"/>
    </row>
    <row r="11" spans="1:14" ht="34.5" thickBot="1">
      <c r="A11" s="50" t="s">
        <v>16</v>
      </c>
      <c r="B11" s="16" t="s">
        <v>18</v>
      </c>
      <c r="C11" s="15" t="s">
        <v>17</v>
      </c>
      <c r="D11" s="8" t="s">
        <v>10</v>
      </c>
      <c r="E11" s="9" t="s">
        <v>4</v>
      </c>
      <c r="F11" s="8" t="s">
        <v>5</v>
      </c>
      <c r="G11" s="51" t="s">
        <v>7</v>
      </c>
      <c r="H11" s="51" t="s">
        <v>19</v>
      </c>
      <c r="I11" s="51" t="s">
        <v>8</v>
      </c>
      <c r="J11" s="51" t="s">
        <v>11</v>
      </c>
      <c r="K11" s="51" t="s">
        <v>12</v>
      </c>
      <c r="L11" s="51" t="s">
        <v>13</v>
      </c>
      <c r="M11" s="22" t="s">
        <v>9</v>
      </c>
      <c r="N11" s="1"/>
    </row>
    <row r="12" spans="1:14" ht="15" customHeight="1">
      <c r="A12" s="120" t="s">
        <v>84</v>
      </c>
      <c r="B12" s="123">
        <v>12282</v>
      </c>
      <c r="C12" s="123" t="s">
        <v>85</v>
      </c>
      <c r="D12" s="123" t="s">
        <v>86</v>
      </c>
      <c r="E12" s="123">
        <v>9340</v>
      </c>
      <c r="F12" s="250" t="s">
        <v>87</v>
      </c>
      <c r="G12" s="253">
        <v>0</v>
      </c>
      <c r="H12" s="126">
        <v>203</v>
      </c>
      <c r="I12" s="126">
        <v>1219</v>
      </c>
      <c r="J12" s="254">
        <v>1488</v>
      </c>
      <c r="K12" s="254">
        <v>1056</v>
      </c>
      <c r="L12" s="254">
        <v>1629</v>
      </c>
      <c r="M12" s="230">
        <f>SUM(G12:L14)</f>
        <v>5595</v>
      </c>
      <c r="N12" s="1"/>
    </row>
    <row r="13" spans="1:14">
      <c r="A13" s="121"/>
      <c r="B13" s="124"/>
      <c r="C13" s="124"/>
      <c r="D13" s="124"/>
      <c r="E13" s="124"/>
      <c r="F13" s="251"/>
      <c r="G13" s="255"/>
      <c r="H13" s="127"/>
      <c r="I13" s="127"/>
      <c r="J13" s="256"/>
      <c r="K13" s="256"/>
      <c r="L13" s="256"/>
      <c r="M13" s="231"/>
      <c r="N13" s="1"/>
    </row>
    <row r="14" spans="1:14" ht="62.25" customHeight="1">
      <c r="A14" s="121"/>
      <c r="B14" s="124"/>
      <c r="C14" s="124"/>
      <c r="D14" s="124"/>
      <c r="E14" s="124"/>
      <c r="F14" s="251"/>
      <c r="G14" s="255"/>
      <c r="H14" s="127"/>
      <c r="I14" s="127"/>
      <c r="J14" s="256"/>
      <c r="K14" s="256"/>
      <c r="L14" s="256"/>
      <c r="M14" s="231"/>
      <c r="N14" s="1"/>
    </row>
    <row r="15" spans="1:14">
      <c r="A15" s="121"/>
      <c r="B15" s="124"/>
      <c r="C15" s="124"/>
      <c r="D15" s="124"/>
      <c r="E15" s="128">
        <v>36456030</v>
      </c>
      <c r="F15" s="251" t="s">
        <v>24</v>
      </c>
      <c r="G15" s="257">
        <v>0</v>
      </c>
      <c r="H15" s="130">
        <v>2554189.5099999998</v>
      </c>
      <c r="I15" s="130">
        <v>5481914.4400000004</v>
      </c>
      <c r="J15" s="130">
        <v>6358460.0599999996</v>
      </c>
      <c r="K15" s="130">
        <v>3920737.19</v>
      </c>
      <c r="L15" s="130">
        <v>5467170.9699999997</v>
      </c>
      <c r="M15" s="259">
        <f>SUM(G15:L17)</f>
        <v>23782472.169999998</v>
      </c>
      <c r="N15" s="1"/>
    </row>
    <row r="16" spans="1:14">
      <c r="A16" s="121"/>
      <c r="B16" s="124"/>
      <c r="C16" s="124"/>
      <c r="D16" s="124"/>
      <c r="E16" s="128"/>
      <c r="F16" s="251"/>
      <c r="G16" s="257"/>
      <c r="H16" s="130"/>
      <c r="I16" s="130"/>
      <c r="J16" s="130"/>
      <c r="K16" s="130"/>
      <c r="L16" s="130"/>
      <c r="M16" s="259"/>
      <c r="N16" s="1"/>
    </row>
    <row r="17" spans="1:14" ht="93" customHeight="1" thickBot="1">
      <c r="A17" s="122"/>
      <c r="B17" s="125"/>
      <c r="C17" s="125"/>
      <c r="D17" s="125"/>
      <c r="E17" s="129"/>
      <c r="F17" s="252"/>
      <c r="G17" s="258"/>
      <c r="H17" s="131"/>
      <c r="I17" s="131"/>
      <c r="J17" s="131"/>
      <c r="K17" s="131"/>
      <c r="L17" s="131"/>
      <c r="M17" s="260"/>
      <c r="N17" s="1"/>
    </row>
    <row r="18" spans="1:1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>
      <c r="A20" s="103"/>
      <c r="B20" s="103"/>
      <c r="C20" s="103"/>
      <c r="D20" s="103"/>
      <c r="E20" s="103"/>
      <c r="F20" s="103"/>
      <c r="G20" s="1"/>
      <c r="H20" s="1"/>
      <c r="I20" s="1"/>
      <c r="J20" s="1"/>
      <c r="K20" s="1"/>
      <c r="L20" s="1"/>
      <c r="M20" s="1"/>
      <c r="N20" s="1"/>
    </row>
    <row r="21" spans="1:1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</sheetData>
  <mergeCells count="28">
    <mergeCell ref="A2:M2"/>
    <mergeCell ref="A3:N3"/>
    <mergeCell ref="A6:C6"/>
    <mergeCell ref="A10:F10"/>
    <mergeCell ref="G10:M10"/>
    <mergeCell ref="M15:M17"/>
    <mergeCell ref="M12:M14"/>
    <mergeCell ref="F15:F17"/>
    <mergeCell ref="G15:G17"/>
    <mergeCell ref="H15:H17"/>
    <mergeCell ref="I15:I17"/>
    <mergeCell ref="J15:J17"/>
    <mergeCell ref="A20:F20"/>
    <mergeCell ref="L12:L14"/>
    <mergeCell ref="A12:A17"/>
    <mergeCell ref="B12:B17"/>
    <mergeCell ref="C12:C17"/>
    <mergeCell ref="D12:D17"/>
    <mergeCell ref="G12:G14"/>
    <mergeCell ref="H12:H14"/>
    <mergeCell ref="I12:I14"/>
    <mergeCell ref="K15:K17"/>
    <mergeCell ref="E12:E14"/>
    <mergeCell ref="L15:L17"/>
    <mergeCell ref="J12:J14"/>
    <mergeCell ref="E15:E17"/>
    <mergeCell ref="F12:F14"/>
    <mergeCell ref="K12:K1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C9" workbookViewId="0">
      <selection activeCell="L29" sqref="L29"/>
    </sheetView>
  </sheetViews>
  <sheetFormatPr baseColWidth="10" defaultRowHeight="15"/>
  <cols>
    <col min="1" max="1" width="17" customWidth="1"/>
    <col min="2" max="2" width="18.85546875" customWidth="1"/>
    <col min="3" max="3" width="23" customWidth="1"/>
    <col min="5" max="5" width="14.140625" customWidth="1"/>
    <col min="6" max="6" width="14.5703125" customWidth="1"/>
    <col min="7" max="7" width="15.42578125" customWidth="1"/>
    <col min="8" max="8" width="14.7109375" customWidth="1"/>
    <col min="9" max="9" width="17.140625" customWidth="1"/>
    <col min="10" max="10" width="11.42578125" customWidth="1"/>
    <col min="11" max="11" width="14.28515625" customWidth="1"/>
    <col min="12" max="12" width="14.7109375" customWidth="1"/>
    <col min="13" max="13" width="17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>
      <c r="A2" s="90" t="s">
        <v>15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1"/>
    </row>
    <row r="3" spans="1:14" ht="18">
      <c r="A3" s="90" t="s">
        <v>14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18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73" t="s">
        <v>0</v>
      </c>
      <c r="B6" s="73"/>
      <c r="C6" s="73"/>
      <c r="D6" s="12"/>
      <c r="E6" s="2"/>
      <c r="F6" s="1"/>
      <c r="G6" s="1"/>
      <c r="H6" s="1"/>
      <c r="I6" s="1"/>
      <c r="J6" s="1"/>
      <c r="K6" s="1"/>
      <c r="L6" s="1"/>
      <c r="M6" s="1"/>
      <c r="N6" s="1"/>
    </row>
    <row r="7" spans="1:14">
      <c r="A7" s="3" t="s">
        <v>1</v>
      </c>
      <c r="B7" s="3" t="s">
        <v>2</v>
      </c>
      <c r="C7" s="14" t="s">
        <v>3</v>
      </c>
      <c r="D7" s="13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38.25">
      <c r="A8" s="40" t="s">
        <v>146</v>
      </c>
      <c r="B8" s="40" t="s">
        <v>94</v>
      </c>
      <c r="C8" s="40" t="s">
        <v>95</v>
      </c>
      <c r="D8" s="26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 thickBot="1">
      <c r="A9" s="5"/>
      <c r="B9" s="5"/>
      <c r="C9" s="5"/>
      <c r="D9" s="4"/>
      <c r="E9" s="1"/>
      <c r="F9" s="6"/>
      <c r="G9" s="1"/>
      <c r="H9" s="1"/>
      <c r="I9" s="1"/>
      <c r="J9" s="1"/>
      <c r="K9" s="1"/>
      <c r="L9" s="1"/>
      <c r="M9" s="1"/>
      <c r="N9" s="1"/>
    </row>
    <row r="10" spans="1:14" ht="18.75" thickBot="1">
      <c r="A10" s="74" t="s">
        <v>6</v>
      </c>
      <c r="B10" s="75"/>
      <c r="C10" s="75"/>
      <c r="D10" s="75"/>
      <c r="E10" s="75"/>
      <c r="F10" s="76"/>
      <c r="G10" s="104">
        <v>2016</v>
      </c>
      <c r="H10" s="105"/>
      <c r="I10" s="105"/>
      <c r="J10" s="105"/>
      <c r="K10" s="105"/>
      <c r="L10" s="105"/>
      <c r="M10" s="106"/>
      <c r="N10" s="1"/>
    </row>
    <row r="11" spans="1:14" ht="36" thickBot="1">
      <c r="A11" s="7" t="s">
        <v>16</v>
      </c>
      <c r="B11" s="16" t="s">
        <v>18</v>
      </c>
      <c r="C11" s="15" t="s">
        <v>17</v>
      </c>
      <c r="D11" s="8" t="s">
        <v>10</v>
      </c>
      <c r="E11" s="9" t="s">
        <v>4</v>
      </c>
      <c r="F11" s="8" t="s">
        <v>5</v>
      </c>
      <c r="G11" s="10" t="s">
        <v>7</v>
      </c>
      <c r="H11" s="10" t="s">
        <v>19</v>
      </c>
      <c r="I11" s="10" t="s">
        <v>8</v>
      </c>
      <c r="J11" s="10" t="s">
        <v>11</v>
      </c>
      <c r="K11" s="10" t="s">
        <v>12</v>
      </c>
      <c r="L11" s="10" t="s">
        <v>13</v>
      </c>
      <c r="M11" s="22" t="s">
        <v>9</v>
      </c>
      <c r="N11" s="1"/>
    </row>
    <row r="12" spans="1:14" ht="15" customHeight="1">
      <c r="A12" s="82" t="s">
        <v>88</v>
      </c>
      <c r="B12" s="85">
        <v>12270</v>
      </c>
      <c r="C12" s="88" t="s">
        <v>89</v>
      </c>
      <c r="D12" s="88" t="s">
        <v>90</v>
      </c>
      <c r="E12" s="261">
        <v>1000000</v>
      </c>
      <c r="F12" s="182" t="s">
        <v>91</v>
      </c>
      <c r="G12" s="253">
        <v>0</v>
      </c>
      <c r="H12" s="261">
        <v>6469.71</v>
      </c>
      <c r="I12" s="126">
        <v>0</v>
      </c>
      <c r="J12" s="262">
        <v>290658.31</v>
      </c>
      <c r="K12" s="262">
        <v>193696.8</v>
      </c>
      <c r="L12" s="262">
        <v>0</v>
      </c>
      <c r="M12" s="270">
        <f>SUM(G12:L14)</f>
        <v>490824.82</v>
      </c>
      <c r="N12" s="1"/>
    </row>
    <row r="13" spans="1:14" ht="45.75" customHeight="1">
      <c r="A13" s="83"/>
      <c r="B13" s="86"/>
      <c r="C13" s="77"/>
      <c r="D13" s="77"/>
      <c r="E13" s="263"/>
      <c r="F13" s="183"/>
      <c r="G13" s="255"/>
      <c r="H13" s="263"/>
      <c r="I13" s="127"/>
      <c r="J13" s="127"/>
      <c r="K13" s="127"/>
      <c r="L13" s="127"/>
      <c r="M13" s="271"/>
      <c r="N13" s="1"/>
    </row>
    <row r="14" spans="1:14">
      <c r="A14" s="83"/>
      <c r="B14" s="86"/>
      <c r="C14" s="77"/>
      <c r="D14" s="77"/>
      <c r="E14" s="263"/>
      <c r="F14" s="183"/>
      <c r="G14" s="255"/>
      <c r="H14" s="263"/>
      <c r="I14" s="127"/>
      <c r="J14" s="127"/>
      <c r="K14" s="127"/>
      <c r="L14" s="127"/>
      <c r="M14" s="271"/>
      <c r="N14" s="1"/>
    </row>
    <row r="15" spans="1:14" ht="15" customHeight="1">
      <c r="A15" s="83"/>
      <c r="B15" s="86"/>
      <c r="C15" s="77"/>
      <c r="D15" s="77" t="s">
        <v>92</v>
      </c>
      <c r="E15" s="127">
        <v>16</v>
      </c>
      <c r="F15" s="183" t="s">
        <v>93</v>
      </c>
      <c r="G15" s="255">
        <v>1</v>
      </c>
      <c r="H15" s="86">
        <v>2</v>
      </c>
      <c r="I15" s="127">
        <v>4</v>
      </c>
      <c r="J15" s="127">
        <v>0</v>
      </c>
      <c r="K15" s="127">
        <v>4</v>
      </c>
      <c r="L15" s="127">
        <v>2</v>
      </c>
      <c r="M15" s="231">
        <f>SUM(G15:L17)</f>
        <v>13</v>
      </c>
      <c r="N15" s="1"/>
    </row>
    <row r="16" spans="1:14">
      <c r="A16" s="83"/>
      <c r="B16" s="86"/>
      <c r="C16" s="77"/>
      <c r="D16" s="77"/>
      <c r="E16" s="127"/>
      <c r="F16" s="183"/>
      <c r="G16" s="255"/>
      <c r="H16" s="86"/>
      <c r="I16" s="127"/>
      <c r="J16" s="127"/>
      <c r="K16" s="127"/>
      <c r="L16" s="127"/>
      <c r="M16" s="231"/>
      <c r="N16" s="1"/>
    </row>
    <row r="17" spans="1:14" ht="102" customHeight="1">
      <c r="A17" s="83"/>
      <c r="B17" s="86"/>
      <c r="C17" s="77"/>
      <c r="D17" s="77"/>
      <c r="E17" s="127"/>
      <c r="F17" s="183"/>
      <c r="G17" s="255"/>
      <c r="H17" s="86"/>
      <c r="I17" s="127"/>
      <c r="J17" s="127"/>
      <c r="K17" s="127"/>
      <c r="L17" s="127"/>
      <c r="M17" s="231"/>
      <c r="N17" s="1"/>
    </row>
    <row r="18" spans="1:14" ht="15.75" thickBot="1">
      <c r="A18" s="84"/>
      <c r="B18" s="87"/>
      <c r="C18" s="89"/>
      <c r="D18" s="89"/>
      <c r="E18" s="269"/>
      <c r="F18" s="184"/>
      <c r="G18" s="264">
        <v>705326.4</v>
      </c>
      <c r="H18" s="265">
        <v>915800</v>
      </c>
      <c r="I18" s="265">
        <v>3273975.39</v>
      </c>
      <c r="J18" s="266">
        <v>0</v>
      </c>
      <c r="K18" s="267">
        <v>3239664.39</v>
      </c>
      <c r="L18" s="267">
        <v>1249917.5900000001</v>
      </c>
      <c r="M18" s="268">
        <f>SUM(G18:L18)</f>
        <v>9384683.7699999996</v>
      </c>
      <c r="N18" s="1"/>
    </row>
    <row r="19" spans="1:1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</sheetData>
  <mergeCells count="28">
    <mergeCell ref="L12:L14"/>
    <mergeCell ref="D15:D18"/>
    <mergeCell ref="E15:E18"/>
    <mergeCell ref="C12:C18"/>
    <mergeCell ref="D12:D14"/>
    <mergeCell ref="E12:E14"/>
    <mergeCell ref="J15:J17"/>
    <mergeCell ref="F12:F14"/>
    <mergeCell ref="G12:G14"/>
    <mergeCell ref="H12:H14"/>
    <mergeCell ref="I12:I14"/>
    <mergeCell ref="F15:F18"/>
    <mergeCell ref="M12:M14"/>
    <mergeCell ref="M15:M17"/>
    <mergeCell ref="J12:J14"/>
    <mergeCell ref="K12:K14"/>
    <mergeCell ref="A2:M2"/>
    <mergeCell ref="A3:N3"/>
    <mergeCell ref="A6:C6"/>
    <mergeCell ref="A10:F10"/>
    <mergeCell ref="G10:M10"/>
    <mergeCell ref="A12:A18"/>
    <mergeCell ref="B12:B18"/>
    <mergeCell ref="K15:K17"/>
    <mergeCell ref="L15:L17"/>
    <mergeCell ref="G15:G17"/>
    <mergeCell ref="H15:H17"/>
    <mergeCell ref="I15:I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INVENTARIOS</vt:lpstr>
      <vt:lpstr>INMOBILIARIO</vt:lpstr>
      <vt:lpstr>TEC Y JUR</vt:lpstr>
      <vt:lpstr>VENTANILLA</vt:lpstr>
      <vt:lpstr>CALIDAD Y MEJORA </vt:lpstr>
      <vt:lpstr>Des Hum y Capacitacion</vt:lpstr>
      <vt:lpstr>Mejora Reg </vt:lpstr>
      <vt:lpstr>CONCURSOS ELECT </vt:lpstr>
      <vt:lpstr>CONT SERVICIOS</vt:lpstr>
      <vt:lpstr>SEGUIMIENTO A SERV</vt:lpstr>
      <vt:lpstr>LICITACIONES</vt:lpstr>
      <vt:lpstr>CONSERVACION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silvia.paredes</dc:creator>
  <cp:lastModifiedBy>Vargas Solis Fátima Mercedes</cp:lastModifiedBy>
  <cp:lastPrinted>2016-04-13T15:14:10Z</cp:lastPrinted>
  <dcterms:created xsi:type="dcterms:W3CDTF">2015-12-11T14:13:08Z</dcterms:created>
  <dcterms:modified xsi:type="dcterms:W3CDTF">2016-08-02T16:22:09Z</dcterms:modified>
</cp:coreProperties>
</file>