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INFORME" sheetId="1" r:id="rId1"/>
  </sheets>
  <definedNames/>
  <calcPr fullCalcOnLoad="1"/>
</workbook>
</file>

<file path=xl/sharedStrings.xml><?xml version="1.0" encoding="utf-8"?>
<sst xmlns="http://schemas.openxmlformats.org/spreadsheetml/2006/main" count="1156" uniqueCount="144">
  <si>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</si>
  <si>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</si>
  <si>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</si>
  <si>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</si>
  <si>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</si>
  <si>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</si>
  <si>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BASE DE DATOS</t>
  </si>
  <si>
    <t>TOTAL ANUAL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</si>
  <si>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</si>
  <si>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</si>
  <si>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</si>
  <si>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</si>
  <si>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</si>
  <si>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ENERO</t>
  </si>
  <si>
    <t>FEBRERO</t>
  </si>
  <si>
    <t>MARZO</t>
  </si>
  <si>
    <t>ABRIL</t>
  </si>
  <si>
    <t>SEXO</t>
  </si>
  <si>
    <t>CONCEPTO</t>
  </si>
  <si>
    <t>DATOS DESAGREGADOS</t>
  </si>
  <si>
    <t>MUJERES</t>
  </si>
  <si>
    <t>HOMBRES</t>
  </si>
  <si>
    <t>TOTAL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</si>
  <si>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</si>
  <si>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</si>
  <si>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</si>
  <si>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</si>
  <si>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</si>
  <si>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</si>
  <si>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</si>
  <si>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</si>
  <si>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</si>
  <si>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</si>
  <si>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</si>
  <si>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</si>
  <si>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>TOTAL MES</t>
  </si>
  <si>
    <t>OTRA</t>
  </si>
  <si>
    <t>Desarrollo Social</t>
  </si>
  <si>
    <t>Promoción Social</t>
  </si>
  <si>
    <t>Atención a Comisarías</t>
  </si>
  <si>
    <t>LOGRAR EL DESARROLLO INTEGRAL DE LAS COMISARÍAS Y SUBCOMISARÍAS DEL MUNICIPIO DE MÉRIDA, MEDIANTE EL FORTALECIMIENTO DE LAS ATENCIONES Y SERVICIOS OTORGADOS A SUS HABITANTES EN UN TRABAJO COORDINADO CON LAS AUTORIDADES AUXILIARES</t>
  </si>
  <si>
    <t xml:space="preserve">SOLICITUDES CANALIZADAS Y ATENDIDAS </t>
  </si>
  <si>
    <t>TOTAL SOLICITUDES CANALIZADAS Y ATENDIDAS POR EL DEPTO.</t>
  </si>
  <si>
    <t>MAYO</t>
  </si>
  <si>
    <t>JUNIO</t>
  </si>
  <si>
    <t>JULIO</t>
  </si>
  <si>
    <t>AGOSTO</t>
  </si>
  <si>
    <t>SEPTIEMBRE</t>
  </si>
  <si>
    <t>- SUPERVISAR LAS FUNCIONES DE LAS AUTORIDADES AUXILIARES POR MEDIO DE UN MONITOREO CONSTANTE PARA LA RENDICIÓN DE CUENTAS Y PARA EL SEGUIMIENTO DE LAS SOLICITUDES DE LAS Y LOS HABITANTES DE LAS COMISARÍAS</t>
  </si>
  <si>
    <t>COMISARÍAS DE MÉRIDA UNIDAS POR MÁS</t>
  </si>
  <si>
    <t>EVALUACIÓN DE PROGRAMAS PRESUPUESTARIOS DERIVADOS DEL PLAN MUNICIPAL DE DESARROLLO 2021-2024</t>
  </si>
  <si>
    <t>DESARROLLAR HABILIDADES, ARTES Y OFICIOS EN LA POBLACIÓN A TRAVÉS DE LOS CENTROS DE DESARROLLO INTEGRAL Y CONSEJOS DE PARTICIPACIÓN CIUDADANA</t>
  </si>
  <si>
    <t>CAPACITACIÓN PARA FOMENTAR EL AUTOEMPLEO</t>
  </si>
  <si>
    <t>CIUDADANOS BENEFICIADOS POR LA IMPARTICIÓN DE TALLERES DE AUTOEMPLEO, Y CURSOS RECREATIVOS Y CULTURALES OFERTADOS EN LOS CDI, PARA EL DESARROLLO DE COMPETENCIAS LABORALES, QUE LE PERMITE AL USUARIO AMPLIAR  SU ENTORNO SOCIOCULTURAL.</t>
  </si>
  <si>
    <t>TOTAL PERSONAS BENEFICIADAS</t>
  </si>
  <si>
    <t xml:space="preserve">EVALUAR REFORZAR Y DAR DIFUSIÓN A LOS PROGRAMAS DE APOYO ECONÓMICO Y PRODUCTIVO PARA FOMENTAR LA MICROECONOMÍA.                FORTALECER LA INFRAETRUCTURA DE PRODUCCIÓN RURAL MEDIATE LA INCORPORACIÓN DE SISTEMAS PRODUCTIVOS Y DE RECONVERSIÓN PRODUCTIVA. FORTALECER CRÉDITOS A LOS PROYECTOS PRODUCTIVOS.                                                                     </t>
  </si>
  <si>
    <t>PROYECTOS AGROPECUARIOS EN COMISARÍAS Y COLONIAS DEL MUNICIPIO</t>
  </si>
  <si>
    <t>DOTAR DE RECURSOS ECONÓMICOS EN ESPECIE Y CAPACITACIÓN A PRODUCTORES EN ACTIVIDADES AGRICOLAS Y PECUARIAS DE ESCASOS RECURSOS MEDIANTE LA ENTREGA DE APOYOS EN LAS COMISARÍAS Y COLONIAS DEL MUNICIPIO DE MÉRIDA</t>
  </si>
  <si>
    <t>NÚMERO DE APOYOS ENTREGADOS DE FOMENTO PRODUCTIVO</t>
  </si>
  <si>
    <t>TOTAL DE NÚMERO DE APOYOS ENTRGADOS DE FOMENTO PRODUCTIVO</t>
  </si>
  <si>
    <t>NÚMERO DE PERSONAS BENEFICIADAS DE LOS APOYOS</t>
  </si>
  <si>
    <t>TOTAL DE PERSONAS BENEFICIADAS DE LOS APOYOS</t>
  </si>
  <si>
    <t xml:space="preserve">EVALUAR REFORZAR Y DAR DIFUSIÓN A LOS PROGRAMAS DE APOYO ECONÓMICO Y PRODUCTIVO PARA FOMENTAR LA MICROECONOMÍA.                FORTALECER CRÉDITOS A LOS PROYECTOS PRODUCTIVOS.  FORTALECER LAS CAPACIDADES DE LA POBLACIÓN A TRAVÉS DE CURSOS DE CAPACITACIÓN PARA FOMENTAR EL EMPLEO Y/O AUTOEMPLEO.                                                                     </t>
  </si>
  <si>
    <t>APOYOS DIRECTOS AL AUTOEMPLEO EN COMISARÍAS Y COLONIAS DEL MUNICIPIO DE MÉRIDA</t>
  </si>
  <si>
    <t>DOTAR DE RECURSOS EN ESPECIE A LOS CIUDADANOS, MEDIANTE LA ENTREGA DE APOYOS PARA SU ACTIVIDAD PRODUCTIVA</t>
  </si>
  <si>
    <t>NÚMERO DE PERSONAS BENEFICIADAS</t>
  </si>
  <si>
    <t>TOTAL DE NÚMERO DE PERSONAS BENEFICIADAS</t>
  </si>
  <si>
    <t>DESAROLLAR NUEVOS PRODUCTOS TURISTICOS Y CULTURALES EN MÉRIDA Y SUS COMISARÍAS</t>
  </si>
  <si>
    <t>PASEOS RURALES DE MÉRIDA</t>
  </si>
  <si>
    <t>FOMENTRA EL DESARROLLO DE LA POBLACIÓN DEL MUNICIPIO DE MÉRIDA, IMPLEMENTANDO ACCIONES EN MATERIA DE TURISMO ALTERNATIVO.</t>
  </si>
  <si>
    <t>NÚMERO DE VISITANTES A LOS PASEOS RURALES</t>
  </si>
  <si>
    <t>TOTAL DE NÚMERO DE VISITANTES ALOS PASEOS RURALES</t>
  </si>
  <si>
    <t>FOMENTO DE PROGRAMAS CON DIVERSOS ESQUEMAS DE APOYO EN ESPECIE DESTINADO A LA POBLACION DE ESCASOS RECURSOS</t>
  </si>
  <si>
    <t>GESTION SOCIAL PARA UNA MERIDA INCLUYENTE</t>
  </si>
  <si>
    <t>PROPORCIONAR APOYO, ORIENTACION Y DAR SEGUIMIENTO A LAS SOLICITUDES MEDIANTE LA GESTION SOCIAL, A LOS CIUDADANOS DEL MUNICIPIO DE MERIDA.</t>
  </si>
  <si>
    <t>PERSONAS ATENDIDAS EN EL DEPARTAMENTO</t>
  </si>
  <si>
    <t>TOTAL PERSONAS ATENDIDAS</t>
  </si>
  <si>
    <t xml:space="preserve">RECEPCIÓN DE SOLICITUDES </t>
  </si>
  <si>
    <t xml:space="preserve">TOTAL RECEPCIÓN DE SOLICITUDES </t>
  </si>
  <si>
    <t>NUMERO DE APOYOS ENTREGADOS A CIUDADANOS</t>
  </si>
  <si>
    <t>TOTAL DE APOYOS ENTREGADOS</t>
  </si>
  <si>
    <t>PORCENTAJE DE CIUDADANOS BENEFICADOS</t>
  </si>
  <si>
    <t>TOTAL POCENTAJE DE CIUDADANOS BENEFICIADOS</t>
  </si>
  <si>
    <t>ACCIONES DE VIVIENDA GESTIONADAS A BENEFICIARIOS QUE VIVAN EN POBRESA PATRIMONIALPOR MEDIO DE LA CONSTRUCCION DE DE CUARTOS DORMITORIOS, TECHOS Y PISOS FIRMES, SUMINISTRO E INSTALACION DE BIODIGESTORES.</t>
  </si>
  <si>
    <t>MEJORAMIENTO DE VIVIENDA</t>
  </si>
  <si>
    <t xml:space="preserve">CONTRIBUIR CON LAS FAMILIAS MERIDANAS A MEJORAR SUS ESPACIOS DE VIVIENDA , POR MEDIO DEL OTORGAMIENTO DE APOYOS Y SUBSIDIOS PARA ACCIONES DE VIVIENDA.
</t>
  </si>
  <si>
    <t xml:space="preserve">SOLICITUES DE APOYO DE MEJORA DE VIVIENDA </t>
  </si>
  <si>
    <t>TOTAL SOLICITUDES ATENDIDAS</t>
  </si>
  <si>
    <t>IMPLEMENTAR ACCIONES QUE COADYUVEN EN LA REDUCCIÓN DE LA DESERCIÓN ESCOLAR A NIVEL BÁSICO Y MEDIO SUPERIOR PRIVILEGIANDO A LA MODALIDAD VIRTUAL O REMOTA A TRAVÉS DEL USO DE HERRAMIENTAS DIGITALES.</t>
  </si>
  <si>
    <t>PLAN DE EDUCACIÓN Y BECAS DEL MUNICIPIO DE MÉRIDA</t>
  </si>
  <si>
    <t>CONTRIBUIR A LA REDUCCIÓN DE LA DESERCIÓN ESCOLAR Y AL REFORZAMIENTO DE LOS CONOCIMIENTOS ADQUIRIDOS EN EL AULA PARA ELEVAR Y MEJORAR LA CALIDAD DE LA EDUCACIÓN DE LOS ESTUDIANTES DE LAS ESCUELAS DEL MUNICIPIO DE MÉRIDA, MEDIANTE ACCIONES PRESENCIALES Y/O EN LÍNEA QUE LES PERMITAN CONTINUAR SU PREPARACIÓN ACADÉMICA Y OBTENER MAYORES OPORTUNIDADES.</t>
  </si>
  <si>
    <t>BECAS</t>
  </si>
  <si>
    <t>CURSOS PROPEDÉUTICOS PRESENCIALES EXANI I</t>
  </si>
  <si>
    <t>CURSOS PROPEDÉUTICOS PRESENCIALES EXANI II</t>
  </si>
  <si>
    <t>CURSOS PROPEDÉUTICOS MODALIDAD EN LÍNEA EXANI I</t>
  </si>
  <si>
    <t>CURSOS PROPEDÉUTICOS MODALIDAD EN LÍNEA EXANI II</t>
  </si>
  <si>
    <t>BENEFICIARIOS PASEOS EDUCATIVOS</t>
  </si>
  <si>
    <t>COMPUTADORA EN CASA PARA LOS ESTUDIANTES DEL MUNICIPIO DE MÉRIDA</t>
  </si>
  <si>
    <t>FOMENTAR EL APROVECHAMIENTO DEL APRENDIZAJE EN LÍNEA DE ESTUDIANTES DE LOS NIVELES DE EDUCACIÓN PRIMARIA, SECUNDARIA, PREPARATORIA O NIVEL SUPERIOR INSCRITOS EN ESCUELAS O UNIVERSIDADES PÚBLICAS DEL MUNICIPIO DE MÉRIDA.</t>
  </si>
  <si>
    <t>COMPUTADORA EN CASA</t>
  </si>
  <si>
    <t xml:space="preserve">ONSTRUIR VIALIDADES EN LA CIUDAD Y LAS COMISARIAS, PENDIENTES DE REALIZAR CON GUARNICIONES, SISTEMAS PLUVIALES, RAMPAS PARA PERSONAS CON DISCAPACIDAD Y ALUMBRADO PUBLICO, QUE PERMITAN EL DESPLAZAMIENTO DE PERSONAS Y BIENES, ASI COMO EL FUNCIONAMIENTO DE SISTEMAS DE TRANSPORTE PUBLICO Y PRIVADO.
EXPANDIR LA COBERTURA DE INFRAESTRUCTURA Y SERVICIOS BASICOS MUNICIPALES EN COLONIAS Y COMISARIAS
</t>
  </si>
  <si>
    <t>MEJORAR SERVICIOS A LA VIVIENDA Y LA INFRAESTRUCTURA URBANA DEL MUNICIPIO DE MERIDA</t>
  </si>
  <si>
    <t>AMPLIAR LA COBERTURA DE LOS SERVICIOS A LA VIVIENDA Y LA INFRAESTRUCTURA URBANA, CON LA GESTION DE OBRAS Y ACCIONES PRIORIZANDO LAS LOCALIDADES Y ZONAS DE MAYOR REZAGO SOCIAL.</t>
  </si>
  <si>
    <t>BENEFICIARIOS DE SOLICITUDES DE OBRAS GESTIONADAS</t>
  </si>
  <si>
    <t>TOTAL BENEFICIARIOS SOLICITUDES DE OBRA GESTIONADAS</t>
  </si>
  <si>
    <t>BENEFICARIOS DE SOLICITUDES DE OBRAS APROBADAS</t>
  </si>
  <si>
    <t>TOTAL BENEFICIARIOS DE SOLICITUDES DE OBRA APROBADAS</t>
  </si>
  <si>
    <t>BENEFICARIOS DE OBRAS CONTRATADAS</t>
  </si>
  <si>
    <t>TOTAL BENEFICIARIOS DE OBRAS CONTRATADAS</t>
  </si>
  <si>
    <t>PORCENTAJE DE BENEFICIARIOS DE OBRAS CONTRATADAS</t>
  </si>
  <si>
    <t>TOTAL PORCENTAJE DE BENEFICIARIOS DE OBRAS CONTRATADAS/GESTIONADAS</t>
  </si>
  <si>
    <t>IMPLEMENTAR DE ACCIONES QUE COAYUVEN EN LA REDUCCIÓN DE LA DESERCIÓN ESCOLAR A NIVEL BÁSICO Y MEDIO SUPERIOR, PRVILEGIANDO LA MODALIDAD IRTUAL O REMOTA A TRAVÉS DE HERRAMIENTAS DIGITALES</t>
  </si>
  <si>
    <t>CONTRIBUIR AL PROCESO DE MEJORA EDUCATIVA, DESARROLLANDO PROGRAMAS QUE REDUZCAN EL REZAGO ACADÉMICO, COMBATIR ANALFABETISMO Y FOMENTAR EL DESARROLLO PSICOSOCIAL MEDIANTE ACTIVIDADES RECREATIVAS.</t>
  </si>
  <si>
    <t>Centro Integral del Sur (Preparatoria)</t>
  </si>
  <si>
    <t>7 Y 8 AÑOS</t>
  </si>
  <si>
    <t>9 Y 10 AÑOS</t>
  </si>
  <si>
    <t>11 Y 12 AÑOS</t>
  </si>
  <si>
    <t>TOTAL DE ALUMNOS</t>
  </si>
  <si>
    <t>Centro Integral del Sur (Primaria, Secundaria) (PROGRAMA REFUERZA)</t>
  </si>
  <si>
    <t>Talleres de Cómputo</t>
  </si>
  <si>
    <t>8 A 11 AÑOS</t>
  </si>
  <si>
    <t>18 AÑOS EN ADELANTE</t>
  </si>
  <si>
    <t>Talleres de Artes Plásticas</t>
  </si>
  <si>
    <t>5-10 AÑOS</t>
  </si>
  <si>
    <t>11-15 AÑOS</t>
  </si>
  <si>
    <t>15-19 AÑOS</t>
  </si>
  <si>
    <t>20-30 AÑOS</t>
  </si>
  <si>
    <t>31 AÑOS EN ADELANTE</t>
  </si>
  <si>
    <t>Pláticas de Educación Social</t>
  </si>
  <si>
    <t>PRIMARIA</t>
  </si>
  <si>
    <t>SECUNDARIA</t>
  </si>
  <si>
    <t>PREPARATORIAS</t>
  </si>
  <si>
    <t>INSTITUCIONES</t>
  </si>
  <si>
    <t>Clases de Inglés</t>
  </si>
  <si>
    <t>INFANTIL 1 Y 2 (9 y 10 años)</t>
  </si>
  <si>
    <t>ADOLESCENTES 1 Y 2 (11 a 14 años)</t>
  </si>
  <si>
    <t>FUNDAMENTAL (15 años en adelante)</t>
  </si>
  <si>
    <t>SEMESTRE (1°,2°,3°,4°,5°,6°,7°,8°)                 (15 años en adelante)</t>
  </si>
  <si>
    <t>Curso de Verano</t>
  </si>
  <si>
    <t>Sesion de Consejos</t>
  </si>
  <si>
    <t xml:space="preserve">• Crear, consolidar y proporcionar los Consejos de Participación Ciudadana en colonias y comisarias del Municipio de Mérida mediante el uso de modalidad virtual.
• Fortalecer proyectos de impacto social en coordinación con la sociedad civil, en materia de capacitación, vinculación y promoción.
• Impulsar el desarrollo comunitario con metodología de participación ciudadana. 
• Garantizar el seguimiento y instrumentación de la agenda 2023 en el Municipio de Mérida
</t>
  </si>
  <si>
    <t>Consejos de Participación Ciudadana</t>
  </si>
  <si>
    <t>Promover la participación ciudadana mediante la generación  de proyectos de la ciudadanía  organizada  como mecanismo  para lograr el desarrollo integral e la comunidad</t>
  </si>
  <si>
    <t>Reuniones  de trabajo virtuales y presenciales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</si>
</sst>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[$-80A]dddd\,\ dd&quot; de &quot;mmmm&quot; de &quot;yyyy"/>
    <numFmt numFmtId="167" formatCode="[$-80A]hh:mm:ss\ AM/PM"/>
    <numFmt numFmtId="168" formatCode="0.0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Barlow Light"/>
      <family val="0"/>
    </font>
    <font>
      <sz val="10"/>
      <color indexed="8"/>
      <name val="Calibri"/>
      <family val="2"/>
    </font>
    <font>
      <b/>
      <sz val="10"/>
      <color indexed="30"/>
      <name val="Barlow Light"/>
      <family val="0"/>
    </font>
    <font>
      <b/>
      <sz val="10"/>
      <color indexed="9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rlow Light"/>
      <family val="0"/>
    </font>
    <font>
      <b/>
      <sz val="10"/>
      <color theme="1"/>
      <name val="Barlow Light"/>
      <family val="0"/>
    </font>
    <font>
      <b/>
      <sz val="14"/>
      <color theme="0"/>
      <name val="Barlow Light"/>
      <family val="0"/>
    </font>
    <font>
      <sz val="10"/>
      <color theme="1"/>
      <name val="Calibri"/>
      <family val="2"/>
    </font>
    <font>
      <b/>
      <sz val="10"/>
      <color rgb="FF0070C0"/>
      <name val="Barlow Light"/>
      <family val="0"/>
    </font>
    <font>
      <b/>
      <sz val="10"/>
      <color theme="0"/>
      <name val="Barlow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4" fontId="40" fillId="0" borderId="0" xfId="0" applyNumberFormat="1" applyFont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2" fontId="2" fillId="0" borderId="16" xfId="0" applyNumberFormat="1" applyFont="1" applyFill="1" applyBorder="1" applyAlignment="1">
      <alignment horizontal="center" vertical="center" wrapText="1"/>
    </xf>
    <xf numFmtId="1" fontId="40" fillId="0" borderId="17" xfId="49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8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1" fontId="40" fillId="0" borderId="2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1" fontId="40" fillId="0" borderId="15" xfId="55" applyNumberFormat="1" applyFont="1" applyFill="1" applyBorder="1" applyAlignment="1">
      <alignment horizontal="center" vertical="center"/>
    </xf>
    <xf numFmtId="1" fontId="41" fillId="0" borderId="17" xfId="49" applyNumberFormat="1" applyFont="1" applyFill="1" applyBorder="1" applyAlignment="1">
      <alignment horizontal="center" vertical="center" wrapText="1"/>
    </xf>
    <xf numFmtId="1" fontId="40" fillId="0" borderId="25" xfId="49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34" borderId="20" xfId="0" applyFont="1" applyFill="1" applyBorder="1" applyAlignment="1">
      <alignment horizontal="center"/>
    </xf>
    <xf numFmtId="0" fontId="40" fillId="2" borderId="21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1" fontId="41" fillId="0" borderId="26" xfId="49" applyNumberFormat="1" applyFont="1" applyFill="1" applyBorder="1" applyAlignment="1">
      <alignment horizontal="center" vertical="center" wrapText="1"/>
    </xf>
    <xf numFmtId="1" fontId="40" fillId="0" borderId="27" xfId="49" applyNumberFormat="1" applyFont="1" applyFill="1" applyBorder="1" applyAlignment="1">
      <alignment horizontal="center" vertical="center" wrapText="1"/>
    </xf>
    <xf numFmtId="1" fontId="40" fillId="0" borderId="26" xfId="49" applyNumberFormat="1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1" fontId="40" fillId="0" borderId="29" xfId="49" applyNumberFormat="1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1" fontId="41" fillId="0" borderId="15" xfId="55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" fontId="40" fillId="0" borderId="15" xfId="0" applyNumberFormat="1" applyFont="1" applyBorder="1" applyAlignment="1">
      <alignment horizontal="center" vertical="center"/>
    </xf>
    <xf numFmtId="1" fontId="40" fillId="0" borderId="28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/>
    </xf>
    <xf numFmtId="0" fontId="41" fillId="35" borderId="36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42" xfId="0" applyFont="1" applyBorder="1" applyAlignment="1" quotePrefix="1">
      <alignment horizontal="center" vertical="center" wrapText="1"/>
    </xf>
    <xf numFmtId="0" fontId="40" fillId="0" borderId="43" xfId="0" applyFont="1" applyBorder="1" applyAlignment="1" quotePrefix="1">
      <alignment horizontal="center" vertical="center" wrapText="1"/>
    </xf>
    <xf numFmtId="0" fontId="40" fillId="0" borderId="44" xfId="0" applyFont="1" applyBorder="1" applyAlignment="1" quotePrefix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 vertical="center" wrapText="1"/>
    </xf>
    <xf numFmtId="0" fontId="45" fillId="36" borderId="48" xfId="0" applyFont="1" applyFill="1" applyBorder="1" applyAlignment="1">
      <alignment horizontal="center" vertical="center" wrapText="1"/>
    </xf>
    <xf numFmtId="0" fontId="42" fillId="33" borderId="49" xfId="0" applyFont="1" applyFill="1" applyBorder="1" applyAlignment="1">
      <alignment horizontal="center" vertical="center" wrapText="1"/>
    </xf>
    <xf numFmtId="0" fontId="42" fillId="33" borderId="50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left" vertical="top" wrapText="1"/>
    </xf>
    <xf numFmtId="0" fontId="40" fillId="0" borderId="43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center" vertical="top" wrapText="1"/>
    </xf>
    <xf numFmtId="0" fontId="40" fillId="0" borderId="41" xfId="0" applyFont="1" applyBorder="1" applyAlignment="1">
      <alignment horizontal="center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0" fontId="40" fillId="0" borderId="5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3" fillId="0" borderId="45" xfId="53" applyFont="1" applyBorder="1" applyAlignment="1">
      <alignment horizontal="center" vertical="center" wrapText="1"/>
      <protection/>
    </xf>
    <xf numFmtId="0" fontId="3" fillId="0" borderId="46" xfId="53" applyFont="1" applyBorder="1" applyAlignment="1">
      <alignment horizontal="center" vertical="center" wrapText="1"/>
      <protection/>
    </xf>
    <xf numFmtId="0" fontId="3" fillId="0" borderId="55" xfId="53" applyFont="1" applyBorder="1" applyAlignment="1">
      <alignment horizontal="center" vertical="center" wrapText="1"/>
      <protection/>
    </xf>
    <xf numFmtId="0" fontId="45" fillId="36" borderId="56" xfId="0" applyFont="1" applyFill="1" applyBorder="1" applyAlignment="1">
      <alignment horizontal="center" vertical="center" wrapText="1"/>
    </xf>
    <xf numFmtId="0" fontId="45" fillId="36" borderId="5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58" xfId="0" applyFont="1" applyFill="1" applyBorder="1" applyAlignment="1">
      <alignment horizontal="center" vertical="center" wrapText="1"/>
    </xf>
    <xf numFmtId="0" fontId="45" fillId="36" borderId="59" xfId="0" applyFont="1" applyFill="1" applyBorder="1" applyAlignment="1">
      <alignment horizontal="center" vertical="center" wrapText="1"/>
    </xf>
    <xf numFmtId="0" fontId="45" fillId="36" borderId="60" xfId="0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/>
    </xf>
    <xf numFmtId="0" fontId="45" fillId="36" borderId="0" xfId="0" applyFont="1" applyFill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1724025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76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3"/>
  <sheetViews>
    <sheetView tabSelected="1" zoomScalePageLayoutView="0" workbookViewId="0" topLeftCell="A1">
      <selection activeCell="AT350" sqref="AT350"/>
    </sheetView>
  </sheetViews>
  <sheetFormatPr defaultColWidth="11.421875" defaultRowHeight="15"/>
  <cols>
    <col min="1" max="1" width="32.00390625" style="14" customWidth="1"/>
    <col min="2" max="2" width="11.7109375" style="14" customWidth="1"/>
    <col min="3" max="3" width="21.28125" style="14" customWidth="1"/>
    <col min="4" max="4" width="37.7109375" style="14" customWidth="1"/>
    <col min="5" max="6" width="23.140625" style="14" customWidth="1"/>
    <col min="7" max="7" width="26.421875" style="14" customWidth="1"/>
    <col min="8" max="8" width="15.8515625" style="14" customWidth="1"/>
    <col min="9" max="9" width="13.140625" style="14" customWidth="1"/>
    <col min="10" max="10" width="17.7109375" style="14" customWidth="1"/>
    <col min="11" max="11" width="15.57421875" style="14" customWidth="1"/>
    <col min="12" max="13" width="16.421875" style="14" customWidth="1"/>
    <col min="14" max="14" width="15.00390625" style="14" customWidth="1"/>
    <col min="15" max="15" width="16.57421875" style="14" customWidth="1"/>
    <col min="16" max="16" width="16.140625" style="14" customWidth="1"/>
    <col min="17" max="17" width="17.140625" style="14" customWidth="1"/>
    <col min="18" max="18" width="13.00390625" style="14" customWidth="1"/>
    <col min="19" max="19" width="12.28125" style="14" customWidth="1"/>
    <col min="20" max="20" width="14.7109375" style="14" customWidth="1"/>
    <col min="21" max="21" width="10.140625" style="14" customWidth="1"/>
    <col min="22" max="22" width="16.7109375" style="14" customWidth="1"/>
    <col min="23" max="43" width="12.57421875" style="14" customWidth="1"/>
    <col min="44" max="44" width="19.57421875" style="14" customWidth="1"/>
    <col min="45" max="51" width="20.8515625" style="14" customWidth="1"/>
    <col min="52" max="16384" width="11.421875" style="14" customWidth="1"/>
  </cols>
  <sheetData>
    <row r="1" spans="1:44" s="3" customFormat="1" ht="12.75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44" s="3" customFormat="1" ht="12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</row>
    <row r="3" spans="1:44" s="3" customFormat="1" ht="12.7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</row>
    <row r="4" spans="1:44" s="3" customFormat="1" ht="15">
      <c r="A4" s="4"/>
      <c r="B4" s="4"/>
      <c r="C4" s="4"/>
      <c r="D4" s="4"/>
      <c r="E4" s="4"/>
      <c r="F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2"/>
      <c r="Y4" s="22"/>
      <c r="Z4" s="22"/>
      <c r="AA4" s="22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5"/>
      <c r="AO4" s="25"/>
      <c r="AP4" s="25"/>
      <c r="AQ4" s="25"/>
      <c r="AR4" s="4"/>
    </row>
    <row r="5" s="3" customFormat="1" ht="13.5" thickBot="1"/>
    <row r="6" spans="1:11" s="3" customFormat="1" ht="14.25">
      <c r="A6" s="122" t="s">
        <v>2</v>
      </c>
      <c r="B6" s="123"/>
      <c r="C6" s="124"/>
      <c r="D6" s="125"/>
      <c r="E6" s="5"/>
      <c r="F6" s="5"/>
      <c r="G6" s="5"/>
      <c r="H6" s="5"/>
      <c r="I6" s="5"/>
      <c r="J6" s="5"/>
      <c r="K6" s="5"/>
    </row>
    <row r="7" spans="1:11" s="3" customFormat="1" ht="14.25">
      <c r="A7" s="6" t="s">
        <v>3</v>
      </c>
      <c r="B7" s="126" t="s">
        <v>4</v>
      </c>
      <c r="C7" s="127"/>
      <c r="D7" s="7" t="s">
        <v>5</v>
      </c>
      <c r="E7" s="5"/>
      <c r="F7" s="5"/>
      <c r="G7" s="5"/>
      <c r="H7" s="5"/>
      <c r="I7" s="5"/>
      <c r="J7" s="5"/>
      <c r="K7" s="5"/>
    </row>
    <row r="8" spans="1:11" s="3" customFormat="1" ht="15" thickBot="1">
      <c r="A8" s="1" t="s">
        <v>37</v>
      </c>
      <c r="B8" s="130" t="s">
        <v>38</v>
      </c>
      <c r="C8" s="131"/>
      <c r="D8" s="2" t="s">
        <v>39</v>
      </c>
      <c r="E8" s="8"/>
      <c r="F8" s="8"/>
      <c r="G8" s="8"/>
      <c r="H8" s="8"/>
      <c r="I8" s="8"/>
      <c r="J8" s="8"/>
      <c r="K8" s="8"/>
    </row>
    <row r="9" spans="1:15" s="3" customFormat="1" ht="15" thickBot="1">
      <c r="A9" s="8"/>
      <c r="B9" s="8"/>
      <c r="C9" s="8"/>
      <c r="D9" s="8"/>
      <c r="E9" s="8"/>
      <c r="F9" s="8"/>
      <c r="G9" s="20"/>
      <c r="H9" s="21"/>
      <c r="I9" s="21"/>
      <c r="J9" s="21"/>
      <c r="K9" s="19"/>
      <c r="L9" s="17"/>
      <c r="M9" s="17"/>
      <c r="N9" s="17"/>
      <c r="O9" s="17"/>
    </row>
    <row r="10" spans="1:44" s="3" customFormat="1" ht="15.75" customHeight="1" thickBot="1">
      <c r="A10" s="128" t="s">
        <v>6</v>
      </c>
      <c r="B10" s="129"/>
      <c r="C10" s="129"/>
      <c r="D10" s="129"/>
      <c r="E10" s="129"/>
      <c r="F10" s="129"/>
      <c r="G10" s="129"/>
      <c r="H10" s="135">
        <v>2022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132" t="s">
        <v>7</v>
      </c>
    </row>
    <row r="11" spans="1:44" s="3" customFormat="1" ht="40.5" customHeight="1">
      <c r="A11" s="119" t="s">
        <v>8</v>
      </c>
      <c r="B11" s="99" t="s">
        <v>9</v>
      </c>
      <c r="C11" s="112" t="s">
        <v>10</v>
      </c>
      <c r="D11" s="99" t="s">
        <v>11</v>
      </c>
      <c r="E11" s="99" t="s">
        <v>12</v>
      </c>
      <c r="F11" s="97" t="s">
        <v>18</v>
      </c>
      <c r="G11" s="111" t="s">
        <v>19</v>
      </c>
      <c r="H11" s="90" t="s">
        <v>13</v>
      </c>
      <c r="I11" s="90"/>
      <c r="J11" s="90"/>
      <c r="K11" s="90"/>
      <c r="L11" s="90" t="s">
        <v>14</v>
      </c>
      <c r="M11" s="90"/>
      <c r="N11" s="90"/>
      <c r="O11" s="90"/>
      <c r="P11" s="90" t="s">
        <v>15</v>
      </c>
      <c r="Q11" s="90"/>
      <c r="R11" s="90"/>
      <c r="S11" s="90"/>
      <c r="T11" s="90" t="s">
        <v>16</v>
      </c>
      <c r="U11" s="90"/>
      <c r="V11" s="90"/>
      <c r="W11" s="90"/>
      <c r="X11" s="90" t="s">
        <v>43</v>
      </c>
      <c r="Y11" s="90"/>
      <c r="Z11" s="90"/>
      <c r="AA11" s="90"/>
      <c r="AB11" s="90" t="s">
        <v>44</v>
      </c>
      <c r="AC11" s="90"/>
      <c r="AD11" s="90"/>
      <c r="AE11" s="90"/>
      <c r="AF11" s="90" t="s">
        <v>45</v>
      </c>
      <c r="AG11" s="90"/>
      <c r="AH11" s="90"/>
      <c r="AI11" s="90"/>
      <c r="AJ11" s="90" t="s">
        <v>46</v>
      </c>
      <c r="AK11" s="90"/>
      <c r="AL11" s="90"/>
      <c r="AM11" s="90"/>
      <c r="AN11" s="90" t="s">
        <v>47</v>
      </c>
      <c r="AO11" s="90"/>
      <c r="AP11" s="90"/>
      <c r="AQ11" s="90"/>
      <c r="AR11" s="133"/>
    </row>
    <row r="12" spans="1:44" s="3" customFormat="1" ht="13.5" customHeight="1">
      <c r="A12" s="120"/>
      <c r="B12" s="100"/>
      <c r="C12" s="100"/>
      <c r="D12" s="100"/>
      <c r="E12" s="100"/>
      <c r="F12" s="97"/>
      <c r="G12" s="111"/>
      <c r="H12" s="91" t="s">
        <v>17</v>
      </c>
      <c r="I12" s="92"/>
      <c r="J12" s="92"/>
      <c r="K12" s="93"/>
      <c r="L12" s="91" t="s">
        <v>17</v>
      </c>
      <c r="M12" s="92"/>
      <c r="N12" s="92"/>
      <c r="O12" s="93"/>
      <c r="P12" s="91" t="s">
        <v>17</v>
      </c>
      <c r="Q12" s="92"/>
      <c r="R12" s="92"/>
      <c r="S12" s="93"/>
      <c r="T12" s="91" t="s">
        <v>17</v>
      </c>
      <c r="U12" s="92"/>
      <c r="V12" s="92"/>
      <c r="W12" s="93"/>
      <c r="X12" s="91" t="s">
        <v>17</v>
      </c>
      <c r="Y12" s="92"/>
      <c r="Z12" s="92"/>
      <c r="AA12" s="93"/>
      <c r="AB12" s="91" t="s">
        <v>17</v>
      </c>
      <c r="AC12" s="92"/>
      <c r="AD12" s="92"/>
      <c r="AE12" s="93"/>
      <c r="AF12" s="91" t="s">
        <v>17</v>
      </c>
      <c r="AG12" s="92"/>
      <c r="AH12" s="92"/>
      <c r="AI12" s="93"/>
      <c r="AJ12" s="91" t="s">
        <v>17</v>
      </c>
      <c r="AK12" s="92"/>
      <c r="AL12" s="92"/>
      <c r="AM12" s="93"/>
      <c r="AN12" s="91" t="s">
        <v>17</v>
      </c>
      <c r="AO12" s="92"/>
      <c r="AP12" s="92"/>
      <c r="AQ12" s="93"/>
      <c r="AR12" s="133"/>
    </row>
    <row r="13" spans="1:44" s="3" customFormat="1" ht="15" customHeight="1" thickBot="1">
      <c r="A13" s="120"/>
      <c r="B13" s="100"/>
      <c r="C13" s="100"/>
      <c r="D13" s="100"/>
      <c r="E13" s="100"/>
      <c r="F13" s="98"/>
      <c r="G13" s="112"/>
      <c r="H13" s="35" t="s">
        <v>20</v>
      </c>
      <c r="I13" s="35" t="s">
        <v>21</v>
      </c>
      <c r="J13" s="35" t="s">
        <v>36</v>
      </c>
      <c r="K13" s="52" t="s">
        <v>35</v>
      </c>
      <c r="L13" s="35" t="s">
        <v>20</v>
      </c>
      <c r="M13" s="35" t="s">
        <v>21</v>
      </c>
      <c r="N13" s="35" t="s">
        <v>36</v>
      </c>
      <c r="O13" s="52" t="s">
        <v>35</v>
      </c>
      <c r="P13" s="35" t="s">
        <v>20</v>
      </c>
      <c r="Q13" s="35" t="s">
        <v>21</v>
      </c>
      <c r="R13" s="35" t="s">
        <v>36</v>
      </c>
      <c r="S13" s="52" t="s">
        <v>35</v>
      </c>
      <c r="T13" s="35" t="s">
        <v>20</v>
      </c>
      <c r="U13" s="35" t="s">
        <v>21</v>
      </c>
      <c r="V13" s="35" t="s">
        <v>36</v>
      </c>
      <c r="W13" s="52" t="s">
        <v>35</v>
      </c>
      <c r="X13" s="35" t="s">
        <v>20</v>
      </c>
      <c r="Y13" s="35" t="s">
        <v>21</v>
      </c>
      <c r="Z13" s="35" t="s">
        <v>36</v>
      </c>
      <c r="AA13" s="52" t="s">
        <v>35</v>
      </c>
      <c r="AB13" s="35" t="s">
        <v>20</v>
      </c>
      <c r="AC13" s="35" t="s">
        <v>21</v>
      </c>
      <c r="AD13" s="35" t="s">
        <v>36</v>
      </c>
      <c r="AE13" s="52" t="s">
        <v>35</v>
      </c>
      <c r="AF13" s="26" t="s">
        <v>20</v>
      </c>
      <c r="AG13" s="26" t="s">
        <v>21</v>
      </c>
      <c r="AH13" s="26" t="s">
        <v>36</v>
      </c>
      <c r="AI13" s="26" t="s">
        <v>35</v>
      </c>
      <c r="AJ13" s="26" t="s">
        <v>20</v>
      </c>
      <c r="AK13" s="26" t="s">
        <v>21</v>
      </c>
      <c r="AL13" s="26" t="s">
        <v>36</v>
      </c>
      <c r="AM13" s="26" t="s">
        <v>35</v>
      </c>
      <c r="AN13" s="26" t="s">
        <v>20</v>
      </c>
      <c r="AO13" s="26" t="s">
        <v>21</v>
      </c>
      <c r="AP13" s="26" t="s">
        <v>36</v>
      </c>
      <c r="AQ13" s="26" t="s">
        <v>35</v>
      </c>
      <c r="AR13" s="134"/>
    </row>
    <row r="14" spans="1:44" s="3" customFormat="1" ht="40.5" customHeight="1">
      <c r="A14" s="148" t="s">
        <v>72</v>
      </c>
      <c r="B14" s="113">
        <v>14296</v>
      </c>
      <c r="C14" s="113" t="s">
        <v>73</v>
      </c>
      <c r="D14" s="94" t="s">
        <v>74</v>
      </c>
      <c r="E14" s="119" t="s">
        <v>75</v>
      </c>
      <c r="F14" s="144" t="s">
        <v>23</v>
      </c>
      <c r="G14" s="36" t="s">
        <v>24</v>
      </c>
      <c r="H14" s="62">
        <v>2</v>
      </c>
      <c r="I14" s="62">
        <v>2</v>
      </c>
      <c r="J14" s="62">
        <v>0</v>
      </c>
      <c r="K14" s="62">
        <f>SUM(H14:J14)</f>
        <v>4</v>
      </c>
      <c r="L14" s="62">
        <v>10</v>
      </c>
      <c r="M14" s="62">
        <v>8</v>
      </c>
      <c r="N14" s="62">
        <v>0</v>
      </c>
      <c r="O14" s="62">
        <f>SUM(L14:N14)</f>
        <v>18</v>
      </c>
      <c r="P14" s="62">
        <v>14</v>
      </c>
      <c r="Q14" s="62">
        <v>10</v>
      </c>
      <c r="R14" s="62">
        <v>0</v>
      </c>
      <c r="S14" s="62">
        <f>SUM(P14:R14)</f>
        <v>24</v>
      </c>
      <c r="T14" s="30"/>
      <c r="U14" s="30"/>
      <c r="V14" s="18"/>
      <c r="W14" s="62"/>
      <c r="X14" s="62"/>
      <c r="Y14" s="62"/>
      <c r="Z14" s="62"/>
      <c r="AA14" s="62"/>
      <c r="AB14" s="62"/>
      <c r="AC14" s="62"/>
      <c r="AD14" s="62"/>
      <c r="AE14" s="62"/>
      <c r="AF14" s="30">
        <v>0</v>
      </c>
      <c r="AG14" s="30">
        <v>0</v>
      </c>
      <c r="AH14" s="30">
        <v>0</v>
      </c>
      <c r="AI14" s="30">
        <f>SUM(AF14:AH14)</f>
        <v>0</v>
      </c>
      <c r="AJ14" s="30">
        <v>0</v>
      </c>
      <c r="AK14" s="30">
        <v>0</v>
      </c>
      <c r="AL14" s="30">
        <v>0</v>
      </c>
      <c r="AM14" s="30">
        <f>SUM(AJ14:AL14)</f>
        <v>0</v>
      </c>
      <c r="AN14" s="30">
        <v>0</v>
      </c>
      <c r="AO14" s="30">
        <v>0</v>
      </c>
      <c r="AP14" s="30">
        <v>0</v>
      </c>
      <c r="AQ14" s="30">
        <f>SUM(AN14:AP14)</f>
        <v>0</v>
      </c>
      <c r="AR14" s="16">
        <f>SUM(H14:AQ14)</f>
        <v>92</v>
      </c>
    </row>
    <row r="15" spans="1:44" s="3" customFormat="1" ht="14.25">
      <c r="A15" s="149"/>
      <c r="B15" s="114"/>
      <c r="C15" s="114"/>
      <c r="D15" s="95"/>
      <c r="E15" s="120"/>
      <c r="F15" s="97"/>
      <c r="G15" s="39" t="s">
        <v>25</v>
      </c>
      <c r="H15" s="18">
        <v>22</v>
      </c>
      <c r="I15" s="18">
        <v>22</v>
      </c>
      <c r="J15" s="18">
        <v>0</v>
      </c>
      <c r="K15" s="18">
        <f>SUM(H15:J15)</f>
        <v>44</v>
      </c>
      <c r="L15" s="18">
        <v>34</v>
      </c>
      <c r="M15" s="18">
        <v>32</v>
      </c>
      <c r="N15" s="18">
        <v>0</v>
      </c>
      <c r="O15" s="18">
        <f>SUM(L15:N15)</f>
        <v>66</v>
      </c>
      <c r="P15" s="18">
        <v>60</v>
      </c>
      <c r="Q15" s="18">
        <v>47</v>
      </c>
      <c r="R15" s="18">
        <v>0</v>
      </c>
      <c r="S15" s="18">
        <f>SUM(P15:R15)</f>
        <v>107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>
        <v>0</v>
      </c>
      <c r="AG15" s="18">
        <v>0</v>
      </c>
      <c r="AH15" s="18">
        <v>0</v>
      </c>
      <c r="AI15" s="18">
        <f aca="true" t="shared" si="0" ref="AI15:AI23">SUM(AF15:AH15)</f>
        <v>0</v>
      </c>
      <c r="AJ15" s="18">
        <v>0</v>
      </c>
      <c r="AK15" s="18">
        <v>0</v>
      </c>
      <c r="AL15" s="18">
        <v>0</v>
      </c>
      <c r="AM15" s="18">
        <f aca="true" t="shared" si="1" ref="AM15:AM23">SUM(AJ15:AL15)</f>
        <v>0</v>
      </c>
      <c r="AN15" s="18">
        <v>0</v>
      </c>
      <c r="AO15" s="18">
        <v>0</v>
      </c>
      <c r="AP15" s="18">
        <v>0</v>
      </c>
      <c r="AQ15" s="18">
        <f aca="true" t="shared" si="2" ref="AQ15:AQ23">SUM(AN15:AP15)</f>
        <v>0</v>
      </c>
      <c r="AR15" s="16">
        <f aca="true" t="shared" si="3" ref="AR15:AR53">SUM(H15:AQ15)</f>
        <v>434</v>
      </c>
    </row>
    <row r="16" spans="1:44" s="3" customFormat="1" ht="14.25">
      <c r="A16" s="149"/>
      <c r="B16" s="114"/>
      <c r="C16" s="114"/>
      <c r="D16" s="95"/>
      <c r="E16" s="120"/>
      <c r="F16" s="97"/>
      <c r="G16" s="39" t="s">
        <v>26</v>
      </c>
      <c r="H16" s="18">
        <v>20</v>
      </c>
      <c r="I16" s="18">
        <v>20</v>
      </c>
      <c r="J16" s="18">
        <v>0</v>
      </c>
      <c r="K16" s="18">
        <f>SUM(H16:J16)</f>
        <v>40</v>
      </c>
      <c r="L16" s="18">
        <v>32</v>
      </c>
      <c r="M16" s="18">
        <v>30</v>
      </c>
      <c r="N16" s="18">
        <v>0</v>
      </c>
      <c r="O16" s="18">
        <f>SUM(L16:N16)</f>
        <v>62</v>
      </c>
      <c r="P16" s="18">
        <v>75</v>
      </c>
      <c r="Q16" s="18">
        <v>41</v>
      </c>
      <c r="R16" s="18">
        <v>0</v>
      </c>
      <c r="S16" s="18">
        <f>SUM(P16:R16)</f>
        <v>116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8</v>
      </c>
      <c r="AG16" s="18">
        <v>14</v>
      </c>
      <c r="AH16" s="18">
        <v>0</v>
      </c>
      <c r="AI16" s="18">
        <f t="shared" si="0"/>
        <v>22</v>
      </c>
      <c r="AJ16" s="18">
        <v>0</v>
      </c>
      <c r="AK16" s="18">
        <v>7</v>
      </c>
      <c r="AL16" s="18">
        <v>0</v>
      </c>
      <c r="AM16" s="18">
        <f t="shared" si="1"/>
        <v>7</v>
      </c>
      <c r="AN16" s="18">
        <v>6</v>
      </c>
      <c r="AO16" s="18">
        <v>19</v>
      </c>
      <c r="AP16" s="18">
        <v>0</v>
      </c>
      <c r="AQ16" s="18">
        <f t="shared" si="2"/>
        <v>25</v>
      </c>
      <c r="AR16" s="16">
        <f t="shared" si="3"/>
        <v>544</v>
      </c>
    </row>
    <row r="17" spans="1:44" s="3" customFormat="1" ht="15" customHeight="1">
      <c r="A17" s="149"/>
      <c r="B17" s="114"/>
      <c r="C17" s="114"/>
      <c r="D17" s="95"/>
      <c r="E17" s="120"/>
      <c r="F17" s="97"/>
      <c r="G17" s="39" t="s">
        <v>27</v>
      </c>
      <c r="H17" s="18">
        <v>26</v>
      </c>
      <c r="I17" s="18">
        <v>24</v>
      </c>
      <c r="J17" s="18">
        <v>0</v>
      </c>
      <c r="K17" s="18">
        <f>SUM(H17:J17)</f>
        <v>50</v>
      </c>
      <c r="L17" s="18">
        <v>35</v>
      </c>
      <c r="M17" s="18">
        <v>30</v>
      </c>
      <c r="N17" s="18">
        <v>0</v>
      </c>
      <c r="O17" s="18">
        <f>SUM(L17:N17)</f>
        <v>65</v>
      </c>
      <c r="P17" s="18">
        <v>70</v>
      </c>
      <c r="Q17" s="18">
        <v>61</v>
      </c>
      <c r="R17" s="18">
        <v>0</v>
      </c>
      <c r="S17" s="18">
        <f>SUM(P17:R17)</f>
        <v>131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>
        <v>40</v>
      </c>
      <c r="AG17" s="18">
        <v>42</v>
      </c>
      <c r="AH17" s="18">
        <v>0</v>
      </c>
      <c r="AI17" s="18">
        <f t="shared" si="0"/>
        <v>82</v>
      </c>
      <c r="AJ17" s="18">
        <v>27</v>
      </c>
      <c r="AK17" s="18">
        <v>39</v>
      </c>
      <c r="AL17" s="18">
        <v>0</v>
      </c>
      <c r="AM17" s="18">
        <f t="shared" si="1"/>
        <v>66</v>
      </c>
      <c r="AN17" s="18">
        <v>46</v>
      </c>
      <c r="AO17" s="18">
        <v>67</v>
      </c>
      <c r="AP17" s="18">
        <v>0</v>
      </c>
      <c r="AQ17" s="18">
        <f t="shared" si="2"/>
        <v>113</v>
      </c>
      <c r="AR17" s="16">
        <f t="shared" si="3"/>
        <v>1014</v>
      </c>
    </row>
    <row r="18" spans="1:44" s="3" customFormat="1" ht="14.25">
      <c r="A18" s="149"/>
      <c r="B18" s="114"/>
      <c r="C18" s="114"/>
      <c r="D18" s="95"/>
      <c r="E18" s="120"/>
      <c r="F18" s="97"/>
      <c r="G18" s="39" t="s">
        <v>28</v>
      </c>
      <c r="H18" s="18">
        <v>22</v>
      </c>
      <c r="I18" s="18">
        <v>20</v>
      </c>
      <c r="J18" s="18">
        <v>0</v>
      </c>
      <c r="K18" s="18">
        <f>SUM(H18:J18)</f>
        <v>42</v>
      </c>
      <c r="L18" s="18">
        <v>25</v>
      </c>
      <c r="M18" s="18">
        <v>30</v>
      </c>
      <c r="N18" s="18">
        <v>0</v>
      </c>
      <c r="O18" s="18">
        <f>SUM(L18:N18)</f>
        <v>55</v>
      </c>
      <c r="P18" s="18">
        <v>71</v>
      </c>
      <c r="Q18" s="18">
        <v>63</v>
      </c>
      <c r="R18" s="18">
        <v>0</v>
      </c>
      <c r="S18" s="18">
        <f>SUM(P18:R18)</f>
        <v>134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>
        <v>0</v>
      </c>
      <c r="AG18" s="18">
        <v>9</v>
      </c>
      <c r="AH18" s="18">
        <v>0</v>
      </c>
      <c r="AI18" s="18">
        <f t="shared" si="0"/>
        <v>9</v>
      </c>
      <c r="AJ18" s="18">
        <v>0</v>
      </c>
      <c r="AK18" s="18">
        <v>6</v>
      </c>
      <c r="AL18" s="18">
        <v>0</v>
      </c>
      <c r="AM18" s="18">
        <f t="shared" si="1"/>
        <v>6</v>
      </c>
      <c r="AN18" s="18">
        <v>0</v>
      </c>
      <c r="AO18" s="18">
        <v>4</v>
      </c>
      <c r="AP18" s="18">
        <v>0</v>
      </c>
      <c r="AQ18" s="18">
        <f t="shared" si="2"/>
        <v>4</v>
      </c>
      <c r="AR18" s="16">
        <f t="shared" si="3"/>
        <v>500</v>
      </c>
    </row>
    <row r="19" spans="1:44" s="3" customFormat="1" ht="28.5">
      <c r="A19" s="149"/>
      <c r="B19" s="114"/>
      <c r="C19" s="114"/>
      <c r="D19" s="95"/>
      <c r="E19" s="120"/>
      <c r="F19" s="97"/>
      <c r="G19" s="40" t="s">
        <v>76</v>
      </c>
      <c r="H19" s="18">
        <f aca="true" t="shared" si="4" ref="H19:M19">SUM(H14:H18)</f>
        <v>92</v>
      </c>
      <c r="I19" s="18">
        <f t="shared" si="4"/>
        <v>88</v>
      </c>
      <c r="J19" s="18">
        <f t="shared" si="4"/>
        <v>0</v>
      </c>
      <c r="K19" s="33">
        <f>SUM(K14:K18)</f>
        <v>180</v>
      </c>
      <c r="L19" s="18">
        <f t="shared" si="4"/>
        <v>136</v>
      </c>
      <c r="M19" s="18">
        <f t="shared" si="4"/>
        <v>130</v>
      </c>
      <c r="N19" s="33">
        <v>0</v>
      </c>
      <c r="O19" s="33">
        <f>SUM(O14:O18)</f>
        <v>266</v>
      </c>
      <c r="P19" s="18">
        <f>SUM(P14:P18)</f>
        <v>290</v>
      </c>
      <c r="Q19" s="18">
        <f>SUM(Q14:Q18)</f>
        <v>222</v>
      </c>
      <c r="R19" s="18">
        <f>SUM(R14:R18)</f>
        <v>0</v>
      </c>
      <c r="S19" s="33">
        <f>SUM(S14:S18)</f>
        <v>512</v>
      </c>
      <c r="T19" s="33"/>
      <c r="U19" s="33"/>
      <c r="V19" s="18"/>
      <c r="W19" s="33"/>
      <c r="X19" s="18"/>
      <c r="Y19" s="18"/>
      <c r="Z19" s="18"/>
      <c r="AA19" s="33"/>
      <c r="AB19" s="18"/>
      <c r="AC19" s="18"/>
      <c r="AD19" s="18"/>
      <c r="AE19" s="33"/>
      <c r="AF19" s="18">
        <f>SUM(AF14:AF18)</f>
        <v>48</v>
      </c>
      <c r="AG19" s="18">
        <f>SUM(AG14:AG18)</f>
        <v>65</v>
      </c>
      <c r="AH19" s="18">
        <f>SUM(AH14:AH18)</f>
        <v>0</v>
      </c>
      <c r="AI19" s="18">
        <f t="shared" si="0"/>
        <v>113</v>
      </c>
      <c r="AJ19" s="18">
        <f>SUM(AJ14:AJ18)</f>
        <v>27</v>
      </c>
      <c r="AK19" s="18">
        <f>SUM(AK14:AK18)</f>
        <v>52</v>
      </c>
      <c r="AL19" s="18">
        <f>SUM(AL14:AL18)</f>
        <v>0</v>
      </c>
      <c r="AM19" s="18">
        <f t="shared" si="1"/>
        <v>79</v>
      </c>
      <c r="AN19" s="18">
        <f>SUM(AN14:AN18)</f>
        <v>52</v>
      </c>
      <c r="AO19" s="18">
        <f>SUM(AO14:AO18)</f>
        <v>90</v>
      </c>
      <c r="AP19" s="18">
        <f>SUM(AP14:AP18)</f>
        <v>0</v>
      </c>
      <c r="AQ19" s="18">
        <f t="shared" si="2"/>
        <v>142</v>
      </c>
      <c r="AR19" s="16">
        <f t="shared" si="3"/>
        <v>2584</v>
      </c>
    </row>
    <row r="20" spans="1:44" s="3" customFormat="1" ht="14.25">
      <c r="A20" s="149"/>
      <c r="B20" s="114"/>
      <c r="C20" s="114"/>
      <c r="D20" s="95"/>
      <c r="E20" s="120"/>
      <c r="F20" s="145" t="s">
        <v>29</v>
      </c>
      <c r="G20" s="39" t="s">
        <v>30</v>
      </c>
      <c r="H20" s="18">
        <v>90</v>
      </c>
      <c r="I20" s="18">
        <v>90</v>
      </c>
      <c r="J20" s="18">
        <v>0</v>
      </c>
      <c r="K20" s="18">
        <f aca="true" t="shared" si="5" ref="K20:K28">SUM(H20:J20)</f>
        <v>180</v>
      </c>
      <c r="L20" s="18">
        <v>109</v>
      </c>
      <c r="M20" s="18">
        <v>109</v>
      </c>
      <c r="N20" s="18">
        <v>0</v>
      </c>
      <c r="O20" s="18">
        <f>SUM(L20:N20)</f>
        <v>218</v>
      </c>
      <c r="P20" s="18">
        <v>217</v>
      </c>
      <c r="Q20" s="18">
        <v>205</v>
      </c>
      <c r="R20" s="18">
        <v>0</v>
      </c>
      <c r="S20" s="18">
        <f aca="true" t="shared" si="6" ref="S20:S28">SUM(P20:R20)</f>
        <v>422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v>0</v>
      </c>
      <c r="AG20" s="18">
        <v>0</v>
      </c>
      <c r="AH20" s="18">
        <v>0</v>
      </c>
      <c r="AI20" s="18">
        <f t="shared" si="0"/>
        <v>0</v>
      </c>
      <c r="AJ20" s="18">
        <v>0</v>
      </c>
      <c r="AK20" s="18">
        <v>0</v>
      </c>
      <c r="AL20" s="18">
        <v>0</v>
      </c>
      <c r="AM20" s="18">
        <f t="shared" si="1"/>
        <v>0</v>
      </c>
      <c r="AN20" s="18">
        <v>0</v>
      </c>
      <c r="AO20" s="18">
        <v>0</v>
      </c>
      <c r="AP20" s="18">
        <v>0</v>
      </c>
      <c r="AQ20" s="18">
        <f t="shared" si="2"/>
        <v>0</v>
      </c>
      <c r="AR20" s="16">
        <f t="shared" si="3"/>
        <v>1640</v>
      </c>
    </row>
    <row r="21" spans="1:44" s="3" customFormat="1" ht="14.25">
      <c r="A21" s="149"/>
      <c r="B21" s="114"/>
      <c r="C21" s="114"/>
      <c r="D21" s="95"/>
      <c r="E21" s="120"/>
      <c r="F21" s="146"/>
      <c r="G21" s="39" t="s">
        <v>31</v>
      </c>
      <c r="H21" s="18">
        <v>0</v>
      </c>
      <c r="I21" s="18">
        <v>0</v>
      </c>
      <c r="J21" s="18">
        <v>0</v>
      </c>
      <c r="K21" s="18">
        <f t="shared" si="5"/>
        <v>0</v>
      </c>
      <c r="L21" s="18">
        <v>50</v>
      </c>
      <c r="M21" s="18">
        <v>45</v>
      </c>
      <c r="N21" s="18">
        <v>0</v>
      </c>
      <c r="O21" s="18">
        <f>SUM(L21:N21)</f>
        <v>95</v>
      </c>
      <c r="P21" s="18">
        <v>48</v>
      </c>
      <c r="Q21" s="18">
        <v>42</v>
      </c>
      <c r="R21" s="18">
        <v>0</v>
      </c>
      <c r="S21" s="18">
        <f t="shared" si="6"/>
        <v>90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>
        <v>48</v>
      </c>
      <c r="AG21" s="18">
        <v>65</v>
      </c>
      <c r="AH21" s="18">
        <v>0</v>
      </c>
      <c r="AI21" s="18">
        <f t="shared" si="0"/>
        <v>113</v>
      </c>
      <c r="AJ21" s="18">
        <v>27</v>
      </c>
      <c r="AK21" s="18">
        <v>52</v>
      </c>
      <c r="AL21" s="18">
        <v>0</v>
      </c>
      <c r="AM21" s="18">
        <f t="shared" si="1"/>
        <v>79</v>
      </c>
      <c r="AN21" s="18">
        <v>52</v>
      </c>
      <c r="AO21" s="18">
        <v>90</v>
      </c>
      <c r="AP21" s="18">
        <v>0</v>
      </c>
      <c r="AQ21" s="18">
        <f t="shared" si="2"/>
        <v>142</v>
      </c>
      <c r="AR21" s="16">
        <f t="shared" si="3"/>
        <v>1038</v>
      </c>
    </row>
    <row r="22" spans="1:44" s="3" customFormat="1" ht="14.25">
      <c r="A22" s="149"/>
      <c r="B22" s="114"/>
      <c r="C22" s="114"/>
      <c r="D22" s="95"/>
      <c r="E22" s="120"/>
      <c r="F22" s="97" t="s">
        <v>32</v>
      </c>
      <c r="G22" s="39" t="s">
        <v>33</v>
      </c>
      <c r="H22" s="18">
        <v>2</v>
      </c>
      <c r="I22" s="18">
        <v>1</v>
      </c>
      <c r="J22" s="18">
        <v>0</v>
      </c>
      <c r="K22" s="18">
        <f t="shared" si="5"/>
        <v>3</v>
      </c>
      <c r="L22" s="18">
        <v>2</v>
      </c>
      <c r="M22" s="18">
        <v>3</v>
      </c>
      <c r="N22" s="18">
        <v>0</v>
      </c>
      <c r="O22" s="18">
        <f>SUM(L22:N22)</f>
        <v>5</v>
      </c>
      <c r="P22" s="18">
        <v>5</v>
      </c>
      <c r="Q22" s="18">
        <v>3</v>
      </c>
      <c r="R22" s="18">
        <v>0</v>
      </c>
      <c r="S22" s="18">
        <f t="shared" si="6"/>
        <v>8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>
        <v>0</v>
      </c>
      <c r="AG22" s="18">
        <v>0</v>
      </c>
      <c r="AH22" s="18">
        <v>0</v>
      </c>
      <c r="AI22" s="18">
        <f t="shared" si="0"/>
        <v>0</v>
      </c>
      <c r="AJ22" s="18">
        <v>0</v>
      </c>
      <c r="AK22" s="18">
        <v>0</v>
      </c>
      <c r="AL22" s="18">
        <v>0</v>
      </c>
      <c r="AM22" s="18">
        <f t="shared" si="1"/>
        <v>0</v>
      </c>
      <c r="AN22" s="18">
        <v>0</v>
      </c>
      <c r="AO22" s="18">
        <v>0</v>
      </c>
      <c r="AP22" s="18">
        <v>0</v>
      </c>
      <c r="AQ22" s="18">
        <f t="shared" si="2"/>
        <v>0</v>
      </c>
      <c r="AR22" s="16">
        <f t="shared" si="3"/>
        <v>32</v>
      </c>
    </row>
    <row r="23" spans="1:44" s="3" customFormat="1" ht="15" customHeight="1" thickBot="1">
      <c r="A23" s="149"/>
      <c r="B23" s="114"/>
      <c r="C23" s="114"/>
      <c r="D23" s="95"/>
      <c r="E23" s="120"/>
      <c r="F23" s="98"/>
      <c r="G23" s="43" t="s">
        <v>34</v>
      </c>
      <c r="H23" s="63">
        <v>0</v>
      </c>
      <c r="I23" s="63">
        <v>0</v>
      </c>
      <c r="J23" s="63">
        <v>0</v>
      </c>
      <c r="K23" s="63">
        <f t="shared" si="5"/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f t="shared" si="6"/>
        <v>0</v>
      </c>
      <c r="T23" s="64"/>
      <c r="U23" s="64"/>
      <c r="V23" s="64"/>
      <c r="W23" s="64"/>
      <c r="X23" s="63"/>
      <c r="Y23" s="63"/>
      <c r="Z23" s="63"/>
      <c r="AA23" s="63"/>
      <c r="AB23" s="63"/>
      <c r="AC23" s="63"/>
      <c r="AD23" s="63"/>
      <c r="AE23" s="63"/>
      <c r="AF23" s="18">
        <v>48</v>
      </c>
      <c r="AG23" s="18">
        <v>65</v>
      </c>
      <c r="AH23" s="18">
        <v>0</v>
      </c>
      <c r="AI23" s="18">
        <f t="shared" si="0"/>
        <v>113</v>
      </c>
      <c r="AJ23" s="18">
        <v>27</v>
      </c>
      <c r="AK23" s="18">
        <v>52</v>
      </c>
      <c r="AL23" s="18">
        <v>0</v>
      </c>
      <c r="AM23" s="18">
        <f t="shared" si="1"/>
        <v>79</v>
      </c>
      <c r="AN23" s="18">
        <v>52</v>
      </c>
      <c r="AO23" s="18">
        <v>90</v>
      </c>
      <c r="AP23" s="18">
        <v>0</v>
      </c>
      <c r="AQ23" s="18">
        <f t="shared" si="2"/>
        <v>142</v>
      </c>
      <c r="AR23" s="16">
        <f t="shared" si="3"/>
        <v>668</v>
      </c>
    </row>
    <row r="24" spans="1:44" s="3" customFormat="1" ht="13.5" customHeight="1">
      <c r="A24" s="149"/>
      <c r="B24" s="114"/>
      <c r="C24" s="114"/>
      <c r="D24" s="95"/>
      <c r="E24" s="119" t="s">
        <v>77</v>
      </c>
      <c r="F24" s="144" t="s">
        <v>23</v>
      </c>
      <c r="G24" s="36" t="s">
        <v>24</v>
      </c>
      <c r="H24" s="62">
        <v>2</v>
      </c>
      <c r="I24" s="62">
        <v>2</v>
      </c>
      <c r="J24" s="62">
        <v>0</v>
      </c>
      <c r="K24" s="62">
        <f t="shared" si="5"/>
        <v>4</v>
      </c>
      <c r="L24" s="62">
        <v>10</v>
      </c>
      <c r="M24" s="62">
        <v>8</v>
      </c>
      <c r="N24" s="62">
        <v>0</v>
      </c>
      <c r="O24" s="62">
        <f>SUM(L24:N24)</f>
        <v>18</v>
      </c>
      <c r="P24" s="62">
        <v>14</v>
      </c>
      <c r="Q24" s="62">
        <v>10</v>
      </c>
      <c r="R24" s="62">
        <v>0</v>
      </c>
      <c r="S24" s="62">
        <f t="shared" si="6"/>
        <v>24</v>
      </c>
      <c r="T24" s="30"/>
      <c r="U24" s="30"/>
      <c r="V24" s="18"/>
      <c r="W24" s="62"/>
      <c r="X24" s="62"/>
      <c r="Y24" s="62"/>
      <c r="Z24" s="62"/>
      <c r="AA24" s="62"/>
      <c r="AB24" s="62"/>
      <c r="AC24" s="62"/>
      <c r="AD24" s="62"/>
      <c r="AE24" s="62"/>
      <c r="AF24" s="56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16">
        <f t="shared" si="3"/>
        <v>92</v>
      </c>
    </row>
    <row r="25" spans="1:44" s="3" customFormat="1" ht="14.25">
      <c r="A25" s="149"/>
      <c r="B25" s="114"/>
      <c r="C25" s="114"/>
      <c r="D25" s="95"/>
      <c r="E25" s="120"/>
      <c r="F25" s="97"/>
      <c r="G25" s="39" t="s">
        <v>25</v>
      </c>
      <c r="H25" s="18">
        <v>22</v>
      </c>
      <c r="I25" s="18">
        <v>22</v>
      </c>
      <c r="J25" s="18">
        <v>0</v>
      </c>
      <c r="K25" s="18">
        <f t="shared" si="5"/>
        <v>44</v>
      </c>
      <c r="L25" s="18">
        <v>34</v>
      </c>
      <c r="M25" s="18">
        <v>32</v>
      </c>
      <c r="N25" s="18">
        <v>0</v>
      </c>
      <c r="O25" s="18">
        <f>SUM(L25:N25)</f>
        <v>66</v>
      </c>
      <c r="P25" s="18">
        <v>60</v>
      </c>
      <c r="Q25" s="18">
        <v>47</v>
      </c>
      <c r="R25" s="18">
        <v>0</v>
      </c>
      <c r="S25" s="18">
        <f t="shared" si="6"/>
        <v>107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57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6">
        <f t="shared" si="3"/>
        <v>434</v>
      </c>
    </row>
    <row r="26" spans="1:44" s="3" customFormat="1" ht="14.25">
      <c r="A26" s="149"/>
      <c r="B26" s="114"/>
      <c r="C26" s="114"/>
      <c r="D26" s="95"/>
      <c r="E26" s="120"/>
      <c r="F26" s="97"/>
      <c r="G26" s="39" t="s">
        <v>26</v>
      </c>
      <c r="H26" s="18">
        <v>20</v>
      </c>
      <c r="I26" s="18">
        <v>20</v>
      </c>
      <c r="J26" s="18">
        <v>0</v>
      </c>
      <c r="K26" s="18">
        <f t="shared" si="5"/>
        <v>40</v>
      </c>
      <c r="L26" s="18">
        <v>32</v>
      </c>
      <c r="M26" s="18">
        <v>30</v>
      </c>
      <c r="N26" s="18">
        <v>0</v>
      </c>
      <c r="O26" s="18">
        <f>SUM(L26:N26)</f>
        <v>62</v>
      </c>
      <c r="P26" s="18">
        <v>75</v>
      </c>
      <c r="Q26" s="18">
        <v>41</v>
      </c>
      <c r="R26" s="18">
        <v>0</v>
      </c>
      <c r="S26" s="18">
        <f t="shared" si="6"/>
        <v>116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57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6">
        <f t="shared" si="3"/>
        <v>436</v>
      </c>
    </row>
    <row r="27" spans="1:44" s="3" customFormat="1" ht="14.25">
      <c r="A27" s="149"/>
      <c r="B27" s="114"/>
      <c r="C27" s="114"/>
      <c r="D27" s="95"/>
      <c r="E27" s="120"/>
      <c r="F27" s="97"/>
      <c r="G27" s="39" t="s">
        <v>27</v>
      </c>
      <c r="H27" s="18">
        <v>26</v>
      </c>
      <c r="I27" s="18">
        <v>24</v>
      </c>
      <c r="J27" s="18">
        <v>0</v>
      </c>
      <c r="K27" s="18">
        <f t="shared" si="5"/>
        <v>50</v>
      </c>
      <c r="L27" s="18">
        <v>35</v>
      </c>
      <c r="M27" s="18">
        <v>30</v>
      </c>
      <c r="N27" s="18">
        <v>0</v>
      </c>
      <c r="O27" s="18">
        <f>SUM(L27:N27)</f>
        <v>65</v>
      </c>
      <c r="P27" s="18">
        <v>70</v>
      </c>
      <c r="Q27" s="18">
        <v>61</v>
      </c>
      <c r="R27" s="18">
        <v>0</v>
      </c>
      <c r="S27" s="18">
        <f t="shared" si="6"/>
        <v>131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5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6">
        <f t="shared" si="3"/>
        <v>492</v>
      </c>
    </row>
    <row r="28" spans="1:44" s="3" customFormat="1" ht="14.25">
      <c r="A28" s="149"/>
      <c r="B28" s="114"/>
      <c r="C28" s="114"/>
      <c r="D28" s="95"/>
      <c r="E28" s="120"/>
      <c r="F28" s="97"/>
      <c r="G28" s="39" t="s">
        <v>28</v>
      </c>
      <c r="H28" s="18">
        <v>22</v>
      </c>
      <c r="I28" s="18">
        <v>20</v>
      </c>
      <c r="J28" s="18">
        <v>0</v>
      </c>
      <c r="K28" s="18">
        <f t="shared" si="5"/>
        <v>42</v>
      </c>
      <c r="L28" s="18">
        <v>25</v>
      </c>
      <c r="M28" s="18">
        <v>30</v>
      </c>
      <c r="N28" s="18">
        <v>0</v>
      </c>
      <c r="O28" s="18">
        <f>SUM(L28:N28)</f>
        <v>55</v>
      </c>
      <c r="P28" s="18">
        <v>71</v>
      </c>
      <c r="Q28" s="18">
        <v>63</v>
      </c>
      <c r="R28" s="18">
        <v>0</v>
      </c>
      <c r="S28" s="18">
        <f t="shared" si="6"/>
        <v>134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5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6">
        <f t="shared" si="3"/>
        <v>462</v>
      </c>
    </row>
    <row r="29" spans="1:44" s="3" customFormat="1" ht="28.5">
      <c r="A29" s="149"/>
      <c r="B29" s="114"/>
      <c r="C29" s="114"/>
      <c r="D29" s="95"/>
      <c r="E29" s="120"/>
      <c r="F29" s="97"/>
      <c r="G29" s="40" t="s">
        <v>78</v>
      </c>
      <c r="H29" s="33">
        <f aca="true" t="shared" si="7" ref="H29:M29">SUM(H24:H28)</f>
        <v>92</v>
      </c>
      <c r="I29" s="33">
        <f t="shared" si="7"/>
        <v>88</v>
      </c>
      <c r="J29" s="18">
        <f t="shared" si="7"/>
        <v>0</v>
      </c>
      <c r="K29" s="33">
        <f t="shared" si="7"/>
        <v>180</v>
      </c>
      <c r="L29" s="33">
        <f t="shared" si="7"/>
        <v>136</v>
      </c>
      <c r="M29" s="33">
        <f t="shared" si="7"/>
        <v>130</v>
      </c>
      <c r="N29" s="33">
        <v>0</v>
      </c>
      <c r="O29" s="33">
        <f>SUM(O24:O28)</f>
        <v>266</v>
      </c>
      <c r="P29" s="33">
        <f>SUM(P24:P28)</f>
        <v>290</v>
      </c>
      <c r="Q29" s="33">
        <f>SUM(Q24:Q28)</f>
        <v>222</v>
      </c>
      <c r="R29" s="33">
        <f>SUM(R24:R28)</f>
        <v>0</v>
      </c>
      <c r="S29" s="33">
        <f>SUM(S24:S28)</f>
        <v>512</v>
      </c>
      <c r="T29" s="33"/>
      <c r="U29" s="33"/>
      <c r="V29" s="18"/>
      <c r="W29" s="33"/>
      <c r="X29" s="33"/>
      <c r="Y29" s="33"/>
      <c r="Z29" s="18"/>
      <c r="AA29" s="33"/>
      <c r="AB29" s="33"/>
      <c r="AC29" s="33"/>
      <c r="AD29" s="18"/>
      <c r="AE29" s="33"/>
      <c r="AF29" s="55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6">
        <f t="shared" si="3"/>
        <v>1916</v>
      </c>
    </row>
    <row r="30" spans="1:44" s="3" customFormat="1" ht="14.25">
      <c r="A30" s="149"/>
      <c r="B30" s="114"/>
      <c r="C30" s="114"/>
      <c r="D30" s="95"/>
      <c r="E30" s="120"/>
      <c r="F30" s="145" t="s">
        <v>29</v>
      </c>
      <c r="G30" s="39" t="s">
        <v>30</v>
      </c>
      <c r="H30" s="18">
        <v>92</v>
      </c>
      <c r="I30" s="18">
        <v>88</v>
      </c>
      <c r="J30" s="18">
        <v>0</v>
      </c>
      <c r="K30" s="18">
        <f aca="true" t="shared" si="8" ref="K30:K38">SUM(H30:J30)</f>
        <v>180</v>
      </c>
      <c r="L30" s="18">
        <v>109</v>
      </c>
      <c r="M30" s="18">
        <v>109</v>
      </c>
      <c r="N30" s="18">
        <v>0</v>
      </c>
      <c r="O30" s="18">
        <f>SUM(L30:N30)</f>
        <v>218</v>
      </c>
      <c r="P30" s="18">
        <v>217</v>
      </c>
      <c r="Q30" s="18">
        <v>205</v>
      </c>
      <c r="R30" s="18">
        <v>0</v>
      </c>
      <c r="S30" s="18">
        <f aca="true" t="shared" si="9" ref="S30:S38">SUM(P30:R30)</f>
        <v>422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57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6">
        <f t="shared" si="3"/>
        <v>1640</v>
      </c>
    </row>
    <row r="31" spans="1:44" s="3" customFormat="1" ht="14.25">
      <c r="A31" s="149"/>
      <c r="B31" s="114"/>
      <c r="C31" s="114"/>
      <c r="D31" s="95"/>
      <c r="E31" s="120"/>
      <c r="F31" s="146"/>
      <c r="G31" s="39" t="s">
        <v>31</v>
      </c>
      <c r="H31" s="18">
        <v>0</v>
      </c>
      <c r="I31" s="18">
        <v>0</v>
      </c>
      <c r="J31" s="18">
        <v>0</v>
      </c>
      <c r="K31" s="18">
        <f t="shared" si="8"/>
        <v>0</v>
      </c>
      <c r="L31" s="18">
        <v>50</v>
      </c>
      <c r="M31" s="18">
        <v>45</v>
      </c>
      <c r="N31" s="18">
        <v>0</v>
      </c>
      <c r="O31" s="18">
        <f>SUM(L31:N31)</f>
        <v>95</v>
      </c>
      <c r="P31" s="18">
        <v>48</v>
      </c>
      <c r="Q31" s="18">
        <v>42</v>
      </c>
      <c r="R31" s="18">
        <v>0</v>
      </c>
      <c r="S31" s="18">
        <f t="shared" si="9"/>
        <v>90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5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6">
        <f t="shared" si="3"/>
        <v>370</v>
      </c>
    </row>
    <row r="32" spans="1:44" s="3" customFormat="1" ht="14.25">
      <c r="A32" s="149"/>
      <c r="B32" s="114"/>
      <c r="C32" s="114"/>
      <c r="D32" s="95"/>
      <c r="E32" s="120"/>
      <c r="F32" s="97" t="s">
        <v>32</v>
      </c>
      <c r="G32" s="39" t="s">
        <v>33</v>
      </c>
      <c r="H32" s="18">
        <v>2</v>
      </c>
      <c r="I32" s="18">
        <v>1</v>
      </c>
      <c r="J32" s="18">
        <v>0</v>
      </c>
      <c r="K32" s="18">
        <f t="shared" si="8"/>
        <v>3</v>
      </c>
      <c r="L32" s="18">
        <v>2</v>
      </c>
      <c r="M32" s="18">
        <v>3</v>
      </c>
      <c r="N32" s="18">
        <v>0</v>
      </c>
      <c r="O32" s="18">
        <f>SUM(L32:N32)</f>
        <v>5</v>
      </c>
      <c r="P32" s="18">
        <v>5</v>
      </c>
      <c r="Q32" s="18">
        <v>3</v>
      </c>
      <c r="R32" s="18">
        <v>0</v>
      </c>
      <c r="S32" s="18">
        <f t="shared" si="9"/>
        <v>8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5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6">
        <f t="shared" si="3"/>
        <v>32</v>
      </c>
    </row>
    <row r="33" spans="1:44" s="3" customFormat="1" ht="15" thickBot="1">
      <c r="A33" s="149"/>
      <c r="B33" s="114"/>
      <c r="C33" s="114"/>
      <c r="D33" s="95"/>
      <c r="E33" s="157"/>
      <c r="F33" s="158"/>
      <c r="G33" s="45" t="s">
        <v>34</v>
      </c>
      <c r="H33" s="63">
        <v>0</v>
      </c>
      <c r="I33" s="63">
        <v>0</v>
      </c>
      <c r="J33" s="64">
        <v>0</v>
      </c>
      <c r="K33" s="64">
        <f t="shared" si="8"/>
        <v>0</v>
      </c>
      <c r="L33" s="63">
        <v>0</v>
      </c>
      <c r="M33" s="63">
        <v>0</v>
      </c>
      <c r="N33" s="63">
        <v>0</v>
      </c>
      <c r="O33" s="64">
        <v>0</v>
      </c>
      <c r="P33" s="63">
        <v>0</v>
      </c>
      <c r="Q33" s="63">
        <v>0</v>
      </c>
      <c r="R33" s="64">
        <v>0</v>
      </c>
      <c r="S33" s="64">
        <f t="shared" si="9"/>
        <v>0</v>
      </c>
      <c r="T33" s="64"/>
      <c r="U33" s="64"/>
      <c r="V33" s="64"/>
      <c r="W33" s="64"/>
      <c r="X33" s="63"/>
      <c r="Y33" s="63"/>
      <c r="Z33" s="64"/>
      <c r="AA33" s="64"/>
      <c r="AB33" s="63"/>
      <c r="AC33" s="63"/>
      <c r="AD33" s="64"/>
      <c r="AE33" s="64"/>
      <c r="AF33" s="60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6">
        <f t="shared" si="3"/>
        <v>0</v>
      </c>
    </row>
    <row r="34" spans="1:44" s="3" customFormat="1" ht="13.5" customHeight="1">
      <c r="A34" s="149"/>
      <c r="B34" s="114"/>
      <c r="C34" s="114"/>
      <c r="D34" s="95"/>
      <c r="E34" s="119" t="s">
        <v>79</v>
      </c>
      <c r="F34" s="153" t="s">
        <v>23</v>
      </c>
      <c r="G34" s="46" t="s">
        <v>24</v>
      </c>
      <c r="H34" s="62">
        <v>2</v>
      </c>
      <c r="I34" s="62">
        <v>2</v>
      </c>
      <c r="J34" s="62">
        <v>0</v>
      </c>
      <c r="K34" s="62">
        <f t="shared" si="8"/>
        <v>4</v>
      </c>
      <c r="L34" s="62">
        <v>10</v>
      </c>
      <c r="M34" s="62">
        <v>8</v>
      </c>
      <c r="N34" s="62">
        <v>0</v>
      </c>
      <c r="O34" s="30">
        <f>SUM(L34:N34)</f>
        <v>18</v>
      </c>
      <c r="P34" s="62">
        <v>14</v>
      </c>
      <c r="Q34" s="62">
        <v>10</v>
      </c>
      <c r="R34" s="30">
        <v>0</v>
      </c>
      <c r="S34" s="30">
        <f t="shared" si="9"/>
        <v>24</v>
      </c>
      <c r="T34" s="30"/>
      <c r="U34" s="30"/>
      <c r="V34" s="18"/>
      <c r="W34" s="62"/>
      <c r="X34" s="62"/>
      <c r="Y34" s="62"/>
      <c r="Z34" s="30"/>
      <c r="AA34" s="30"/>
      <c r="AB34" s="62"/>
      <c r="AC34" s="62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16">
        <f t="shared" si="3"/>
        <v>92</v>
      </c>
    </row>
    <row r="35" spans="1:44" s="3" customFormat="1" ht="14.25">
      <c r="A35" s="149"/>
      <c r="B35" s="114"/>
      <c r="C35" s="114"/>
      <c r="D35" s="95"/>
      <c r="E35" s="120"/>
      <c r="F35" s="97"/>
      <c r="G35" s="39" t="s">
        <v>25</v>
      </c>
      <c r="H35" s="18">
        <v>22</v>
      </c>
      <c r="I35" s="18">
        <v>22</v>
      </c>
      <c r="J35" s="18">
        <v>0</v>
      </c>
      <c r="K35" s="18">
        <f t="shared" si="8"/>
        <v>44</v>
      </c>
      <c r="L35" s="18">
        <v>34</v>
      </c>
      <c r="M35" s="18">
        <v>32</v>
      </c>
      <c r="N35" s="18">
        <v>0</v>
      </c>
      <c r="O35" s="18">
        <f aca="true" t="shared" si="10" ref="O35:O53">SUM(L35:N35)</f>
        <v>66</v>
      </c>
      <c r="P35" s="18">
        <v>60</v>
      </c>
      <c r="Q35" s="18">
        <v>47</v>
      </c>
      <c r="R35" s="18">
        <v>0</v>
      </c>
      <c r="S35" s="18">
        <f t="shared" si="9"/>
        <v>107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6">
        <f t="shared" si="3"/>
        <v>434</v>
      </c>
    </row>
    <row r="36" spans="1:44" s="3" customFormat="1" ht="14.25">
      <c r="A36" s="149"/>
      <c r="B36" s="114"/>
      <c r="C36" s="114"/>
      <c r="D36" s="95"/>
      <c r="E36" s="120"/>
      <c r="F36" s="97"/>
      <c r="G36" s="39" t="s">
        <v>26</v>
      </c>
      <c r="H36" s="18">
        <v>20</v>
      </c>
      <c r="I36" s="18">
        <v>20</v>
      </c>
      <c r="J36" s="18">
        <v>0</v>
      </c>
      <c r="K36" s="18">
        <f t="shared" si="8"/>
        <v>40</v>
      </c>
      <c r="L36" s="18">
        <v>32</v>
      </c>
      <c r="M36" s="18">
        <v>30</v>
      </c>
      <c r="N36" s="18">
        <v>0</v>
      </c>
      <c r="O36" s="18">
        <f t="shared" si="10"/>
        <v>62</v>
      </c>
      <c r="P36" s="18">
        <v>75</v>
      </c>
      <c r="Q36" s="18">
        <v>41</v>
      </c>
      <c r="R36" s="18">
        <v>0</v>
      </c>
      <c r="S36" s="18">
        <f t="shared" si="9"/>
        <v>116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6">
        <f t="shared" si="3"/>
        <v>436</v>
      </c>
    </row>
    <row r="37" spans="1:44" s="3" customFormat="1" ht="14.25">
      <c r="A37" s="149"/>
      <c r="B37" s="114"/>
      <c r="C37" s="114"/>
      <c r="D37" s="95"/>
      <c r="E37" s="120"/>
      <c r="F37" s="97"/>
      <c r="G37" s="39" t="s">
        <v>27</v>
      </c>
      <c r="H37" s="18">
        <v>26</v>
      </c>
      <c r="I37" s="18">
        <v>24</v>
      </c>
      <c r="J37" s="18">
        <v>0</v>
      </c>
      <c r="K37" s="18">
        <f t="shared" si="8"/>
        <v>50</v>
      </c>
      <c r="L37" s="18">
        <v>35</v>
      </c>
      <c r="M37" s="18">
        <v>30</v>
      </c>
      <c r="N37" s="18">
        <v>0</v>
      </c>
      <c r="O37" s="18">
        <f t="shared" si="10"/>
        <v>65</v>
      </c>
      <c r="P37" s="18">
        <v>70</v>
      </c>
      <c r="Q37" s="18">
        <v>61</v>
      </c>
      <c r="R37" s="18">
        <v>0</v>
      </c>
      <c r="S37" s="18">
        <f t="shared" si="9"/>
        <v>131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6">
        <f t="shared" si="3"/>
        <v>492</v>
      </c>
    </row>
    <row r="38" spans="1:44" s="3" customFormat="1" ht="14.25">
      <c r="A38" s="149"/>
      <c r="B38" s="114"/>
      <c r="C38" s="114"/>
      <c r="D38" s="95"/>
      <c r="E38" s="120"/>
      <c r="F38" s="97"/>
      <c r="G38" s="39" t="s">
        <v>28</v>
      </c>
      <c r="H38" s="18">
        <v>22</v>
      </c>
      <c r="I38" s="18">
        <v>20</v>
      </c>
      <c r="J38" s="18">
        <v>0</v>
      </c>
      <c r="K38" s="18">
        <f t="shared" si="8"/>
        <v>42</v>
      </c>
      <c r="L38" s="18">
        <v>25</v>
      </c>
      <c r="M38" s="18">
        <v>30</v>
      </c>
      <c r="N38" s="18">
        <v>0</v>
      </c>
      <c r="O38" s="18">
        <f t="shared" si="10"/>
        <v>55</v>
      </c>
      <c r="P38" s="18">
        <v>71</v>
      </c>
      <c r="Q38" s="18">
        <v>63</v>
      </c>
      <c r="R38" s="18">
        <v>0</v>
      </c>
      <c r="S38" s="18">
        <f t="shared" si="9"/>
        <v>134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>
        <f t="shared" si="3"/>
        <v>462</v>
      </c>
    </row>
    <row r="39" spans="1:44" s="3" customFormat="1" ht="28.5">
      <c r="A39" s="149"/>
      <c r="B39" s="114"/>
      <c r="C39" s="114"/>
      <c r="D39" s="95"/>
      <c r="E39" s="120"/>
      <c r="F39" s="97"/>
      <c r="G39" s="40" t="s">
        <v>80</v>
      </c>
      <c r="H39" s="33">
        <f>SUM(H34:H38)</f>
        <v>92</v>
      </c>
      <c r="I39" s="33">
        <f>SUM(I34:I38)</f>
        <v>88</v>
      </c>
      <c r="J39" s="18">
        <v>0</v>
      </c>
      <c r="K39" s="33">
        <f>SUM(K34:K38)</f>
        <v>180</v>
      </c>
      <c r="L39" s="33">
        <f>SUM(L34:L38)</f>
        <v>136</v>
      </c>
      <c r="M39" s="33">
        <f>SUM(M34:M38)</f>
        <v>130</v>
      </c>
      <c r="N39" s="33">
        <v>0</v>
      </c>
      <c r="O39" s="33">
        <f t="shared" si="10"/>
        <v>266</v>
      </c>
      <c r="P39" s="33">
        <f>SUM(P34:P38)</f>
        <v>290</v>
      </c>
      <c r="Q39" s="33">
        <f>SUM(Q34:Q38)</f>
        <v>222</v>
      </c>
      <c r="R39" s="33">
        <v>0</v>
      </c>
      <c r="S39" s="33">
        <f>SUM(S34:S38)</f>
        <v>512</v>
      </c>
      <c r="T39" s="33"/>
      <c r="U39" s="33"/>
      <c r="V39" s="18"/>
      <c r="W39" s="33"/>
      <c r="X39" s="33"/>
      <c r="Y39" s="33"/>
      <c r="Z39" s="18"/>
      <c r="AA39" s="33"/>
      <c r="AB39" s="33"/>
      <c r="AC39" s="33"/>
      <c r="AD39" s="18"/>
      <c r="AE39" s="33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>
        <f t="shared" si="3"/>
        <v>1916</v>
      </c>
    </row>
    <row r="40" spans="1:44" s="3" customFormat="1" ht="14.25">
      <c r="A40" s="149"/>
      <c r="B40" s="114"/>
      <c r="C40" s="114"/>
      <c r="D40" s="95"/>
      <c r="E40" s="120"/>
      <c r="F40" s="145" t="s">
        <v>29</v>
      </c>
      <c r="G40" s="39" t="s">
        <v>30</v>
      </c>
      <c r="H40" s="18">
        <v>92</v>
      </c>
      <c r="I40" s="18">
        <v>88</v>
      </c>
      <c r="J40" s="18">
        <v>0</v>
      </c>
      <c r="K40" s="18">
        <f aca="true" t="shared" si="11" ref="K40:K48">SUM(H40:J40)</f>
        <v>180</v>
      </c>
      <c r="L40" s="18">
        <v>109</v>
      </c>
      <c r="M40" s="18">
        <v>109</v>
      </c>
      <c r="N40" s="18">
        <v>0</v>
      </c>
      <c r="O40" s="18">
        <f t="shared" si="10"/>
        <v>218</v>
      </c>
      <c r="P40" s="18">
        <v>217</v>
      </c>
      <c r="Q40" s="18">
        <v>205</v>
      </c>
      <c r="R40" s="18">
        <v>0</v>
      </c>
      <c r="S40" s="18">
        <f aca="true" t="shared" si="12" ref="S40:S48">SUM(P40:R40)</f>
        <v>422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>
        <f t="shared" si="3"/>
        <v>1640</v>
      </c>
    </row>
    <row r="41" spans="1:44" s="3" customFormat="1" ht="14.25">
      <c r="A41" s="149"/>
      <c r="B41" s="114"/>
      <c r="C41" s="114"/>
      <c r="D41" s="95"/>
      <c r="E41" s="120"/>
      <c r="F41" s="146"/>
      <c r="G41" s="39" t="s">
        <v>31</v>
      </c>
      <c r="H41" s="18">
        <v>0</v>
      </c>
      <c r="I41" s="18">
        <v>0</v>
      </c>
      <c r="J41" s="18">
        <v>0</v>
      </c>
      <c r="K41" s="18">
        <f t="shared" si="11"/>
        <v>0</v>
      </c>
      <c r="L41" s="18">
        <v>50</v>
      </c>
      <c r="M41" s="18">
        <v>45</v>
      </c>
      <c r="N41" s="18">
        <v>0</v>
      </c>
      <c r="O41" s="18">
        <f t="shared" si="10"/>
        <v>95</v>
      </c>
      <c r="P41" s="18">
        <v>48</v>
      </c>
      <c r="Q41" s="18">
        <v>42</v>
      </c>
      <c r="R41" s="18">
        <v>0</v>
      </c>
      <c r="S41" s="18">
        <f t="shared" si="12"/>
        <v>90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>
        <f t="shared" si="3"/>
        <v>370</v>
      </c>
    </row>
    <row r="42" spans="1:44" s="3" customFormat="1" ht="14.25">
      <c r="A42" s="149"/>
      <c r="B42" s="114"/>
      <c r="C42" s="114"/>
      <c r="D42" s="95"/>
      <c r="E42" s="120"/>
      <c r="F42" s="97" t="s">
        <v>32</v>
      </c>
      <c r="G42" s="39" t="s">
        <v>33</v>
      </c>
      <c r="H42" s="18">
        <v>2</v>
      </c>
      <c r="I42" s="18">
        <v>1</v>
      </c>
      <c r="J42" s="18">
        <v>0</v>
      </c>
      <c r="K42" s="18">
        <f t="shared" si="11"/>
        <v>3</v>
      </c>
      <c r="L42" s="18">
        <v>2</v>
      </c>
      <c r="M42" s="18">
        <v>3</v>
      </c>
      <c r="N42" s="18">
        <v>0</v>
      </c>
      <c r="O42" s="18">
        <f t="shared" si="10"/>
        <v>5</v>
      </c>
      <c r="P42" s="18">
        <v>5</v>
      </c>
      <c r="Q42" s="18">
        <v>3</v>
      </c>
      <c r="R42" s="18">
        <v>0</v>
      </c>
      <c r="S42" s="18">
        <f t="shared" si="12"/>
        <v>8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>
        <f t="shared" si="3"/>
        <v>32</v>
      </c>
    </row>
    <row r="43" spans="1:44" s="3" customFormat="1" ht="15" thickBot="1">
      <c r="A43" s="149"/>
      <c r="B43" s="114"/>
      <c r="C43" s="114"/>
      <c r="D43" s="95"/>
      <c r="E43" s="120"/>
      <c r="F43" s="98"/>
      <c r="G43" s="43" t="s">
        <v>34</v>
      </c>
      <c r="H43" s="63">
        <v>0</v>
      </c>
      <c r="I43" s="63">
        <v>0</v>
      </c>
      <c r="J43" s="63">
        <v>0</v>
      </c>
      <c r="K43" s="64">
        <f t="shared" si="11"/>
        <v>0</v>
      </c>
      <c r="L43" s="63">
        <v>0</v>
      </c>
      <c r="M43" s="63">
        <v>0</v>
      </c>
      <c r="N43" s="63">
        <v>0</v>
      </c>
      <c r="O43" s="64">
        <f t="shared" si="10"/>
        <v>0</v>
      </c>
      <c r="P43" s="63">
        <v>0</v>
      </c>
      <c r="Q43" s="63">
        <v>0</v>
      </c>
      <c r="R43" s="63">
        <v>0</v>
      </c>
      <c r="S43" s="63">
        <f t="shared" si="12"/>
        <v>0</v>
      </c>
      <c r="T43" s="64"/>
      <c r="U43" s="64"/>
      <c r="V43" s="64"/>
      <c r="W43" s="64"/>
      <c r="X43" s="63"/>
      <c r="Y43" s="63"/>
      <c r="Z43" s="63"/>
      <c r="AA43" s="64"/>
      <c r="AB43" s="63"/>
      <c r="AC43" s="63"/>
      <c r="AD43" s="63"/>
      <c r="AE43" s="64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>
        <f t="shared" si="3"/>
        <v>0</v>
      </c>
    </row>
    <row r="44" spans="1:44" s="3" customFormat="1" ht="13.5" customHeight="1">
      <c r="A44" s="149"/>
      <c r="B44" s="114"/>
      <c r="C44" s="114"/>
      <c r="D44" s="95"/>
      <c r="E44" s="159" t="s">
        <v>81</v>
      </c>
      <c r="F44" s="144" t="s">
        <v>23</v>
      </c>
      <c r="G44" s="36" t="s">
        <v>24</v>
      </c>
      <c r="H44" s="62">
        <v>2</v>
      </c>
      <c r="I44" s="62">
        <v>2</v>
      </c>
      <c r="J44" s="62">
        <v>0</v>
      </c>
      <c r="K44" s="30">
        <f t="shared" si="11"/>
        <v>4</v>
      </c>
      <c r="L44" s="62">
        <v>10</v>
      </c>
      <c r="M44" s="62">
        <v>8</v>
      </c>
      <c r="N44" s="62">
        <v>0</v>
      </c>
      <c r="O44" s="30">
        <f t="shared" si="10"/>
        <v>18</v>
      </c>
      <c r="P44" s="62">
        <v>14</v>
      </c>
      <c r="Q44" s="62">
        <v>10</v>
      </c>
      <c r="R44" s="62">
        <v>0</v>
      </c>
      <c r="S44" s="62">
        <f t="shared" si="12"/>
        <v>24</v>
      </c>
      <c r="T44" s="18"/>
      <c r="U44" s="18"/>
      <c r="V44" s="18"/>
      <c r="W44" s="62"/>
      <c r="X44" s="62"/>
      <c r="Y44" s="62"/>
      <c r="Z44" s="62"/>
      <c r="AA44" s="30"/>
      <c r="AB44" s="62"/>
      <c r="AC44" s="62"/>
      <c r="AD44" s="62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16">
        <f t="shared" si="3"/>
        <v>92</v>
      </c>
    </row>
    <row r="45" spans="1:44" ht="14.25">
      <c r="A45" s="149"/>
      <c r="B45" s="114"/>
      <c r="C45" s="114"/>
      <c r="D45" s="95"/>
      <c r="E45" s="160"/>
      <c r="F45" s="97"/>
      <c r="G45" s="39" t="s">
        <v>25</v>
      </c>
      <c r="H45" s="18">
        <v>22</v>
      </c>
      <c r="I45" s="18">
        <v>22</v>
      </c>
      <c r="J45" s="18">
        <v>0</v>
      </c>
      <c r="K45" s="18">
        <f t="shared" si="11"/>
        <v>44</v>
      </c>
      <c r="L45" s="18">
        <v>34</v>
      </c>
      <c r="M45" s="18">
        <v>32</v>
      </c>
      <c r="N45" s="18">
        <v>0</v>
      </c>
      <c r="O45" s="18">
        <f t="shared" si="10"/>
        <v>66</v>
      </c>
      <c r="P45" s="18">
        <v>60</v>
      </c>
      <c r="Q45" s="18">
        <v>47</v>
      </c>
      <c r="R45" s="18">
        <v>0</v>
      </c>
      <c r="S45" s="18">
        <f t="shared" si="12"/>
        <v>107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>
        <f t="shared" si="3"/>
        <v>434</v>
      </c>
    </row>
    <row r="46" spans="1:44" ht="14.25">
      <c r="A46" s="149"/>
      <c r="B46" s="114"/>
      <c r="C46" s="114"/>
      <c r="D46" s="95"/>
      <c r="E46" s="160"/>
      <c r="F46" s="97"/>
      <c r="G46" s="39" t="s">
        <v>26</v>
      </c>
      <c r="H46" s="18">
        <v>20</v>
      </c>
      <c r="I46" s="18">
        <v>20</v>
      </c>
      <c r="J46" s="47">
        <v>0</v>
      </c>
      <c r="K46" s="18">
        <f t="shared" si="11"/>
        <v>40</v>
      </c>
      <c r="L46" s="18">
        <v>32</v>
      </c>
      <c r="M46" s="18">
        <v>30</v>
      </c>
      <c r="N46" s="18">
        <v>0</v>
      </c>
      <c r="O46" s="18">
        <f t="shared" si="10"/>
        <v>62</v>
      </c>
      <c r="P46" s="18">
        <v>75</v>
      </c>
      <c r="Q46" s="18">
        <v>41</v>
      </c>
      <c r="R46" s="18">
        <v>0</v>
      </c>
      <c r="S46" s="18">
        <f t="shared" si="12"/>
        <v>116</v>
      </c>
      <c r="T46" s="18"/>
      <c r="U46" s="18"/>
      <c r="V46" s="18"/>
      <c r="W46" s="18"/>
      <c r="X46" s="18"/>
      <c r="Y46" s="18"/>
      <c r="Z46" s="47"/>
      <c r="AA46" s="18"/>
      <c r="AB46" s="18"/>
      <c r="AC46" s="18"/>
      <c r="AD46" s="47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>
        <f t="shared" si="3"/>
        <v>436</v>
      </c>
    </row>
    <row r="47" spans="1:44" ht="14.25">
      <c r="A47" s="149"/>
      <c r="B47" s="114"/>
      <c r="C47" s="114"/>
      <c r="D47" s="95"/>
      <c r="E47" s="160"/>
      <c r="F47" s="97"/>
      <c r="G47" s="39" t="s">
        <v>27</v>
      </c>
      <c r="H47" s="18">
        <v>26</v>
      </c>
      <c r="I47" s="18">
        <v>24</v>
      </c>
      <c r="J47" s="47">
        <v>0</v>
      </c>
      <c r="K47" s="18">
        <f t="shared" si="11"/>
        <v>50</v>
      </c>
      <c r="L47" s="18">
        <v>35</v>
      </c>
      <c r="M47" s="18">
        <v>30</v>
      </c>
      <c r="N47" s="18">
        <v>0</v>
      </c>
      <c r="O47" s="18">
        <f t="shared" si="10"/>
        <v>65</v>
      </c>
      <c r="P47" s="18">
        <v>70</v>
      </c>
      <c r="Q47" s="18">
        <v>61</v>
      </c>
      <c r="R47" s="18">
        <v>0</v>
      </c>
      <c r="S47" s="18">
        <f t="shared" si="12"/>
        <v>131</v>
      </c>
      <c r="T47" s="18"/>
      <c r="U47" s="18"/>
      <c r="V47" s="18"/>
      <c r="W47" s="18"/>
      <c r="X47" s="18"/>
      <c r="Y47" s="18"/>
      <c r="Z47" s="47"/>
      <c r="AA47" s="18"/>
      <c r="AB47" s="18"/>
      <c r="AC47" s="18"/>
      <c r="AD47" s="47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>
        <f t="shared" si="3"/>
        <v>492</v>
      </c>
    </row>
    <row r="48" spans="1:44" ht="14.25">
      <c r="A48" s="149"/>
      <c r="B48" s="114"/>
      <c r="C48" s="114"/>
      <c r="D48" s="95"/>
      <c r="E48" s="160"/>
      <c r="F48" s="97"/>
      <c r="G48" s="39" t="s">
        <v>28</v>
      </c>
      <c r="H48" s="18">
        <v>22</v>
      </c>
      <c r="I48" s="18">
        <v>20</v>
      </c>
      <c r="J48" s="47">
        <v>0</v>
      </c>
      <c r="K48" s="18">
        <f t="shared" si="11"/>
        <v>42</v>
      </c>
      <c r="L48" s="18">
        <v>25</v>
      </c>
      <c r="M48" s="18">
        <v>30</v>
      </c>
      <c r="N48" s="18">
        <v>0</v>
      </c>
      <c r="O48" s="18">
        <f t="shared" si="10"/>
        <v>55</v>
      </c>
      <c r="P48" s="18">
        <v>71</v>
      </c>
      <c r="Q48" s="18">
        <v>63</v>
      </c>
      <c r="R48" s="18">
        <v>0</v>
      </c>
      <c r="S48" s="18">
        <f t="shared" si="12"/>
        <v>134</v>
      </c>
      <c r="T48" s="18"/>
      <c r="U48" s="18"/>
      <c r="V48" s="18"/>
      <c r="W48" s="18"/>
      <c r="X48" s="18"/>
      <c r="Y48" s="18"/>
      <c r="Z48" s="47"/>
      <c r="AA48" s="18"/>
      <c r="AB48" s="18"/>
      <c r="AC48" s="18"/>
      <c r="AD48" s="47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>
        <f t="shared" si="3"/>
        <v>462</v>
      </c>
    </row>
    <row r="49" spans="1:44" ht="42.75">
      <c r="A49" s="149"/>
      <c r="B49" s="114"/>
      <c r="C49" s="114"/>
      <c r="D49" s="95"/>
      <c r="E49" s="160"/>
      <c r="F49" s="97"/>
      <c r="G49" s="40" t="s">
        <v>82</v>
      </c>
      <c r="H49" s="33">
        <f>SUM(H44:H48)</f>
        <v>92</v>
      </c>
      <c r="I49" s="33">
        <f>SUM(I44:I48)</f>
        <v>88</v>
      </c>
      <c r="J49" s="33">
        <v>0</v>
      </c>
      <c r="K49" s="33">
        <f>SUM(K44:K48)</f>
        <v>180</v>
      </c>
      <c r="L49" s="33">
        <f>SUM(L44:L48)</f>
        <v>136</v>
      </c>
      <c r="M49" s="33">
        <f>SUM(M44:M48)</f>
        <v>130</v>
      </c>
      <c r="N49" s="65">
        <v>0</v>
      </c>
      <c r="O49" s="33">
        <f t="shared" si="10"/>
        <v>266</v>
      </c>
      <c r="P49" s="33">
        <f>SUM(P44:P48)</f>
        <v>290</v>
      </c>
      <c r="Q49" s="33">
        <f>SUM(Q44:Q48)</f>
        <v>222</v>
      </c>
      <c r="R49" s="33">
        <v>0</v>
      </c>
      <c r="S49" s="33">
        <f>SUM(S44:S48)</f>
        <v>512</v>
      </c>
      <c r="T49" s="33"/>
      <c r="U49" s="33"/>
      <c r="V49" s="18"/>
      <c r="W49" s="33"/>
      <c r="X49" s="33"/>
      <c r="Y49" s="33"/>
      <c r="Z49" s="33"/>
      <c r="AA49" s="33"/>
      <c r="AB49" s="33"/>
      <c r="AC49" s="33"/>
      <c r="AD49" s="33"/>
      <c r="AE49" s="33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6">
        <f t="shared" si="3"/>
        <v>1916</v>
      </c>
    </row>
    <row r="50" spans="1:44" ht="14.25">
      <c r="A50" s="149"/>
      <c r="B50" s="114"/>
      <c r="C50" s="114"/>
      <c r="D50" s="95"/>
      <c r="E50" s="160"/>
      <c r="F50" s="145" t="s">
        <v>29</v>
      </c>
      <c r="G50" s="39" t="s">
        <v>30</v>
      </c>
      <c r="H50" s="18">
        <v>92</v>
      </c>
      <c r="I50" s="18">
        <v>88</v>
      </c>
      <c r="J50" s="18">
        <v>0</v>
      </c>
      <c r="K50" s="18">
        <f>SUM(H50:J50)</f>
        <v>180</v>
      </c>
      <c r="L50" s="18">
        <v>109</v>
      </c>
      <c r="M50" s="18">
        <v>109</v>
      </c>
      <c r="N50" s="18">
        <v>0</v>
      </c>
      <c r="O50" s="18">
        <f t="shared" si="10"/>
        <v>218</v>
      </c>
      <c r="P50" s="18">
        <v>217</v>
      </c>
      <c r="Q50" s="18">
        <v>205</v>
      </c>
      <c r="R50" s="18">
        <v>0</v>
      </c>
      <c r="S50" s="18">
        <f>SUM(P50:R50)</f>
        <v>422</v>
      </c>
      <c r="T50" s="18"/>
      <c r="U50" s="18"/>
      <c r="V50" s="18"/>
      <c r="W50" s="33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>
        <f t="shared" si="3"/>
        <v>1640</v>
      </c>
    </row>
    <row r="51" spans="1:44" ht="14.25">
      <c r="A51" s="149"/>
      <c r="B51" s="114"/>
      <c r="C51" s="114"/>
      <c r="D51" s="95"/>
      <c r="E51" s="160"/>
      <c r="F51" s="146"/>
      <c r="G51" s="39" t="s">
        <v>31</v>
      </c>
      <c r="H51" s="47">
        <v>0</v>
      </c>
      <c r="I51" s="47">
        <v>0</v>
      </c>
      <c r="J51" s="47">
        <v>0</v>
      </c>
      <c r="K51" s="18">
        <f>SUM(H51:J51)</f>
        <v>0</v>
      </c>
      <c r="L51" s="18">
        <v>50</v>
      </c>
      <c r="M51" s="18">
        <v>45</v>
      </c>
      <c r="N51" s="18">
        <v>0</v>
      </c>
      <c r="O51" s="18">
        <f t="shared" si="10"/>
        <v>95</v>
      </c>
      <c r="P51" s="18">
        <v>48</v>
      </c>
      <c r="Q51" s="18">
        <v>42</v>
      </c>
      <c r="R51" s="18">
        <v>0</v>
      </c>
      <c r="S51" s="18">
        <f>SUM(P51:R51)</f>
        <v>90</v>
      </c>
      <c r="T51" s="18"/>
      <c r="U51" s="18"/>
      <c r="V51" s="18"/>
      <c r="W51" s="18"/>
      <c r="X51" s="47"/>
      <c r="Y51" s="47"/>
      <c r="Z51" s="47"/>
      <c r="AA51" s="18"/>
      <c r="AB51" s="47"/>
      <c r="AC51" s="47"/>
      <c r="AD51" s="47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>
        <f t="shared" si="3"/>
        <v>370</v>
      </c>
    </row>
    <row r="52" spans="1:44" ht="14.25">
      <c r="A52" s="149"/>
      <c r="B52" s="114"/>
      <c r="C52" s="114"/>
      <c r="D52" s="95"/>
      <c r="E52" s="160"/>
      <c r="F52" s="97" t="s">
        <v>32</v>
      </c>
      <c r="G52" s="39" t="s">
        <v>33</v>
      </c>
      <c r="H52" s="47">
        <v>2</v>
      </c>
      <c r="I52" s="47">
        <v>1</v>
      </c>
      <c r="J52" s="47">
        <v>0</v>
      </c>
      <c r="K52" s="18">
        <f>SUM(H52:J52)</f>
        <v>3</v>
      </c>
      <c r="L52" s="18">
        <v>2</v>
      </c>
      <c r="M52" s="18">
        <v>3</v>
      </c>
      <c r="N52" s="18">
        <v>0</v>
      </c>
      <c r="O52" s="18">
        <f t="shared" si="10"/>
        <v>5</v>
      </c>
      <c r="P52" s="18">
        <v>5</v>
      </c>
      <c r="Q52" s="18">
        <v>3</v>
      </c>
      <c r="R52" s="18">
        <v>0</v>
      </c>
      <c r="S52" s="18">
        <f>SUM(P52:R52)</f>
        <v>8</v>
      </c>
      <c r="T52" s="18"/>
      <c r="U52" s="18"/>
      <c r="V52" s="18"/>
      <c r="W52" s="18"/>
      <c r="X52" s="47"/>
      <c r="Y52" s="47"/>
      <c r="Z52" s="47"/>
      <c r="AA52" s="18"/>
      <c r="AB52" s="47"/>
      <c r="AC52" s="47"/>
      <c r="AD52" s="47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>
        <f t="shared" si="3"/>
        <v>32</v>
      </c>
    </row>
    <row r="53" spans="1:44" ht="15" thickBot="1">
      <c r="A53" s="154"/>
      <c r="B53" s="155"/>
      <c r="C53" s="155"/>
      <c r="D53" s="156"/>
      <c r="E53" s="161"/>
      <c r="F53" s="158"/>
      <c r="G53" s="45" t="s">
        <v>34</v>
      </c>
      <c r="H53" s="47">
        <v>0</v>
      </c>
      <c r="I53" s="47">
        <v>0</v>
      </c>
      <c r="J53" s="47">
        <v>0</v>
      </c>
      <c r="K53" s="18">
        <f>SUM(H53:J53)</f>
        <v>0</v>
      </c>
      <c r="L53" s="63">
        <v>0</v>
      </c>
      <c r="M53" s="63">
        <v>0</v>
      </c>
      <c r="N53" s="64">
        <v>0</v>
      </c>
      <c r="O53" s="18">
        <f t="shared" si="10"/>
        <v>0</v>
      </c>
      <c r="P53" s="63">
        <v>0</v>
      </c>
      <c r="Q53" s="63">
        <v>0</v>
      </c>
      <c r="R53" s="64">
        <v>0</v>
      </c>
      <c r="S53" s="64">
        <f>SUM(P53:R53)</f>
        <v>0</v>
      </c>
      <c r="T53" s="64"/>
      <c r="U53" s="64"/>
      <c r="V53" s="64"/>
      <c r="W53" s="64"/>
      <c r="X53" s="47"/>
      <c r="Y53" s="47"/>
      <c r="Z53" s="47"/>
      <c r="AA53" s="18"/>
      <c r="AB53" s="47"/>
      <c r="AC53" s="47"/>
      <c r="AD53" s="47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>
        <f t="shared" si="3"/>
        <v>0</v>
      </c>
    </row>
    <row r="54" spans="1:44" s="3" customFormat="1" ht="15.75" customHeight="1" thickBot="1">
      <c r="A54" s="128" t="s">
        <v>6</v>
      </c>
      <c r="B54" s="129"/>
      <c r="C54" s="129"/>
      <c r="D54" s="129"/>
      <c r="E54" s="129"/>
      <c r="F54" s="129"/>
      <c r="G54" s="129"/>
      <c r="H54" s="135">
        <v>2022</v>
      </c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6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132" t="s">
        <v>7</v>
      </c>
    </row>
    <row r="55" spans="1:44" s="3" customFormat="1" ht="40.5" customHeight="1">
      <c r="A55" s="119" t="s">
        <v>8</v>
      </c>
      <c r="B55" s="99" t="s">
        <v>9</v>
      </c>
      <c r="C55" s="112" t="s">
        <v>10</v>
      </c>
      <c r="D55" s="99" t="s">
        <v>11</v>
      </c>
      <c r="E55" s="99" t="s">
        <v>12</v>
      </c>
      <c r="F55" s="97" t="s">
        <v>18</v>
      </c>
      <c r="G55" s="111" t="s">
        <v>19</v>
      </c>
      <c r="H55" s="90" t="s">
        <v>13</v>
      </c>
      <c r="I55" s="90"/>
      <c r="J55" s="90"/>
      <c r="K55" s="90"/>
      <c r="L55" s="90" t="s">
        <v>14</v>
      </c>
      <c r="M55" s="90"/>
      <c r="N55" s="90"/>
      <c r="O55" s="90"/>
      <c r="P55" s="90" t="s">
        <v>15</v>
      </c>
      <c r="Q55" s="90"/>
      <c r="R55" s="90"/>
      <c r="S55" s="90"/>
      <c r="T55" s="90" t="s">
        <v>16</v>
      </c>
      <c r="U55" s="90"/>
      <c r="V55" s="90"/>
      <c r="W55" s="90"/>
      <c r="X55" s="90" t="s">
        <v>43</v>
      </c>
      <c r="Y55" s="90"/>
      <c r="Z55" s="90"/>
      <c r="AA55" s="90"/>
      <c r="AB55" s="90" t="s">
        <v>44</v>
      </c>
      <c r="AC55" s="90"/>
      <c r="AD55" s="90"/>
      <c r="AE55" s="90"/>
      <c r="AF55" s="90" t="s">
        <v>45</v>
      </c>
      <c r="AG55" s="90"/>
      <c r="AH55" s="90"/>
      <c r="AI55" s="90"/>
      <c r="AJ55" s="90" t="s">
        <v>46</v>
      </c>
      <c r="AK55" s="90"/>
      <c r="AL55" s="90"/>
      <c r="AM55" s="90"/>
      <c r="AN55" s="90" t="s">
        <v>47</v>
      </c>
      <c r="AO55" s="90"/>
      <c r="AP55" s="90"/>
      <c r="AQ55" s="90"/>
      <c r="AR55" s="133"/>
    </row>
    <row r="56" spans="1:45" s="3" customFormat="1" ht="13.5" customHeight="1">
      <c r="A56" s="120"/>
      <c r="B56" s="100"/>
      <c r="C56" s="100"/>
      <c r="D56" s="100"/>
      <c r="E56" s="100"/>
      <c r="F56" s="97"/>
      <c r="G56" s="111"/>
      <c r="H56" s="91" t="s">
        <v>17</v>
      </c>
      <c r="I56" s="92"/>
      <c r="J56" s="92"/>
      <c r="K56" s="93"/>
      <c r="L56" s="91" t="s">
        <v>17</v>
      </c>
      <c r="M56" s="92"/>
      <c r="N56" s="92"/>
      <c r="O56" s="93"/>
      <c r="P56" s="91" t="s">
        <v>17</v>
      </c>
      <c r="Q56" s="92"/>
      <c r="R56" s="92"/>
      <c r="S56" s="93"/>
      <c r="T56" s="91" t="s">
        <v>17</v>
      </c>
      <c r="U56" s="92"/>
      <c r="V56" s="92"/>
      <c r="W56" s="93"/>
      <c r="X56" s="91" t="s">
        <v>17</v>
      </c>
      <c r="Y56" s="92"/>
      <c r="Z56" s="92"/>
      <c r="AA56" s="93"/>
      <c r="AB56" s="91" t="s">
        <v>17</v>
      </c>
      <c r="AC56" s="92"/>
      <c r="AD56" s="92"/>
      <c r="AE56" s="93"/>
      <c r="AF56" s="91" t="s">
        <v>17</v>
      </c>
      <c r="AG56" s="92"/>
      <c r="AH56" s="92"/>
      <c r="AI56" s="93"/>
      <c r="AJ56" s="91" t="s">
        <v>17</v>
      </c>
      <c r="AK56" s="92"/>
      <c r="AL56" s="92"/>
      <c r="AM56" s="93"/>
      <c r="AN56" s="91" t="s">
        <v>17</v>
      </c>
      <c r="AO56" s="92"/>
      <c r="AP56" s="92"/>
      <c r="AQ56" s="93"/>
      <c r="AR56" s="133"/>
      <c r="AS56" s="9"/>
    </row>
    <row r="57" spans="1:45" s="3" customFormat="1" ht="15" customHeight="1" thickBot="1">
      <c r="A57" s="120"/>
      <c r="B57" s="100"/>
      <c r="C57" s="100"/>
      <c r="D57" s="100"/>
      <c r="E57" s="100"/>
      <c r="F57" s="98"/>
      <c r="G57" s="112"/>
      <c r="H57" s="26" t="s">
        <v>20</v>
      </c>
      <c r="I57" s="26" t="s">
        <v>21</v>
      </c>
      <c r="J57" s="31" t="s">
        <v>36</v>
      </c>
      <c r="K57" s="31" t="s">
        <v>22</v>
      </c>
      <c r="L57" s="26" t="s">
        <v>20</v>
      </c>
      <c r="M57" s="26" t="s">
        <v>21</v>
      </c>
      <c r="N57" s="31" t="s">
        <v>36</v>
      </c>
      <c r="O57" s="31" t="s">
        <v>35</v>
      </c>
      <c r="P57" s="26" t="s">
        <v>20</v>
      </c>
      <c r="Q57" s="26" t="s">
        <v>21</v>
      </c>
      <c r="R57" s="31" t="s">
        <v>36</v>
      </c>
      <c r="S57" s="31" t="s">
        <v>35</v>
      </c>
      <c r="T57" s="26" t="s">
        <v>20</v>
      </c>
      <c r="U57" s="26" t="s">
        <v>21</v>
      </c>
      <c r="V57" s="31" t="s">
        <v>36</v>
      </c>
      <c r="W57" s="31" t="s">
        <v>35</v>
      </c>
      <c r="X57" s="26" t="s">
        <v>20</v>
      </c>
      <c r="Y57" s="26" t="s">
        <v>21</v>
      </c>
      <c r="Z57" s="31" t="s">
        <v>36</v>
      </c>
      <c r="AA57" s="31" t="s">
        <v>35</v>
      </c>
      <c r="AB57" s="26" t="s">
        <v>20</v>
      </c>
      <c r="AC57" s="26" t="s">
        <v>21</v>
      </c>
      <c r="AD57" s="26" t="s">
        <v>36</v>
      </c>
      <c r="AE57" s="26" t="s">
        <v>35</v>
      </c>
      <c r="AF57" s="26" t="s">
        <v>20</v>
      </c>
      <c r="AG57" s="26" t="s">
        <v>21</v>
      </c>
      <c r="AH57" s="26" t="s">
        <v>36</v>
      </c>
      <c r="AI57" s="26" t="s">
        <v>35</v>
      </c>
      <c r="AJ57" s="26" t="s">
        <v>20</v>
      </c>
      <c r="AK57" s="26" t="s">
        <v>21</v>
      </c>
      <c r="AL57" s="26" t="s">
        <v>36</v>
      </c>
      <c r="AM57" s="26" t="s">
        <v>35</v>
      </c>
      <c r="AN57" s="26" t="s">
        <v>20</v>
      </c>
      <c r="AO57" s="26" t="s">
        <v>21</v>
      </c>
      <c r="AP57" s="26" t="s">
        <v>36</v>
      </c>
      <c r="AQ57" s="26" t="s">
        <v>35</v>
      </c>
      <c r="AR57" s="134"/>
      <c r="AS57" s="9"/>
    </row>
    <row r="58" spans="1:45" s="3" customFormat="1" ht="40.5" customHeight="1">
      <c r="A58" s="106" t="s">
        <v>48</v>
      </c>
      <c r="B58" s="113">
        <v>15212</v>
      </c>
      <c r="C58" s="116" t="s">
        <v>49</v>
      </c>
      <c r="D58" s="94" t="s">
        <v>40</v>
      </c>
      <c r="E58" s="101" t="s">
        <v>41</v>
      </c>
      <c r="F58" s="104" t="s">
        <v>23</v>
      </c>
      <c r="G58" s="15" t="s">
        <v>24</v>
      </c>
      <c r="H58" s="27">
        <v>0</v>
      </c>
      <c r="I58" s="27">
        <v>0</v>
      </c>
      <c r="J58" s="29">
        <v>0</v>
      </c>
      <c r="K58" s="29">
        <f>SUM(H58:J58)</f>
        <v>0</v>
      </c>
      <c r="L58" s="30">
        <v>0</v>
      </c>
      <c r="M58" s="30">
        <v>0</v>
      </c>
      <c r="N58" s="29">
        <v>0</v>
      </c>
      <c r="O58" s="29">
        <f>SUM(L58:N58)</f>
        <v>0</v>
      </c>
      <c r="P58" s="30">
        <v>0</v>
      </c>
      <c r="Q58" s="30">
        <v>0</v>
      </c>
      <c r="R58" s="29">
        <v>0</v>
      </c>
      <c r="S58" s="29">
        <f>SUM(P58:R58)</f>
        <v>0</v>
      </c>
      <c r="T58" s="30">
        <v>0</v>
      </c>
      <c r="U58" s="30">
        <v>0</v>
      </c>
      <c r="V58" s="29">
        <v>0</v>
      </c>
      <c r="W58" s="29">
        <f>SUM(T58:V58)</f>
        <v>0</v>
      </c>
      <c r="X58" s="30">
        <v>0</v>
      </c>
      <c r="Y58" s="30">
        <v>0</v>
      </c>
      <c r="Z58" s="29">
        <v>0</v>
      </c>
      <c r="AA58" s="29">
        <f>SUM(X58:Z58)</f>
        <v>0</v>
      </c>
      <c r="AB58" s="29">
        <v>0</v>
      </c>
      <c r="AC58" s="29">
        <v>0</v>
      </c>
      <c r="AD58" s="29">
        <v>0</v>
      </c>
      <c r="AE58" s="29">
        <f>SUM(AB58:AD58)</f>
        <v>0</v>
      </c>
      <c r="AF58" s="29">
        <v>0</v>
      </c>
      <c r="AG58" s="29">
        <v>0</v>
      </c>
      <c r="AH58" s="29">
        <v>0</v>
      </c>
      <c r="AI58" s="29">
        <f>SUM(AF58:AH58)</f>
        <v>0</v>
      </c>
      <c r="AJ58" s="29">
        <v>0</v>
      </c>
      <c r="AK58" s="29">
        <v>0</v>
      </c>
      <c r="AL58" s="29">
        <v>0</v>
      </c>
      <c r="AM58" s="29">
        <f>SUM(AJ58:AL58)</f>
        <v>0</v>
      </c>
      <c r="AN58" s="29">
        <v>0</v>
      </c>
      <c r="AO58" s="29">
        <v>0</v>
      </c>
      <c r="AP58" s="29">
        <v>0</v>
      </c>
      <c r="AQ58" s="29">
        <f>SUM(AN58:AP58)</f>
        <v>0</v>
      </c>
      <c r="AR58" s="16">
        <f aca="true" t="shared" si="13" ref="AR58:AR67">SUM(H58:AQ58)</f>
        <v>0</v>
      </c>
      <c r="AS58" s="9"/>
    </row>
    <row r="59" spans="1:45" s="3" customFormat="1" ht="14.25">
      <c r="A59" s="107"/>
      <c r="B59" s="114"/>
      <c r="C59" s="117"/>
      <c r="D59" s="95"/>
      <c r="E59" s="102"/>
      <c r="F59" s="105"/>
      <c r="G59" s="10" t="s">
        <v>25</v>
      </c>
      <c r="H59" s="28">
        <v>0</v>
      </c>
      <c r="I59" s="28">
        <v>0</v>
      </c>
      <c r="J59" s="19">
        <v>0</v>
      </c>
      <c r="K59" s="19">
        <f aca="true" t="shared" si="14" ref="K59:K67">SUM(H59:J59)</f>
        <v>0</v>
      </c>
      <c r="L59" s="11">
        <v>0</v>
      </c>
      <c r="M59" s="11">
        <v>0</v>
      </c>
      <c r="N59" s="12">
        <v>0</v>
      </c>
      <c r="O59" s="19">
        <f aca="true" t="shared" si="15" ref="O59:O67">SUM(L59:N59)</f>
        <v>0</v>
      </c>
      <c r="P59" s="11">
        <v>0</v>
      </c>
      <c r="Q59" s="11">
        <v>0</v>
      </c>
      <c r="R59" s="12">
        <v>0</v>
      </c>
      <c r="S59" s="19">
        <f aca="true" t="shared" si="16" ref="S59:S67">SUM(P59:R59)</f>
        <v>0</v>
      </c>
      <c r="T59" s="11">
        <v>0</v>
      </c>
      <c r="U59" s="11">
        <v>0</v>
      </c>
      <c r="V59" s="12">
        <v>0</v>
      </c>
      <c r="W59" s="19">
        <f aca="true" t="shared" si="17" ref="W59:W67">SUM(T59:V59)</f>
        <v>0</v>
      </c>
      <c r="X59" s="18">
        <v>0</v>
      </c>
      <c r="Y59" s="18">
        <v>0</v>
      </c>
      <c r="Z59" s="19">
        <v>0</v>
      </c>
      <c r="AA59" s="19">
        <f aca="true" t="shared" si="18" ref="AA59:AA67">SUM(X59:Z59)</f>
        <v>0</v>
      </c>
      <c r="AB59" s="19">
        <v>0</v>
      </c>
      <c r="AC59" s="19">
        <v>0</v>
      </c>
      <c r="AD59" s="19">
        <v>0</v>
      </c>
      <c r="AE59" s="19">
        <f aca="true" t="shared" si="19" ref="AE59:AE67">SUM(AB59:AD59)</f>
        <v>0</v>
      </c>
      <c r="AF59" s="19">
        <v>0</v>
      </c>
      <c r="AG59" s="19">
        <v>0</v>
      </c>
      <c r="AH59" s="19">
        <v>0</v>
      </c>
      <c r="AI59" s="19">
        <f aca="true" t="shared" si="20" ref="AI59:AI67">SUM(AF59:AH59)</f>
        <v>0</v>
      </c>
      <c r="AJ59" s="19">
        <v>0</v>
      </c>
      <c r="AK59" s="19">
        <v>0</v>
      </c>
      <c r="AL59" s="19">
        <v>0</v>
      </c>
      <c r="AM59" s="19">
        <f aca="true" t="shared" si="21" ref="AM59:AM67">SUM(AJ59:AL59)</f>
        <v>0</v>
      </c>
      <c r="AN59" s="19">
        <v>0</v>
      </c>
      <c r="AO59" s="19">
        <v>0</v>
      </c>
      <c r="AP59" s="19">
        <v>0</v>
      </c>
      <c r="AQ59" s="19">
        <f aca="true" t="shared" si="22" ref="AQ59:AQ67">SUM(AN59:AP59)</f>
        <v>0</v>
      </c>
      <c r="AR59" s="16">
        <f t="shared" si="13"/>
        <v>0</v>
      </c>
      <c r="AS59" s="9"/>
    </row>
    <row r="60" spans="1:45" s="3" customFormat="1" ht="14.25">
      <c r="A60" s="107"/>
      <c r="B60" s="114"/>
      <c r="C60" s="117"/>
      <c r="D60" s="95"/>
      <c r="E60" s="102"/>
      <c r="F60" s="105"/>
      <c r="G60" s="10" t="s">
        <v>26</v>
      </c>
      <c r="H60" s="28">
        <v>7</v>
      </c>
      <c r="I60" s="28">
        <v>2</v>
      </c>
      <c r="J60" s="19">
        <v>0</v>
      </c>
      <c r="K60" s="19">
        <f t="shared" si="14"/>
        <v>9</v>
      </c>
      <c r="L60" s="11">
        <v>6</v>
      </c>
      <c r="M60" s="11">
        <v>3</v>
      </c>
      <c r="N60" s="12">
        <v>0</v>
      </c>
      <c r="O60" s="19">
        <f t="shared" si="15"/>
        <v>9</v>
      </c>
      <c r="P60" s="11">
        <v>6</v>
      </c>
      <c r="Q60" s="11">
        <v>0</v>
      </c>
      <c r="R60" s="12">
        <v>0</v>
      </c>
      <c r="S60" s="19">
        <f t="shared" si="16"/>
        <v>6</v>
      </c>
      <c r="T60" s="11">
        <v>9</v>
      </c>
      <c r="U60" s="11">
        <v>5</v>
      </c>
      <c r="V60" s="12">
        <v>0</v>
      </c>
      <c r="W60" s="19">
        <f t="shared" si="17"/>
        <v>14</v>
      </c>
      <c r="X60" s="18">
        <v>3</v>
      </c>
      <c r="Y60" s="18">
        <v>13</v>
      </c>
      <c r="Z60" s="19">
        <v>0</v>
      </c>
      <c r="AA60" s="19">
        <f t="shared" si="18"/>
        <v>16</v>
      </c>
      <c r="AB60" s="19">
        <v>9</v>
      </c>
      <c r="AC60" s="19">
        <v>27</v>
      </c>
      <c r="AD60" s="19">
        <v>0</v>
      </c>
      <c r="AE60" s="19">
        <f t="shared" si="19"/>
        <v>36</v>
      </c>
      <c r="AF60" s="19">
        <v>8</v>
      </c>
      <c r="AG60" s="19">
        <v>14</v>
      </c>
      <c r="AH60" s="19">
        <v>0</v>
      </c>
      <c r="AI60" s="19">
        <f t="shared" si="20"/>
        <v>22</v>
      </c>
      <c r="AJ60" s="19">
        <v>0</v>
      </c>
      <c r="AK60" s="19">
        <v>7</v>
      </c>
      <c r="AL60" s="19">
        <v>0</v>
      </c>
      <c r="AM60" s="19">
        <f t="shared" si="21"/>
        <v>7</v>
      </c>
      <c r="AN60" s="19">
        <v>6</v>
      </c>
      <c r="AO60" s="19">
        <v>19</v>
      </c>
      <c r="AP60" s="19">
        <v>0</v>
      </c>
      <c r="AQ60" s="19">
        <f t="shared" si="22"/>
        <v>25</v>
      </c>
      <c r="AR60" s="16">
        <f t="shared" si="13"/>
        <v>288</v>
      </c>
      <c r="AS60" s="9"/>
    </row>
    <row r="61" spans="1:45" s="3" customFormat="1" ht="15" customHeight="1">
      <c r="A61" s="107"/>
      <c r="B61" s="114"/>
      <c r="C61" s="117"/>
      <c r="D61" s="95"/>
      <c r="E61" s="102"/>
      <c r="F61" s="105"/>
      <c r="G61" s="10" t="s">
        <v>27</v>
      </c>
      <c r="H61" s="28">
        <v>25</v>
      </c>
      <c r="I61" s="28">
        <v>38</v>
      </c>
      <c r="J61" s="19">
        <v>0</v>
      </c>
      <c r="K61" s="19">
        <f t="shared" si="14"/>
        <v>63</v>
      </c>
      <c r="L61" s="11">
        <v>75</v>
      </c>
      <c r="M61" s="11">
        <v>72</v>
      </c>
      <c r="N61" s="12">
        <v>0</v>
      </c>
      <c r="O61" s="19">
        <f t="shared" si="15"/>
        <v>147</v>
      </c>
      <c r="P61" s="11">
        <v>68</v>
      </c>
      <c r="Q61" s="11">
        <v>124</v>
      </c>
      <c r="R61" s="12">
        <v>0</v>
      </c>
      <c r="S61" s="19">
        <f t="shared" si="16"/>
        <v>192</v>
      </c>
      <c r="T61" s="11">
        <v>20</v>
      </c>
      <c r="U61" s="11">
        <v>66</v>
      </c>
      <c r="V61" s="12">
        <v>0</v>
      </c>
      <c r="W61" s="19">
        <f t="shared" si="17"/>
        <v>86</v>
      </c>
      <c r="X61" s="18">
        <v>17</v>
      </c>
      <c r="Y61" s="18">
        <v>22</v>
      </c>
      <c r="Z61" s="19">
        <v>0</v>
      </c>
      <c r="AA61" s="19">
        <f t="shared" si="18"/>
        <v>39</v>
      </c>
      <c r="AB61" s="19">
        <v>37</v>
      </c>
      <c r="AC61" s="19">
        <v>73</v>
      </c>
      <c r="AD61" s="19">
        <v>0</v>
      </c>
      <c r="AE61" s="19">
        <f t="shared" si="19"/>
        <v>110</v>
      </c>
      <c r="AF61" s="19">
        <v>40</v>
      </c>
      <c r="AG61" s="19">
        <v>42</v>
      </c>
      <c r="AH61" s="19">
        <v>0</v>
      </c>
      <c r="AI61" s="19">
        <f t="shared" si="20"/>
        <v>82</v>
      </c>
      <c r="AJ61" s="19">
        <v>27</v>
      </c>
      <c r="AK61" s="19">
        <v>39</v>
      </c>
      <c r="AL61" s="19">
        <v>0</v>
      </c>
      <c r="AM61" s="19">
        <f t="shared" si="21"/>
        <v>66</v>
      </c>
      <c r="AN61" s="19">
        <v>46</v>
      </c>
      <c r="AO61" s="19">
        <v>67</v>
      </c>
      <c r="AP61" s="19">
        <v>0</v>
      </c>
      <c r="AQ61" s="19">
        <f t="shared" si="22"/>
        <v>113</v>
      </c>
      <c r="AR61" s="16">
        <f t="shared" si="13"/>
        <v>1796</v>
      </c>
      <c r="AS61" s="9"/>
    </row>
    <row r="62" spans="1:45" s="3" customFormat="1" ht="14.25">
      <c r="A62" s="107"/>
      <c r="B62" s="114"/>
      <c r="C62" s="117"/>
      <c r="D62" s="95"/>
      <c r="E62" s="102"/>
      <c r="F62" s="105"/>
      <c r="G62" s="10" t="s">
        <v>28</v>
      </c>
      <c r="H62" s="28">
        <v>0</v>
      </c>
      <c r="I62" s="28">
        <v>4</v>
      </c>
      <c r="J62" s="19">
        <v>0</v>
      </c>
      <c r="K62" s="19">
        <f t="shared" si="14"/>
        <v>4</v>
      </c>
      <c r="L62" s="11">
        <v>1</v>
      </c>
      <c r="M62" s="11">
        <v>0</v>
      </c>
      <c r="N62" s="12">
        <v>0</v>
      </c>
      <c r="O62" s="19">
        <f t="shared" si="15"/>
        <v>1</v>
      </c>
      <c r="P62" s="11">
        <v>0</v>
      </c>
      <c r="Q62" s="11">
        <v>1</v>
      </c>
      <c r="R62" s="12">
        <v>0</v>
      </c>
      <c r="S62" s="19">
        <f t="shared" si="16"/>
        <v>1</v>
      </c>
      <c r="T62" s="11">
        <v>0</v>
      </c>
      <c r="U62" s="11">
        <v>3</v>
      </c>
      <c r="V62" s="12">
        <v>0</v>
      </c>
      <c r="W62" s="19">
        <f t="shared" si="17"/>
        <v>3</v>
      </c>
      <c r="X62" s="18">
        <v>0</v>
      </c>
      <c r="Y62" s="18">
        <v>6</v>
      </c>
      <c r="Z62" s="19">
        <v>0</v>
      </c>
      <c r="AA62" s="19">
        <f t="shared" si="18"/>
        <v>6</v>
      </c>
      <c r="AB62" s="19">
        <v>0</v>
      </c>
      <c r="AC62" s="19">
        <v>3</v>
      </c>
      <c r="AD62" s="19">
        <v>0</v>
      </c>
      <c r="AE62" s="19">
        <f t="shared" si="19"/>
        <v>3</v>
      </c>
      <c r="AF62" s="19">
        <v>0</v>
      </c>
      <c r="AG62" s="19">
        <v>9</v>
      </c>
      <c r="AH62" s="19">
        <v>0</v>
      </c>
      <c r="AI62" s="19">
        <f t="shared" si="20"/>
        <v>9</v>
      </c>
      <c r="AJ62" s="19">
        <v>0</v>
      </c>
      <c r="AK62" s="19">
        <v>6</v>
      </c>
      <c r="AL62" s="19">
        <v>0</v>
      </c>
      <c r="AM62" s="19">
        <f t="shared" si="21"/>
        <v>6</v>
      </c>
      <c r="AN62" s="19">
        <v>0</v>
      </c>
      <c r="AO62" s="19">
        <v>4</v>
      </c>
      <c r="AP62" s="19">
        <v>0</v>
      </c>
      <c r="AQ62" s="19">
        <f t="shared" si="22"/>
        <v>4</v>
      </c>
      <c r="AR62" s="16">
        <f t="shared" si="13"/>
        <v>74</v>
      </c>
      <c r="AS62" s="9"/>
    </row>
    <row r="63" spans="1:45" s="3" customFormat="1" ht="57">
      <c r="A63" s="107"/>
      <c r="B63" s="114"/>
      <c r="C63" s="117"/>
      <c r="D63" s="95"/>
      <c r="E63" s="102"/>
      <c r="F63" s="105"/>
      <c r="G63" s="13" t="s">
        <v>42</v>
      </c>
      <c r="H63" s="18">
        <f>SUM(H58:H62)</f>
        <v>32</v>
      </c>
      <c r="I63" s="18">
        <f>SUM(I58:I62)</f>
        <v>44</v>
      </c>
      <c r="J63" s="18">
        <f>SUM(J58:J62)</f>
        <v>0</v>
      </c>
      <c r="K63" s="19">
        <f t="shared" si="14"/>
        <v>76</v>
      </c>
      <c r="L63" s="18">
        <f>SUM(L58:L62)</f>
        <v>82</v>
      </c>
      <c r="M63" s="18">
        <f>SUM(M58:M62)</f>
        <v>75</v>
      </c>
      <c r="N63" s="18">
        <f>SUM(N58:N62)</f>
        <v>0</v>
      </c>
      <c r="O63" s="19">
        <f t="shared" si="15"/>
        <v>157</v>
      </c>
      <c r="P63" s="18">
        <f>SUM(P58:P62)</f>
        <v>74</v>
      </c>
      <c r="Q63" s="18">
        <f>SUM(Q58:Q62)</f>
        <v>125</v>
      </c>
      <c r="R63" s="18">
        <f>SUM(R58:R62)</f>
        <v>0</v>
      </c>
      <c r="S63" s="19">
        <f t="shared" si="16"/>
        <v>199</v>
      </c>
      <c r="T63" s="18">
        <f>SUM(T58:T62)</f>
        <v>29</v>
      </c>
      <c r="U63" s="18">
        <f>SUM(U58:U62)</f>
        <v>74</v>
      </c>
      <c r="V63" s="18">
        <f>SUM(V58:V62)</f>
        <v>0</v>
      </c>
      <c r="W63" s="19">
        <f t="shared" si="17"/>
        <v>103</v>
      </c>
      <c r="X63" s="18">
        <f>SUM(X58:X62)</f>
        <v>20</v>
      </c>
      <c r="Y63" s="18">
        <f>SUM(Y58:Y62)</f>
        <v>41</v>
      </c>
      <c r="Z63" s="18">
        <f>SUM(Z58:Z62)</f>
        <v>0</v>
      </c>
      <c r="AA63" s="19">
        <f t="shared" si="18"/>
        <v>61</v>
      </c>
      <c r="AB63" s="18">
        <f>SUM(AB58:AB62)</f>
        <v>46</v>
      </c>
      <c r="AC63" s="18">
        <f>SUM(AC58:AC62)</f>
        <v>103</v>
      </c>
      <c r="AD63" s="18">
        <f>SUM(AD58:AD62)</f>
        <v>0</v>
      </c>
      <c r="AE63" s="19">
        <f t="shared" si="19"/>
        <v>149</v>
      </c>
      <c r="AF63" s="18">
        <f>SUM(AF58:AF62)</f>
        <v>48</v>
      </c>
      <c r="AG63" s="18">
        <f>SUM(AG58:AG62)</f>
        <v>65</v>
      </c>
      <c r="AH63" s="18">
        <f>SUM(AH58:AH62)</f>
        <v>0</v>
      </c>
      <c r="AI63" s="19">
        <f t="shared" si="20"/>
        <v>113</v>
      </c>
      <c r="AJ63" s="18">
        <f>SUM(AJ58:AJ62)</f>
        <v>27</v>
      </c>
      <c r="AK63" s="18">
        <f>SUM(AK58:AK62)</f>
        <v>52</v>
      </c>
      <c r="AL63" s="18">
        <f>SUM(AL58:AL62)</f>
        <v>0</v>
      </c>
      <c r="AM63" s="19">
        <f t="shared" si="21"/>
        <v>79</v>
      </c>
      <c r="AN63" s="18">
        <f>SUM(AN58:AN62)</f>
        <v>52</v>
      </c>
      <c r="AO63" s="18">
        <f>SUM(AO58:AO62)</f>
        <v>90</v>
      </c>
      <c r="AP63" s="18">
        <f>SUM(AP58:AP62)</f>
        <v>0</v>
      </c>
      <c r="AQ63" s="19">
        <f t="shared" si="22"/>
        <v>142</v>
      </c>
      <c r="AR63" s="16">
        <f t="shared" si="13"/>
        <v>2158</v>
      </c>
      <c r="AS63" s="9"/>
    </row>
    <row r="64" spans="1:45" s="3" customFormat="1" ht="14.25">
      <c r="A64" s="107"/>
      <c r="B64" s="114"/>
      <c r="C64" s="117"/>
      <c r="D64" s="95"/>
      <c r="E64" s="102"/>
      <c r="F64" s="109" t="s">
        <v>29</v>
      </c>
      <c r="G64" s="10" t="s">
        <v>30</v>
      </c>
      <c r="H64" s="18">
        <v>0</v>
      </c>
      <c r="I64" s="18">
        <v>0</v>
      </c>
      <c r="J64" s="18">
        <v>0</v>
      </c>
      <c r="K64" s="19">
        <f t="shared" si="14"/>
        <v>0</v>
      </c>
      <c r="L64" s="11">
        <v>0</v>
      </c>
      <c r="M64" s="11">
        <v>0</v>
      </c>
      <c r="N64" s="11">
        <v>0</v>
      </c>
      <c r="O64" s="19">
        <f t="shared" si="15"/>
        <v>0</v>
      </c>
      <c r="P64" s="11">
        <v>0</v>
      </c>
      <c r="Q64" s="11">
        <v>0</v>
      </c>
      <c r="R64" s="11"/>
      <c r="S64" s="19">
        <f t="shared" si="16"/>
        <v>0</v>
      </c>
      <c r="T64" s="11">
        <v>0</v>
      </c>
      <c r="U64" s="11">
        <v>0</v>
      </c>
      <c r="V64" s="11">
        <v>0</v>
      </c>
      <c r="W64" s="19">
        <f t="shared" si="17"/>
        <v>0</v>
      </c>
      <c r="X64" s="18">
        <v>0</v>
      </c>
      <c r="Y64" s="18">
        <v>0</v>
      </c>
      <c r="Z64" s="18">
        <v>0</v>
      </c>
      <c r="AA64" s="19">
        <f t="shared" si="18"/>
        <v>0</v>
      </c>
      <c r="AB64" s="19">
        <v>0</v>
      </c>
      <c r="AC64" s="19">
        <v>0</v>
      </c>
      <c r="AD64" s="19">
        <v>0</v>
      </c>
      <c r="AE64" s="19">
        <f t="shared" si="19"/>
        <v>0</v>
      </c>
      <c r="AF64" s="19">
        <v>0</v>
      </c>
      <c r="AG64" s="19">
        <v>0</v>
      </c>
      <c r="AH64" s="19">
        <v>0</v>
      </c>
      <c r="AI64" s="19">
        <f t="shared" si="20"/>
        <v>0</v>
      </c>
      <c r="AJ64" s="19">
        <v>0</v>
      </c>
      <c r="AK64" s="19">
        <v>0</v>
      </c>
      <c r="AL64" s="19">
        <v>0</v>
      </c>
      <c r="AM64" s="19">
        <f t="shared" si="21"/>
        <v>0</v>
      </c>
      <c r="AN64" s="19">
        <v>0</v>
      </c>
      <c r="AO64" s="19">
        <v>0</v>
      </c>
      <c r="AP64" s="19">
        <v>0</v>
      </c>
      <c r="AQ64" s="19">
        <f t="shared" si="22"/>
        <v>0</v>
      </c>
      <c r="AR64" s="16">
        <f t="shared" si="13"/>
        <v>0</v>
      </c>
      <c r="AS64" s="9"/>
    </row>
    <row r="65" spans="1:45" s="3" customFormat="1" ht="14.25">
      <c r="A65" s="107"/>
      <c r="B65" s="114"/>
      <c r="C65" s="117"/>
      <c r="D65" s="95"/>
      <c r="E65" s="102"/>
      <c r="F65" s="110"/>
      <c r="G65" s="10" t="s">
        <v>31</v>
      </c>
      <c r="H65" s="18">
        <v>32</v>
      </c>
      <c r="I65" s="18">
        <v>44</v>
      </c>
      <c r="J65" s="18">
        <v>0</v>
      </c>
      <c r="K65" s="19">
        <f t="shared" si="14"/>
        <v>76</v>
      </c>
      <c r="L65" s="11">
        <v>82</v>
      </c>
      <c r="M65" s="11">
        <v>75</v>
      </c>
      <c r="N65" s="11">
        <v>0</v>
      </c>
      <c r="O65" s="19">
        <f t="shared" si="15"/>
        <v>157</v>
      </c>
      <c r="P65" s="11">
        <v>74</v>
      </c>
      <c r="Q65" s="11">
        <v>125</v>
      </c>
      <c r="R65" s="11">
        <v>0</v>
      </c>
      <c r="S65" s="19">
        <f t="shared" si="16"/>
        <v>199</v>
      </c>
      <c r="T65" s="11">
        <v>29</v>
      </c>
      <c r="U65" s="11">
        <v>74</v>
      </c>
      <c r="V65" s="11">
        <v>0</v>
      </c>
      <c r="W65" s="19">
        <f t="shared" si="17"/>
        <v>103</v>
      </c>
      <c r="X65" s="18">
        <v>20</v>
      </c>
      <c r="Y65" s="18">
        <v>41</v>
      </c>
      <c r="Z65" s="18">
        <v>0</v>
      </c>
      <c r="AA65" s="19">
        <f t="shared" si="18"/>
        <v>61</v>
      </c>
      <c r="AB65" s="19">
        <v>46</v>
      </c>
      <c r="AC65" s="19">
        <v>103</v>
      </c>
      <c r="AD65" s="19">
        <v>0</v>
      </c>
      <c r="AE65" s="19">
        <f t="shared" si="19"/>
        <v>149</v>
      </c>
      <c r="AF65" s="19">
        <v>48</v>
      </c>
      <c r="AG65" s="19">
        <v>65</v>
      </c>
      <c r="AH65" s="19">
        <v>0</v>
      </c>
      <c r="AI65" s="19">
        <f t="shared" si="20"/>
        <v>113</v>
      </c>
      <c r="AJ65" s="19">
        <v>27</v>
      </c>
      <c r="AK65" s="19">
        <v>52</v>
      </c>
      <c r="AL65" s="19">
        <v>0</v>
      </c>
      <c r="AM65" s="19">
        <f t="shared" si="21"/>
        <v>79</v>
      </c>
      <c r="AN65" s="19">
        <v>52</v>
      </c>
      <c r="AO65" s="19">
        <v>90</v>
      </c>
      <c r="AP65" s="19">
        <v>0</v>
      </c>
      <c r="AQ65" s="19">
        <f t="shared" si="22"/>
        <v>142</v>
      </c>
      <c r="AR65" s="16">
        <f t="shared" si="13"/>
        <v>2158</v>
      </c>
      <c r="AS65" s="9"/>
    </row>
    <row r="66" spans="1:45" s="3" customFormat="1" ht="14.25">
      <c r="A66" s="107"/>
      <c r="B66" s="114"/>
      <c r="C66" s="117"/>
      <c r="D66" s="95"/>
      <c r="E66" s="102"/>
      <c r="F66" s="97" t="s">
        <v>32</v>
      </c>
      <c r="G66" s="10" t="s">
        <v>33</v>
      </c>
      <c r="H66" s="18">
        <v>0</v>
      </c>
      <c r="I66" s="18">
        <v>0</v>
      </c>
      <c r="J66" s="18">
        <v>0</v>
      </c>
      <c r="K66" s="19">
        <f t="shared" si="14"/>
        <v>0</v>
      </c>
      <c r="L66" s="11">
        <v>0</v>
      </c>
      <c r="M66" s="11">
        <v>0</v>
      </c>
      <c r="N66" s="11">
        <v>0</v>
      </c>
      <c r="O66" s="19">
        <f t="shared" si="15"/>
        <v>0</v>
      </c>
      <c r="P66" s="11">
        <v>0</v>
      </c>
      <c r="Q66" s="11">
        <v>0</v>
      </c>
      <c r="R66" s="11">
        <v>0</v>
      </c>
      <c r="S66" s="19">
        <f t="shared" si="16"/>
        <v>0</v>
      </c>
      <c r="T66" s="11">
        <v>0</v>
      </c>
      <c r="U66" s="11">
        <v>0</v>
      </c>
      <c r="V66" s="11">
        <v>0</v>
      </c>
      <c r="W66" s="19">
        <f t="shared" si="17"/>
        <v>0</v>
      </c>
      <c r="X66" s="18">
        <v>0</v>
      </c>
      <c r="Y66" s="18">
        <v>0</v>
      </c>
      <c r="Z66" s="18">
        <v>0</v>
      </c>
      <c r="AA66" s="19">
        <f t="shared" si="18"/>
        <v>0</v>
      </c>
      <c r="AB66" s="19">
        <v>0</v>
      </c>
      <c r="AC66" s="19">
        <v>0</v>
      </c>
      <c r="AD66" s="19">
        <v>0</v>
      </c>
      <c r="AE66" s="19">
        <f t="shared" si="19"/>
        <v>0</v>
      </c>
      <c r="AF66" s="19">
        <v>0</v>
      </c>
      <c r="AG66" s="19">
        <v>0</v>
      </c>
      <c r="AH66" s="19">
        <v>0</v>
      </c>
      <c r="AI66" s="19">
        <f t="shared" si="20"/>
        <v>0</v>
      </c>
      <c r="AJ66" s="19">
        <v>0</v>
      </c>
      <c r="AK66" s="19">
        <v>0</v>
      </c>
      <c r="AL66" s="19">
        <v>0</v>
      </c>
      <c r="AM66" s="19">
        <f t="shared" si="21"/>
        <v>0</v>
      </c>
      <c r="AN66" s="19">
        <v>0</v>
      </c>
      <c r="AO66" s="19">
        <v>0</v>
      </c>
      <c r="AP66" s="19">
        <v>0</v>
      </c>
      <c r="AQ66" s="19">
        <f t="shared" si="22"/>
        <v>0</v>
      </c>
      <c r="AR66" s="16">
        <f t="shared" si="13"/>
        <v>0</v>
      </c>
      <c r="AS66" s="9"/>
    </row>
    <row r="67" spans="1:45" s="3" customFormat="1" ht="15" customHeight="1" thickBot="1">
      <c r="A67" s="108"/>
      <c r="B67" s="115"/>
      <c r="C67" s="118"/>
      <c r="D67" s="96"/>
      <c r="E67" s="103"/>
      <c r="F67" s="97"/>
      <c r="G67" s="10" t="s">
        <v>34</v>
      </c>
      <c r="H67" s="18">
        <v>32</v>
      </c>
      <c r="I67" s="18">
        <v>44</v>
      </c>
      <c r="J67" s="18">
        <v>0</v>
      </c>
      <c r="K67" s="19">
        <f t="shared" si="14"/>
        <v>76</v>
      </c>
      <c r="L67" s="11">
        <v>82</v>
      </c>
      <c r="M67" s="11">
        <v>75</v>
      </c>
      <c r="N67" s="11">
        <v>0</v>
      </c>
      <c r="O67" s="19">
        <f t="shared" si="15"/>
        <v>157</v>
      </c>
      <c r="P67" s="11">
        <v>74</v>
      </c>
      <c r="Q67" s="11">
        <v>125</v>
      </c>
      <c r="R67" s="11">
        <v>0</v>
      </c>
      <c r="S67" s="19">
        <f t="shared" si="16"/>
        <v>199</v>
      </c>
      <c r="T67" s="11">
        <v>29</v>
      </c>
      <c r="U67" s="11">
        <v>74</v>
      </c>
      <c r="V67" s="11">
        <v>0</v>
      </c>
      <c r="W67" s="19">
        <f t="shared" si="17"/>
        <v>103</v>
      </c>
      <c r="X67" s="18">
        <v>20</v>
      </c>
      <c r="Y67" s="18">
        <v>41</v>
      </c>
      <c r="Z67" s="18">
        <v>0</v>
      </c>
      <c r="AA67" s="19">
        <f t="shared" si="18"/>
        <v>61</v>
      </c>
      <c r="AB67" s="19">
        <v>46</v>
      </c>
      <c r="AC67" s="19">
        <v>103</v>
      </c>
      <c r="AD67" s="19">
        <v>0</v>
      </c>
      <c r="AE67" s="19">
        <f t="shared" si="19"/>
        <v>149</v>
      </c>
      <c r="AF67" s="19">
        <v>48</v>
      </c>
      <c r="AG67" s="19">
        <v>65</v>
      </c>
      <c r="AH67" s="19">
        <v>0</v>
      </c>
      <c r="AI67" s="19">
        <f t="shared" si="20"/>
        <v>113</v>
      </c>
      <c r="AJ67" s="19">
        <v>27</v>
      </c>
      <c r="AK67" s="19">
        <v>52</v>
      </c>
      <c r="AL67" s="19">
        <v>0</v>
      </c>
      <c r="AM67" s="19">
        <f t="shared" si="21"/>
        <v>79</v>
      </c>
      <c r="AN67" s="19">
        <v>52</v>
      </c>
      <c r="AO67" s="19">
        <v>90</v>
      </c>
      <c r="AP67" s="19">
        <v>0</v>
      </c>
      <c r="AQ67" s="19">
        <f t="shared" si="22"/>
        <v>142</v>
      </c>
      <c r="AR67" s="16">
        <f t="shared" si="13"/>
        <v>2158</v>
      </c>
      <c r="AS67" s="9"/>
    </row>
    <row r="68" spans="1:45" s="3" customFormat="1" ht="15" customHeight="1">
      <c r="A68" s="119" t="s">
        <v>8</v>
      </c>
      <c r="B68" s="99" t="s">
        <v>9</v>
      </c>
      <c r="C68" s="112" t="s">
        <v>10</v>
      </c>
      <c r="D68" s="99" t="s">
        <v>11</v>
      </c>
      <c r="E68" s="99" t="s">
        <v>12</v>
      </c>
      <c r="F68" s="97" t="s">
        <v>18</v>
      </c>
      <c r="G68" s="111" t="s">
        <v>19</v>
      </c>
      <c r="H68" s="90" t="s">
        <v>13</v>
      </c>
      <c r="I68" s="90"/>
      <c r="J68" s="90"/>
      <c r="K68" s="90"/>
      <c r="L68" s="90" t="s">
        <v>14</v>
      </c>
      <c r="M68" s="90"/>
      <c r="N68" s="90"/>
      <c r="O68" s="90"/>
      <c r="P68" s="90" t="s">
        <v>15</v>
      </c>
      <c r="Q68" s="90"/>
      <c r="R68" s="90"/>
      <c r="S68" s="90"/>
      <c r="T68" s="90" t="s">
        <v>16</v>
      </c>
      <c r="U68" s="90"/>
      <c r="V68" s="90"/>
      <c r="W68" s="90"/>
      <c r="X68" s="90" t="s">
        <v>43</v>
      </c>
      <c r="Y68" s="90"/>
      <c r="Z68" s="90"/>
      <c r="AA68" s="90"/>
      <c r="AB68" s="90" t="s">
        <v>44</v>
      </c>
      <c r="AC68" s="90"/>
      <c r="AD68" s="90"/>
      <c r="AE68" s="90"/>
      <c r="AF68" s="90" t="s">
        <v>45</v>
      </c>
      <c r="AG68" s="90"/>
      <c r="AH68" s="90"/>
      <c r="AI68" s="90"/>
      <c r="AJ68" s="90" t="s">
        <v>46</v>
      </c>
      <c r="AK68" s="90"/>
      <c r="AL68" s="90"/>
      <c r="AM68" s="90"/>
      <c r="AN68" s="90" t="s">
        <v>47</v>
      </c>
      <c r="AO68" s="90"/>
      <c r="AP68" s="90"/>
      <c r="AQ68" s="90"/>
      <c r="AR68" s="162" t="s">
        <v>7</v>
      </c>
      <c r="AS68" s="9"/>
    </row>
    <row r="69" spans="1:45" s="3" customFormat="1" ht="15" customHeight="1">
      <c r="A69" s="120"/>
      <c r="B69" s="100"/>
      <c r="C69" s="100"/>
      <c r="D69" s="100"/>
      <c r="E69" s="100"/>
      <c r="F69" s="97"/>
      <c r="G69" s="111"/>
      <c r="H69" s="91" t="s">
        <v>17</v>
      </c>
      <c r="I69" s="92"/>
      <c r="J69" s="92"/>
      <c r="K69" s="93"/>
      <c r="L69" s="91" t="s">
        <v>17</v>
      </c>
      <c r="M69" s="92"/>
      <c r="N69" s="92"/>
      <c r="O69" s="93"/>
      <c r="P69" s="91" t="s">
        <v>17</v>
      </c>
      <c r="Q69" s="92"/>
      <c r="R69" s="92"/>
      <c r="S69" s="93"/>
      <c r="T69" s="91" t="s">
        <v>17</v>
      </c>
      <c r="U69" s="92"/>
      <c r="V69" s="92"/>
      <c r="W69" s="93"/>
      <c r="X69" s="91" t="s">
        <v>17</v>
      </c>
      <c r="Y69" s="92"/>
      <c r="Z69" s="92"/>
      <c r="AA69" s="93"/>
      <c r="AB69" s="91" t="s">
        <v>17</v>
      </c>
      <c r="AC69" s="92"/>
      <c r="AD69" s="92"/>
      <c r="AE69" s="93"/>
      <c r="AF69" s="91" t="s">
        <v>17</v>
      </c>
      <c r="AG69" s="92"/>
      <c r="AH69" s="92"/>
      <c r="AI69" s="93"/>
      <c r="AJ69" s="91" t="s">
        <v>17</v>
      </c>
      <c r="AK69" s="92"/>
      <c r="AL69" s="92"/>
      <c r="AM69" s="93"/>
      <c r="AN69" s="91" t="s">
        <v>17</v>
      </c>
      <c r="AO69" s="92"/>
      <c r="AP69" s="92"/>
      <c r="AQ69" s="93"/>
      <c r="AR69" s="163"/>
      <c r="AS69" s="9"/>
    </row>
    <row r="70" spans="1:45" s="3" customFormat="1" ht="15" customHeight="1" thickBot="1">
      <c r="A70" s="120"/>
      <c r="B70" s="100"/>
      <c r="C70" s="100"/>
      <c r="D70" s="100"/>
      <c r="E70" s="100"/>
      <c r="F70" s="98"/>
      <c r="G70" s="112"/>
      <c r="H70" s="35" t="s">
        <v>20</v>
      </c>
      <c r="I70" s="35" t="s">
        <v>21</v>
      </c>
      <c r="J70" s="35" t="s">
        <v>36</v>
      </c>
      <c r="K70" s="35" t="s">
        <v>22</v>
      </c>
      <c r="L70" s="35" t="s">
        <v>20</v>
      </c>
      <c r="M70" s="35" t="s">
        <v>21</v>
      </c>
      <c r="N70" s="35" t="s">
        <v>36</v>
      </c>
      <c r="O70" s="35" t="s">
        <v>35</v>
      </c>
      <c r="P70" s="35" t="s">
        <v>20</v>
      </c>
      <c r="Q70" s="35" t="s">
        <v>21</v>
      </c>
      <c r="R70" s="35" t="s">
        <v>36</v>
      </c>
      <c r="S70" s="35" t="s">
        <v>35</v>
      </c>
      <c r="T70" s="35" t="s">
        <v>20</v>
      </c>
      <c r="U70" s="35" t="s">
        <v>21</v>
      </c>
      <c r="V70" s="35" t="s">
        <v>36</v>
      </c>
      <c r="W70" s="35" t="s">
        <v>35</v>
      </c>
      <c r="X70" s="26" t="s">
        <v>20</v>
      </c>
      <c r="Y70" s="26" t="s">
        <v>21</v>
      </c>
      <c r="Z70" s="31" t="s">
        <v>36</v>
      </c>
      <c r="AA70" s="31" t="s">
        <v>35</v>
      </c>
      <c r="AB70" s="26" t="s">
        <v>20</v>
      </c>
      <c r="AC70" s="26" t="s">
        <v>21</v>
      </c>
      <c r="AD70" s="26" t="s">
        <v>36</v>
      </c>
      <c r="AE70" s="26" t="s">
        <v>35</v>
      </c>
      <c r="AF70" s="26" t="s">
        <v>20</v>
      </c>
      <c r="AG70" s="26" t="s">
        <v>21</v>
      </c>
      <c r="AH70" s="26" t="s">
        <v>36</v>
      </c>
      <c r="AI70" s="26" t="s">
        <v>35</v>
      </c>
      <c r="AJ70" s="26" t="s">
        <v>20</v>
      </c>
      <c r="AK70" s="26" t="s">
        <v>21</v>
      </c>
      <c r="AL70" s="26" t="s">
        <v>36</v>
      </c>
      <c r="AM70" s="26" t="s">
        <v>35</v>
      </c>
      <c r="AN70" s="26" t="s">
        <v>20</v>
      </c>
      <c r="AO70" s="26" t="s">
        <v>21</v>
      </c>
      <c r="AP70" s="26" t="s">
        <v>36</v>
      </c>
      <c r="AQ70" s="26" t="s">
        <v>35</v>
      </c>
      <c r="AR70" s="163"/>
      <c r="AS70" s="9"/>
    </row>
    <row r="71" spans="1:45" s="3" customFormat="1" ht="15" customHeight="1">
      <c r="A71" s="148" t="s">
        <v>55</v>
      </c>
      <c r="B71" s="113">
        <v>15308</v>
      </c>
      <c r="C71" s="113" t="s">
        <v>56</v>
      </c>
      <c r="D71" s="94" t="s">
        <v>57</v>
      </c>
      <c r="E71" s="119" t="s">
        <v>58</v>
      </c>
      <c r="F71" s="144" t="s">
        <v>23</v>
      </c>
      <c r="G71" s="36" t="s">
        <v>24</v>
      </c>
      <c r="H71" s="37">
        <v>0</v>
      </c>
      <c r="I71" s="37">
        <v>0</v>
      </c>
      <c r="J71" s="37">
        <v>0</v>
      </c>
      <c r="K71" s="37">
        <f>SUM(H71:J71)</f>
        <v>0</v>
      </c>
      <c r="L71" s="37">
        <v>0</v>
      </c>
      <c r="M71" s="37">
        <v>0</v>
      </c>
      <c r="N71" s="37">
        <v>0</v>
      </c>
      <c r="O71" s="37">
        <f>SUM(L71:N71)</f>
        <v>0</v>
      </c>
      <c r="P71" s="37">
        <v>0</v>
      </c>
      <c r="Q71" s="37">
        <v>0</v>
      </c>
      <c r="R71" s="37">
        <v>0</v>
      </c>
      <c r="S71" s="37">
        <f>SUM(P71:R71)</f>
        <v>0</v>
      </c>
      <c r="T71" s="37">
        <v>0</v>
      </c>
      <c r="U71" s="37">
        <v>0</v>
      </c>
      <c r="V71" s="37">
        <v>0</v>
      </c>
      <c r="W71" s="37">
        <f>SUM(T71:V71)</f>
        <v>0</v>
      </c>
      <c r="X71" s="37">
        <v>0</v>
      </c>
      <c r="Y71" s="37">
        <v>0</v>
      </c>
      <c r="Z71" s="37">
        <v>0</v>
      </c>
      <c r="AA71" s="37">
        <f>SUM(X71:Z71)</f>
        <v>0</v>
      </c>
      <c r="AB71" s="37">
        <v>0</v>
      </c>
      <c r="AC71" s="37">
        <v>0</v>
      </c>
      <c r="AD71" s="37">
        <v>0</v>
      </c>
      <c r="AE71" s="37">
        <f>SUM(AB71:AD71)</f>
        <v>0</v>
      </c>
      <c r="AF71" s="37">
        <v>0</v>
      </c>
      <c r="AG71" s="37">
        <v>0</v>
      </c>
      <c r="AH71" s="37">
        <v>0</v>
      </c>
      <c r="AI71" s="37">
        <f>SUM(AF71:AH71)</f>
        <v>0</v>
      </c>
      <c r="AJ71" s="37">
        <v>0</v>
      </c>
      <c r="AK71" s="37">
        <v>0</v>
      </c>
      <c r="AL71" s="37">
        <v>0</v>
      </c>
      <c r="AM71" s="37">
        <f>SUM(AJ71:AL71)</f>
        <v>0</v>
      </c>
      <c r="AN71" s="37">
        <v>0</v>
      </c>
      <c r="AO71" s="37">
        <v>0</v>
      </c>
      <c r="AP71" s="37">
        <v>0</v>
      </c>
      <c r="AQ71" s="37">
        <f>SUM(AN71:AP71)</f>
        <v>0</v>
      </c>
      <c r="AR71" s="16">
        <f aca="true" t="shared" si="23" ref="AR71:AR90">SUM(H71:AQ71)</f>
        <v>0</v>
      </c>
      <c r="AS71" s="9"/>
    </row>
    <row r="72" spans="1:45" s="3" customFormat="1" ht="15" customHeight="1">
      <c r="A72" s="149"/>
      <c r="B72" s="114"/>
      <c r="C72" s="114"/>
      <c r="D72" s="95"/>
      <c r="E72" s="120"/>
      <c r="F72" s="97"/>
      <c r="G72" s="39" t="s">
        <v>25</v>
      </c>
      <c r="H72" s="19">
        <v>0</v>
      </c>
      <c r="I72" s="19">
        <v>0</v>
      </c>
      <c r="J72" s="19">
        <v>0</v>
      </c>
      <c r="K72" s="19">
        <f>SUM(H72:J72)</f>
        <v>0</v>
      </c>
      <c r="L72" s="19">
        <v>0</v>
      </c>
      <c r="M72" s="19">
        <v>0</v>
      </c>
      <c r="N72" s="19">
        <v>0</v>
      </c>
      <c r="O72" s="19">
        <f>SUM(L72:N72)</f>
        <v>0</v>
      </c>
      <c r="P72" s="19">
        <v>0</v>
      </c>
      <c r="Q72" s="19">
        <v>0</v>
      </c>
      <c r="R72" s="19">
        <v>0</v>
      </c>
      <c r="S72" s="19">
        <f>SUM(P72:R72)</f>
        <v>0</v>
      </c>
      <c r="T72" s="19">
        <v>0</v>
      </c>
      <c r="U72" s="19">
        <v>0</v>
      </c>
      <c r="V72" s="19">
        <v>0</v>
      </c>
      <c r="W72" s="19">
        <f>SUM(T72:V72)</f>
        <v>0</v>
      </c>
      <c r="X72" s="19">
        <v>0</v>
      </c>
      <c r="Y72" s="19">
        <v>0</v>
      </c>
      <c r="Z72" s="19">
        <v>0</v>
      </c>
      <c r="AA72" s="19">
        <f>SUM(X72:Z72)</f>
        <v>0</v>
      </c>
      <c r="AB72" s="19">
        <v>0</v>
      </c>
      <c r="AC72" s="19">
        <v>0</v>
      </c>
      <c r="AD72" s="19">
        <v>0</v>
      </c>
      <c r="AE72" s="19">
        <f>SUM(AB72:AD72)</f>
        <v>0</v>
      </c>
      <c r="AF72" s="19">
        <v>0</v>
      </c>
      <c r="AG72" s="19">
        <v>0</v>
      </c>
      <c r="AH72" s="19">
        <v>0</v>
      </c>
      <c r="AI72" s="19">
        <f>SUM(AF72:AH72)</f>
        <v>0</v>
      </c>
      <c r="AJ72" s="19">
        <v>0</v>
      </c>
      <c r="AK72" s="19">
        <v>0</v>
      </c>
      <c r="AL72" s="19">
        <v>0</v>
      </c>
      <c r="AM72" s="19">
        <f>SUM(AJ72:AL72)</f>
        <v>0</v>
      </c>
      <c r="AN72" s="19">
        <v>0</v>
      </c>
      <c r="AO72" s="19">
        <v>0</v>
      </c>
      <c r="AP72" s="19">
        <v>0</v>
      </c>
      <c r="AQ72" s="19">
        <f>SUM(AN72:AP72)</f>
        <v>0</v>
      </c>
      <c r="AR72" s="16">
        <f t="shared" si="23"/>
        <v>0</v>
      </c>
      <c r="AS72" s="9"/>
    </row>
    <row r="73" spans="1:45" s="3" customFormat="1" ht="15" customHeight="1">
      <c r="A73" s="149"/>
      <c r="B73" s="114"/>
      <c r="C73" s="114"/>
      <c r="D73" s="95"/>
      <c r="E73" s="120"/>
      <c r="F73" s="97"/>
      <c r="G73" s="39" t="s">
        <v>26</v>
      </c>
      <c r="H73" s="19">
        <v>0</v>
      </c>
      <c r="I73" s="19">
        <v>0</v>
      </c>
      <c r="J73" s="19">
        <v>0</v>
      </c>
      <c r="K73" s="19">
        <f>SUM(H73:J73)</f>
        <v>0</v>
      </c>
      <c r="L73" s="19">
        <v>0</v>
      </c>
      <c r="M73" s="19">
        <v>0</v>
      </c>
      <c r="N73" s="19">
        <v>0</v>
      </c>
      <c r="O73" s="19">
        <f>SUM(L73:N73)</f>
        <v>0</v>
      </c>
      <c r="P73" s="19">
        <v>0</v>
      </c>
      <c r="Q73" s="19">
        <v>0</v>
      </c>
      <c r="R73" s="19">
        <v>0</v>
      </c>
      <c r="S73" s="19">
        <f>SUM(P73:R73)</f>
        <v>0</v>
      </c>
      <c r="T73" s="19">
        <v>0</v>
      </c>
      <c r="U73" s="19">
        <v>0</v>
      </c>
      <c r="V73" s="19">
        <v>0</v>
      </c>
      <c r="W73" s="19">
        <f>SUM(T73:V73)</f>
        <v>0</v>
      </c>
      <c r="X73" s="19">
        <v>0</v>
      </c>
      <c r="Y73" s="19">
        <v>0</v>
      </c>
      <c r="Z73" s="19">
        <v>0</v>
      </c>
      <c r="AA73" s="19">
        <f>SUM(X73:Z73)</f>
        <v>0</v>
      </c>
      <c r="AB73" s="19">
        <v>0</v>
      </c>
      <c r="AC73" s="19">
        <v>0</v>
      </c>
      <c r="AD73" s="19">
        <v>0</v>
      </c>
      <c r="AE73" s="19">
        <f>SUM(AB73:AD73)</f>
        <v>0</v>
      </c>
      <c r="AF73" s="19">
        <v>3</v>
      </c>
      <c r="AG73" s="19">
        <v>0</v>
      </c>
      <c r="AH73" s="19">
        <v>0</v>
      </c>
      <c r="AI73" s="19">
        <f>SUM(AF73:AH73)</f>
        <v>3</v>
      </c>
      <c r="AJ73" s="19">
        <v>0</v>
      </c>
      <c r="AK73" s="19">
        <v>0</v>
      </c>
      <c r="AL73" s="19">
        <v>0</v>
      </c>
      <c r="AM73" s="19">
        <f>SUM(AJ73:AL73)</f>
        <v>0</v>
      </c>
      <c r="AN73" s="19">
        <v>2</v>
      </c>
      <c r="AO73" s="19">
        <v>1</v>
      </c>
      <c r="AP73" s="19">
        <v>0</v>
      </c>
      <c r="AQ73" s="19">
        <f>SUM(AN73:AP73)</f>
        <v>3</v>
      </c>
      <c r="AR73" s="16">
        <f t="shared" si="23"/>
        <v>12</v>
      </c>
      <c r="AS73" s="9"/>
    </row>
    <row r="74" spans="1:45" s="3" customFormat="1" ht="15" customHeight="1">
      <c r="A74" s="149"/>
      <c r="B74" s="114"/>
      <c r="C74" s="114"/>
      <c r="D74" s="95"/>
      <c r="E74" s="120"/>
      <c r="F74" s="97"/>
      <c r="G74" s="39" t="s">
        <v>27</v>
      </c>
      <c r="H74" s="19">
        <v>0</v>
      </c>
      <c r="I74" s="19">
        <v>0</v>
      </c>
      <c r="J74" s="19">
        <v>0</v>
      </c>
      <c r="K74" s="19">
        <f>SUM(H74:J74)</f>
        <v>0</v>
      </c>
      <c r="L74" s="19">
        <v>0</v>
      </c>
      <c r="M74" s="19">
        <v>0</v>
      </c>
      <c r="N74" s="19">
        <v>0</v>
      </c>
      <c r="O74" s="19">
        <f>SUM(L74:N74)</f>
        <v>0</v>
      </c>
      <c r="P74" s="19">
        <v>1</v>
      </c>
      <c r="Q74" s="19">
        <v>1</v>
      </c>
      <c r="R74" s="19">
        <v>0</v>
      </c>
      <c r="S74" s="19">
        <f>SUM(P74:R74)</f>
        <v>2</v>
      </c>
      <c r="T74" s="19">
        <v>0</v>
      </c>
      <c r="U74" s="19">
        <v>0</v>
      </c>
      <c r="V74" s="19">
        <v>0</v>
      </c>
      <c r="W74" s="19">
        <f>SUM(T74:V74)</f>
        <v>0</v>
      </c>
      <c r="X74" s="19">
        <v>0</v>
      </c>
      <c r="Y74" s="19">
        <v>0</v>
      </c>
      <c r="Z74" s="19">
        <v>0</v>
      </c>
      <c r="AA74" s="19">
        <f>SUM(X74:Z74)</f>
        <v>0</v>
      </c>
      <c r="AB74" s="19">
        <v>0</v>
      </c>
      <c r="AC74" s="19">
        <v>0</v>
      </c>
      <c r="AD74" s="19">
        <v>0</v>
      </c>
      <c r="AE74" s="19">
        <f>SUM(AB74:AD74)</f>
        <v>0</v>
      </c>
      <c r="AF74" s="19">
        <v>22</v>
      </c>
      <c r="AG74" s="19">
        <v>2</v>
      </c>
      <c r="AH74" s="19">
        <v>0</v>
      </c>
      <c r="AI74" s="19">
        <f>SUM(AF74:AH74)</f>
        <v>24</v>
      </c>
      <c r="AJ74" s="19">
        <v>0</v>
      </c>
      <c r="AK74" s="19">
        <v>0</v>
      </c>
      <c r="AL74" s="19">
        <v>0</v>
      </c>
      <c r="AM74" s="19">
        <f>SUM(AJ74:AL74)</f>
        <v>0</v>
      </c>
      <c r="AN74" s="19">
        <v>62</v>
      </c>
      <c r="AO74" s="19">
        <v>10</v>
      </c>
      <c r="AP74" s="19">
        <v>0</v>
      </c>
      <c r="AQ74" s="19">
        <f>SUM(AN74:AP74)</f>
        <v>72</v>
      </c>
      <c r="AR74" s="16">
        <f t="shared" si="23"/>
        <v>196</v>
      </c>
      <c r="AS74" s="9"/>
    </row>
    <row r="75" spans="1:45" s="3" customFormat="1" ht="15" customHeight="1">
      <c r="A75" s="149"/>
      <c r="B75" s="114"/>
      <c r="C75" s="114"/>
      <c r="D75" s="95"/>
      <c r="E75" s="120"/>
      <c r="F75" s="97"/>
      <c r="G75" s="39" t="s">
        <v>28</v>
      </c>
      <c r="H75" s="19">
        <v>0</v>
      </c>
      <c r="I75" s="19">
        <v>0</v>
      </c>
      <c r="J75" s="19">
        <v>0</v>
      </c>
      <c r="K75" s="19">
        <f>SUM(H75:J75)</f>
        <v>0</v>
      </c>
      <c r="L75" s="19">
        <v>0</v>
      </c>
      <c r="M75" s="19">
        <v>0</v>
      </c>
      <c r="N75" s="19">
        <v>0</v>
      </c>
      <c r="O75" s="19">
        <f>SUM(L75:N75)</f>
        <v>0</v>
      </c>
      <c r="P75" s="19">
        <v>0</v>
      </c>
      <c r="Q75" s="19">
        <v>0</v>
      </c>
      <c r="R75" s="19">
        <v>0</v>
      </c>
      <c r="S75" s="19">
        <f>SUM(P75:R75)</f>
        <v>0</v>
      </c>
      <c r="T75" s="19">
        <v>0</v>
      </c>
      <c r="U75" s="19">
        <v>0</v>
      </c>
      <c r="V75" s="19">
        <v>0</v>
      </c>
      <c r="W75" s="19">
        <f>SUM(T75:V75)</f>
        <v>0</v>
      </c>
      <c r="X75" s="19">
        <v>0</v>
      </c>
      <c r="Y75" s="19">
        <v>0</v>
      </c>
      <c r="Z75" s="19">
        <v>0</v>
      </c>
      <c r="AA75" s="19">
        <f>SUM(X75:Z75)</f>
        <v>0</v>
      </c>
      <c r="AB75" s="19">
        <v>0</v>
      </c>
      <c r="AC75" s="19">
        <v>0</v>
      </c>
      <c r="AD75" s="19">
        <v>0</v>
      </c>
      <c r="AE75" s="19">
        <f>SUM(AB75:AD75)</f>
        <v>0</v>
      </c>
      <c r="AF75" s="19">
        <v>13</v>
      </c>
      <c r="AG75" s="19">
        <v>3</v>
      </c>
      <c r="AH75" s="19">
        <v>0</v>
      </c>
      <c r="AI75" s="19">
        <f>SUM(AF75:AH75)</f>
        <v>16</v>
      </c>
      <c r="AJ75" s="19">
        <v>0</v>
      </c>
      <c r="AK75" s="19">
        <v>0</v>
      </c>
      <c r="AL75" s="19">
        <v>0</v>
      </c>
      <c r="AM75" s="19">
        <f>SUM(AJ75:AL75)</f>
        <v>0</v>
      </c>
      <c r="AN75" s="19">
        <v>22</v>
      </c>
      <c r="AO75" s="19">
        <v>8</v>
      </c>
      <c r="AP75" s="19">
        <v>0</v>
      </c>
      <c r="AQ75" s="19">
        <f>SUM(AN75:AP75)</f>
        <v>30</v>
      </c>
      <c r="AR75" s="16">
        <f t="shared" si="23"/>
        <v>92</v>
      </c>
      <c r="AS75" s="9"/>
    </row>
    <row r="76" spans="1:45" s="3" customFormat="1" ht="15" customHeight="1">
      <c r="A76" s="149"/>
      <c r="B76" s="114"/>
      <c r="C76" s="114"/>
      <c r="D76" s="95"/>
      <c r="E76" s="120"/>
      <c r="F76" s="97"/>
      <c r="G76" s="40" t="s">
        <v>59</v>
      </c>
      <c r="H76" s="19">
        <f aca="true" t="shared" si="24" ref="H76:AQ76">SUM(H71:H75)</f>
        <v>0</v>
      </c>
      <c r="I76" s="19">
        <f t="shared" si="24"/>
        <v>0</v>
      </c>
      <c r="J76" s="19">
        <f t="shared" si="24"/>
        <v>0</v>
      </c>
      <c r="K76" s="89">
        <f t="shared" si="24"/>
        <v>0</v>
      </c>
      <c r="L76" s="19">
        <f t="shared" si="24"/>
        <v>0</v>
      </c>
      <c r="M76" s="19">
        <f t="shared" si="24"/>
        <v>0</v>
      </c>
      <c r="N76" s="19">
        <f t="shared" si="24"/>
        <v>0</v>
      </c>
      <c r="O76" s="89">
        <f t="shared" si="24"/>
        <v>0</v>
      </c>
      <c r="P76" s="19">
        <f t="shared" si="24"/>
        <v>1</v>
      </c>
      <c r="Q76" s="19">
        <f t="shared" si="24"/>
        <v>1</v>
      </c>
      <c r="R76" s="19">
        <f t="shared" si="24"/>
        <v>0</v>
      </c>
      <c r="S76" s="89">
        <f t="shared" si="24"/>
        <v>2</v>
      </c>
      <c r="T76" s="19">
        <f t="shared" si="24"/>
        <v>0</v>
      </c>
      <c r="U76" s="19">
        <f t="shared" si="24"/>
        <v>0</v>
      </c>
      <c r="V76" s="19">
        <f t="shared" si="24"/>
        <v>0</v>
      </c>
      <c r="W76" s="89">
        <f t="shared" si="24"/>
        <v>0</v>
      </c>
      <c r="X76" s="19">
        <f t="shared" si="24"/>
        <v>0</v>
      </c>
      <c r="Y76" s="19">
        <f t="shared" si="24"/>
        <v>0</v>
      </c>
      <c r="Z76" s="19">
        <f t="shared" si="24"/>
        <v>0</v>
      </c>
      <c r="AA76" s="89">
        <f t="shared" si="24"/>
        <v>0</v>
      </c>
      <c r="AB76" s="19">
        <f t="shared" si="24"/>
        <v>0</v>
      </c>
      <c r="AC76" s="19">
        <f t="shared" si="24"/>
        <v>0</v>
      </c>
      <c r="AD76" s="19">
        <f t="shared" si="24"/>
        <v>0</v>
      </c>
      <c r="AE76" s="89">
        <f t="shared" si="24"/>
        <v>0</v>
      </c>
      <c r="AF76" s="19">
        <f t="shared" si="24"/>
        <v>38</v>
      </c>
      <c r="AG76" s="19">
        <f t="shared" si="24"/>
        <v>5</v>
      </c>
      <c r="AH76" s="19">
        <f t="shared" si="24"/>
        <v>0</v>
      </c>
      <c r="AI76" s="89">
        <f t="shared" si="24"/>
        <v>43</v>
      </c>
      <c r="AJ76" s="19">
        <f t="shared" si="24"/>
        <v>0</v>
      </c>
      <c r="AK76" s="19">
        <f t="shared" si="24"/>
        <v>0</v>
      </c>
      <c r="AL76" s="19">
        <f t="shared" si="24"/>
        <v>0</v>
      </c>
      <c r="AM76" s="89">
        <f t="shared" si="24"/>
        <v>0</v>
      </c>
      <c r="AN76" s="19">
        <f t="shared" si="24"/>
        <v>86</v>
      </c>
      <c r="AO76" s="19">
        <f t="shared" si="24"/>
        <v>19</v>
      </c>
      <c r="AP76" s="19">
        <f t="shared" si="24"/>
        <v>0</v>
      </c>
      <c r="AQ76" s="89">
        <f t="shared" si="24"/>
        <v>105</v>
      </c>
      <c r="AR76" s="16">
        <f t="shared" si="23"/>
        <v>300</v>
      </c>
      <c r="AS76" s="9"/>
    </row>
    <row r="77" spans="1:45" s="3" customFormat="1" ht="15" customHeight="1">
      <c r="A77" s="149"/>
      <c r="B77" s="114"/>
      <c r="C77" s="114"/>
      <c r="D77" s="95"/>
      <c r="E77" s="120"/>
      <c r="F77" s="145" t="s">
        <v>29</v>
      </c>
      <c r="G77" s="39" t="s">
        <v>30</v>
      </c>
      <c r="H77" s="19">
        <v>0</v>
      </c>
      <c r="I77" s="19">
        <v>0</v>
      </c>
      <c r="J77" s="19">
        <v>0</v>
      </c>
      <c r="K77" s="19">
        <f aca="true" t="shared" si="25" ref="K77:K85">SUM(H77:J77)</f>
        <v>0</v>
      </c>
      <c r="L77" s="19">
        <v>0</v>
      </c>
      <c r="M77" s="19">
        <v>0</v>
      </c>
      <c r="N77" s="19">
        <v>0</v>
      </c>
      <c r="O77" s="19">
        <f aca="true" t="shared" si="26" ref="O77:O85">SUM(L77:N77)</f>
        <v>0</v>
      </c>
      <c r="P77" s="19">
        <v>0</v>
      </c>
      <c r="Q77" s="19">
        <v>0</v>
      </c>
      <c r="R77" s="19">
        <v>0</v>
      </c>
      <c r="S77" s="19">
        <f aca="true" t="shared" si="27" ref="S77:S85">SUM(P77:R77)</f>
        <v>0</v>
      </c>
      <c r="T77" s="19">
        <v>0</v>
      </c>
      <c r="U77" s="19">
        <v>0</v>
      </c>
      <c r="V77" s="19">
        <v>0</v>
      </c>
      <c r="W77" s="19">
        <f aca="true" t="shared" si="28" ref="W77:W85">SUM(T77:V77)</f>
        <v>0</v>
      </c>
      <c r="X77" s="19">
        <v>0</v>
      </c>
      <c r="Y77" s="19">
        <v>0</v>
      </c>
      <c r="Z77" s="19">
        <v>0</v>
      </c>
      <c r="AA77" s="19">
        <f aca="true" t="shared" si="29" ref="AA77:AA85">SUM(X77:Z77)</f>
        <v>0</v>
      </c>
      <c r="AB77" s="19">
        <v>0</v>
      </c>
      <c r="AC77" s="19">
        <v>0</v>
      </c>
      <c r="AD77" s="19">
        <v>0</v>
      </c>
      <c r="AE77" s="19">
        <f aca="true" t="shared" si="30" ref="AE77:AE85">SUM(AB77:AD77)</f>
        <v>0</v>
      </c>
      <c r="AF77" s="19">
        <v>0</v>
      </c>
      <c r="AG77" s="19">
        <v>0</v>
      </c>
      <c r="AH77" s="19">
        <v>0</v>
      </c>
      <c r="AI77" s="19">
        <f aca="true" t="shared" si="31" ref="AI77:AI85">SUM(AF77:AH77)</f>
        <v>0</v>
      </c>
      <c r="AJ77" s="19">
        <v>0</v>
      </c>
      <c r="AK77" s="19">
        <v>0</v>
      </c>
      <c r="AL77" s="19">
        <v>0</v>
      </c>
      <c r="AM77" s="19">
        <f aca="true" t="shared" si="32" ref="AM77:AM85">SUM(AJ77:AL77)</f>
        <v>0</v>
      </c>
      <c r="AN77" s="19">
        <v>0</v>
      </c>
      <c r="AO77" s="19">
        <v>0</v>
      </c>
      <c r="AP77" s="19">
        <v>0</v>
      </c>
      <c r="AQ77" s="19">
        <f aca="true" t="shared" si="33" ref="AQ77:AQ85">SUM(AN77:AP77)</f>
        <v>0</v>
      </c>
      <c r="AR77" s="16">
        <f t="shared" si="23"/>
        <v>0</v>
      </c>
      <c r="AS77" s="9"/>
    </row>
    <row r="78" spans="1:45" s="3" customFormat="1" ht="15" customHeight="1">
      <c r="A78" s="149"/>
      <c r="B78" s="114"/>
      <c r="C78" s="114"/>
      <c r="D78" s="95"/>
      <c r="E78" s="120"/>
      <c r="F78" s="146"/>
      <c r="G78" s="39" t="s">
        <v>31</v>
      </c>
      <c r="H78" s="19">
        <v>0</v>
      </c>
      <c r="I78" s="19">
        <v>0</v>
      </c>
      <c r="J78" s="19">
        <v>0</v>
      </c>
      <c r="K78" s="19">
        <f t="shared" si="25"/>
        <v>0</v>
      </c>
      <c r="L78" s="19">
        <v>0</v>
      </c>
      <c r="M78" s="19">
        <v>0</v>
      </c>
      <c r="N78" s="19">
        <v>0</v>
      </c>
      <c r="O78" s="19">
        <f t="shared" si="26"/>
        <v>0</v>
      </c>
      <c r="P78" s="19">
        <v>1</v>
      </c>
      <c r="Q78" s="19">
        <v>1</v>
      </c>
      <c r="R78" s="19">
        <v>0</v>
      </c>
      <c r="S78" s="19">
        <f t="shared" si="27"/>
        <v>2</v>
      </c>
      <c r="T78" s="19">
        <v>0</v>
      </c>
      <c r="U78" s="19">
        <v>0</v>
      </c>
      <c r="V78" s="19">
        <v>0</v>
      </c>
      <c r="W78" s="19">
        <f t="shared" si="28"/>
        <v>0</v>
      </c>
      <c r="X78" s="19">
        <v>0</v>
      </c>
      <c r="Y78" s="19">
        <v>0</v>
      </c>
      <c r="Z78" s="19">
        <v>0</v>
      </c>
      <c r="AA78" s="19">
        <f t="shared" si="29"/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3</v>
      </c>
      <c r="AG78" s="19">
        <v>2</v>
      </c>
      <c r="AH78" s="19">
        <v>0</v>
      </c>
      <c r="AI78" s="19">
        <f t="shared" si="31"/>
        <v>5</v>
      </c>
      <c r="AJ78" s="19">
        <v>0</v>
      </c>
      <c r="AK78" s="19">
        <v>0</v>
      </c>
      <c r="AL78" s="19">
        <v>0</v>
      </c>
      <c r="AM78" s="19">
        <f t="shared" si="32"/>
        <v>0</v>
      </c>
      <c r="AN78" s="19">
        <v>86</v>
      </c>
      <c r="AO78" s="19">
        <v>19</v>
      </c>
      <c r="AP78" s="19">
        <v>0</v>
      </c>
      <c r="AQ78" s="19">
        <v>105</v>
      </c>
      <c r="AR78" s="16">
        <f t="shared" si="23"/>
        <v>224</v>
      </c>
      <c r="AS78" s="9"/>
    </row>
    <row r="79" spans="1:45" s="3" customFormat="1" ht="15" customHeight="1">
      <c r="A79" s="149"/>
      <c r="B79" s="114"/>
      <c r="C79" s="114"/>
      <c r="D79" s="95"/>
      <c r="E79" s="120"/>
      <c r="F79" s="97" t="s">
        <v>32</v>
      </c>
      <c r="G79" s="39" t="s">
        <v>33</v>
      </c>
      <c r="H79" s="19">
        <v>0</v>
      </c>
      <c r="I79" s="19">
        <v>0</v>
      </c>
      <c r="J79" s="19">
        <v>0</v>
      </c>
      <c r="K79" s="19">
        <f t="shared" si="25"/>
        <v>0</v>
      </c>
      <c r="L79" s="19">
        <v>0</v>
      </c>
      <c r="M79" s="19">
        <v>0</v>
      </c>
      <c r="N79" s="19">
        <v>0</v>
      </c>
      <c r="O79" s="19">
        <f t="shared" si="26"/>
        <v>0</v>
      </c>
      <c r="P79" s="19">
        <v>0</v>
      </c>
      <c r="Q79" s="19">
        <v>0</v>
      </c>
      <c r="R79" s="19">
        <v>0</v>
      </c>
      <c r="S79" s="19">
        <f t="shared" si="27"/>
        <v>0</v>
      </c>
      <c r="T79" s="19">
        <v>0</v>
      </c>
      <c r="U79" s="19">
        <v>0</v>
      </c>
      <c r="V79" s="19">
        <v>0</v>
      </c>
      <c r="W79" s="19">
        <f t="shared" si="28"/>
        <v>0</v>
      </c>
      <c r="X79" s="19">
        <v>0</v>
      </c>
      <c r="Y79" s="19">
        <v>0</v>
      </c>
      <c r="Z79" s="19">
        <v>0</v>
      </c>
      <c r="AA79" s="19">
        <f t="shared" si="29"/>
        <v>0</v>
      </c>
      <c r="AB79" s="19">
        <v>0</v>
      </c>
      <c r="AC79" s="19">
        <v>0</v>
      </c>
      <c r="AD79" s="19">
        <v>0</v>
      </c>
      <c r="AE79" s="19">
        <f t="shared" si="30"/>
        <v>0</v>
      </c>
      <c r="AF79" s="19">
        <v>0</v>
      </c>
      <c r="AG79" s="19">
        <v>0</v>
      </c>
      <c r="AH79" s="19">
        <v>0</v>
      </c>
      <c r="AI79" s="19">
        <f t="shared" si="31"/>
        <v>0</v>
      </c>
      <c r="AJ79" s="19">
        <v>0</v>
      </c>
      <c r="AK79" s="19">
        <v>0</v>
      </c>
      <c r="AL79" s="19">
        <v>0</v>
      </c>
      <c r="AM79" s="19">
        <f t="shared" si="32"/>
        <v>0</v>
      </c>
      <c r="AN79" s="19">
        <v>0</v>
      </c>
      <c r="AO79" s="19">
        <v>0</v>
      </c>
      <c r="AP79" s="19">
        <v>0</v>
      </c>
      <c r="AQ79" s="19">
        <f t="shared" si="33"/>
        <v>0</v>
      </c>
      <c r="AR79" s="16">
        <f t="shared" si="23"/>
        <v>0</v>
      </c>
      <c r="AS79" s="9"/>
    </row>
    <row r="80" spans="1:45" s="3" customFormat="1" ht="15" customHeight="1" thickBot="1">
      <c r="A80" s="149"/>
      <c r="B80" s="114"/>
      <c r="C80" s="114"/>
      <c r="D80" s="95"/>
      <c r="E80" s="120"/>
      <c r="F80" s="98"/>
      <c r="G80" s="43" t="s">
        <v>34</v>
      </c>
      <c r="H80" s="44">
        <v>0</v>
      </c>
      <c r="I80" s="44">
        <v>0</v>
      </c>
      <c r="J80" s="44">
        <v>0</v>
      </c>
      <c r="K80" s="44">
        <f t="shared" si="25"/>
        <v>0</v>
      </c>
      <c r="L80" s="44">
        <v>0</v>
      </c>
      <c r="M80" s="44">
        <v>0</v>
      </c>
      <c r="N80" s="44">
        <v>0</v>
      </c>
      <c r="O80" s="44">
        <f t="shared" si="26"/>
        <v>0</v>
      </c>
      <c r="P80" s="44">
        <v>0</v>
      </c>
      <c r="Q80" s="44">
        <v>0</v>
      </c>
      <c r="R80" s="44">
        <v>0</v>
      </c>
      <c r="S80" s="44">
        <f t="shared" si="27"/>
        <v>0</v>
      </c>
      <c r="T80" s="44">
        <v>0</v>
      </c>
      <c r="U80" s="44">
        <v>0</v>
      </c>
      <c r="V80" s="44">
        <v>0</v>
      </c>
      <c r="W80" s="44">
        <f t="shared" si="28"/>
        <v>0</v>
      </c>
      <c r="X80" s="44">
        <v>0</v>
      </c>
      <c r="Y80" s="44">
        <v>0</v>
      </c>
      <c r="Z80" s="44">
        <v>0</v>
      </c>
      <c r="AA80" s="44">
        <f t="shared" si="29"/>
        <v>0</v>
      </c>
      <c r="AB80" s="44">
        <v>0</v>
      </c>
      <c r="AC80" s="44">
        <v>0</v>
      </c>
      <c r="AD80" s="44">
        <v>0</v>
      </c>
      <c r="AE80" s="44">
        <f t="shared" si="30"/>
        <v>0</v>
      </c>
      <c r="AF80" s="44">
        <v>0</v>
      </c>
      <c r="AG80" s="44">
        <v>0</v>
      </c>
      <c r="AH80" s="44">
        <v>0</v>
      </c>
      <c r="AI80" s="44">
        <f t="shared" si="31"/>
        <v>0</v>
      </c>
      <c r="AJ80" s="44">
        <v>0</v>
      </c>
      <c r="AK80" s="44">
        <v>0</v>
      </c>
      <c r="AL80" s="44">
        <v>0</v>
      </c>
      <c r="AM80" s="44">
        <f t="shared" si="32"/>
        <v>0</v>
      </c>
      <c r="AN80" s="44">
        <v>0</v>
      </c>
      <c r="AO80" s="44">
        <v>0</v>
      </c>
      <c r="AP80" s="44">
        <v>0</v>
      </c>
      <c r="AQ80" s="44">
        <f t="shared" si="33"/>
        <v>0</v>
      </c>
      <c r="AR80" s="16">
        <f t="shared" si="23"/>
        <v>0</v>
      </c>
      <c r="AS80" s="9"/>
    </row>
    <row r="81" spans="1:45" s="3" customFormat="1" ht="15" customHeight="1">
      <c r="A81" s="149"/>
      <c r="B81" s="114"/>
      <c r="C81" s="114"/>
      <c r="D81" s="95"/>
      <c r="E81" s="119" t="s">
        <v>60</v>
      </c>
      <c r="F81" s="144" t="s">
        <v>23</v>
      </c>
      <c r="G81" s="36" t="s">
        <v>24</v>
      </c>
      <c r="H81" s="37">
        <v>0</v>
      </c>
      <c r="I81" s="37">
        <v>0</v>
      </c>
      <c r="J81" s="37">
        <v>0</v>
      </c>
      <c r="K81" s="37">
        <f t="shared" si="25"/>
        <v>0</v>
      </c>
      <c r="L81" s="37">
        <v>0</v>
      </c>
      <c r="M81" s="37">
        <v>0</v>
      </c>
      <c r="N81" s="37">
        <v>0</v>
      </c>
      <c r="O81" s="37">
        <f t="shared" si="26"/>
        <v>0</v>
      </c>
      <c r="P81" s="37">
        <v>0</v>
      </c>
      <c r="Q81" s="37">
        <v>0</v>
      </c>
      <c r="R81" s="37">
        <v>0</v>
      </c>
      <c r="S81" s="37">
        <f t="shared" si="27"/>
        <v>0</v>
      </c>
      <c r="T81" s="37">
        <v>0</v>
      </c>
      <c r="U81" s="37">
        <v>0</v>
      </c>
      <c r="V81" s="37">
        <v>0</v>
      </c>
      <c r="W81" s="37">
        <f t="shared" si="28"/>
        <v>0</v>
      </c>
      <c r="X81" s="37">
        <v>0</v>
      </c>
      <c r="Y81" s="37">
        <v>0</v>
      </c>
      <c r="Z81" s="37">
        <v>0</v>
      </c>
      <c r="AA81" s="37">
        <f t="shared" si="29"/>
        <v>0</v>
      </c>
      <c r="AB81" s="37">
        <v>0</v>
      </c>
      <c r="AC81" s="37">
        <v>0</v>
      </c>
      <c r="AD81" s="37">
        <v>0</v>
      </c>
      <c r="AE81" s="37">
        <f t="shared" si="30"/>
        <v>0</v>
      </c>
      <c r="AF81" s="37">
        <v>0</v>
      </c>
      <c r="AG81" s="37">
        <v>0</v>
      </c>
      <c r="AH81" s="37">
        <v>0</v>
      </c>
      <c r="AI81" s="37">
        <f t="shared" si="31"/>
        <v>0</v>
      </c>
      <c r="AJ81" s="37">
        <v>0</v>
      </c>
      <c r="AK81" s="37">
        <v>0</v>
      </c>
      <c r="AL81" s="37">
        <v>0</v>
      </c>
      <c r="AM81" s="37">
        <f t="shared" si="32"/>
        <v>0</v>
      </c>
      <c r="AN81" s="37">
        <v>0</v>
      </c>
      <c r="AO81" s="37">
        <v>0</v>
      </c>
      <c r="AP81" s="37">
        <v>0</v>
      </c>
      <c r="AQ81" s="37">
        <f t="shared" si="33"/>
        <v>0</v>
      </c>
      <c r="AR81" s="16">
        <f t="shared" si="23"/>
        <v>0</v>
      </c>
      <c r="AS81" s="9"/>
    </row>
    <row r="82" spans="1:45" s="3" customFormat="1" ht="15" customHeight="1">
      <c r="A82" s="149"/>
      <c r="B82" s="114"/>
      <c r="C82" s="114"/>
      <c r="D82" s="95"/>
      <c r="E82" s="120"/>
      <c r="F82" s="97"/>
      <c r="G82" s="39" t="s">
        <v>25</v>
      </c>
      <c r="H82" s="19">
        <v>0</v>
      </c>
      <c r="I82" s="19">
        <v>0</v>
      </c>
      <c r="J82" s="19">
        <v>0</v>
      </c>
      <c r="K82" s="19">
        <f t="shared" si="25"/>
        <v>0</v>
      </c>
      <c r="L82" s="19">
        <v>0</v>
      </c>
      <c r="M82" s="19">
        <v>0</v>
      </c>
      <c r="N82" s="19">
        <v>0</v>
      </c>
      <c r="O82" s="19">
        <f t="shared" si="26"/>
        <v>0</v>
      </c>
      <c r="P82" s="19">
        <v>0</v>
      </c>
      <c r="Q82" s="19">
        <v>0</v>
      </c>
      <c r="R82" s="19">
        <v>0</v>
      </c>
      <c r="S82" s="19">
        <f t="shared" si="27"/>
        <v>0</v>
      </c>
      <c r="T82" s="19">
        <v>0</v>
      </c>
      <c r="U82" s="19">
        <v>0</v>
      </c>
      <c r="V82" s="19">
        <v>0</v>
      </c>
      <c r="W82" s="19">
        <f t="shared" si="28"/>
        <v>0</v>
      </c>
      <c r="X82" s="19">
        <v>0</v>
      </c>
      <c r="Y82" s="19">
        <v>0</v>
      </c>
      <c r="Z82" s="19">
        <v>0</v>
      </c>
      <c r="AA82" s="19">
        <f t="shared" si="29"/>
        <v>0</v>
      </c>
      <c r="AB82" s="19">
        <v>0</v>
      </c>
      <c r="AC82" s="19">
        <v>0</v>
      </c>
      <c r="AD82" s="19">
        <v>0</v>
      </c>
      <c r="AE82" s="19">
        <f t="shared" si="30"/>
        <v>0</v>
      </c>
      <c r="AF82" s="19">
        <v>0</v>
      </c>
      <c r="AG82" s="19">
        <v>0</v>
      </c>
      <c r="AH82" s="19">
        <v>0</v>
      </c>
      <c r="AI82" s="19">
        <f t="shared" si="31"/>
        <v>0</v>
      </c>
      <c r="AJ82" s="19">
        <v>0</v>
      </c>
      <c r="AK82" s="19">
        <v>0</v>
      </c>
      <c r="AL82" s="19">
        <v>0</v>
      </c>
      <c r="AM82" s="19">
        <f t="shared" si="32"/>
        <v>0</v>
      </c>
      <c r="AN82" s="19">
        <v>0</v>
      </c>
      <c r="AO82" s="19">
        <v>0</v>
      </c>
      <c r="AP82" s="19">
        <v>0</v>
      </c>
      <c r="AQ82" s="19">
        <f t="shared" si="33"/>
        <v>0</v>
      </c>
      <c r="AR82" s="16">
        <f t="shared" si="23"/>
        <v>0</v>
      </c>
      <c r="AS82" s="9"/>
    </row>
    <row r="83" spans="1:45" s="3" customFormat="1" ht="15" customHeight="1">
      <c r="A83" s="149"/>
      <c r="B83" s="114"/>
      <c r="C83" s="114"/>
      <c r="D83" s="95"/>
      <c r="E83" s="120"/>
      <c r="F83" s="97"/>
      <c r="G83" s="39" t="s">
        <v>26</v>
      </c>
      <c r="H83" s="19">
        <v>0</v>
      </c>
      <c r="I83" s="19">
        <v>0</v>
      </c>
      <c r="J83" s="19">
        <v>0</v>
      </c>
      <c r="K83" s="19">
        <f t="shared" si="25"/>
        <v>0</v>
      </c>
      <c r="L83" s="19">
        <v>0</v>
      </c>
      <c r="M83" s="19">
        <v>0</v>
      </c>
      <c r="N83" s="19">
        <v>0</v>
      </c>
      <c r="O83" s="19">
        <f t="shared" si="26"/>
        <v>0</v>
      </c>
      <c r="P83" s="19">
        <v>0</v>
      </c>
      <c r="Q83" s="19">
        <v>0</v>
      </c>
      <c r="R83" s="19">
        <v>0</v>
      </c>
      <c r="S83" s="19">
        <f t="shared" si="27"/>
        <v>0</v>
      </c>
      <c r="T83" s="19">
        <v>0</v>
      </c>
      <c r="U83" s="19">
        <v>0</v>
      </c>
      <c r="V83" s="19">
        <v>0</v>
      </c>
      <c r="W83" s="19">
        <f t="shared" si="28"/>
        <v>0</v>
      </c>
      <c r="X83" s="19">
        <v>0</v>
      </c>
      <c r="Y83" s="19">
        <v>0</v>
      </c>
      <c r="Z83" s="19">
        <v>0</v>
      </c>
      <c r="AA83" s="19">
        <f t="shared" si="29"/>
        <v>0</v>
      </c>
      <c r="AB83" s="19">
        <v>0</v>
      </c>
      <c r="AC83" s="19">
        <v>0</v>
      </c>
      <c r="AD83" s="19">
        <v>0</v>
      </c>
      <c r="AE83" s="19">
        <f t="shared" si="30"/>
        <v>0</v>
      </c>
      <c r="AF83" s="19">
        <v>12</v>
      </c>
      <c r="AG83" s="19">
        <v>0</v>
      </c>
      <c r="AH83" s="19">
        <v>0</v>
      </c>
      <c r="AI83" s="19">
        <f t="shared" si="31"/>
        <v>12</v>
      </c>
      <c r="AJ83" s="19">
        <v>0</v>
      </c>
      <c r="AK83" s="19">
        <v>0</v>
      </c>
      <c r="AL83" s="19">
        <v>0</v>
      </c>
      <c r="AM83" s="19">
        <f t="shared" si="32"/>
        <v>0</v>
      </c>
      <c r="AN83" s="19">
        <v>8</v>
      </c>
      <c r="AO83" s="19">
        <v>4</v>
      </c>
      <c r="AP83" s="19">
        <v>0</v>
      </c>
      <c r="AQ83" s="19">
        <f t="shared" si="33"/>
        <v>12</v>
      </c>
      <c r="AR83" s="16">
        <f t="shared" si="23"/>
        <v>48</v>
      </c>
      <c r="AS83" s="9"/>
    </row>
    <row r="84" spans="1:45" s="3" customFormat="1" ht="15" customHeight="1">
      <c r="A84" s="149"/>
      <c r="B84" s="114"/>
      <c r="C84" s="114"/>
      <c r="D84" s="95"/>
      <c r="E84" s="120"/>
      <c r="F84" s="97"/>
      <c r="G84" s="39" t="s">
        <v>27</v>
      </c>
      <c r="H84" s="19">
        <v>0</v>
      </c>
      <c r="I84" s="19">
        <v>0</v>
      </c>
      <c r="J84" s="19">
        <v>0</v>
      </c>
      <c r="K84" s="19">
        <f t="shared" si="25"/>
        <v>0</v>
      </c>
      <c r="L84" s="19">
        <v>0</v>
      </c>
      <c r="M84" s="19">
        <v>0</v>
      </c>
      <c r="N84" s="19">
        <v>0</v>
      </c>
      <c r="O84" s="19">
        <f t="shared" si="26"/>
        <v>0</v>
      </c>
      <c r="P84" s="19">
        <v>0</v>
      </c>
      <c r="Q84" s="19">
        <v>0</v>
      </c>
      <c r="R84" s="19">
        <v>0</v>
      </c>
      <c r="S84" s="19">
        <f t="shared" si="27"/>
        <v>0</v>
      </c>
      <c r="T84" s="19">
        <v>0</v>
      </c>
      <c r="U84" s="19">
        <v>0</v>
      </c>
      <c r="V84" s="19">
        <v>0</v>
      </c>
      <c r="W84" s="19">
        <f t="shared" si="28"/>
        <v>0</v>
      </c>
      <c r="X84" s="19">
        <v>0</v>
      </c>
      <c r="Y84" s="19">
        <v>0</v>
      </c>
      <c r="Z84" s="19">
        <v>0</v>
      </c>
      <c r="AA84" s="19">
        <f t="shared" si="29"/>
        <v>0</v>
      </c>
      <c r="AB84" s="19">
        <v>0</v>
      </c>
      <c r="AC84" s="19">
        <v>0</v>
      </c>
      <c r="AD84" s="19">
        <v>0</v>
      </c>
      <c r="AE84" s="19">
        <f t="shared" si="30"/>
        <v>0</v>
      </c>
      <c r="AF84" s="19">
        <v>88</v>
      </c>
      <c r="AG84" s="19">
        <v>8</v>
      </c>
      <c r="AH84" s="19">
        <v>0</v>
      </c>
      <c r="AI84" s="19">
        <f t="shared" si="31"/>
        <v>96</v>
      </c>
      <c r="AJ84" s="19">
        <v>0</v>
      </c>
      <c r="AK84" s="19">
        <v>0</v>
      </c>
      <c r="AL84" s="19">
        <v>0</v>
      </c>
      <c r="AM84" s="19">
        <f t="shared" si="32"/>
        <v>0</v>
      </c>
      <c r="AN84" s="19">
        <v>248</v>
      </c>
      <c r="AO84" s="19">
        <v>40</v>
      </c>
      <c r="AP84" s="19">
        <v>0</v>
      </c>
      <c r="AQ84" s="19">
        <f t="shared" si="33"/>
        <v>288</v>
      </c>
      <c r="AR84" s="16">
        <f t="shared" si="23"/>
        <v>768</v>
      </c>
      <c r="AS84" s="9"/>
    </row>
    <row r="85" spans="1:45" s="3" customFormat="1" ht="15" customHeight="1">
      <c r="A85" s="149"/>
      <c r="B85" s="114"/>
      <c r="C85" s="114"/>
      <c r="D85" s="95"/>
      <c r="E85" s="120"/>
      <c r="F85" s="97"/>
      <c r="G85" s="39" t="s">
        <v>28</v>
      </c>
      <c r="H85" s="19">
        <v>0</v>
      </c>
      <c r="I85" s="19">
        <v>0</v>
      </c>
      <c r="J85" s="19">
        <v>0</v>
      </c>
      <c r="K85" s="19">
        <f t="shared" si="25"/>
        <v>0</v>
      </c>
      <c r="L85" s="19">
        <v>0</v>
      </c>
      <c r="M85" s="19">
        <v>0</v>
      </c>
      <c r="N85" s="19">
        <v>0</v>
      </c>
      <c r="O85" s="19">
        <f t="shared" si="26"/>
        <v>0</v>
      </c>
      <c r="P85" s="19">
        <v>0</v>
      </c>
      <c r="Q85" s="19">
        <v>0</v>
      </c>
      <c r="R85" s="19">
        <v>0</v>
      </c>
      <c r="S85" s="19">
        <f t="shared" si="27"/>
        <v>0</v>
      </c>
      <c r="T85" s="19">
        <v>0</v>
      </c>
      <c r="U85" s="19">
        <v>0</v>
      </c>
      <c r="V85" s="19">
        <v>0</v>
      </c>
      <c r="W85" s="19">
        <f t="shared" si="28"/>
        <v>0</v>
      </c>
      <c r="X85" s="19">
        <v>0</v>
      </c>
      <c r="Y85" s="19">
        <v>0</v>
      </c>
      <c r="Z85" s="19">
        <v>0</v>
      </c>
      <c r="AA85" s="19">
        <f t="shared" si="29"/>
        <v>0</v>
      </c>
      <c r="AB85" s="19">
        <v>0</v>
      </c>
      <c r="AC85" s="19">
        <v>0</v>
      </c>
      <c r="AD85" s="19">
        <v>0</v>
      </c>
      <c r="AE85" s="19">
        <f t="shared" si="30"/>
        <v>0</v>
      </c>
      <c r="AF85" s="19">
        <v>52</v>
      </c>
      <c r="AG85" s="19">
        <v>12</v>
      </c>
      <c r="AH85" s="19">
        <v>0</v>
      </c>
      <c r="AI85" s="19">
        <f t="shared" si="31"/>
        <v>64</v>
      </c>
      <c r="AJ85" s="19">
        <v>0</v>
      </c>
      <c r="AK85" s="19">
        <v>0</v>
      </c>
      <c r="AL85" s="19">
        <v>0</v>
      </c>
      <c r="AM85" s="19">
        <f t="shared" si="32"/>
        <v>0</v>
      </c>
      <c r="AN85" s="19">
        <v>88</v>
      </c>
      <c r="AO85" s="19">
        <v>32</v>
      </c>
      <c r="AP85" s="19">
        <v>0</v>
      </c>
      <c r="AQ85" s="19">
        <f t="shared" si="33"/>
        <v>120</v>
      </c>
      <c r="AR85" s="16">
        <f t="shared" si="23"/>
        <v>368</v>
      </c>
      <c r="AS85" s="9"/>
    </row>
    <row r="86" spans="1:45" s="3" customFormat="1" ht="15" customHeight="1">
      <c r="A86" s="149"/>
      <c r="B86" s="114"/>
      <c r="C86" s="114"/>
      <c r="D86" s="95"/>
      <c r="E86" s="120"/>
      <c r="F86" s="97"/>
      <c r="G86" s="40" t="s">
        <v>61</v>
      </c>
      <c r="H86" s="19">
        <f>SUM(H81:H85)</f>
        <v>0</v>
      </c>
      <c r="I86" s="19">
        <f>SUM(I81:I85)</f>
        <v>0</v>
      </c>
      <c r="J86" s="19">
        <f>SUM(J81:J85)</f>
        <v>0</v>
      </c>
      <c r="K86" s="89">
        <f>SUM(K81:K85)</f>
        <v>0</v>
      </c>
      <c r="L86" s="19">
        <f aca="true" t="shared" si="34" ref="L86:S86">SUM(L81:L85)</f>
        <v>0</v>
      </c>
      <c r="M86" s="19">
        <f t="shared" si="34"/>
        <v>0</v>
      </c>
      <c r="N86" s="19">
        <f t="shared" si="34"/>
        <v>0</v>
      </c>
      <c r="O86" s="89">
        <f t="shared" si="34"/>
        <v>0</v>
      </c>
      <c r="P86" s="19">
        <f t="shared" si="34"/>
        <v>0</v>
      </c>
      <c r="Q86" s="19">
        <f t="shared" si="34"/>
        <v>0</v>
      </c>
      <c r="R86" s="19">
        <f t="shared" si="34"/>
        <v>0</v>
      </c>
      <c r="S86" s="89">
        <f t="shared" si="34"/>
        <v>0</v>
      </c>
      <c r="T86" s="19">
        <f>SUM(T81:T85)</f>
        <v>0</v>
      </c>
      <c r="U86" s="19">
        <f>SUM(U81:U85)</f>
        <v>0</v>
      </c>
      <c r="V86" s="19">
        <f>SUM(V81:V85)</f>
        <v>0</v>
      </c>
      <c r="W86" s="89">
        <f>SUM(W81:W85)</f>
        <v>0</v>
      </c>
      <c r="X86" s="19">
        <f aca="true" t="shared" si="35" ref="X86:AE86">SUM(X81:X85)</f>
        <v>0</v>
      </c>
      <c r="Y86" s="19">
        <f t="shared" si="35"/>
        <v>0</v>
      </c>
      <c r="Z86" s="19">
        <f t="shared" si="35"/>
        <v>0</v>
      </c>
      <c r="AA86" s="89">
        <f t="shared" si="35"/>
        <v>0</v>
      </c>
      <c r="AB86" s="19">
        <f t="shared" si="35"/>
        <v>0</v>
      </c>
      <c r="AC86" s="19">
        <f t="shared" si="35"/>
        <v>0</v>
      </c>
      <c r="AD86" s="19">
        <f t="shared" si="35"/>
        <v>0</v>
      </c>
      <c r="AE86" s="89">
        <f t="shared" si="35"/>
        <v>0</v>
      </c>
      <c r="AF86" s="19">
        <f>SUM(AF81:AF85)</f>
        <v>152</v>
      </c>
      <c r="AG86" s="19">
        <f>SUM(AG81:AG85)</f>
        <v>20</v>
      </c>
      <c r="AH86" s="19">
        <f>SUM(AH81:AH85)</f>
        <v>0</v>
      </c>
      <c r="AI86" s="89">
        <f>SUM(AI81:AI85)</f>
        <v>172</v>
      </c>
      <c r="AJ86" s="19">
        <f aca="true" t="shared" si="36" ref="AJ86:AQ86">SUM(AJ81:AJ85)</f>
        <v>0</v>
      </c>
      <c r="AK86" s="19">
        <f t="shared" si="36"/>
        <v>0</v>
      </c>
      <c r="AL86" s="19">
        <f t="shared" si="36"/>
        <v>0</v>
      </c>
      <c r="AM86" s="89">
        <f t="shared" si="36"/>
        <v>0</v>
      </c>
      <c r="AN86" s="19">
        <f t="shared" si="36"/>
        <v>344</v>
      </c>
      <c r="AO86" s="19">
        <f t="shared" si="36"/>
        <v>76</v>
      </c>
      <c r="AP86" s="19">
        <f t="shared" si="36"/>
        <v>0</v>
      </c>
      <c r="AQ86" s="89">
        <f t="shared" si="36"/>
        <v>420</v>
      </c>
      <c r="AR86" s="16">
        <f t="shared" si="23"/>
        <v>1184</v>
      </c>
      <c r="AS86" s="9"/>
    </row>
    <row r="87" spans="1:45" s="3" customFormat="1" ht="15" customHeight="1">
      <c r="A87" s="149"/>
      <c r="B87" s="114"/>
      <c r="C87" s="114"/>
      <c r="D87" s="95"/>
      <c r="E87" s="120"/>
      <c r="F87" s="145" t="s">
        <v>29</v>
      </c>
      <c r="G87" s="39" t="s">
        <v>30</v>
      </c>
      <c r="H87" s="19">
        <v>0</v>
      </c>
      <c r="I87" s="19">
        <v>0</v>
      </c>
      <c r="J87" s="19">
        <v>0</v>
      </c>
      <c r="K87" s="19">
        <f>SUM(H87:J87)</f>
        <v>0</v>
      </c>
      <c r="L87" s="19">
        <v>0</v>
      </c>
      <c r="M87" s="19">
        <v>0</v>
      </c>
      <c r="N87" s="19">
        <v>0</v>
      </c>
      <c r="O87" s="19">
        <f>SUM(L87:N87)</f>
        <v>0</v>
      </c>
      <c r="P87" s="19">
        <v>0</v>
      </c>
      <c r="Q87" s="19">
        <v>0</v>
      </c>
      <c r="R87" s="19">
        <v>0</v>
      </c>
      <c r="S87" s="19">
        <f>SUM(P87:R87)</f>
        <v>0</v>
      </c>
      <c r="T87" s="19">
        <v>0</v>
      </c>
      <c r="U87" s="19">
        <v>0</v>
      </c>
      <c r="V87" s="19">
        <v>0</v>
      </c>
      <c r="W87" s="19">
        <f>SUM(T87:V87)</f>
        <v>0</v>
      </c>
      <c r="X87" s="19">
        <v>0</v>
      </c>
      <c r="Y87" s="19">
        <v>0</v>
      </c>
      <c r="Z87" s="19">
        <v>0</v>
      </c>
      <c r="AA87" s="19">
        <f>SUM(X87:Z87)</f>
        <v>0</v>
      </c>
      <c r="AB87" s="19">
        <v>0</v>
      </c>
      <c r="AC87" s="19">
        <v>0</v>
      </c>
      <c r="AD87" s="19">
        <v>0</v>
      </c>
      <c r="AE87" s="19">
        <f>SUM(AB87:AD87)</f>
        <v>0</v>
      </c>
      <c r="AF87" s="19">
        <v>0</v>
      </c>
      <c r="AG87" s="19">
        <v>0</v>
      </c>
      <c r="AH87" s="19">
        <v>0</v>
      </c>
      <c r="AI87" s="19">
        <f>SUM(AF87:AH87)</f>
        <v>0</v>
      </c>
      <c r="AJ87" s="19">
        <v>0</v>
      </c>
      <c r="AK87" s="19">
        <v>0</v>
      </c>
      <c r="AL87" s="19">
        <v>0</v>
      </c>
      <c r="AM87" s="19">
        <f>SUM(AJ87:AL87)</f>
        <v>0</v>
      </c>
      <c r="AN87" s="19">
        <v>0</v>
      </c>
      <c r="AO87" s="19">
        <v>0</v>
      </c>
      <c r="AP87" s="19">
        <v>0</v>
      </c>
      <c r="AQ87" s="19">
        <f>SUM(AN87:AP87)</f>
        <v>0</v>
      </c>
      <c r="AR87" s="16">
        <f t="shared" si="23"/>
        <v>0</v>
      </c>
      <c r="AS87" s="9"/>
    </row>
    <row r="88" spans="1:45" s="3" customFormat="1" ht="15" customHeight="1">
      <c r="A88" s="149"/>
      <c r="B88" s="114"/>
      <c r="C88" s="114"/>
      <c r="D88" s="95"/>
      <c r="E88" s="120"/>
      <c r="F88" s="146"/>
      <c r="G88" s="39" t="s">
        <v>31</v>
      </c>
      <c r="H88" s="19">
        <v>0</v>
      </c>
      <c r="I88" s="19">
        <v>0</v>
      </c>
      <c r="J88" s="19">
        <v>0</v>
      </c>
      <c r="K88" s="19">
        <f>SUM(H88:J88)</f>
        <v>0</v>
      </c>
      <c r="L88" s="19">
        <v>0</v>
      </c>
      <c r="M88" s="19">
        <v>0</v>
      </c>
      <c r="N88" s="19">
        <v>0</v>
      </c>
      <c r="O88" s="19">
        <f>SUM(L88:N88)</f>
        <v>0</v>
      </c>
      <c r="P88" s="19">
        <v>0</v>
      </c>
      <c r="Q88" s="19">
        <v>0</v>
      </c>
      <c r="R88" s="19">
        <v>0</v>
      </c>
      <c r="S88" s="19">
        <f>SUM(P88:R88)</f>
        <v>0</v>
      </c>
      <c r="T88" s="19">
        <v>0</v>
      </c>
      <c r="U88" s="19">
        <v>0</v>
      </c>
      <c r="V88" s="19">
        <v>0</v>
      </c>
      <c r="W88" s="19">
        <f>SUM(T88:V88)</f>
        <v>0</v>
      </c>
      <c r="X88" s="19">
        <v>0</v>
      </c>
      <c r="Y88" s="19">
        <v>0</v>
      </c>
      <c r="Z88" s="19">
        <v>0</v>
      </c>
      <c r="AA88" s="19">
        <f>SUM(X88:Z88)</f>
        <v>0</v>
      </c>
      <c r="AB88" s="19">
        <v>0</v>
      </c>
      <c r="AC88" s="19">
        <v>0</v>
      </c>
      <c r="AD88" s="19">
        <v>0</v>
      </c>
      <c r="AE88" s="19">
        <f>SUM(AB88:AD88)</f>
        <v>0</v>
      </c>
      <c r="AF88" s="19">
        <v>3</v>
      </c>
      <c r="AG88" s="19">
        <v>2</v>
      </c>
      <c r="AH88" s="19">
        <v>0</v>
      </c>
      <c r="AI88" s="19">
        <f>SUM(AF88:AH88)</f>
        <v>5</v>
      </c>
      <c r="AJ88" s="19">
        <v>0</v>
      </c>
      <c r="AK88" s="19">
        <v>0</v>
      </c>
      <c r="AL88" s="19">
        <v>0</v>
      </c>
      <c r="AM88" s="19">
        <f>SUM(AJ88:AL88)</f>
        <v>0</v>
      </c>
      <c r="AN88" s="19">
        <v>3</v>
      </c>
      <c r="AO88" s="19">
        <v>2</v>
      </c>
      <c r="AP88" s="19">
        <v>0</v>
      </c>
      <c r="AQ88" s="19">
        <f>SUM(AN88:AP88)</f>
        <v>5</v>
      </c>
      <c r="AR88" s="16">
        <f t="shared" si="23"/>
        <v>20</v>
      </c>
      <c r="AS88" s="9"/>
    </row>
    <row r="89" spans="1:45" s="3" customFormat="1" ht="15" customHeight="1">
      <c r="A89" s="149"/>
      <c r="B89" s="114"/>
      <c r="C89" s="114"/>
      <c r="D89" s="95"/>
      <c r="E89" s="120"/>
      <c r="F89" s="97" t="s">
        <v>32</v>
      </c>
      <c r="G89" s="39" t="s">
        <v>33</v>
      </c>
      <c r="H89" s="19">
        <v>0</v>
      </c>
      <c r="I89" s="19">
        <v>0</v>
      </c>
      <c r="J89" s="19">
        <v>0</v>
      </c>
      <c r="K89" s="19">
        <f>SUM(H89:J89)</f>
        <v>0</v>
      </c>
      <c r="L89" s="19">
        <v>0</v>
      </c>
      <c r="M89" s="19">
        <v>0</v>
      </c>
      <c r="N89" s="19">
        <v>0</v>
      </c>
      <c r="O89" s="19">
        <f>SUM(L89:N89)</f>
        <v>0</v>
      </c>
      <c r="P89" s="19">
        <v>0</v>
      </c>
      <c r="Q89" s="19">
        <v>0</v>
      </c>
      <c r="R89" s="19">
        <v>0</v>
      </c>
      <c r="S89" s="19">
        <f>SUM(P89:R89)</f>
        <v>0</v>
      </c>
      <c r="T89" s="19">
        <v>0</v>
      </c>
      <c r="U89" s="19">
        <v>0</v>
      </c>
      <c r="V89" s="19">
        <v>0</v>
      </c>
      <c r="W89" s="19">
        <f>SUM(T89:V89)</f>
        <v>0</v>
      </c>
      <c r="X89" s="19">
        <v>0</v>
      </c>
      <c r="Y89" s="19">
        <v>0</v>
      </c>
      <c r="Z89" s="19">
        <v>0</v>
      </c>
      <c r="AA89" s="19">
        <f>SUM(X89:Z89)</f>
        <v>0</v>
      </c>
      <c r="AB89" s="19">
        <v>0</v>
      </c>
      <c r="AC89" s="19">
        <v>0</v>
      </c>
      <c r="AD89" s="19">
        <v>0</v>
      </c>
      <c r="AE89" s="19">
        <f>SUM(AB89:AD89)</f>
        <v>0</v>
      </c>
      <c r="AF89" s="19">
        <v>0</v>
      </c>
      <c r="AG89" s="19">
        <v>0</v>
      </c>
      <c r="AH89" s="19">
        <v>0</v>
      </c>
      <c r="AI89" s="19">
        <f>SUM(AF89:AH89)</f>
        <v>0</v>
      </c>
      <c r="AJ89" s="19">
        <v>0</v>
      </c>
      <c r="AK89" s="19">
        <v>0</v>
      </c>
      <c r="AL89" s="19">
        <v>0</v>
      </c>
      <c r="AM89" s="19">
        <f>SUM(AJ89:AL89)</f>
        <v>0</v>
      </c>
      <c r="AN89" s="19">
        <v>0</v>
      </c>
      <c r="AO89" s="19">
        <v>0</v>
      </c>
      <c r="AP89" s="19">
        <v>0</v>
      </c>
      <c r="AQ89" s="19">
        <f>SUM(AN89:AP89)</f>
        <v>0</v>
      </c>
      <c r="AR89" s="16">
        <f t="shared" si="23"/>
        <v>0</v>
      </c>
      <c r="AS89" s="9"/>
    </row>
    <row r="90" spans="1:45" s="3" customFormat="1" ht="15" customHeight="1" thickBot="1">
      <c r="A90" s="150"/>
      <c r="B90" s="115"/>
      <c r="C90" s="115"/>
      <c r="D90" s="96"/>
      <c r="E90" s="147"/>
      <c r="F90" s="97"/>
      <c r="G90" s="39" t="s">
        <v>34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>SUM(L90:N90)</f>
        <v>0</v>
      </c>
      <c r="P90" s="19">
        <v>0</v>
      </c>
      <c r="Q90" s="19">
        <v>0</v>
      </c>
      <c r="R90" s="19">
        <v>0</v>
      </c>
      <c r="S90" s="19">
        <f>SUM(P90:R90)</f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f>SUM(X90:Z90)</f>
        <v>0</v>
      </c>
      <c r="AB90" s="19">
        <v>0</v>
      </c>
      <c r="AC90" s="19">
        <v>0</v>
      </c>
      <c r="AD90" s="19">
        <v>0</v>
      </c>
      <c r="AE90" s="19">
        <f>SUM(AB90:AD90)</f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f>SUM(AJ90:AL90)</f>
        <v>0</v>
      </c>
      <c r="AN90" s="19">
        <v>0</v>
      </c>
      <c r="AO90" s="19">
        <v>0</v>
      </c>
      <c r="AP90" s="19">
        <v>0</v>
      </c>
      <c r="AQ90" s="19">
        <f>SUM(AN90:AP90)</f>
        <v>0</v>
      </c>
      <c r="AR90" s="16">
        <f t="shared" si="23"/>
        <v>0</v>
      </c>
      <c r="AS90" s="9"/>
    </row>
    <row r="91" spans="1:45" s="3" customFormat="1" ht="15" customHeight="1" thickBot="1">
      <c r="A91" s="128" t="s">
        <v>6</v>
      </c>
      <c r="B91" s="129"/>
      <c r="C91" s="129"/>
      <c r="D91" s="129"/>
      <c r="E91" s="129"/>
      <c r="F91" s="129"/>
      <c r="G91" s="129"/>
      <c r="H91" s="164">
        <v>2022</v>
      </c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9"/>
    </row>
    <row r="92" spans="1:45" s="3" customFormat="1" ht="15" customHeight="1">
      <c r="A92" s="119" t="s">
        <v>8</v>
      </c>
      <c r="B92" s="99" t="s">
        <v>9</v>
      </c>
      <c r="C92" s="112" t="s">
        <v>10</v>
      </c>
      <c r="D92" s="99" t="s">
        <v>11</v>
      </c>
      <c r="E92" s="99" t="s">
        <v>12</v>
      </c>
      <c r="F92" s="97" t="s">
        <v>18</v>
      </c>
      <c r="G92" s="111" t="s">
        <v>19</v>
      </c>
      <c r="H92" s="90" t="s">
        <v>13</v>
      </c>
      <c r="I92" s="90"/>
      <c r="J92" s="90"/>
      <c r="K92" s="90"/>
      <c r="L92" s="90" t="s">
        <v>14</v>
      </c>
      <c r="M92" s="90"/>
      <c r="N92" s="90"/>
      <c r="O92" s="90"/>
      <c r="P92" s="90" t="s">
        <v>15</v>
      </c>
      <c r="Q92" s="90"/>
      <c r="R92" s="90"/>
      <c r="S92" s="90"/>
      <c r="T92" s="90" t="s">
        <v>16</v>
      </c>
      <c r="U92" s="90"/>
      <c r="V92" s="90"/>
      <c r="W92" s="90"/>
      <c r="X92" s="90" t="s">
        <v>43</v>
      </c>
      <c r="Y92" s="90"/>
      <c r="Z92" s="90"/>
      <c r="AA92" s="90"/>
      <c r="AB92" s="90" t="s">
        <v>44</v>
      </c>
      <c r="AC92" s="90"/>
      <c r="AD92" s="90"/>
      <c r="AE92" s="90"/>
      <c r="AF92" s="90" t="s">
        <v>45</v>
      </c>
      <c r="AG92" s="90"/>
      <c r="AH92" s="90"/>
      <c r="AI92" s="90"/>
      <c r="AJ92" s="90" t="s">
        <v>46</v>
      </c>
      <c r="AK92" s="90"/>
      <c r="AL92" s="90"/>
      <c r="AM92" s="90"/>
      <c r="AN92" s="90" t="s">
        <v>47</v>
      </c>
      <c r="AO92" s="90"/>
      <c r="AP92" s="90"/>
      <c r="AQ92" s="90"/>
      <c r="AR92" s="162" t="s">
        <v>7</v>
      </c>
      <c r="AS92" s="9"/>
    </row>
    <row r="93" spans="1:45" s="3" customFormat="1" ht="15" customHeight="1">
      <c r="A93" s="120"/>
      <c r="B93" s="100"/>
      <c r="C93" s="100"/>
      <c r="D93" s="100"/>
      <c r="E93" s="100"/>
      <c r="F93" s="97"/>
      <c r="G93" s="111"/>
      <c r="H93" s="91" t="s">
        <v>17</v>
      </c>
      <c r="I93" s="92"/>
      <c r="J93" s="92"/>
      <c r="K93" s="93"/>
      <c r="L93" s="91" t="s">
        <v>17</v>
      </c>
      <c r="M93" s="92"/>
      <c r="N93" s="92"/>
      <c r="O93" s="93"/>
      <c r="P93" s="91" t="s">
        <v>17</v>
      </c>
      <c r="Q93" s="92"/>
      <c r="R93" s="92"/>
      <c r="S93" s="93"/>
      <c r="T93" s="91" t="s">
        <v>17</v>
      </c>
      <c r="U93" s="92"/>
      <c r="V93" s="92"/>
      <c r="W93" s="93"/>
      <c r="X93" s="91" t="s">
        <v>17</v>
      </c>
      <c r="Y93" s="92"/>
      <c r="Z93" s="92"/>
      <c r="AA93" s="93"/>
      <c r="AB93" s="91" t="s">
        <v>17</v>
      </c>
      <c r="AC93" s="92"/>
      <c r="AD93" s="92"/>
      <c r="AE93" s="93"/>
      <c r="AF93" s="91" t="s">
        <v>17</v>
      </c>
      <c r="AG93" s="92"/>
      <c r="AH93" s="92"/>
      <c r="AI93" s="93"/>
      <c r="AJ93" s="91" t="s">
        <v>17</v>
      </c>
      <c r="AK93" s="92"/>
      <c r="AL93" s="92"/>
      <c r="AM93" s="93"/>
      <c r="AN93" s="91" t="s">
        <v>17</v>
      </c>
      <c r="AO93" s="92"/>
      <c r="AP93" s="92"/>
      <c r="AQ93" s="93"/>
      <c r="AR93" s="163"/>
      <c r="AS93" s="9"/>
    </row>
    <row r="94" spans="1:45" s="3" customFormat="1" ht="15" customHeight="1" thickBot="1">
      <c r="A94" s="120"/>
      <c r="B94" s="100"/>
      <c r="C94" s="100"/>
      <c r="D94" s="100"/>
      <c r="E94" s="100"/>
      <c r="F94" s="98"/>
      <c r="G94" s="112"/>
      <c r="H94" s="35" t="s">
        <v>20</v>
      </c>
      <c r="I94" s="35" t="s">
        <v>21</v>
      </c>
      <c r="J94" s="35" t="s">
        <v>36</v>
      </c>
      <c r="K94" s="35" t="s">
        <v>22</v>
      </c>
      <c r="L94" s="35" t="s">
        <v>20</v>
      </c>
      <c r="M94" s="35" t="s">
        <v>21</v>
      </c>
      <c r="N94" s="35" t="s">
        <v>36</v>
      </c>
      <c r="O94" s="35" t="s">
        <v>35</v>
      </c>
      <c r="P94" s="35" t="s">
        <v>20</v>
      </c>
      <c r="Q94" s="35" t="s">
        <v>21</v>
      </c>
      <c r="R94" s="35" t="s">
        <v>36</v>
      </c>
      <c r="S94" s="35" t="s">
        <v>35</v>
      </c>
      <c r="T94" s="35" t="s">
        <v>20</v>
      </c>
      <c r="U94" s="35" t="s">
        <v>21</v>
      </c>
      <c r="V94" s="35" t="s">
        <v>36</v>
      </c>
      <c r="W94" s="35" t="s">
        <v>35</v>
      </c>
      <c r="X94" s="26" t="s">
        <v>20</v>
      </c>
      <c r="Y94" s="26" t="s">
        <v>21</v>
      </c>
      <c r="Z94" s="31" t="s">
        <v>36</v>
      </c>
      <c r="AA94" s="31" t="s">
        <v>35</v>
      </c>
      <c r="AB94" s="26" t="s">
        <v>20</v>
      </c>
      <c r="AC94" s="26" t="s">
        <v>21</v>
      </c>
      <c r="AD94" s="26" t="s">
        <v>36</v>
      </c>
      <c r="AE94" s="26" t="s">
        <v>35</v>
      </c>
      <c r="AF94" s="26" t="s">
        <v>20</v>
      </c>
      <c r="AG94" s="26" t="s">
        <v>21</v>
      </c>
      <c r="AH94" s="26" t="s">
        <v>36</v>
      </c>
      <c r="AI94" s="26" t="s">
        <v>35</v>
      </c>
      <c r="AJ94" s="26" t="s">
        <v>20</v>
      </c>
      <c r="AK94" s="26" t="s">
        <v>21</v>
      </c>
      <c r="AL94" s="26" t="s">
        <v>36</v>
      </c>
      <c r="AM94" s="26" t="s">
        <v>35</v>
      </c>
      <c r="AN94" s="26" t="s">
        <v>20</v>
      </c>
      <c r="AO94" s="26" t="s">
        <v>21</v>
      </c>
      <c r="AP94" s="26" t="s">
        <v>36</v>
      </c>
      <c r="AQ94" s="26" t="s">
        <v>35</v>
      </c>
      <c r="AR94" s="163"/>
      <c r="AS94" s="9"/>
    </row>
    <row r="95" spans="1:45" s="3" customFormat="1" ht="15" customHeight="1">
      <c r="A95" s="148" t="s">
        <v>62</v>
      </c>
      <c r="B95" s="113">
        <v>15375</v>
      </c>
      <c r="C95" s="113" t="s">
        <v>63</v>
      </c>
      <c r="D95" s="94" t="s">
        <v>64</v>
      </c>
      <c r="E95" s="101" t="s">
        <v>65</v>
      </c>
      <c r="F95" s="151" t="s">
        <v>23</v>
      </c>
      <c r="G95" s="36" t="s">
        <v>24</v>
      </c>
      <c r="H95" s="37">
        <v>0</v>
      </c>
      <c r="I95" s="37">
        <v>0</v>
      </c>
      <c r="J95" s="37">
        <v>0</v>
      </c>
      <c r="K95" s="37">
        <f>SUM(H95:J95)</f>
        <v>0</v>
      </c>
      <c r="L95" s="37">
        <v>0</v>
      </c>
      <c r="M95" s="37">
        <v>0</v>
      </c>
      <c r="N95" s="37">
        <v>0</v>
      </c>
      <c r="O95" s="37">
        <f>SUM(L95:N95)</f>
        <v>0</v>
      </c>
      <c r="P95" s="37">
        <v>0</v>
      </c>
      <c r="Q95" s="37">
        <v>0</v>
      </c>
      <c r="R95" s="37">
        <v>0</v>
      </c>
      <c r="S95" s="37">
        <f>SUM(P95:R95)</f>
        <v>0</v>
      </c>
      <c r="T95" s="37">
        <v>0</v>
      </c>
      <c r="U95" s="37">
        <v>0</v>
      </c>
      <c r="V95" s="37">
        <v>0</v>
      </c>
      <c r="W95" s="37">
        <f>SUM(T95:V95)</f>
        <v>0</v>
      </c>
      <c r="X95" s="37">
        <v>0</v>
      </c>
      <c r="Y95" s="37">
        <v>0</v>
      </c>
      <c r="Z95" s="37">
        <v>0</v>
      </c>
      <c r="AA95" s="37">
        <f>SUM(X95:Z95)</f>
        <v>0</v>
      </c>
      <c r="AB95" s="37">
        <v>0</v>
      </c>
      <c r="AC95" s="37">
        <v>0</v>
      </c>
      <c r="AD95" s="37">
        <v>0</v>
      </c>
      <c r="AE95" s="37">
        <f>SUM(AB95:AD95)</f>
        <v>0</v>
      </c>
      <c r="AF95" s="37">
        <v>0</v>
      </c>
      <c r="AG95" s="37">
        <v>0</v>
      </c>
      <c r="AH95" s="37">
        <v>0</v>
      </c>
      <c r="AI95" s="37">
        <f>SUM(AF95:AH95)</f>
        <v>0</v>
      </c>
      <c r="AJ95" s="37">
        <v>0</v>
      </c>
      <c r="AK95" s="37">
        <v>0</v>
      </c>
      <c r="AL95" s="37">
        <v>0</v>
      </c>
      <c r="AM95" s="37">
        <f>SUM(AJ95:AL95)</f>
        <v>0</v>
      </c>
      <c r="AN95" s="37">
        <v>0</v>
      </c>
      <c r="AO95" s="37">
        <v>0</v>
      </c>
      <c r="AP95" s="37">
        <v>0</v>
      </c>
      <c r="AQ95" s="37">
        <f>SUM(AN95:AP95)</f>
        <v>0</v>
      </c>
      <c r="AR95" s="16">
        <f aca="true" t="shared" si="37" ref="AR95:AR104">SUM(H95:AQ95)</f>
        <v>0</v>
      </c>
      <c r="AS95" s="9"/>
    </row>
    <row r="96" spans="1:45" s="3" customFormat="1" ht="15" customHeight="1">
      <c r="A96" s="149"/>
      <c r="B96" s="114"/>
      <c r="C96" s="114"/>
      <c r="D96" s="95"/>
      <c r="E96" s="102"/>
      <c r="F96" s="152"/>
      <c r="G96" s="39" t="s">
        <v>25</v>
      </c>
      <c r="H96" s="19">
        <v>0</v>
      </c>
      <c r="I96" s="19">
        <v>0</v>
      </c>
      <c r="J96" s="19">
        <v>0</v>
      </c>
      <c r="K96" s="19">
        <f>SUM(H96:J96)</f>
        <v>0</v>
      </c>
      <c r="L96" s="19">
        <v>0</v>
      </c>
      <c r="M96" s="19">
        <v>0</v>
      </c>
      <c r="N96" s="19">
        <v>0</v>
      </c>
      <c r="O96" s="19">
        <f>SUM(L96:N96)</f>
        <v>0</v>
      </c>
      <c r="P96" s="19">
        <v>0</v>
      </c>
      <c r="Q96" s="19">
        <v>0</v>
      </c>
      <c r="R96" s="19">
        <v>0</v>
      </c>
      <c r="S96" s="19">
        <f>SUM(P96:R96)</f>
        <v>0</v>
      </c>
      <c r="T96" s="19">
        <v>0</v>
      </c>
      <c r="U96" s="19">
        <v>0</v>
      </c>
      <c r="V96" s="19">
        <v>0</v>
      </c>
      <c r="W96" s="19">
        <f>SUM(T96:V96)</f>
        <v>0</v>
      </c>
      <c r="X96" s="19">
        <v>0</v>
      </c>
      <c r="Y96" s="19">
        <v>0</v>
      </c>
      <c r="Z96" s="19">
        <v>0</v>
      </c>
      <c r="AA96" s="19">
        <f>SUM(X96:Z96)</f>
        <v>0</v>
      </c>
      <c r="AB96" s="19">
        <v>0</v>
      </c>
      <c r="AC96" s="19">
        <v>0</v>
      </c>
      <c r="AD96" s="19">
        <v>0</v>
      </c>
      <c r="AE96" s="19">
        <f>SUM(AB96:AD96)</f>
        <v>0</v>
      </c>
      <c r="AF96" s="19">
        <v>0</v>
      </c>
      <c r="AG96" s="19">
        <v>0</v>
      </c>
      <c r="AH96" s="19">
        <v>0</v>
      </c>
      <c r="AI96" s="19">
        <f>SUM(AF96:AH96)</f>
        <v>0</v>
      </c>
      <c r="AJ96" s="19">
        <v>0</v>
      </c>
      <c r="AK96" s="19">
        <v>0</v>
      </c>
      <c r="AL96" s="19">
        <v>0</v>
      </c>
      <c r="AM96" s="19">
        <f>SUM(AJ96:AL96)</f>
        <v>0</v>
      </c>
      <c r="AN96" s="19">
        <v>0</v>
      </c>
      <c r="AO96" s="19">
        <v>0</v>
      </c>
      <c r="AP96" s="19">
        <v>0</v>
      </c>
      <c r="AQ96" s="19">
        <f>SUM(AN96:AP96)</f>
        <v>0</v>
      </c>
      <c r="AR96" s="16">
        <f t="shared" si="37"/>
        <v>0</v>
      </c>
      <c r="AS96" s="9"/>
    </row>
    <row r="97" spans="1:45" s="3" customFormat="1" ht="15" customHeight="1">
      <c r="A97" s="149"/>
      <c r="B97" s="114"/>
      <c r="C97" s="114"/>
      <c r="D97" s="95"/>
      <c r="E97" s="102"/>
      <c r="F97" s="152"/>
      <c r="G97" s="39" t="s">
        <v>26</v>
      </c>
      <c r="H97" s="19">
        <v>0</v>
      </c>
      <c r="I97" s="19">
        <v>0</v>
      </c>
      <c r="J97" s="19">
        <v>0</v>
      </c>
      <c r="K97" s="19">
        <f>SUM(H97:J97)</f>
        <v>0</v>
      </c>
      <c r="L97" s="19">
        <v>1</v>
      </c>
      <c r="M97" s="19">
        <v>0</v>
      </c>
      <c r="N97" s="19">
        <v>0</v>
      </c>
      <c r="O97" s="19">
        <f>SUM(L97:N97)</f>
        <v>1</v>
      </c>
      <c r="P97" s="19">
        <v>3</v>
      </c>
      <c r="Q97" s="19">
        <v>0</v>
      </c>
      <c r="R97" s="19">
        <v>0</v>
      </c>
      <c r="S97" s="19">
        <f>SUM(P97:R97)</f>
        <v>3</v>
      </c>
      <c r="T97" s="19">
        <v>0</v>
      </c>
      <c r="U97" s="19">
        <v>0</v>
      </c>
      <c r="V97" s="19">
        <v>0</v>
      </c>
      <c r="W97" s="19">
        <f>SUM(T97:V97)</f>
        <v>0</v>
      </c>
      <c r="X97" s="19">
        <v>1</v>
      </c>
      <c r="Y97" s="19">
        <v>1</v>
      </c>
      <c r="Z97" s="19">
        <v>0</v>
      </c>
      <c r="AA97" s="19">
        <f>SUM(X97:Z97)</f>
        <v>2</v>
      </c>
      <c r="AB97" s="19">
        <v>1</v>
      </c>
      <c r="AC97" s="19">
        <v>2</v>
      </c>
      <c r="AD97" s="19">
        <v>0</v>
      </c>
      <c r="AE97" s="19">
        <f>SUM(AB97:AD97)</f>
        <v>3</v>
      </c>
      <c r="AF97" s="19">
        <v>4</v>
      </c>
      <c r="AG97" s="19">
        <v>0</v>
      </c>
      <c r="AH97" s="19">
        <v>0</v>
      </c>
      <c r="AI97" s="19">
        <f>SUM(AF97:AH97)</f>
        <v>4</v>
      </c>
      <c r="AJ97" s="19">
        <v>0</v>
      </c>
      <c r="AK97" s="19">
        <v>0</v>
      </c>
      <c r="AL97" s="19">
        <v>0</v>
      </c>
      <c r="AM97" s="19">
        <f>SUM(AJ97:AL97)</f>
        <v>0</v>
      </c>
      <c r="AN97" s="19">
        <v>8</v>
      </c>
      <c r="AO97" s="19">
        <v>4</v>
      </c>
      <c r="AP97" s="19">
        <v>0</v>
      </c>
      <c r="AQ97" s="19">
        <f>SUM(AN97:AP97)</f>
        <v>12</v>
      </c>
      <c r="AR97" s="16">
        <f t="shared" si="37"/>
        <v>50</v>
      </c>
      <c r="AS97" s="9"/>
    </row>
    <row r="98" spans="1:45" s="3" customFormat="1" ht="15" customHeight="1">
      <c r="A98" s="149"/>
      <c r="B98" s="114"/>
      <c r="C98" s="114"/>
      <c r="D98" s="95"/>
      <c r="E98" s="102"/>
      <c r="F98" s="152"/>
      <c r="G98" s="39" t="s">
        <v>27</v>
      </c>
      <c r="H98" s="19">
        <v>0</v>
      </c>
      <c r="I98" s="19">
        <v>0</v>
      </c>
      <c r="J98" s="19">
        <v>0</v>
      </c>
      <c r="K98" s="19">
        <f>SUM(H98:J98)</f>
        <v>0</v>
      </c>
      <c r="L98" s="19">
        <v>5</v>
      </c>
      <c r="M98" s="19">
        <v>3</v>
      </c>
      <c r="N98" s="19">
        <v>0</v>
      </c>
      <c r="O98" s="19">
        <f>SUM(L98:N98)</f>
        <v>8</v>
      </c>
      <c r="P98" s="19">
        <v>8</v>
      </c>
      <c r="Q98" s="19">
        <v>3</v>
      </c>
      <c r="R98" s="19">
        <v>0</v>
      </c>
      <c r="S98" s="19">
        <f>SUM(P98:R98)</f>
        <v>11</v>
      </c>
      <c r="T98" s="19">
        <v>1</v>
      </c>
      <c r="U98" s="19">
        <v>4</v>
      </c>
      <c r="V98" s="19">
        <v>0</v>
      </c>
      <c r="W98" s="19">
        <f>SUM(T98:V98)</f>
        <v>5</v>
      </c>
      <c r="X98" s="19">
        <v>1</v>
      </c>
      <c r="Y98" s="19">
        <v>6</v>
      </c>
      <c r="Z98" s="19">
        <v>0</v>
      </c>
      <c r="AA98" s="19">
        <f>SUM(X98:Z98)</f>
        <v>7</v>
      </c>
      <c r="AB98" s="19">
        <v>1</v>
      </c>
      <c r="AC98" s="19">
        <v>17</v>
      </c>
      <c r="AD98" s="19">
        <v>0</v>
      </c>
      <c r="AE98" s="19">
        <f>SUM(AB98:AD98)</f>
        <v>18</v>
      </c>
      <c r="AF98" s="19">
        <v>28</v>
      </c>
      <c r="AG98" s="19">
        <v>4</v>
      </c>
      <c r="AH98" s="19">
        <v>0</v>
      </c>
      <c r="AI98" s="19">
        <f>SUM(AF98:AH98)</f>
        <v>32</v>
      </c>
      <c r="AJ98" s="19">
        <v>4</v>
      </c>
      <c r="AK98" s="19">
        <v>0</v>
      </c>
      <c r="AL98" s="19">
        <v>0</v>
      </c>
      <c r="AM98" s="19">
        <f>SUM(AJ98:AL98)</f>
        <v>4</v>
      </c>
      <c r="AN98" s="19">
        <v>36</v>
      </c>
      <c r="AO98" s="19">
        <v>8</v>
      </c>
      <c r="AP98" s="19">
        <v>0</v>
      </c>
      <c r="AQ98" s="19">
        <f>SUM(AN98:AP98)</f>
        <v>44</v>
      </c>
      <c r="AR98" s="16">
        <f t="shared" si="37"/>
        <v>258</v>
      </c>
      <c r="AS98" s="9"/>
    </row>
    <row r="99" spans="1:45" s="3" customFormat="1" ht="15" customHeight="1">
      <c r="A99" s="149"/>
      <c r="B99" s="114"/>
      <c r="C99" s="114"/>
      <c r="D99" s="95"/>
      <c r="E99" s="102"/>
      <c r="F99" s="152"/>
      <c r="G99" s="39" t="s">
        <v>28</v>
      </c>
      <c r="H99" s="19">
        <v>0</v>
      </c>
      <c r="I99" s="19">
        <v>0</v>
      </c>
      <c r="J99" s="19">
        <v>0</v>
      </c>
      <c r="K99" s="19">
        <f>SUM(H99:J99)</f>
        <v>0</v>
      </c>
      <c r="L99" s="19">
        <v>0</v>
      </c>
      <c r="M99" s="19">
        <v>0</v>
      </c>
      <c r="N99" s="19">
        <v>0</v>
      </c>
      <c r="O99" s="19">
        <f>SUM(L99:N99)</f>
        <v>0</v>
      </c>
      <c r="P99" s="19">
        <v>5</v>
      </c>
      <c r="Q99" s="19">
        <v>2</v>
      </c>
      <c r="R99" s="19">
        <v>0</v>
      </c>
      <c r="S99" s="19">
        <f>SUM(P99:R99)</f>
        <v>7</v>
      </c>
      <c r="T99" s="19">
        <v>1</v>
      </c>
      <c r="U99" s="19">
        <v>2</v>
      </c>
      <c r="V99" s="19">
        <v>0</v>
      </c>
      <c r="W99" s="19">
        <f>SUM(T99:V99)</f>
        <v>3</v>
      </c>
      <c r="X99" s="19">
        <v>2</v>
      </c>
      <c r="Y99" s="19">
        <v>1</v>
      </c>
      <c r="Z99" s="19">
        <v>0</v>
      </c>
      <c r="AA99" s="19">
        <f>SUM(X99:Z99)</f>
        <v>3</v>
      </c>
      <c r="AB99" s="19">
        <v>3</v>
      </c>
      <c r="AC99" s="19">
        <v>3</v>
      </c>
      <c r="AD99" s="19">
        <v>0</v>
      </c>
      <c r="AE99" s="19">
        <f>SUM(AB99:AD99)</f>
        <v>6</v>
      </c>
      <c r="AF99" s="19">
        <v>4</v>
      </c>
      <c r="AG99" s="19">
        <v>0</v>
      </c>
      <c r="AH99" s="19">
        <v>0</v>
      </c>
      <c r="AI99" s="19">
        <f>SUM(AF99:AH99)</f>
        <v>4</v>
      </c>
      <c r="AJ99" s="19">
        <v>0</v>
      </c>
      <c r="AK99" s="19">
        <v>0</v>
      </c>
      <c r="AL99" s="19">
        <v>0</v>
      </c>
      <c r="AM99" s="19">
        <f>SUM(AJ99:AL99)</f>
        <v>0</v>
      </c>
      <c r="AN99" s="19">
        <v>0</v>
      </c>
      <c r="AO99" s="19">
        <v>4</v>
      </c>
      <c r="AP99" s="19">
        <v>0</v>
      </c>
      <c r="AQ99" s="19">
        <f>SUM(AN99:AP99)</f>
        <v>4</v>
      </c>
      <c r="AR99" s="16">
        <f t="shared" si="37"/>
        <v>54</v>
      </c>
      <c r="AS99" s="9"/>
    </row>
    <row r="100" spans="1:45" s="3" customFormat="1" ht="15" customHeight="1">
      <c r="A100" s="149"/>
      <c r="B100" s="114"/>
      <c r="C100" s="114"/>
      <c r="D100" s="95"/>
      <c r="E100" s="102"/>
      <c r="F100" s="153"/>
      <c r="G100" s="40" t="s">
        <v>66</v>
      </c>
      <c r="H100" s="19">
        <f aca="true" t="shared" si="38" ref="H100:AQ100">SUM(H95:H99)</f>
        <v>0</v>
      </c>
      <c r="I100" s="19">
        <f t="shared" si="38"/>
        <v>0</v>
      </c>
      <c r="J100" s="19">
        <f t="shared" si="38"/>
        <v>0</v>
      </c>
      <c r="K100" s="89">
        <f t="shared" si="38"/>
        <v>0</v>
      </c>
      <c r="L100" s="19">
        <f t="shared" si="38"/>
        <v>6</v>
      </c>
      <c r="M100" s="19">
        <f t="shared" si="38"/>
        <v>3</v>
      </c>
      <c r="N100" s="19">
        <f t="shared" si="38"/>
        <v>0</v>
      </c>
      <c r="O100" s="89">
        <f t="shared" si="38"/>
        <v>9</v>
      </c>
      <c r="P100" s="19">
        <f t="shared" si="38"/>
        <v>16</v>
      </c>
      <c r="Q100" s="19">
        <f t="shared" si="38"/>
        <v>5</v>
      </c>
      <c r="R100" s="19">
        <f t="shared" si="38"/>
        <v>0</v>
      </c>
      <c r="S100" s="89">
        <f t="shared" si="38"/>
        <v>21</v>
      </c>
      <c r="T100" s="19">
        <f t="shared" si="38"/>
        <v>2</v>
      </c>
      <c r="U100" s="19">
        <f t="shared" si="38"/>
        <v>6</v>
      </c>
      <c r="V100" s="19">
        <f t="shared" si="38"/>
        <v>0</v>
      </c>
      <c r="W100" s="89">
        <f t="shared" si="38"/>
        <v>8</v>
      </c>
      <c r="X100" s="19">
        <f t="shared" si="38"/>
        <v>4</v>
      </c>
      <c r="Y100" s="19">
        <f t="shared" si="38"/>
        <v>8</v>
      </c>
      <c r="Z100" s="19">
        <f t="shared" si="38"/>
        <v>0</v>
      </c>
      <c r="AA100" s="89">
        <f t="shared" si="38"/>
        <v>12</v>
      </c>
      <c r="AB100" s="19">
        <f t="shared" si="38"/>
        <v>5</v>
      </c>
      <c r="AC100" s="19">
        <f t="shared" si="38"/>
        <v>22</v>
      </c>
      <c r="AD100" s="19">
        <f t="shared" si="38"/>
        <v>0</v>
      </c>
      <c r="AE100" s="89">
        <f t="shared" si="38"/>
        <v>27</v>
      </c>
      <c r="AF100" s="19">
        <f t="shared" si="38"/>
        <v>36</v>
      </c>
      <c r="AG100" s="19">
        <f t="shared" si="38"/>
        <v>4</v>
      </c>
      <c r="AH100" s="19">
        <f t="shared" si="38"/>
        <v>0</v>
      </c>
      <c r="AI100" s="89">
        <f t="shared" si="38"/>
        <v>40</v>
      </c>
      <c r="AJ100" s="19">
        <f t="shared" si="38"/>
        <v>4</v>
      </c>
      <c r="AK100" s="19">
        <f t="shared" si="38"/>
        <v>0</v>
      </c>
      <c r="AL100" s="19">
        <f t="shared" si="38"/>
        <v>0</v>
      </c>
      <c r="AM100" s="89">
        <f t="shared" si="38"/>
        <v>4</v>
      </c>
      <c r="AN100" s="19">
        <f t="shared" si="38"/>
        <v>44</v>
      </c>
      <c r="AO100" s="19">
        <f t="shared" si="38"/>
        <v>16</v>
      </c>
      <c r="AP100" s="19">
        <f t="shared" si="38"/>
        <v>0</v>
      </c>
      <c r="AQ100" s="89">
        <f t="shared" si="38"/>
        <v>60</v>
      </c>
      <c r="AR100" s="16">
        <f t="shared" si="37"/>
        <v>362</v>
      </c>
      <c r="AS100" s="9"/>
    </row>
    <row r="101" spans="1:45" s="3" customFormat="1" ht="15" customHeight="1">
      <c r="A101" s="149"/>
      <c r="B101" s="114"/>
      <c r="C101" s="114"/>
      <c r="D101" s="95"/>
      <c r="E101" s="102"/>
      <c r="F101" s="145" t="s">
        <v>29</v>
      </c>
      <c r="G101" s="39" t="s">
        <v>30</v>
      </c>
      <c r="H101" s="19">
        <v>0</v>
      </c>
      <c r="I101" s="19">
        <v>0</v>
      </c>
      <c r="J101" s="19">
        <v>0</v>
      </c>
      <c r="K101" s="19">
        <f>SUM(H101:J101)</f>
        <v>0</v>
      </c>
      <c r="L101" s="19">
        <v>6</v>
      </c>
      <c r="M101" s="19">
        <v>2</v>
      </c>
      <c r="N101" s="19">
        <v>0</v>
      </c>
      <c r="O101" s="19">
        <f>SUM(L101:N101)</f>
        <v>8</v>
      </c>
      <c r="P101" s="19">
        <v>10</v>
      </c>
      <c r="Q101" s="19">
        <v>3</v>
      </c>
      <c r="R101" s="19">
        <v>0</v>
      </c>
      <c r="S101" s="19">
        <f>SUM(P101:R101)</f>
        <v>13</v>
      </c>
      <c r="T101" s="19">
        <v>3</v>
      </c>
      <c r="U101" s="19">
        <v>2</v>
      </c>
      <c r="V101" s="19">
        <v>0</v>
      </c>
      <c r="W101" s="19">
        <f>SUM(T101:V101)</f>
        <v>5</v>
      </c>
      <c r="X101" s="19">
        <v>5</v>
      </c>
      <c r="Y101" s="19">
        <v>4</v>
      </c>
      <c r="Z101" s="19">
        <v>0</v>
      </c>
      <c r="AA101" s="19">
        <f>SUM(X101:Z101)</f>
        <v>9</v>
      </c>
      <c r="AB101" s="19">
        <v>11</v>
      </c>
      <c r="AC101" s="19">
        <v>2</v>
      </c>
      <c r="AD101" s="19">
        <v>0</v>
      </c>
      <c r="AE101" s="19">
        <f>SUM(AB101:AD101)</f>
        <v>13</v>
      </c>
      <c r="AF101" s="19">
        <v>6</v>
      </c>
      <c r="AG101" s="19">
        <v>1</v>
      </c>
      <c r="AH101" s="19">
        <v>0</v>
      </c>
      <c r="AI101" s="19">
        <f>SUM(AF101:AH101)</f>
        <v>7</v>
      </c>
      <c r="AJ101" s="19">
        <v>1</v>
      </c>
      <c r="AK101" s="19">
        <v>0</v>
      </c>
      <c r="AL101" s="19">
        <v>0</v>
      </c>
      <c r="AM101" s="19">
        <f>SUM(AJ101:AL101)</f>
        <v>1</v>
      </c>
      <c r="AN101" s="19">
        <v>9</v>
      </c>
      <c r="AO101" s="19">
        <v>3</v>
      </c>
      <c r="AP101" s="19">
        <v>0</v>
      </c>
      <c r="AQ101" s="19">
        <f>SUM(AN101:AP101)</f>
        <v>12</v>
      </c>
      <c r="AR101" s="16">
        <f t="shared" si="37"/>
        <v>136</v>
      </c>
      <c r="AS101" s="9"/>
    </row>
    <row r="102" spans="1:45" s="3" customFormat="1" ht="15" customHeight="1">
      <c r="A102" s="149"/>
      <c r="B102" s="114"/>
      <c r="C102" s="114"/>
      <c r="D102" s="95"/>
      <c r="E102" s="102"/>
      <c r="F102" s="146"/>
      <c r="G102" s="39" t="s">
        <v>31</v>
      </c>
      <c r="H102" s="19">
        <v>0</v>
      </c>
      <c r="I102" s="19">
        <v>0</v>
      </c>
      <c r="J102" s="19">
        <v>0</v>
      </c>
      <c r="K102" s="19">
        <f>SUM(H102:J102)</f>
        <v>0</v>
      </c>
      <c r="L102" s="19">
        <v>0</v>
      </c>
      <c r="M102" s="19">
        <v>1</v>
      </c>
      <c r="N102" s="19">
        <v>0</v>
      </c>
      <c r="O102" s="19">
        <f>SUM(L102:N102)</f>
        <v>1</v>
      </c>
      <c r="P102" s="19">
        <v>0</v>
      </c>
      <c r="Q102" s="19">
        <v>2</v>
      </c>
      <c r="R102" s="19">
        <v>1</v>
      </c>
      <c r="S102" s="19">
        <f>SUM(P102:R102)</f>
        <v>3</v>
      </c>
      <c r="T102" s="19">
        <v>3</v>
      </c>
      <c r="U102" s="19">
        <v>0</v>
      </c>
      <c r="V102" s="19">
        <v>0</v>
      </c>
      <c r="W102" s="19">
        <f>SUM(T102:V102)</f>
        <v>3</v>
      </c>
      <c r="X102" s="19">
        <v>1</v>
      </c>
      <c r="Y102" s="19">
        <v>0</v>
      </c>
      <c r="Z102" s="19">
        <v>0</v>
      </c>
      <c r="AA102" s="19">
        <f>SUM(X102:Z102)</f>
        <v>1</v>
      </c>
      <c r="AB102" s="19">
        <v>5</v>
      </c>
      <c r="AC102" s="19">
        <v>0</v>
      </c>
      <c r="AD102" s="19">
        <v>0</v>
      </c>
      <c r="AE102" s="19">
        <f>SUM(AB102:AD102)</f>
        <v>5</v>
      </c>
      <c r="AF102" s="19">
        <v>2</v>
      </c>
      <c r="AG102" s="19">
        <v>0</v>
      </c>
      <c r="AH102" s="19">
        <v>0</v>
      </c>
      <c r="AI102" s="19">
        <f>SUM(AF102:AH102)</f>
        <v>2</v>
      </c>
      <c r="AJ102" s="19">
        <v>0</v>
      </c>
      <c r="AK102" s="19">
        <v>0</v>
      </c>
      <c r="AL102" s="19">
        <v>0</v>
      </c>
      <c r="AM102" s="19">
        <f>SUM(AJ102:AL102)</f>
        <v>0</v>
      </c>
      <c r="AN102" s="19">
        <v>2</v>
      </c>
      <c r="AO102" s="19">
        <v>1</v>
      </c>
      <c r="AP102" s="19">
        <v>0</v>
      </c>
      <c r="AQ102" s="19">
        <f>SUM(AN102:AP102)</f>
        <v>3</v>
      </c>
      <c r="AR102" s="16">
        <f t="shared" si="37"/>
        <v>36</v>
      </c>
      <c r="AS102" s="9"/>
    </row>
    <row r="103" spans="1:45" s="3" customFormat="1" ht="15" customHeight="1">
      <c r="A103" s="149"/>
      <c r="B103" s="114"/>
      <c r="C103" s="114"/>
      <c r="D103" s="95"/>
      <c r="E103" s="102"/>
      <c r="F103" s="98" t="s">
        <v>32</v>
      </c>
      <c r="G103" s="39" t="s">
        <v>33</v>
      </c>
      <c r="H103" s="19">
        <v>0</v>
      </c>
      <c r="I103" s="19">
        <v>0</v>
      </c>
      <c r="J103" s="19">
        <v>0</v>
      </c>
      <c r="K103" s="19">
        <f>SUM(H103:J103)</f>
        <v>0</v>
      </c>
      <c r="L103" s="19">
        <v>0</v>
      </c>
      <c r="M103" s="19">
        <v>0</v>
      </c>
      <c r="N103" s="19">
        <v>0</v>
      </c>
      <c r="O103" s="19">
        <f>SUM(L103:N103)</f>
        <v>0</v>
      </c>
      <c r="P103" s="19">
        <v>0</v>
      </c>
      <c r="Q103" s="19">
        <v>0</v>
      </c>
      <c r="R103" s="19">
        <v>0</v>
      </c>
      <c r="S103" s="19">
        <f>SUM(P103:R103)</f>
        <v>0</v>
      </c>
      <c r="T103" s="19">
        <v>1</v>
      </c>
      <c r="U103" s="19">
        <v>0</v>
      </c>
      <c r="V103" s="19">
        <v>0</v>
      </c>
      <c r="W103" s="19">
        <f>SUM(T103:V103)</f>
        <v>1</v>
      </c>
      <c r="X103" s="19">
        <v>1</v>
      </c>
      <c r="Y103" s="19">
        <v>0</v>
      </c>
      <c r="Z103" s="19">
        <v>0</v>
      </c>
      <c r="AA103" s="19">
        <f>SUM(X103:Z103)</f>
        <v>1</v>
      </c>
      <c r="AB103" s="19">
        <v>1</v>
      </c>
      <c r="AC103" s="19">
        <v>0</v>
      </c>
      <c r="AD103" s="19">
        <v>0</v>
      </c>
      <c r="AE103" s="19">
        <f>SUM(AB103:AD103)</f>
        <v>1</v>
      </c>
      <c r="AF103" s="19">
        <v>1</v>
      </c>
      <c r="AG103" s="19">
        <v>0</v>
      </c>
      <c r="AH103" s="19">
        <v>0</v>
      </c>
      <c r="AI103" s="19">
        <f>SUM(AF103:AH103)</f>
        <v>1</v>
      </c>
      <c r="AJ103" s="19">
        <v>0</v>
      </c>
      <c r="AK103" s="19">
        <v>0</v>
      </c>
      <c r="AL103" s="19">
        <v>0</v>
      </c>
      <c r="AM103" s="19">
        <f>SUM(AJ103:AL103)</f>
        <v>0</v>
      </c>
      <c r="AN103" s="19">
        <v>0</v>
      </c>
      <c r="AO103" s="19">
        <v>0</v>
      </c>
      <c r="AP103" s="19">
        <v>0</v>
      </c>
      <c r="AQ103" s="19">
        <f>SUM(AN103:AP103)</f>
        <v>0</v>
      </c>
      <c r="AR103" s="16">
        <f t="shared" si="37"/>
        <v>8</v>
      </c>
      <c r="AS103" s="9"/>
    </row>
    <row r="104" spans="1:45" s="3" customFormat="1" ht="15" customHeight="1" thickBot="1">
      <c r="A104" s="150"/>
      <c r="B104" s="115"/>
      <c r="C104" s="115"/>
      <c r="D104" s="96"/>
      <c r="E104" s="103"/>
      <c r="F104" s="153"/>
      <c r="G104" s="39" t="s">
        <v>34</v>
      </c>
      <c r="H104" s="19">
        <v>0</v>
      </c>
      <c r="I104" s="19">
        <v>0</v>
      </c>
      <c r="J104" s="19">
        <v>0</v>
      </c>
      <c r="K104" s="19">
        <f>SUM(H104:J104)</f>
        <v>0</v>
      </c>
      <c r="L104" s="19">
        <v>0</v>
      </c>
      <c r="M104" s="19">
        <v>0</v>
      </c>
      <c r="N104" s="19">
        <v>0</v>
      </c>
      <c r="O104" s="19">
        <f>SUM(L104:N104)</f>
        <v>0</v>
      </c>
      <c r="P104" s="19">
        <v>0</v>
      </c>
      <c r="Q104" s="19">
        <v>0</v>
      </c>
      <c r="R104" s="19">
        <v>0</v>
      </c>
      <c r="S104" s="19">
        <f>SUM(P104:R104)</f>
        <v>0</v>
      </c>
      <c r="T104" s="19">
        <v>0</v>
      </c>
      <c r="U104" s="19">
        <v>0</v>
      </c>
      <c r="V104" s="19">
        <v>0</v>
      </c>
      <c r="W104" s="19">
        <f>SUM(T104:V104)</f>
        <v>0</v>
      </c>
      <c r="X104" s="19">
        <v>0</v>
      </c>
      <c r="Y104" s="19">
        <v>0</v>
      </c>
      <c r="Z104" s="19">
        <v>0</v>
      </c>
      <c r="AA104" s="19">
        <f>SUM(X104:Z104)</f>
        <v>0</v>
      </c>
      <c r="AB104" s="19">
        <v>0</v>
      </c>
      <c r="AC104" s="19">
        <v>0</v>
      </c>
      <c r="AD104" s="19">
        <v>0</v>
      </c>
      <c r="AE104" s="19">
        <f>SUM(AB104:AD104)</f>
        <v>0</v>
      </c>
      <c r="AF104" s="19">
        <v>0</v>
      </c>
      <c r="AG104" s="19">
        <v>0</v>
      </c>
      <c r="AH104" s="19">
        <v>0</v>
      </c>
      <c r="AI104" s="19">
        <f>SUM(AF104:AH104)</f>
        <v>0</v>
      </c>
      <c r="AJ104" s="19">
        <v>0</v>
      </c>
      <c r="AK104" s="19">
        <v>0</v>
      </c>
      <c r="AL104" s="19">
        <v>0</v>
      </c>
      <c r="AM104" s="19">
        <f>SUM(AJ104:AL104)</f>
        <v>0</v>
      </c>
      <c r="AN104" s="19">
        <v>0</v>
      </c>
      <c r="AO104" s="19">
        <v>0</v>
      </c>
      <c r="AP104" s="19">
        <v>0</v>
      </c>
      <c r="AQ104" s="19">
        <f>SUM(AN104:AP104)</f>
        <v>0</v>
      </c>
      <c r="AR104" s="16">
        <f t="shared" si="37"/>
        <v>0</v>
      </c>
      <c r="AS104" s="9"/>
    </row>
    <row r="105" spans="1:45" s="3" customFormat="1" ht="15" customHeight="1" thickBot="1">
      <c r="A105" s="128" t="s">
        <v>6</v>
      </c>
      <c r="B105" s="129"/>
      <c r="C105" s="129"/>
      <c r="D105" s="129"/>
      <c r="E105" s="129"/>
      <c r="F105" s="129"/>
      <c r="G105" s="129"/>
      <c r="H105" s="135">
        <v>2022</v>
      </c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6"/>
      <c r="X105" s="165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9"/>
    </row>
    <row r="106" spans="1:45" s="3" customFormat="1" ht="15" customHeight="1">
      <c r="A106" s="119" t="s">
        <v>8</v>
      </c>
      <c r="B106" s="99" t="s">
        <v>9</v>
      </c>
      <c r="C106" s="112" t="s">
        <v>10</v>
      </c>
      <c r="D106" s="99" t="s">
        <v>11</v>
      </c>
      <c r="E106" s="99" t="s">
        <v>12</v>
      </c>
      <c r="F106" s="97" t="s">
        <v>18</v>
      </c>
      <c r="G106" s="111" t="s">
        <v>19</v>
      </c>
      <c r="H106" s="90" t="s">
        <v>13</v>
      </c>
      <c r="I106" s="90"/>
      <c r="J106" s="90"/>
      <c r="K106" s="90"/>
      <c r="L106" s="90" t="s">
        <v>14</v>
      </c>
      <c r="M106" s="90"/>
      <c r="N106" s="90"/>
      <c r="O106" s="90"/>
      <c r="P106" s="90" t="s">
        <v>15</v>
      </c>
      <c r="Q106" s="90"/>
      <c r="R106" s="90"/>
      <c r="S106" s="90"/>
      <c r="T106" s="90" t="s">
        <v>16</v>
      </c>
      <c r="U106" s="90"/>
      <c r="V106" s="90"/>
      <c r="W106" s="90"/>
      <c r="X106" s="90" t="s">
        <v>43</v>
      </c>
      <c r="Y106" s="90"/>
      <c r="Z106" s="90"/>
      <c r="AA106" s="90"/>
      <c r="AB106" s="90" t="s">
        <v>44</v>
      </c>
      <c r="AC106" s="90"/>
      <c r="AD106" s="90"/>
      <c r="AE106" s="90"/>
      <c r="AF106" s="90" t="s">
        <v>45</v>
      </c>
      <c r="AG106" s="90"/>
      <c r="AH106" s="90"/>
      <c r="AI106" s="90"/>
      <c r="AJ106" s="90" t="s">
        <v>46</v>
      </c>
      <c r="AK106" s="90"/>
      <c r="AL106" s="90"/>
      <c r="AM106" s="90"/>
      <c r="AN106" s="90" t="s">
        <v>47</v>
      </c>
      <c r="AO106" s="90"/>
      <c r="AP106" s="90"/>
      <c r="AQ106" s="90"/>
      <c r="AR106" s="162" t="s">
        <v>7</v>
      </c>
      <c r="AS106" s="9"/>
    </row>
    <row r="107" spans="1:45" s="3" customFormat="1" ht="15" customHeight="1">
      <c r="A107" s="120"/>
      <c r="B107" s="100"/>
      <c r="C107" s="100"/>
      <c r="D107" s="100"/>
      <c r="E107" s="100"/>
      <c r="F107" s="97"/>
      <c r="G107" s="111"/>
      <c r="H107" s="91" t="s">
        <v>17</v>
      </c>
      <c r="I107" s="92"/>
      <c r="J107" s="92"/>
      <c r="K107" s="93"/>
      <c r="L107" s="91" t="s">
        <v>17</v>
      </c>
      <c r="M107" s="92"/>
      <c r="N107" s="92"/>
      <c r="O107" s="93"/>
      <c r="P107" s="91" t="s">
        <v>17</v>
      </c>
      <c r="Q107" s="92"/>
      <c r="R107" s="92"/>
      <c r="S107" s="93"/>
      <c r="T107" s="91" t="s">
        <v>17</v>
      </c>
      <c r="U107" s="92"/>
      <c r="V107" s="92"/>
      <c r="W107" s="93"/>
      <c r="X107" s="91" t="s">
        <v>17</v>
      </c>
      <c r="Y107" s="92"/>
      <c r="Z107" s="92"/>
      <c r="AA107" s="93"/>
      <c r="AB107" s="91" t="s">
        <v>17</v>
      </c>
      <c r="AC107" s="92"/>
      <c r="AD107" s="92"/>
      <c r="AE107" s="93"/>
      <c r="AF107" s="91" t="s">
        <v>17</v>
      </c>
      <c r="AG107" s="92"/>
      <c r="AH107" s="92"/>
      <c r="AI107" s="93"/>
      <c r="AJ107" s="91" t="s">
        <v>17</v>
      </c>
      <c r="AK107" s="92"/>
      <c r="AL107" s="92"/>
      <c r="AM107" s="93"/>
      <c r="AN107" s="91" t="s">
        <v>17</v>
      </c>
      <c r="AO107" s="92"/>
      <c r="AP107" s="92"/>
      <c r="AQ107" s="93"/>
      <c r="AR107" s="163"/>
      <c r="AS107" s="9"/>
    </row>
    <row r="108" spans="1:45" s="3" customFormat="1" ht="15" customHeight="1" thickBot="1">
      <c r="A108" s="120"/>
      <c r="B108" s="100"/>
      <c r="C108" s="100"/>
      <c r="D108" s="100"/>
      <c r="E108" s="100"/>
      <c r="F108" s="98"/>
      <c r="G108" s="112"/>
      <c r="H108" s="35" t="s">
        <v>20</v>
      </c>
      <c r="I108" s="35" t="s">
        <v>21</v>
      </c>
      <c r="J108" s="35" t="s">
        <v>36</v>
      </c>
      <c r="K108" s="35" t="s">
        <v>22</v>
      </c>
      <c r="L108" s="35" t="s">
        <v>20</v>
      </c>
      <c r="M108" s="35" t="s">
        <v>21</v>
      </c>
      <c r="N108" s="35" t="s">
        <v>36</v>
      </c>
      <c r="O108" s="35" t="s">
        <v>35</v>
      </c>
      <c r="P108" s="35" t="s">
        <v>20</v>
      </c>
      <c r="Q108" s="35" t="s">
        <v>21</v>
      </c>
      <c r="R108" s="35" t="s">
        <v>36</v>
      </c>
      <c r="S108" s="35" t="s">
        <v>35</v>
      </c>
      <c r="T108" s="35" t="s">
        <v>20</v>
      </c>
      <c r="U108" s="35" t="s">
        <v>21</v>
      </c>
      <c r="V108" s="35" t="s">
        <v>36</v>
      </c>
      <c r="W108" s="35" t="s">
        <v>35</v>
      </c>
      <c r="X108" s="26" t="s">
        <v>20</v>
      </c>
      <c r="Y108" s="26" t="s">
        <v>21</v>
      </c>
      <c r="Z108" s="31" t="s">
        <v>36</v>
      </c>
      <c r="AA108" s="31" t="s">
        <v>35</v>
      </c>
      <c r="AB108" s="26" t="s">
        <v>20</v>
      </c>
      <c r="AC108" s="26" t="s">
        <v>21</v>
      </c>
      <c r="AD108" s="26" t="s">
        <v>36</v>
      </c>
      <c r="AE108" s="26" t="s">
        <v>35</v>
      </c>
      <c r="AF108" s="26" t="s">
        <v>20</v>
      </c>
      <c r="AG108" s="26" t="s">
        <v>21</v>
      </c>
      <c r="AH108" s="26" t="s">
        <v>36</v>
      </c>
      <c r="AI108" s="26" t="s">
        <v>35</v>
      </c>
      <c r="AJ108" s="26" t="s">
        <v>20</v>
      </c>
      <c r="AK108" s="26" t="s">
        <v>21</v>
      </c>
      <c r="AL108" s="26" t="s">
        <v>36</v>
      </c>
      <c r="AM108" s="26" t="s">
        <v>35</v>
      </c>
      <c r="AN108" s="26" t="s">
        <v>20</v>
      </c>
      <c r="AO108" s="26" t="s">
        <v>21</v>
      </c>
      <c r="AP108" s="26" t="s">
        <v>36</v>
      </c>
      <c r="AQ108" s="26" t="s">
        <v>35</v>
      </c>
      <c r="AR108" s="163"/>
      <c r="AS108" s="9"/>
    </row>
    <row r="109" spans="1:45" s="3" customFormat="1" ht="15" customHeight="1">
      <c r="A109" s="148" t="s">
        <v>67</v>
      </c>
      <c r="B109" s="113">
        <v>15421</v>
      </c>
      <c r="C109" s="113" t="s">
        <v>68</v>
      </c>
      <c r="D109" s="94" t="s">
        <v>69</v>
      </c>
      <c r="E109" s="101" t="s">
        <v>70</v>
      </c>
      <c r="F109" s="151" t="s">
        <v>23</v>
      </c>
      <c r="G109" s="36" t="s">
        <v>24</v>
      </c>
      <c r="H109" s="37">
        <v>0</v>
      </c>
      <c r="I109" s="37">
        <v>0</v>
      </c>
      <c r="J109" s="37">
        <v>0</v>
      </c>
      <c r="K109" s="37">
        <f>SUM(H109:J109)</f>
        <v>0</v>
      </c>
      <c r="L109" s="37">
        <v>0</v>
      </c>
      <c r="M109" s="37">
        <v>0</v>
      </c>
      <c r="N109" s="37">
        <v>0</v>
      </c>
      <c r="O109" s="37">
        <f>SUM(L109:N109)</f>
        <v>0</v>
      </c>
      <c r="P109" s="37">
        <v>0</v>
      </c>
      <c r="Q109" s="37">
        <v>0</v>
      </c>
      <c r="R109" s="37">
        <v>0</v>
      </c>
      <c r="S109" s="37">
        <f>SUM(P109:R109)</f>
        <v>0</v>
      </c>
      <c r="T109" s="37">
        <v>0</v>
      </c>
      <c r="U109" s="37">
        <v>0</v>
      </c>
      <c r="V109" s="37">
        <v>0</v>
      </c>
      <c r="W109" s="37">
        <f>SUM(T109:V109)</f>
        <v>0</v>
      </c>
      <c r="X109" s="37">
        <v>0</v>
      </c>
      <c r="Y109" s="37">
        <v>0</v>
      </c>
      <c r="Z109" s="37">
        <v>0</v>
      </c>
      <c r="AA109" s="37">
        <f>SUM(X109:Z109)</f>
        <v>0</v>
      </c>
      <c r="AB109" s="37">
        <v>0</v>
      </c>
      <c r="AC109" s="37">
        <v>0</v>
      </c>
      <c r="AD109" s="37">
        <v>0</v>
      </c>
      <c r="AE109" s="37">
        <f>SUM(AB109:AD109)</f>
        <v>0</v>
      </c>
      <c r="AF109" s="37">
        <v>0</v>
      </c>
      <c r="AG109" s="37">
        <v>0</v>
      </c>
      <c r="AH109" s="37">
        <v>0</v>
      </c>
      <c r="AI109" s="37">
        <f>SUM(AF109:AH109)</f>
        <v>0</v>
      </c>
      <c r="AJ109" s="37">
        <v>0</v>
      </c>
      <c r="AK109" s="37">
        <v>0</v>
      </c>
      <c r="AL109" s="37">
        <v>0</v>
      </c>
      <c r="AM109" s="37">
        <f>SUM(AJ109:AL109)</f>
        <v>0</v>
      </c>
      <c r="AN109" s="37">
        <v>0</v>
      </c>
      <c r="AO109" s="37">
        <v>0</v>
      </c>
      <c r="AP109" s="37">
        <v>0</v>
      </c>
      <c r="AQ109" s="37">
        <f>SUM(AN109:AP109)</f>
        <v>0</v>
      </c>
      <c r="AR109" s="16">
        <f aca="true" t="shared" si="39" ref="AR109:AR118">SUM(H109:AQ109)</f>
        <v>0</v>
      </c>
      <c r="AS109" s="9"/>
    </row>
    <row r="110" spans="1:45" s="3" customFormat="1" ht="15" customHeight="1">
      <c r="A110" s="149"/>
      <c r="B110" s="114"/>
      <c r="C110" s="114"/>
      <c r="D110" s="95"/>
      <c r="E110" s="102"/>
      <c r="F110" s="152"/>
      <c r="G110" s="39" t="s">
        <v>25</v>
      </c>
      <c r="H110" s="19">
        <v>0</v>
      </c>
      <c r="I110" s="19">
        <v>0</v>
      </c>
      <c r="J110" s="19">
        <v>0</v>
      </c>
      <c r="K110" s="19">
        <f>SUM(H110:J110)</f>
        <v>0</v>
      </c>
      <c r="L110" s="19">
        <v>0</v>
      </c>
      <c r="M110" s="19">
        <v>0</v>
      </c>
      <c r="N110" s="19">
        <v>0</v>
      </c>
      <c r="O110" s="19">
        <f>SUM(L110:N110)</f>
        <v>0</v>
      </c>
      <c r="P110" s="19">
        <v>0</v>
      </c>
      <c r="Q110" s="19">
        <v>0</v>
      </c>
      <c r="R110" s="19">
        <v>0</v>
      </c>
      <c r="S110" s="19">
        <f>SUM(P110:R110)</f>
        <v>0</v>
      </c>
      <c r="T110" s="19">
        <v>0</v>
      </c>
      <c r="U110" s="19">
        <v>0</v>
      </c>
      <c r="V110" s="19">
        <v>0</v>
      </c>
      <c r="W110" s="19">
        <f>SUM(T110:V110)</f>
        <v>0</v>
      </c>
      <c r="X110" s="19">
        <v>0</v>
      </c>
      <c r="Y110" s="19">
        <v>0</v>
      </c>
      <c r="Z110" s="19">
        <v>0</v>
      </c>
      <c r="AA110" s="19">
        <f>SUM(X110:Z110)</f>
        <v>0</v>
      </c>
      <c r="AB110" s="19">
        <v>0</v>
      </c>
      <c r="AC110" s="19">
        <v>0</v>
      </c>
      <c r="AD110" s="19">
        <v>0</v>
      </c>
      <c r="AE110" s="19">
        <f>SUM(AB110:AD110)</f>
        <v>0</v>
      </c>
      <c r="AF110" s="19">
        <v>0</v>
      </c>
      <c r="AG110" s="19">
        <v>0</v>
      </c>
      <c r="AH110" s="19">
        <v>0</v>
      </c>
      <c r="AI110" s="19">
        <f>SUM(AF110:AH110)</f>
        <v>0</v>
      </c>
      <c r="AJ110" s="19">
        <v>0</v>
      </c>
      <c r="AK110" s="19">
        <v>0</v>
      </c>
      <c r="AL110" s="19">
        <v>0</v>
      </c>
      <c r="AM110" s="19">
        <f>SUM(AJ110:AL110)</f>
        <v>0</v>
      </c>
      <c r="AN110" s="19">
        <v>0</v>
      </c>
      <c r="AO110" s="19">
        <v>0</v>
      </c>
      <c r="AP110" s="19">
        <v>0</v>
      </c>
      <c r="AQ110" s="19">
        <f>SUM(AN110:AP110)</f>
        <v>0</v>
      </c>
      <c r="AR110" s="16">
        <f t="shared" si="39"/>
        <v>0</v>
      </c>
      <c r="AS110" s="9"/>
    </row>
    <row r="111" spans="1:45" s="3" customFormat="1" ht="15" customHeight="1">
      <c r="A111" s="149"/>
      <c r="B111" s="114"/>
      <c r="C111" s="114"/>
      <c r="D111" s="95"/>
      <c r="E111" s="102"/>
      <c r="F111" s="152"/>
      <c r="G111" s="39" t="s">
        <v>26</v>
      </c>
      <c r="H111" s="19">
        <v>0</v>
      </c>
      <c r="I111" s="19">
        <v>0</v>
      </c>
      <c r="J111" s="19">
        <v>0</v>
      </c>
      <c r="K111" s="19">
        <f>SUM(H111:J111)</f>
        <v>0</v>
      </c>
      <c r="L111" s="19">
        <v>0</v>
      </c>
      <c r="M111" s="19">
        <v>0</v>
      </c>
      <c r="N111" s="19">
        <v>0</v>
      </c>
      <c r="O111" s="19">
        <f>SUM(L111:N111)</f>
        <v>0</v>
      </c>
      <c r="P111" s="19">
        <v>0</v>
      </c>
      <c r="Q111" s="19">
        <v>0</v>
      </c>
      <c r="R111" s="19">
        <v>0</v>
      </c>
      <c r="S111" s="19">
        <f>SUM(P111:R111)</f>
        <v>0</v>
      </c>
      <c r="T111" s="19">
        <v>0</v>
      </c>
      <c r="U111" s="19">
        <v>0</v>
      </c>
      <c r="V111" s="19">
        <v>0</v>
      </c>
      <c r="W111" s="19">
        <f>SUM(T111:V111)</f>
        <v>0</v>
      </c>
      <c r="X111" s="19">
        <v>0</v>
      </c>
      <c r="Y111" s="19">
        <v>0</v>
      </c>
      <c r="Z111" s="19">
        <v>0</v>
      </c>
      <c r="AA111" s="19">
        <f>SUM(X111:Z111)</f>
        <v>0</v>
      </c>
      <c r="AB111" s="19">
        <v>0</v>
      </c>
      <c r="AC111" s="19">
        <v>0</v>
      </c>
      <c r="AD111" s="19">
        <v>0</v>
      </c>
      <c r="AE111" s="19">
        <f>SUM(AB111:AD111)</f>
        <v>0</v>
      </c>
      <c r="AF111" s="19">
        <v>0</v>
      </c>
      <c r="AG111" s="19">
        <v>0</v>
      </c>
      <c r="AH111" s="19">
        <v>0</v>
      </c>
      <c r="AI111" s="19">
        <f>SUM(AF111:AH111)</f>
        <v>0</v>
      </c>
      <c r="AJ111" s="19">
        <v>0</v>
      </c>
      <c r="AK111" s="19">
        <v>0</v>
      </c>
      <c r="AL111" s="19">
        <v>0</v>
      </c>
      <c r="AM111" s="19">
        <f>SUM(AJ111:AL111)</f>
        <v>0</v>
      </c>
      <c r="AN111" s="19">
        <v>0</v>
      </c>
      <c r="AO111" s="19">
        <v>0</v>
      </c>
      <c r="AP111" s="19">
        <v>0</v>
      </c>
      <c r="AQ111" s="19">
        <f>SUM(AN111:AP111)</f>
        <v>0</v>
      </c>
      <c r="AR111" s="16">
        <f t="shared" si="39"/>
        <v>0</v>
      </c>
      <c r="AS111" s="9"/>
    </row>
    <row r="112" spans="1:45" s="3" customFormat="1" ht="15" customHeight="1">
      <c r="A112" s="149"/>
      <c r="B112" s="114"/>
      <c r="C112" s="114"/>
      <c r="D112" s="95"/>
      <c r="E112" s="102"/>
      <c r="F112" s="152"/>
      <c r="G112" s="39" t="s">
        <v>27</v>
      </c>
      <c r="H112" s="19">
        <v>0</v>
      </c>
      <c r="I112" s="19">
        <v>0</v>
      </c>
      <c r="J112" s="19">
        <v>0</v>
      </c>
      <c r="K112" s="19">
        <f>SUM(H112:J112)</f>
        <v>0</v>
      </c>
      <c r="L112" s="19">
        <v>0</v>
      </c>
      <c r="M112" s="19">
        <v>0</v>
      </c>
      <c r="N112" s="19">
        <v>0</v>
      </c>
      <c r="O112" s="19">
        <f>SUM(L112:N112)</f>
        <v>0</v>
      </c>
      <c r="P112" s="19">
        <v>0</v>
      </c>
      <c r="Q112" s="19">
        <v>0</v>
      </c>
      <c r="R112" s="19">
        <v>0</v>
      </c>
      <c r="S112" s="19">
        <f>SUM(P112:R112)</f>
        <v>0</v>
      </c>
      <c r="T112" s="19">
        <v>0</v>
      </c>
      <c r="U112" s="19">
        <v>0</v>
      </c>
      <c r="V112" s="19">
        <v>0</v>
      </c>
      <c r="W112" s="19">
        <f>SUM(T112:V112)</f>
        <v>0</v>
      </c>
      <c r="X112" s="19">
        <v>0</v>
      </c>
      <c r="Y112" s="19">
        <v>0</v>
      </c>
      <c r="Z112" s="19">
        <v>0</v>
      </c>
      <c r="AA112" s="19">
        <f>SUM(X112:Z112)</f>
        <v>0</v>
      </c>
      <c r="AB112" s="19">
        <v>0</v>
      </c>
      <c r="AC112" s="19">
        <v>0</v>
      </c>
      <c r="AD112" s="19">
        <v>0</v>
      </c>
      <c r="AE112" s="19">
        <f>SUM(AB112:AD112)</f>
        <v>0</v>
      </c>
      <c r="AF112" s="19">
        <v>0</v>
      </c>
      <c r="AG112" s="19">
        <v>0</v>
      </c>
      <c r="AH112" s="19">
        <v>0</v>
      </c>
      <c r="AI112" s="19">
        <f>SUM(AF112:AH112)</f>
        <v>0</v>
      </c>
      <c r="AJ112" s="19">
        <v>0</v>
      </c>
      <c r="AK112" s="19">
        <v>0</v>
      </c>
      <c r="AL112" s="19">
        <v>0</v>
      </c>
      <c r="AM112" s="19">
        <f>SUM(AJ112:AL112)</f>
        <v>0</v>
      </c>
      <c r="AN112" s="19">
        <v>0</v>
      </c>
      <c r="AO112" s="19">
        <v>0</v>
      </c>
      <c r="AP112" s="19">
        <v>0</v>
      </c>
      <c r="AQ112" s="19">
        <f>SUM(AN112:AP112)</f>
        <v>0</v>
      </c>
      <c r="AR112" s="16">
        <f t="shared" si="39"/>
        <v>0</v>
      </c>
      <c r="AS112" s="9"/>
    </row>
    <row r="113" spans="1:45" s="3" customFormat="1" ht="15" customHeight="1">
      <c r="A113" s="149"/>
      <c r="B113" s="114"/>
      <c r="C113" s="114"/>
      <c r="D113" s="95"/>
      <c r="E113" s="102"/>
      <c r="F113" s="152"/>
      <c r="G113" s="39" t="s">
        <v>28</v>
      </c>
      <c r="H113" s="19">
        <v>0</v>
      </c>
      <c r="I113" s="19">
        <v>0</v>
      </c>
      <c r="J113" s="19">
        <v>0</v>
      </c>
      <c r="K113" s="19">
        <f>SUM(H113:J113)</f>
        <v>0</v>
      </c>
      <c r="L113" s="19">
        <v>0</v>
      </c>
      <c r="M113" s="19">
        <v>0</v>
      </c>
      <c r="N113" s="19">
        <v>0</v>
      </c>
      <c r="O113" s="19">
        <f>SUM(L113:N113)</f>
        <v>0</v>
      </c>
      <c r="P113" s="19">
        <v>0</v>
      </c>
      <c r="Q113" s="19">
        <v>0</v>
      </c>
      <c r="R113" s="19">
        <v>0</v>
      </c>
      <c r="S113" s="19">
        <f>SUM(P113:R113)</f>
        <v>0</v>
      </c>
      <c r="T113" s="19">
        <v>0</v>
      </c>
      <c r="U113" s="19">
        <v>0</v>
      </c>
      <c r="V113" s="19">
        <v>0</v>
      </c>
      <c r="W113" s="19">
        <f>SUM(T113:V113)</f>
        <v>0</v>
      </c>
      <c r="X113" s="19">
        <v>0</v>
      </c>
      <c r="Y113" s="19">
        <v>0</v>
      </c>
      <c r="Z113" s="19">
        <v>0</v>
      </c>
      <c r="AA113" s="19">
        <f>SUM(X113:Z113)</f>
        <v>0</v>
      </c>
      <c r="AB113" s="19">
        <v>0</v>
      </c>
      <c r="AC113" s="19">
        <v>0</v>
      </c>
      <c r="AD113" s="19">
        <v>0</v>
      </c>
      <c r="AE113" s="19">
        <f>SUM(AB113:AD113)</f>
        <v>0</v>
      </c>
      <c r="AF113" s="19">
        <v>0</v>
      </c>
      <c r="AG113" s="19">
        <v>0</v>
      </c>
      <c r="AH113" s="19">
        <v>0</v>
      </c>
      <c r="AI113" s="19">
        <f>SUM(AF113:AH113)</f>
        <v>0</v>
      </c>
      <c r="AJ113" s="19">
        <v>0</v>
      </c>
      <c r="AK113" s="19">
        <v>0</v>
      </c>
      <c r="AL113" s="19">
        <v>0</v>
      </c>
      <c r="AM113" s="19">
        <f>SUM(AJ113:AL113)</f>
        <v>0</v>
      </c>
      <c r="AN113" s="19">
        <v>0</v>
      </c>
      <c r="AO113" s="19">
        <v>0</v>
      </c>
      <c r="AP113" s="19">
        <v>0</v>
      </c>
      <c r="AQ113" s="19">
        <f>SUM(AN113:AP113)</f>
        <v>0</v>
      </c>
      <c r="AR113" s="16">
        <f t="shared" si="39"/>
        <v>0</v>
      </c>
      <c r="AS113" s="9"/>
    </row>
    <row r="114" spans="1:45" s="3" customFormat="1" ht="15" customHeight="1">
      <c r="A114" s="149"/>
      <c r="B114" s="114"/>
      <c r="C114" s="114"/>
      <c r="D114" s="95"/>
      <c r="E114" s="102"/>
      <c r="F114" s="153"/>
      <c r="G114" s="40" t="s">
        <v>71</v>
      </c>
      <c r="H114" s="19">
        <f aca="true" t="shared" si="40" ref="H114:AQ114">SUM(H109:H113)</f>
        <v>0</v>
      </c>
      <c r="I114" s="19">
        <f t="shared" si="40"/>
        <v>0</v>
      </c>
      <c r="J114" s="19">
        <f t="shared" si="40"/>
        <v>0</v>
      </c>
      <c r="K114" s="89">
        <f t="shared" si="40"/>
        <v>0</v>
      </c>
      <c r="L114" s="19">
        <f t="shared" si="40"/>
        <v>0</v>
      </c>
      <c r="M114" s="19">
        <f t="shared" si="40"/>
        <v>0</v>
      </c>
      <c r="N114" s="19">
        <f t="shared" si="40"/>
        <v>0</v>
      </c>
      <c r="O114" s="89">
        <f t="shared" si="40"/>
        <v>0</v>
      </c>
      <c r="P114" s="19">
        <f t="shared" si="40"/>
        <v>0</v>
      </c>
      <c r="Q114" s="19">
        <f t="shared" si="40"/>
        <v>0</v>
      </c>
      <c r="R114" s="19">
        <f t="shared" si="40"/>
        <v>0</v>
      </c>
      <c r="S114" s="89">
        <f t="shared" si="40"/>
        <v>0</v>
      </c>
      <c r="T114" s="19">
        <f t="shared" si="40"/>
        <v>0</v>
      </c>
      <c r="U114" s="19">
        <f t="shared" si="40"/>
        <v>0</v>
      </c>
      <c r="V114" s="19">
        <f t="shared" si="40"/>
        <v>0</v>
      </c>
      <c r="W114" s="89">
        <f t="shared" si="40"/>
        <v>0</v>
      </c>
      <c r="X114" s="19">
        <f t="shared" si="40"/>
        <v>0</v>
      </c>
      <c r="Y114" s="19">
        <f t="shared" si="40"/>
        <v>0</v>
      </c>
      <c r="Z114" s="19">
        <f t="shared" si="40"/>
        <v>0</v>
      </c>
      <c r="AA114" s="89">
        <f t="shared" si="40"/>
        <v>0</v>
      </c>
      <c r="AB114" s="19">
        <f t="shared" si="40"/>
        <v>0</v>
      </c>
      <c r="AC114" s="19">
        <f t="shared" si="40"/>
        <v>0</v>
      </c>
      <c r="AD114" s="19">
        <f t="shared" si="40"/>
        <v>0</v>
      </c>
      <c r="AE114" s="89">
        <f t="shared" si="40"/>
        <v>0</v>
      </c>
      <c r="AF114" s="19">
        <f t="shared" si="40"/>
        <v>0</v>
      </c>
      <c r="AG114" s="19">
        <f t="shared" si="40"/>
        <v>0</v>
      </c>
      <c r="AH114" s="19">
        <f t="shared" si="40"/>
        <v>0</v>
      </c>
      <c r="AI114" s="89">
        <f t="shared" si="40"/>
        <v>0</v>
      </c>
      <c r="AJ114" s="19">
        <f t="shared" si="40"/>
        <v>0</v>
      </c>
      <c r="AK114" s="19">
        <f t="shared" si="40"/>
        <v>0</v>
      </c>
      <c r="AL114" s="19">
        <f t="shared" si="40"/>
        <v>0</v>
      </c>
      <c r="AM114" s="89">
        <f t="shared" si="40"/>
        <v>0</v>
      </c>
      <c r="AN114" s="19">
        <f t="shared" si="40"/>
        <v>0</v>
      </c>
      <c r="AO114" s="19">
        <f t="shared" si="40"/>
        <v>0</v>
      </c>
      <c r="AP114" s="19">
        <f t="shared" si="40"/>
        <v>0</v>
      </c>
      <c r="AQ114" s="89">
        <f t="shared" si="40"/>
        <v>0</v>
      </c>
      <c r="AR114" s="16">
        <f t="shared" si="39"/>
        <v>0</v>
      </c>
      <c r="AS114" s="9"/>
    </row>
    <row r="115" spans="1:45" s="3" customFormat="1" ht="15" customHeight="1">
      <c r="A115" s="149"/>
      <c r="B115" s="114"/>
      <c r="C115" s="114"/>
      <c r="D115" s="95"/>
      <c r="E115" s="102"/>
      <c r="F115" s="145" t="s">
        <v>29</v>
      </c>
      <c r="G115" s="39" t="s">
        <v>30</v>
      </c>
      <c r="H115" s="19">
        <v>0</v>
      </c>
      <c r="I115" s="19">
        <v>0</v>
      </c>
      <c r="J115" s="19">
        <v>0</v>
      </c>
      <c r="K115" s="19">
        <f>SUM(H115:J115)</f>
        <v>0</v>
      </c>
      <c r="L115" s="19">
        <v>0</v>
      </c>
      <c r="M115" s="19">
        <v>0</v>
      </c>
      <c r="N115" s="19">
        <v>0</v>
      </c>
      <c r="O115" s="19">
        <f>SUM(L115:N115)</f>
        <v>0</v>
      </c>
      <c r="P115" s="19">
        <v>0</v>
      </c>
      <c r="Q115" s="19">
        <v>0</v>
      </c>
      <c r="R115" s="19">
        <v>0</v>
      </c>
      <c r="S115" s="19">
        <f>SUM(P115:R115)</f>
        <v>0</v>
      </c>
      <c r="T115" s="19">
        <v>0</v>
      </c>
      <c r="U115" s="19">
        <v>0</v>
      </c>
      <c r="V115" s="19">
        <v>0</v>
      </c>
      <c r="W115" s="19">
        <f>SUM(T115:V115)</f>
        <v>0</v>
      </c>
      <c r="X115" s="19">
        <v>0</v>
      </c>
      <c r="Y115" s="19">
        <v>0</v>
      </c>
      <c r="Z115" s="19">
        <v>0</v>
      </c>
      <c r="AA115" s="19">
        <f>SUM(X115:Z115)</f>
        <v>0</v>
      </c>
      <c r="AB115" s="19">
        <v>0</v>
      </c>
      <c r="AC115" s="19">
        <v>0</v>
      </c>
      <c r="AD115" s="19">
        <v>0</v>
      </c>
      <c r="AE115" s="19">
        <f>SUM(AB115:AD115)</f>
        <v>0</v>
      </c>
      <c r="AF115" s="19">
        <v>0</v>
      </c>
      <c r="AG115" s="19">
        <v>0</v>
      </c>
      <c r="AH115" s="19">
        <v>0</v>
      </c>
      <c r="AI115" s="19">
        <f>SUM(AF115:AH115)</f>
        <v>0</v>
      </c>
      <c r="AJ115" s="19">
        <v>0</v>
      </c>
      <c r="AK115" s="19">
        <v>0</v>
      </c>
      <c r="AL115" s="19">
        <v>0</v>
      </c>
      <c r="AM115" s="19">
        <f>SUM(AJ115:AL115)</f>
        <v>0</v>
      </c>
      <c r="AN115" s="19">
        <v>0</v>
      </c>
      <c r="AO115" s="19">
        <v>0</v>
      </c>
      <c r="AP115" s="19">
        <v>0</v>
      </c>
      <c r="AQ115" s="19">
        <f>SUM(AN115:AP115)</f>
        <v>0</v>
      </c>
      <c r="AR115" s="16">
        <f t="shared" si="39"/>
        <v>0</v>
      </c>
      <c r="AS115" s="9"/>
    </row>
    <row r="116" spans="1:45" s="3" customFormat="1" ht="15" customHeight="1">
      <c r="A116" s="149"/>
      <c r="B116" s="114"/>
      <c r="C116" s="114"/>
      <c r="D116" s="95"/>
      <c r="E116" s="102"/>
      <c r="F116" s="146"/>
      <c r="G116" s="39" t="s">
        <v>31</v>
      </c>
      <c r="H116" s="19">
        <v>0</v>
      </c>
      <c r="I116" s="19">
        <v>0</v>
      </c>
      <c r="J116" s="19">
        <v>0</v>
      </c>
      <c r="K116" s="19">
        <f>SUM(H116:J116)</f>
        <v>0</v>
      </c>
      <c r="L116" s="19">
        <v>0</v>
      </c>
      <c r="M116" s="19">
        <v>0</v>
      </c>
      <c r="N116" s="19">
        <v>0</v>
      </c>
      <c r="O116" s="19">
        <f>SUM(L116:N116)</f>
        <v>0</v>
      </c>
      <c r="P116" s="19">
        <v>0</v>
      </c>
      <c r="Q116" s="19">
        <v>0</v>
      </c>
      <c r="R116" s="19">
        <v>0</v>
      </c>
      <c r="S116" s="19">
        <f>SUM(P116:R116)</f>
        <v>0</v>
      </c>
      <c r="T116" s="19">
        <v>0</v>
      </c>
      <c r="U116" s="19">
        <v>0</v>
      </c>
      <c r="V116" s="19">
        <v>0</v>
      </c>
      <c r="W116" s="19">
        <f>SUM(T116:V116)</f>
        <v>0</v>
      </c>
      <c r="X116" s="19">
        <v>0</v>
      </c>
      <c r="Y116" s="19">
        <v>0</v>
      </c>
      <c r="Z116" s="19">
        <v>0</v>
      </c>
      <c r="AA116" s="19">
        <f>SUM(X116:Z116)</f>
        <v>0</v>
      </c>
      <c r="AB116" s="19">
        <v>0</v>
      </c>
      <c r="AC116" s="19">
        <v>0</v>
      </c>
      <c r="AD116" s="19">
        <v>0</v>
      </c>
      <c r="AE116" s="19">
        <f>SUM(AB116:AD116)</f>
        <v>0</v>
      </c>
      <c r="AF116" s="19">
        <v>0</v>
      </c>
      <c r="AG116" s="19">
        <v>0</v>
      </c>
      <c r="AH116" s="19">
        <v>0</v>
      </c>
      <c r="AI116" s="19">
        <f>SUM(AF116:AH116)</f>
        <v>0</v>
      </c>
      <c r="AJ116" s="19">
        <v>0</v>
      </c>
      <c r="AK116" s="19">
        <v>0</v>
      </c>
      <c r="AL116" s="19">
        <v>0</v>
      </c>
      <c r="AM116" s="19">
        <f>SUM(AJ116:AL116)</f>
        <v>0</v>
      </c>
      <c r="AN116" s="19">
        <v>0</v>
      </c>
      <c r="AO116" s="19">
        <v>0</v>
      </c>
      <c r="AP116" s="19">
        <v>0</v>
      </c>
      <c r="AQ116" s="19">
        <f>SUM(AN116:AP116)</f>
        <v>0</v>
      </c>
      <c r="AR116" s="16">
        <f t="shared" si="39"/>
        <v>0</v>
      </c>
      <c r="AS116" s="9"/>
    </row>
    <row r="117" spans="1:45" s="3" customFormat="1" ht="15" customHeight="1">
      <c r="A117" s="149"/>
      <c r="B117" s="114"/>
      <c r="C117" s="114"/>
      <c r="D117" s="95"/>
      <c r="E117" s="102"/>
      <c r="F117" s="98" t="s">
        <v>32</v>
      </c>
      <c r="G117" s="39" t="s">
        <v>33</v>
      </c>
      <c r="H117" s="19">
        <v>0</v>
      </c>
      <c r="I117" s="19">
        <v>0</v>
      </c>
      <c r="J117" s="19">
        <v>0</v>
      </c>
      <c r="K117" s="19">
        <f>SUM(H117:J117)</f>
        <v>0</v>
      </c>
      <c r="L117" s="19">
        <v>0</v>
      </c>
      <c r="M117" s="19">
        <v>0</v>
      </c>
      <c r="N117" s="19">
        <v>0</v>
      </c>
      <c r="O117" s="19">
        <f>SUM(L117:N117)</f>
        <v>0</v>
      </c>
      <c r="P117" s="19">
        <v>0</v>
      </c>
      <c r="Q117" s="19">
        <v>0</v>
      </c>
      <c r="R117" s="19">
        <v>0</v>
      </c>
      <c r="S117" s="19">
        <f>SUM(P117:R117)</f>
        <v>0</v>
      </c>
      <c r="T117" s="19">
        <v>0</v>
      </c>
      <c r="U117" s="19">
        <v>0</v>
      </c>
      <c r="V117" s="19">
        <v>0</v>
      </c>
      <c r="W117" s="19">
        <f>SUM(T117:V117)</f>
        <v>0</v>
      </c>
      <c r="X117" s="19">
        <v>0</v>
      </c>
      <c r="Y117" s="19">
        <v>0</v>
      </c>
      <c r="Z117" s="19">
        <v>0</v>
      </c>
      <c r="AA117" s="19">
        <f>SUM(X117:Z117)</f>
        <v>0</v>
      </c>
      <c r="AB117" s="19">
        <v>0</v>
      </c>
      <c r="AC117" s="19">
        <v>0</v>
      </c>
      <c r="AD117" s="19">
        <v>0</v>
      </c>
      <c r="AE117" s="19">
        <f>SUM(AB117:AD117)</f>
        <v>0</v>
      </c>
      <c r="AF117" s="19">
        <v>0</v>
      </c>
      <c r="AG117" s="19">
        <v>0</v>
      </c>
      <c r="AH117" s="19">
        <v>0</v>
      </c>
      <c r="AI117" s="19">
        <f>SUM(AF117:AH117)</f>
        <v>0</v>
      </c>
      <c r="AJ117" s="19">
        <v>0</v>
      </c>
      <c r="AK117" s="19">
        <v>0</v>
      </c>
      <c r="AL117" s="19">
        <v>0</v>
      </c>
      <c r="AM117" s="19">
        <f>SUM(AJ117:AL117)</f>
        <v>0</v>
      </c>
      <c r="AN117" s="19">
        <v>0</v>
      </c>
      <c r="AO117" s="19">
        <v>0</v>
      </c>
      <c r="AP117" s="19">
        <v>0</v>
      </c>
      <c r="AQ117" s="19">
        <f>SUM(AN117:AP117)</f>
        <v>0</v>
      </c>
      <c r="AR117" s="16">
        <f t="shared" si="39"/>
        <v>0</v>
      </c>
      <c r="AS117" s="9"/>
    </row>
    <row r="118" spans="1:45" s="3" customFormat="1" ht="15" customHeight="1" thickBot="1">
      <c r="A118" s="150"/>
      <c r="B118" s="115"/>
      <c r="C118" s="115"/>
      <c r="D118" s="96"/>
      <c r="E118" s="103"/>
      <c r="F118" s="153"/>
      <c r="G118" s="39" t="s">
        <v>34</v>
      </c>
      <c r="H118" s="19">
        <v>0</v>
      </c>
      <c r="I118" s="19">
        <v>0</v>
      </c>
      <c r="J118" s="19">
        <v>0</v>
      </c>
      <c r="K118" s="19">
        <f>SUM(H118:J118)</f>
        <v>0</v>
      </c>
      <c r="L118" s="19">
        <v>0</v>
      </c>
      <c r="M118" s="19">
        <v>0</v>
      </c>
      <c r="N118" s="19">
        <v>0</v>
      </c>
      <c r="O118" s="19">
        <f>SUM(L118:N118)</f>
        <v>0</v>
      </c>
      <c r="P118" s="19">
        <v>0</v>
      </c>
      <c r="Q118" s="19">
        <v>0</v>
      </c>
      <c r="R118" s="19">
        <v>0</v>
      </c>
      <c r="S118" s="19">
        <f>SUM(P118:R118)</f>
        <v>0</v>
      </c>
      <c r="T118" s="19">
        <v>0</v>
      </c>
      <c r="U118" s="19">
        <v>0</v>
      </c>
      <c r="V118" s="19">
        <v>0</v>
      </c>
      <c r="W118" s="19">
        <f>SUM(T118:V118)</f>
        <v>0</v>
      </c>
      <c r="X118" s="19">
        <v>0</v>
      </c>
      <c r="Y118" s="19">
        <v>0</v>
      </c>
      <c r="Z118" s="19">
        <v>0</v>
      </c>
      <c r="AA118" s="19">
        <f>SUM(X118:Z118)</f>
        <v>0</v>
      </c>
      <c r="AB118" s="19">
        <v>0</v>
      </c>
      <c r="AC118" s="19">
        <v>0</v>
      </c>
      <c r="AD118" s="19">
        <v>0</v>
      </c>
      <c r="AE118" s="19">
        <f>SUM(AB118:AD118)</f>
        <v>0</v>
      </c>
      <c r="AF118" s="19">
        <v>0</v>
      </c>
      <c r="AG118" s="19">
        <v>0</v>
      </c>
      <c r="AH118" s="19">
        <v>0</v>
      </c>
      <c r="AI118" s="19">
        <f>SUM(AF118:AH118)</f>
        <v>0</v>
      </c>
      <c r="AJ118" s="19">
        <v>0</v>
      </c>
      <c r="AK118" s="19">
        <v>0</v>
      </c>
      <c r="AL118" s="19">
        <v>0</v>
      </c>
      <c r="AM118" s="19">
        <f>SUM(AJ118:AL118)</f>
        <v>0</v>
      </c>
      <c r="AN118" s="19">
        <v>0</v>
      </c>
      <c r="AO118" s="19">
        <v>0</v>
      </c>
      <c r="AP118" s="19">
        <v>0</v>
      </c>
      <c r="AQ118" s="19">
        <f>SUM(AN118:AP118)</f>
        <v>0</v>
      </c>
      <c r="AR118" s="16">
        <f t="shared" si="39"/>
        <v>0</v>
      </c>
      <c r="AS118" s="9"/>
    </row>
    <row r="119" spans="1:44" ht="14.25">
      <c r="A119" s="119" t="s">
        <v>8</v>
      </c>
      <c r="B119" s="99" t="s">
        <v>9</v>
      </c>
      <c r="C119" s="112" t="s">
        <v>10</v>
      </c>
      <c r="D119" s="99" t="s">
        <v>11</v>
      </c>
      <c r="E119" s="99" t="s">
        <v>12</v>
      </c>
      <c r="F119" s="97" t="s">
        <v>18</v>
      </c>
      <c r="G119" s="111" t="s">
        <v>19</v>
      </c>
      <c r="H119" s="90" t="s">
        <v>13</v>
      </c>
      <c r="I119" s="90"/>
      <c r="J119" s="90"/>
      <c r="K119" s="90"/>
      <c r="L119" s="90" t="s">
        <v>14</v>
      </c>
      <c r="M119" s="90"/>
      <c r="N119" s="90"/>
      <c r="O119" s="90"/>
      <c r="P119" s="90" t="s">
        <v>15</v>
      </c>
      <c r="Q119" s="90"/>
      <c r="R119" s="90"/>
      <c r="S119" s="90"/>
      <c r="T119" s="90" t="s">
        <v>16</v>
      </c>
      <c r="U119" s="90"/>
      <c r="V119" s="90"/>
      <c r="W119" s="90"/>
      <c r="X119" s="90" t="s">
        <v>43</v>
      </c>
      <c r="Y119" s="90"/>
      <c r="Z119" s="90"/>
      <c r="AA119" s="90"/>
      <c r="AB119" s="90" t="s">
        <v>44</v>
      </c>
      <c r="AC119" s="90"/>
      <c r="AD119" s="90"/>
      <c r="AE119" s="90"/>
      <c r="AF119" s="90" t="s">
        <v>45</v>
      </c>
      <c r="AG119" s="90"/>
      <c r="AH119" s="90"/>
      <c r="AI119" s="90"/>
      <c r="AJ119" s="32" t="s">
        <v>46</v>
      </c>
      <c r="AK119" s="32"/>
      <c r="AL119" s="32"/>
      <c r="AM119" s="32"/>
      <c r="AN119" s="90" t="s">
        <v>47</v>
      </c>
      <c r="AO119" s="90"/>
      <c r="AP119" s="90"/>
      <c r="AQ119" s="90"/>
      <c r="AR119" s="162" t="s">
        <v>7</v>
      </c>
    </row>
    <row r="120" spans="1:44" ht="14.25">
      <c r="A120" s="120"/>
      <c r="B120" s="100"/>
      <c r="C120" s="100"/>
      <c r="D120" s="100"/>
      <c r="E120" s="100"/>
      <c r="F120" s="97"/>
      <c r="G120" s="111"/>
      <c r="H120" s="91" t="s">
        <v>17</v>
      </c>
      <c r="I120" s="92"/>
      <c r="J120" s="92"/>
      <c r="K120" s="93"/>
      <c r="L120" s="91" t="s">
        <v>17</v>
      </c>
      <c r="M120" s="92"/>
      <c r="N120" s="92"/>
      <c r="O120" s="93"/>
      <c r="P120" s="91" t="s">
        <v>17</v>
      </c>
      <c r="Q120" s="92"/>
      <c r="R120" s="92"/>
      <c r="S120" s="93"/>
      <c r="T120" s="91" t="s">
        <v>17</v>
      </c>
      <c r="U120" s="92"/>
      <c r="V120" s="92"/>
      <c r="W120" s="93"/>
      <c r="X120" s="91" t="s">
        <v>17</v>
      </c>
      <c r="Y120" s="92"/>
      <c r="Z120" s="92"/>
      <c r="AA120" s="93"/>
      <c r="AB120" s="91" t="s">
        <v>17</v>
      </c>
      <c r="AC120" s="92"/>
      <c r="AD120" s="92"/>
      <c r="AE120" s="93"/>
      <c r="AF120" s="91" t="s">
        <v>17</v>
      </c>
      <c r="AG120" s="92"/>
      <c r="AH120" s="92"/>
      <c r="AI120" s="93"/>
      <c r="AJ120" s="91" t="s">
        <v>17</v>
      </c>
      <c r="AK120" s="92"/>
      <c r="AL120" s="92"/>
      <c r="AM120" s="93"/>
      <c r="AN120" s="91" t="s">
        <v>17</v>
      </c>
      <c r="AO120" s="92"/>
      <c r="AP120" s="92"/>
      <c r="AQ120" s="93"/>
      <c r="AR120" s="163"/>
    </row>
    <row r="121" spans="1:44" ht="15" thickBot="1">
      <c r="A121" s="120"/>
      <c r="B121" s="100"/>
      <c r="C121" s="100"/>
      <c r="D121" s="100"/>
      <c r="E121" s="100"/>
      <c r="F121" s="98"/>
      <c r="G121" s="112"/>
      <c r="H121" s="35" t="s">
        <v>20</v>
      </c>
      <c r="I121" s="35" t="s">
        <v>21</v>
      </c>
      <c r="J121" s="35" t="s">
        <v>36</v>
      </c>
      <c r="K121" s="35" t="s">
        <v>35</v>
      </c>
      <c r="L121" s="35" t="s">
        <v>20</v>
      </c>
      <c r="M121" s="35" t="s">
        <v>21</v>
      </c>
      <c r="N121" s="35" t="s">
        <v>36</v>
      </c>
      <c r="O121" s="35" t="s">
        <v>35</v>
      </c>
      <c r="P121" s="35" t="s">
        <v>20</v>
      </c>
      <c r="Q121" s="35" t="s">
        <v>21</v>
      </c>
      <c r="R121" s="35" t="s">
        <v>36</v>
      </c>
      <c r="S121" s="35" t="s">
        <v>35</v>
      </c>
      <c r="T121" s="35" t="s">
        <v>20</v>
      </c>
      <c r="U121" s="35" t="s">
        <v>21</v>
      </c>
      <c r="V121" s="35" t="s">
        <v>36</v>
      </c>
      <c r="W121" s="35" t="s">
        <v>35</v>
      </c>
      <c r="X121" s="35" t="s">
        <v>20</v>
      </c>
      <c r="Y121" s="35" t="s">
        <v>21</v>
      </c>
      <c r="Z121" s="35" t="s">
        <v>36</v>
      </c>
      <c r="AA121" s="35" t="s">
        <v>35</v>
      </c>
      <c r="AB121" s="35" t="s">
        <v>20</v>
      </c>
      <c r="AC121" s="35" t="s">
        <v>21</v>
      </c>
      <c r="AD121" s="35" t="s">
        <v>36</v>
      </c>
      <c r="AE121" s="35" t="s">
        <v>35</v>
      </c>
      <c r="AF121" s="35" t="s">
        <v>20</v>
      </c>
      <c r="AG121" s="35" t="s">
        <v>21</v>
      </c>
      <c r="AH121" s="35" t="s">
        <v>36</v>
      </c>
      <c r="AI121" s="35" t="s">
        <v>35</v>
      </c>
      <c r="AJ121" s="26" t="s">
        <v>20</v>
      </c>
      <c r="AK121" s="26" t="s">
        <v>21</v>
      </c>
      <c r="AL121" s="26" t="s">
        <v>36</v>
      </c>
      <c r="AM121" s="26" t="s">
        <v>35</v>
      </c>
      <c r="AN121" s="35" t="s">
        <v>20</v>
      </c>
      <c r="AO121" s="35" t="s">
        <v>21</v>
      </c>
      <c r="AP121" s="35" t="s">
        <v>36</v>
      </c>
      <c r="AQ121" s="35" t="s">
        <v>35</v>
      </c>
      <c r="AR121" s="163"/>
    </row>
    <row r="122" spans="1:44" ht="15" thickBot="1">
      <c r="A122" s="137" t="s">
        <v>51</v>
      </c>
      <c r="B122" s="139">
        <v>13852</v>
      </c>
      <c r="C122" s="141" t="s">
        <v>52</v>
      </c>
      <c r="D122" s="137" t="s">
        <v>53</v>
      </c>
      <c r="E122" s="144" t="s">
        <v>23</v>
      </c>
      <c r="F122" s="36" t="s">
        <v>24</v>
      </c>
      <c r="G122" s="37">
        <v>0</v>
      </c>
      <c r="H122" s="37">
        <v>0</v>
      </c>
      <c r="I122" s="37">
        <v>0</v>
      </c>
      <c r="J122" s="37">
        <v>0</v>
      </c>
      <c r="K122" s="38">
        <v>709</v>
      </c>
      <c r="L122" s="37">
        <v>205</v>
      </c>
      <c r="M122" s="37">
        <v>0</v>
      </c>
      <c r="N122" s="38">
        <f>SUM(K122:M122)</f>
        <v>914</v>
      </c>
      <c r="O122" s="19">
        <v>711</v>
      </c>
      <c r="P122" s="19">
        <v>218</v>
      </c>
      <c r="Q122" s="37">
        <v>0</v>
      </c>
      <c r="R122" s="37">
        <f>SUM(O122:Q122)</f>
        <v>929</v>
      </c>
      <c r="S122" s="37">
        <v>713</v>
      </c>
      <c r="T122" s="37">
        <v>213</v>
      </c>
      <c r="U122" s="37">
        <v>0</v>
      </c>
      <c r="V122" s="37">
        <f aca="true" t="shared" si="41" ref="V122:V127">SUM(S122:U122)</f>
        <v>926</v>
      </c>
      <c r="W122" s="37">
        <v>694</v>
      </c>
      <c r="X122" s="37">
        <v>213</v>
      </c>
      <c r="Y122" s="37">
        <v>0</v>
      </c>
      <c r="Z122" s="37">
        <f>SUM(W122:Y122)</f>
        <v>907</v>
      </c>
      <c r="AA122" s="37">
        <v>687</v>
      </c>
      <c r="AB122" s="37">
        <v>213</v>
      </c>
      <c r="AC122" s="37">
        <v>0</v>
      </c>
      <c r="AD122" s="37">
        <f>SUM(AA122:AC122)</f>
        <v>900</v>
      </c>
      <c r="AE122" s="37">
        <v>687</v>
      </c>
      <c r="AF122" s="37">
        <v>213</v>
      </c>
      <c r="AG122" s="37">
        <v>0</v>
      </c>
      <c r="AH122" s="37">
        <f>SUM(AE122:AG122)</f>
        <v>900</v>
      </c>
      <c r="AI122" s="16">
        <f aca="true" t="shared" si="42" ref="AI122:AI129">J122+N122+R122+V122+Z122+AD122+AH122</f>
        <v>5476</v>
      </c>
      <c r="AJ122" s="29">
        <v>0</v>
      </c>
      <c r="AK122" s="29">
        <v>0</v>
      </c>
      <c r="AL122" s="29">
        <v>0</v>
      </c>
      <c r="AM122" s="29">
        <f>SUM(AJ122:AL122)</f>
        <v>0</v>
      </c>
      <c r="AN122" s="19">
        <v>1216</v>
      </c>
      <c r="AO122" s="19">
        <v>410</v>
      </c>
      <c r="AP122" s="37">
        <v>0</v>
      </c>
      <c r="AQ122" s="37">
        <f>SUM(AN122+AO122+AP122)</f>
        <v>1626</v>
      </c>
      <c r="AR122" s="16">
        <f aca="true" t="shared" si="43" ref="AR122:AR131">SUM(H122:AQ122)</f>
        <v>19680</v>
      </c>
    </row>
    <row r="123" spans="1:44" ht="15" thickBot="1">
      <c r="A123" s="138"/>
      <c r="B123" s="140"/>
      <c r="C123" s="142"/>
      <c r="D123" s="138"/>
      <c r="E123" s="97"/>
      <c r="F123" s="39" t="s">
        <v>25</v>
      </c>
      <c r="G123" s="19">
        <v>0</v>
      </c>
      <c r="H123" s="19">
        <v>0</v>
      </c>
      <c r="I123" s="19">
        <v>0</v>
      </c>
      <c r="J123" s="19">
        <v>0</v>
      </c>
      <c r="K123" s="19">
        <v>413</v>
      </c>
      <c r="L123" s="19">
        <v>87</v>
      </c>
      <c r="M123" s="19">
        <v>0</v>
      </c>
      <c r="N123" s="19">
        <f>SUM(K123:M123)</f>
        <v>500</v>
      </c>
      <c r="O123" s="19">
        <v>422</v>
      </c>
      <c r="P123" s="19">
        <v>89</v>
      </c>
      <c r="Q123" s="19">
        <v>0</v>
      </c>
      <c r="R123" s="19">
        <f>SUM(O123:Q123)</f>
        <v>511</v>
      </c>
      <c r="S123" s="19">
        <v>418</v>
      </c>
      <c r="T123" s="19">
        <v>88</v>
      </c>
      <c r="U123" s="19">
        <v>0</v>
      </c>
      <c r="V123" s="37">
        <f t="shared" si="41"/>
        <v>506</v>
      </c>
      <c r="W123" s="19">
        <v>397</v>
      </c>
      <c r="X123" s="19">
        <v>85</v>
      </c>
      <c r="Y123" s="19">
        <v>0</v>
      </c>
      <c r="Z123" s="19">
        <f>SUM(W123:Y123)</f>
        <v>482</v>
      </c>
      <c r="AA123" s="19">
        <v>391</v>
      </c>
      <c r="AB123" s="19">
        <v>85</v>
      </c>
      <c r="AC123" s="19">
        <v>0</v>
      </c>
      <c r="AD123" s="19">
        <f>SUM(AA123:AC123)</f>
        <v>476</v>
      </c>
      <c r="AE123" s="19">
        <v>391</v>
      </c>
      <c r="AF123" s="19">
        <v>85</v>
      </c>
      <c r="AG123" s="19">
        <v>0</v>
      </c>
      <c r="AH123" s="19">
        <f>SUM(AE123:AG123)</f>
        <v>476</v>
      </c>
      <c r="AI123" s="16">
        <f t="shared" si="42"/>
        <v>2951</v>
      </c>
      <c r="AJ123" s="29">
        <v>0</v>
      </c>
      <c r="AK123" s="29">
        <v>0</v>
      </c>
      <c r="AL123" s="29">
        <v>0</v>
      </c>
      <c r="AM123" s="29">
        <f>SUM(AJ123:AL123)</f>
        <v>0</v>
      </c>
      <c r="AN123" s="19">
        <v>504</v>
      </c>
      <c r="AO123" s="19">
        <v>151</v>
      </c>
      <c r="AP123" s="19">
        <v>0</v>
      </c>
      <c r="AQ123" s="37">
        <f>SUM(AN123+AO123+AP123)</f>
        <v>655</v>
      </c>
      <c r="AR123" s="16">
        <f t="shared" si="43"/>
        <v>10163</v>
      </c>
    </row>
    <row r="124" spans="1:44" ht="15" thickBot="1">
      <c r="A124" s="138"/>
      <c r="B124" s="140"/>
      <c r="C124" s="142"/>
      <c r="D124" s="138"/>
      <c r="E124" s="97"/>
      <c r="F124" s="39" t="s">
        <v>26</v>
      </c>
      <c r="G124" s="19">
        <v>0</v>
      </c>
      <c r="H124" s="19">
        <v>0</v>
      </c>
      <c r="I124" s="19">
        <v>0</v>
      </c>
      <c r="J124" s="19">
        <v>0</v>
      </c>
      <c r="K124" s="19">
        <v>531</v>
      </c>
      <c r="L124" s="19">
        <v>37</v>
      </c>
      <c r="M124" s="19">
        <v>0</v>
      </c>
      <c r="N124" s="19">
        <f>SUM(K124:M124)</f>
        <v>568</v>
      </c>
      <c r="O124" s="19">
        <v>529</v>
      </c>
      <c r="P124" s="19">
        <v>40</v>
      </c>
      <c r="Q124" s="19">
        <v>0</v>
      </c>
      <c r="R124" s="19">
        <f>SUM(O124:Q124)</f>
        <v>569</v>
      </c>
      <c r="S124" s="19">
        <v>523</v>
      </c>
      <c r="T124" s="19">
        <v>40</v>
      </c>
      <c r="U124" s="19">
        <v>0</v>
      </c>
      <c r="V124" s="37">
        <f t="shared" si="41"/>
        <v>563</v>
      </c>
      <c r="W124" s="19">
        <v>489</v>
      </c>
      <c r="X124" s="19">
        <v>37</v>
      </c>
      <c r="Y124" s="19">
        <v>0</v>
      </c>
      <c r="Z124" s="19">
        <f>SUM(W124:Y124)</f>
        <v>526</v>
      </c>
      <c r="AA124" s="19">
        <v>485</v>
      </c>
      <c r="AB124" s="19">
        <v>37</v>
      </c>
      <c r="AC124" s="19">
        <v>0</v>
      </c>
      <c r="AD124" s="19">
        <f>SUM(AA124:AC124)</f>
        <v>522</v>
      </c>
      <c r="AE124" s="19">
        <v>485</v>
      </c>
      <c r="AF124" s="19">
        <v>37</v>
      </c>
      <c r="AG124" s="19">
        <v>0</v>
      </c>
      <c r="AH124" s="19">
        <f>SUM(AE124:AG124)</f>
        <v>522</v>
      </c>
      <c r="AI124" s="16">
        <f t="shared" si="42"/>
        <v>3270</v>
      </c>
      <c r="AJ124" s="19">
        <v>0</v>
      </c>
      <c r="AK124" s="19">
        <v>0</v>
      </c>
      <c r="AL124" s="19">
        <v>0</v>
      </c>
      <c r="AM124" s="19">
        <f aca="true" t="shared" si="44" ref="AM124:AM131">SUM(AJ124:AL124)</f>
        <v>0</v>
      </c>
      <c r="AN124" s="19">
        <v>573</v>
      </c>
      <c r="AO124" s="19">
        <v>48</v>
      </c>
      <c r="AP124" s="19">
        <v>0</v>
      </c>
      <c r="AQ124" s="37">
        <f>SUM(AN124+AO124+AP124)</f>
        <v>621</v>
      </c>
      <c r="AR124" s="16">
        <f t="shared" si="43"/>
        <v>11052</v>
      </c>
    </row>
    <row r="125" spans="1:44" ht="15" thickBot="1">
      <c r="A125" s="138"/>
      <c r="B125" s="140"/>
      <c r="C125" s="142"/>
      <c r="D125" s="138"/>
      <c r="E125" s="97"/>
      <c r="F125" s="39" t="s">
        <v>27</v>
      </c>
      <c r="G125" s="19">
        <v>0</v>
      </c>
      <c r="H125" s="19">
        <v>0</v>
      </c>
      <c r="I125" s="19">
        <v>0</v>
      </c>
      <c r="J125" s="19">
        <v>0</v>
      </c>
      <c r="K125" s="19">
        <v>1092</v>
      </c>
      <c r="L125" s="19">
        <v>23</v>
      </c>
      <c r="M125" s="19">
        <v>0</v>
      </c>
      <c r="N125" s="19">
        <f>SUM(K125:M125)</f>
        <v>1115</v>
      </c>
      <c r="O125" s="19">
        <v>1115</v>
      </c>
      <c r="P125" s="19">
        <v>23</v>
      </c>
      <c r="Q125" s="19">
        <v>0</v>
      </c>
      <c r="R125" s="19">
        <f>SUM(O125:Q125)</f>
        <v>1138</v>
      </c>
      <c r="S125" s="19">
        <v>1111</v>
      </c>
      <c r="T125" s="19">
        <v>23</v>
      </c>
      <c r="U125" s="19">
        <v>0</v>
      </c>
      <c r="V125" s="37">
        <f t="shared" si="41"/>
        <v>1134</v>
      </c>
      <c r="W125" s="19">
        <v>1066</v>
      </c>
      <c r="X125" s="19">
        <v>22</v>
      </c>
      <c r="Y125" s="19">
        <v>0</v>
      </c>
      <c r="Z125" s="19">
        <f>SUM(W125:Y125)</f>
        <v>1088</v>
      </c>
      <c r="AA125" s="19">
        <v>1063</v>
      </c>
      <c r="AB125" s="19">
        <v>21</v>
      </c>
      <c r="AC125" s="19">
        <v>0</v>
      </c>
      <c r="AD125" s="19">
        <f>SUM(AA125:AC125)</f>
        <v>1084</v>
      </c>
      <c r="AE125" s="19">
        <v>1063</v>
      </c>
      <c r="AF125" s="19">
        <v>21</v>
      </c>
      <c r="AG125" s="19">
        <v>0</v>
      </c>
      <c r="AH125" s="19">
        <f>SUM(AE125:AG125)</f>
        <v>1084</v>
      </c>
      <c r="AI125" s="16">
        <f t="shared" si="42"/>
        <v>6643</v>
      </c>
      <c r="AJ125" s="19">
        <v>0</v>
      </c>
      <c r="AK125" s="19">
        <v>0</v>
      </c>
      <c r="AL125" s="19">
        <v>0</v>
      </c>
      <c r="AM125" s="19">
        <f t="shared" si="44"/>
        <v>0</v>
      </c>
      <c r="AN125" s="19">
        <v>1368</v>
      </c>
      <c r="AO125" s="19">
        <v>40</v>
      </c>
      <c r="AP125" s="19">
        <v>0</v>
      </c>
      <c r="AQ125" s="37">
        <f>SUM(AN125+AO125+AP125)</f>
        <v>1408</v>
      </c>
      <c r="AR125" s="16">
        <f t="shared" si="43"/>
        <v>22745</v>
      </c>
    </row>
    <row r="126" spans="1:44" ht="15" thickBot="1">
      <c r="A126" s="138"/>
      <c r="B126" s="140"/>
      <c r="C126" s="142"/>
      <c r="D126" s="138"/>
      <c r="E126" s="97"/>
      <c r="F126" s="39" t="s">
        <v>28</v>
      </c>
      <c r="G126" s="19">
        <v>0</v>
      </c>
      <c r="H126" s="19">
        <v>0</v>
      </c>
      <c r="I126" s="19">
        <v>0</v>
      </c>
      <c r="J126" s="19">
        <v>0</v>
      </c>
      <c r="K126" s="19">
        <v>157</v>
      </c>
      <c r="L126" s="19">
        <v>12</v>
      </c>
      <c r="M126" s="19">
        <v>0</v>
      </c>
      <c r="N126" s="19">
        <f>SUM(K126:M126)</f>
        <v>169</v>
      </c>
      <c r="O126" s="19">
        <v>168</v>
      </c>
      <c r="P126" s="19">
        <v>12</v>
      </c>
      <c r="Q126" s="19">
        <v>0</v>
      </c>
      <c r="R126" s="19">
        <f>SUM(O126:Q126)</f>
        <v>180</v>
      </c>
      <c r="S126" s="19">
        <v>169</v>
      </c>
      <c r="T126" s="19">
        <v>12</v>
      </c>
      <c r="U126" s="19">
        <v>0</v>
      </c>
      <c r="V126" s="37">
        <f t="shared" si="41"/>
        <v>181</v>
      </c>
      <c r="W126" s="19">
        <v>163</v>
      </c>
      <c r="X126" s="19">
        <v>12</v>
      </c>
      <c r="Y126" s="19">
        <v>0</v>
      </c>
      <c r="Z126" s="19">
        <f>SUM(W126:Y126)</f>
        <v>175</v>
      </c>
      <c r="AA126" s="19">
        <v>162</v>
      </c>
      <c r="AB126" s="19">
        <v>12</v>
      </c>
      <c r="AC126" s="19">
        <v>0</v>
      </c>
      <c r="AD126" s="19">
        <f>SUM(AA126:AC126)</f>
        <v>174</v>
      </c>
      <c r="AE126" s="19">
        <v>162</v>
      </c>
      <c r="AF126" s="19">
        <v>12</v>
      </c>
      <c r="AG126" s="19">
        <v>0</v>
      </c>
      <c r="AH126" s="19">
        <f>SUM(AE126:AG126)</f>
        <v>174</v>
      </c>
      <c r="AI126" s="16">
        <f t="shared" si="42"/>
        <v>1053</v>
      </c>
      <c r="AJ126" s="19">
        <v>0</v>
      </c>
      <c r="AK126" s="19"/>
      <c r="AL126" s="19">
        <v>0</v>
      </c>
      <c r="AM126" s="19">
        <f t="shared" si="44"/>
        <v>0</v>
      </c>
      <c r="AN126" s="19">
        <v>302</v>
      </c>
      <c r="AO126" s="19">
        <v>17</v>
      </c>
      <c r="AP126" s="19">
        <v>0</v>
      </c>
      <c r="AQ126" s="37">
        <f>SUM(AN126+AO126+AP126)</f>
        <v>319</v>
      </c>
      <c r="AR126" s="16">
        <f t="shared" si="43"/>
        <v>3797</v>
      </c>
    </row>
    <row r="127" spans="1:44" ht="28.5">
      <c r="A127" s="138"/>
      <c r="B127" s="140"/>
      <c r="C127" s="142"/>
      <c r="D127" s="138"/>
      <c r="E127" s="97"/>
      <c r="F127" s="40" t="s">
        <v>54</v>
      </c>
      <c r="G127" s="34">
        <v>0</v>
      </c>
      <c r="H127" s="34">
        <v>0</v>
      </c>
      <c r="I127" s="34">
        <v>0</v>
      </c>
      <c r="J127" s="34">
        <v>0</v>
      </c>
      <c r="K127" s="41">
        <f aca="true" t="shared" si="45" ref="K127:U127">SUM(K122:K126)</f>
        <v>2902</v>
      </c>
      <c r="L127" s="34">
        <f t="shared" si="45"/>
        <v>364</v>
      </c>
      <c r="M127" s="34">
        <f t="shared" si="45"/>
        <v>0</v>
      </c>
      <c r="N127" s="41">
        <f t="shared" si="45"/>
        <v>3266</v>
      </c>
      <c r="O127" s="34">
        <f t="shared" si="45"/>
        <v>2945</v>
      </c>
      <c r="P127" s="34">
        <f>SUM(P122:P126)</f>
        <v>382</v>
      </c>
      <c r="Q127" s="19">
        <v>0</v>
      </c>
      <c r="R127" s="34">
        <f t="shared" si="45"/>
        <v>3327</v>
      </c>
      <c r="S127" s="34">
        <f>SUM(S122:S126)</f>
        <v>2934</v>
      </c>
      <c r="T127" s="34">
        <f t="shared" si="45"/>
        <v>376</v>
      </c>
      <c r="U127" s="34">
        <f t="shared" si="45"/>
        <v>0</v>
      </c>
      <c r="V127" s="42">
        <f t="shared" si="41"/>
        <v>3310</v>
      </c>
      <c r="W127" s="34">
        <f>SUM(W122+W123+W124+W125+W126)</f>
        <v>2809</v>
      </c>
      <c r="X127" s="34">
        <f>SUM(X122+X123+X124+X125+X126)</f>
        <v>369</v>
      </c>
      <c r="Y127" s="34">
        <f>SUM(Y122+Y123+Y124+Y125+Y126)</f>
        <v>0</v>
      </c>
      <c r="Z127" s="34">
        <f>(Z122+Z123+Z124+Z125+Z126)</f>
        <v>3178</v>
      </c>
      <c r="AA127" s="34">
        <f aca="true" t="shared" si="46" ref="AA127:AH127">(AA122+AA123+AA124+AA125+AA126)</f>
        <v>2788</v>
      </c>
      <c r="AB127" s="34">
        <f t="shared" si="46"/>
        <v>368</v>
      </c>
      <c r="AC127" s="34">
        <f t="shared" si="46"/>
        <v>0</v>
      </c>
      <c r="AD127" s="34">
        <f t="shared" si="46"/>
        <v>3156</v>
      </c>
      <c r="AE127" s="34">
        <f t="shared" si="46"/>
        <v>2788</v>
      </c>
      <c r="AF127" s="34">
        <f t="shared" si="46"/>
        <v>368</v>
      </c>
      <c r="AG127" s="34">
        <f t="shared" si="46"/>
        <v>0</v>
      </c>
      <c r="AH127" s="34">
        <f t="shared" si="46"/>
        <v>3156</v>
      </c>
      <c r="AI127" s="48">
        <f t="shared" si="42"/>
        <v>19393</v>
      </c>
      <c r="AJ127" s="19">
        <v>0</v>
      </c>
      <c r="AK127" s="19">
        <v>0</v>
      </c>
      <c r="AL127" s="19">
        <v>0</v>
      </c>
      <c r="AM127" s="19">
        <f t="shared" si="44"/>
        <v>0</v>
      </c>
      <c r="AN127" s="34">
        <f>SUM(AN122:AN126)</f>
        <v>3963</v>
      </c>
      <c r="AO127" s="34">
        <f>SUM(AO122:AO126)</f>
        <v>666</v>
      </c>
      <c r="AP127" s="19">
        <v>0</v>
      </c>
      <c r="AQ127" s="34">
        <f>SUM(AQ122:AQ126)</f>
        <v>4629</v>
      </c>
      <c r="AR127" s="16">
        <f t="shared" si="43"/>
        <v>67437</v>
      </c>
    </row>
    <row r="128" spans="1:44" ht="14.25">
      <c r="A128" s="138"/>
      <c r="B128" s="140"/>
      <c r="C128" s="142"/>
      <c r="D128" s="138"/>
      <c r="E128" s="145" t="s">
        <v>29</v>
      </c>
      <c r="F128" s="39" t="s">
        <v>30</v>
      </c>
      <c r="G128" s="19">
        <v>0</v>
      </c>
      <c r="H128" s="19">
        <v>0</v>
      </c>
      <c r="I128" s="19">
        <v>0</v>
      </c>
      <c r="J128" s="19">
        <v>0</v>
      </c>
      <c r="K128" s="19">
        <v>2509</v>
      </c>
      <c r="L128" s="19">
        <v>329</v>
      </c>
      <c r="M128" s="19">
        <v>0</v>
      </c>
      <c r="N128" s="19">
        <f>SUM(K128:M128)</f>
        <v>2838</v>
      </c>
      <c r="O128" s="19">
        <v>2528</v>
      </c>
      <c r="P128" s="19">
        <v>340</v>
      </c>
      <c r="Q128" s="19">
        <v>0</v>
      </c>
      <c r="R128" s="19">
        <f>SUM(O128:Q128)</f>
        <v>2868</v>
      </c>
      <c r="S128" s="19">
        <v>2517</v>
      </c>
      <c r="T128" s="19">
        <v>335</v>
      </c>
      <c r="U128" s="19">
        <v>0</v>
      </c>
      <c r="V128" s="19">
        <f>SUM(S128+T128)</f>
        <v>2852</v>
      </c>
      <c r="W128" s="19">
        <v>2411</v>
      </c>
      <c r="X128" s="19">
        <v>330</v>
      </c>
      <c r="Y128" s="19">
        <v>0</v>
      </c>
      <c r="Z128" s="19">
        <f>SUM(W128:Y128)</f>
        <v>2741</v>
      </c>
      <c r="AA128" s="19">
        <v>2390</v>
      </c>
      <c r="AB128" s="19">
        <v>329</v>
      </c>
      <c r="AC128" s="19">
        <v>0</v>
      </c>
      <c r="AD128" s="19">
        <f>(AA128+AB128)</f>
        <v>2719</v>
      </c>
      <c r="AE128" s="19">
        <v>2390</v>
      </c>
      <c r="AF128" s="19">
        <v>329</v>
      </c>
      <c r="AG128" s="19">
        <v>0</v>
      </c>
      <c r="AH128" s="19">
        <v>2719</v>
      </c>
      <c r="AI128" s="16">
        <f t="shared" si="42"/>
        <v>16737</v>
      </c>
      <c r="AJ128" s="18">
        <v>0</v>
      </c>
      <c r="AK128" s="18">
        <v>0</v>
      </c>
      <c r="AL128" s="18">
        <f>SUM(AL123:AL127)</f>
        <v>0</v>
      </c>
      <c r="AM128" s="19">
        <f t="shared" si="44"/>
        <v>0</v>
      </c>
      <c r="AN128" s="19">
        <v>3491</v>
      </c>
      <c r="AO128" s="19">
        <v>601</v>
      </c>
      <c r="AP128" s="19">
        <v>0</v>
      </c>
      <c r="AQ128" s="19">
        <f>SUM(AN128+AO128+AP128)</f>
        <v>4092</v>
      </c>
      <c r="AR128" s="16">
        <f t="shared" si="43"/>
        <v>58395</v>
      </c>
    </row>
    <row r="129" spans="1:44" ht="14.25">
      <c r="A129" s="138"/>
      <c r="B129" s="140"/>
      <c r="C129" s="142"/>
      <c r="D129" s="138"/>
      <c r="E129" s="146"/>
      <c r="F129" s="39" t="s">
        <v>31</v>
      </c>
      <c r="G129" s="19">
        <v>0</v>
      </c>
      <c r="H129" s="19">
        <v>0</v>
      </c>
      <c r="I129" s="19">
        <v>0</v>
      </c>
      <c r="J129" s="19">
        <v>0</v>
      </c>
      <c r="K129" s="19">
        <v>369</v>
      </c>
      <c r="L129" s="19">
        <v>28</v>
      </c>
      <c r="M129" s="19">
        <v>0</v>
      </c>
      <c r="N129" s="19">
        <f>SUM(K129:M129)</f>
        <v>397</v>
      </c>
      <c r="O129" s="19">
        <v>387</v>
      </c>
      <c r="P129" s="19">
        <v>33</v>
      </c>
      <c r="Q129" s="19">
        <v>0</v>
      </c>
      <c r="R129" s="19">
        <f>SUM(O129:Q129)</f>
        <v>420</v>
      </c>
      <c r="S129" s="19">
        <v>387</v>
      </c>
      <c r="T129" s="19">
        <v>33</v>
      </c>
      <c r="U129" s="19">
        <v>0</v>
      </c>
      <c r="V129" s="19">
        <f>SUM(S129+T129)</f>
        <v>420</v>
      </c>
      <c r="W129" s="19">
        <v>368</v>
      </c>
      <c r="X129" s="19">
        <v>32</v>
      </c>
      <c r="Y129" s="19">
        <v>0</v>
      </c>
      <c r="Z129" s="19">
        <f>SUM(W129:Y129)</f>
        <v>400</v>
      </c>
      <c r="AA129" s="19">
        <v>368</v>
      </c>
      <c r="AB129" s="19">
        <v>32</v>
      </c>
      <c r="AC129" s="19">
        <v>0</v>
      </c>
      <c r="AD129" s="19">
        <v>368</v>
      </c>
      <c r="AE129" s="19">
        <v>32</v>
      </c>
      <c r="AF129" s="19">
        <v>368</v>
      </c>
      <c r="AG129" s="19">
        <v>0</v>
      </c>
      <c r="AH129" s="19">
        <f>SUM(AE129:AG129)</f>
        <v>400</v>
      </c>
      <c r="AI129" s="16">
        <f t="shared" si="42"/>
        <v>2405</v>
      </c>
      <c r="AJ129" s="19">
        <v>0</v>
      </c>
      <c r="AK129" s="19">
        <v>0</v>
      </c>
      <c r="AL129" s="19">
        <v>0</v>
      </c>
      <c r="AM129" s="19">
        <f t="shared" si="44"/>
        <v>0</v>
      </c>
      <c r="AN129" s="19">
        <v>436</v>
      </c>
      <c r="AO129" s="19">
        <v>48</v>
      </c>
      <c r="AP129" s="19">
        <v>0</v>
      </c>
      <c r="AQ129" s="19">
        <f>SUM(AN129+AO129+AP129)</f>
        <v>484</v>
      </c>
      <c r="AR129" s="16">
        <f t="shared" si="43"/>
        <v>8215</v>
      </c>
    </row>
    <row r="130" spans="1:44" ht="14.25">
      <c r="A130" s="138"/>
      <c r="B130" s="140"/>
      <c r="C130" s="142"/>
      <c r="D130" s="138"/>
      <c r="E130" s="97" t="s">
        <v>32</v>
      </c>
      <c r="F130" s="39" t="s">
        <v>33</v>
      </c>
      <c r="G130" s="19">
        <v>0</v>
      </c>
      <c r="H130" s="19">
        <v>0</v>
      </c>
      <c r="I130" s="19">
        <v>0</v>
      </c>
      <c r="J130" s="19">
        <f>SUM(G130:I130)</f>
        <v>0</v>
      </c>
      <c r="K130" s="19">
        <v>24</v>
      </c>
      <c r="L130" s="19">
        <v>7</v>
      </c>
      <c r="M130" s="19">
        <v>0</v>
      </c>
      <c r="N130" s="19">
        <f>SUM(K130:M130)</f>
        <v>31</v>
      </c>
      <c r="O130" s="19">
        <v>30</v>
      </c>
      <c r="P130" s="19">
        <v>9</v>
      </c>
      <c r="Q130" s="19">
        <v>0</v>
      </c>
      <c r="R130" s="19">
        <f>SUM(O130:Q130)</f>
        <v>39</v>
      </c>
      <c r="S130" s="19">
        <v>30</v>
      </c>
      <c r="T130" s="19">
        <v>8</v>
      </c>
      <c r="U130" s="19">
        <v>0</v>
      </c>
      <c r="V130" s="19">
        <f>SUM(S130:U130)</f>
        <v>38</v>
      </c>
      <c r="W130" s="19">
        <v>30</v>
      </c>
      <c r="X130" s="19">
        <v>7</v>
      </c>
      <c r="Y130" s="19">
        <v>0</v>
      </c>
      <c r="Z130" s="19">
        <f>SUM(W130:Y130)</f>
        <v>37</v>
      </c>
      <c r="AA130" s="19">
        <v>30</v>
      </c>
      <c r="AB130" s="19">
        <v>7</v>
      </c>
      <c r="AC130" s="19">
        <v>0</v>
      </c>
      <c r="AD130" s="19">
        <f>SUM(AA130:AC130)</f>
        <v>37</v>
      </c>
      <c r="AE130" s="19">
        <v>30</v>
      </c>
      <c r="AF130" s="19">
        <v>7</v>
      </c>
      <c r="AG130" s="19">
        <v>0</v>
      </c>
      <c r="AH130" s="19">
        <f>SUM(AE130:AG130)</f>
        <v>37</v>
      </c>
      <c r="AI130" s="16">
        <f>J130+R130+V130</f>
        <v>77</v>
      </c>
      <c r="AJ130" s="19">
        <v>0</v>
      </c>
      <c r="AK130" s="19">
        <v>0</v>
      </c>
      <c r="AL130" s="19">
        <v>0</v>
      </c>
      <c r="AM130" s="19">
        <f t="shared" si="44"/>
        <v>0</v>
      </c>
      <c r="AN130" s="19">
        <v>37</v>
      </c>
      <c r="AO130" s="19">
        <v>16</v>
      </c>
      <c r="AP130" s="19">
        <v>0</v>
      </c>
      <c r="AQ130" s="19">
        <f>SUM(AN130+AO130+AP130)</f>
        <v>53</v>
      </c>
      <c r="AR130" s="16">
        <f t="shared" si="43"/>
        <v>621</v>
      </c>
    </row>
    <row r="131" spans="1:44" ht="15" thickBot="1">
      <c r="A131" s="138"/>
      <c r="B131" s="140"/>
      <c r="C131" s="142"/>
      <c r="D131" s="143"/>
      <c r="E131" s="98"/>
      <c r="F131" s="43" t="s">
        <v>34</v>
      </c>
      <c r="G131" s="44">
        <v>0</v>
      </c>
      <c r="H131" s="44">
        <v>0</v>
      </c>
      <c r="I131" s="44">
        <v>0</v>
      </c>
      <c r="J131" s="44">
        <f>SUM(G131:I131)</f>
        <v>0</v>
      </c>
      <c r="K131" s="44">
        <v>0</v>
      </c>
      <c r="L131" s="44">
        <v>0</v>
      </c>
      <c r="M131" s="44">
        <v>0</v>
      </c>
      <c r="N131" s="44">
        <f>SUM(K131:M131)</f>
        <v>0</v>
      </c>
      <c r="O131" s="44">
        <v>0</v>
      </c>
      <c r="P131" s="44">
        <v>0</v>
      </c>
      <c r="Q131" s="44">
        <v>0</v>
      </c>
      <c r="R131" s="44">
        <f>SUM(O131:Q131)</f>
        <v>0</v>
      </c>
      <c r="S131" s="44">
        <v>0</v>
      </c>
      <c r="T131" s="44">
        <v>0</v>
      </c>
      <c r="U131" s="19">
        <v>0</v>
      </c>
      <c r="V131" s="44">
        <f>SUM(S131:U131)</f>
        <v>0</v>
      </c>
      <c r="W131" s="44">
        <v>0</v>
      </c>
      <c r="X131" s="44">
        <v>0</v>
      </c>
      <c r="Y131" s="44">
        <v>0</v>
      </c>
      <c r="Z131" s="44">
        <f>SUM(W131:Y131)</f>
        <v>0</v>
      </c>
      <c r="AA131" s="44">
        <v>0</v>
      </c>
      <c r="AB131" s="44">
        <v>0</v>
      </c>
      <c r="AC131" s="44">
        <v>0</v>
      </c>
      <c r="AD131" s="44">
        <f>SUM(AA131:AC131)</f>
        <v>0</v>
      </c>
      <c r="AE131" s="44">
        <v>0</v>
      </c>
      <c r="AF131" s="44">
        <v>0</v>
      </c>
      <c r="AG131" s="44">
        <v>0</v>
      </c>
      <c r="AH131" s="44">
        <v>0</v>
      </c>
      <c r="AI131" s="49">
        <f>J131+R131+V131</f>
        <v>0</v>
      </c>
      <c r="AJ131" s="19">
        <v>0</v>
      </c>
      <c r="AK131" s="19">
        <v>0</v>
      </c>
      <c r="AL131" s="19">
        <v>0</v>
      </c>
      <c r="AM131" s="19">
        <f t="shared" si="44"/>
        <v>0</v>
      </c>
      <c r="AN131" s="44">
        <v>0</v>
      </c>
      <c r="AO131" s="44">
        <v>0</v>
      </c>
      <c r="AP131" s="44">
        <v>0</v>
      </c>
      <c r="AQ131" s="44">
        <f>SUM(AN131:AP131)</f>
        <v>0</v>
      </c>
      <c r="AR131" s="16">
        <f t="shared" si="43"/>
        <v>0</v>
      </c>
    </row>
    <row r="132" spans="1:44" ht="22.5" thickBot="1">
      <c r="A132" s="128" t="s">
        <v>6</v>
      </c>
      <c r="B132" s="129"/>
      <c r="C132" s="129"/>
      <c r="D132" s="129"/>
      <c r="E132" s="129"/>
      <c r="F132" s="129"/>
      <c r="G132" s="129"/>
      <c r="H132" s="135">
        <v>2022</v>
      </c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166" t="s">
        <v>7</v>
      </c>
    </row>
    <row r="133" spans="1:44" ht="14.25">
      <c r="A133" s="101" t="s">
        <v>8</v>
      </c>
      <c r="B133" s="99" t="s">
        <v>9</v>
      </c>
      <c r="C133" s="112" t="s">
        <v>10</v>
      </c>
      <c r="D133" s="99" t="s">
        <v>11</v>
      </c>
      <c r="E133" s="99" t="s">
        <v>12</v>
      </c>
      <c r="F133" s="97" t="s">
        <v>18</v>
      </c>
      <c r="G133" s="111" t="s">
        <v>19</v>
      </c>
      <c r="H133" s="90" t="s">
        <v>13</v>
      </c>
      <c r="I133" s="90"/>
      <c r="J133" s="90"/>
      <c r="K133" s="90"/>
      <c r="L133" s="90" t="s">
        <v>14</v>
      </c>
      <c r="M133" s="90"/>
      <c r="N133" s="90"/>
      <c r="O133" s="90"/>
      <c r="P133" s="90" t="s">
        <v>15</v>
      </c>
      <c r="Q133" s="90"/>
      <c r="R133" s="90"/>
      <c r="S133" s="90"/>
      <c r="T133" s="90" t="s">
        <v>16</v>
      </c>
      <c r="U133" s="90"/>
      <c r="V133" s="90"/>
      <c r="W133" s="90"/>
      <c r="X133" s="90" t="s">
        <v>43</v>
      </c>
      <c r="Y133" s="90"/>
      <c r="Z133" s="90"/>
      <c r="AA133" s="90"/>
      <c r="AB133" s="90" t="s">
        <v>44</v>
      </c>
      <c r="AC133" s="90"/>
      <c r="AD133" s="90"/>
      <c r="AE133" s="90"/>
      <c r="AF133" s="90" t="s">
        <v>45</v>
      </c>
      <c r="AG133" s="90"/>
      <c r="AH133" s="90"/>
      <c r="AI133" s="90"/>
      <c r="AJ133" s="90" t="s">
        <v>46</v>
      </c>
      <c r="AK133" s="90"/>
      <c r="AL133" s="90"/>
      <c r="AM133" s="90"/>
      <c r="AN133" s="90" t="s">
        <v>47</v>
      </c>
      <c r="AO133" s="90"/>
      <c r="AP133" s="90"/>
      <c r="AQ133" s="90"/>
      <c r="AR133" s="167"/>
    </row>
    <row r="134" spans="1:44" ht="14.25">
      <c r="A134" s="102"/>
      <c r="B134" s="100"/>
      <c r="C134" s="100"/>
      <c r="D134" s="100"/>
      <c r="E134" s="100"/>
      <c r="F134" s="97"/>
      <c r="G134" s="111"/>
      <c r="H134" s="91" t="s">
        <v>17</v>
      </c>
      <c r="I134" s="92"/>
      <c r="J134" s="92"/>
      <c r="K134" s="93"/>
      <c r="L134" s="91" t="s">
        <v>17</v>
      </c>
      <c r="M134" s="92"/>
      <c r="N134" s="92"/>
      <c r="O134" s="93"/>
      <c r="P134" s="91" t="s">
        <v>17</v>
      </c>
      <c r="Q134" s="92"/>
      <c r="R134" s="92"/>
      <c r="S134" s="93"/>
      <c r="T134" s="91" t="s">
        <v>17</v>
      </c>
      <c r="U134" s="92"/>
      <c r="V134" s="92"/>
      <c r="W134" s="93"/>
      <c r="X134" s="91" t="s">
        <v>17</v>
      </c>
      <c r="Y134" s="92"/>
      <c r="Z134" s="92"/>
      <c r="AA134" s="93"/>
      <c r="AB134" s="91" t="s">
        <v>17</v>
      </c>
      <c r="AC134" s="92"/>
      <c r="AD134" s="92"/>
      <c r="AE134" s="93"/>
      <c r="AF134" s="91" t="s">
        <v>17</v>
      </c>
      <c r="AG134" s="92"/>
      <c r="AH134" s="92"/>
      <c r="AI134" s="93"/>
      <c r="AJ134" s="91" t="s">
        <v>17</v>
      </c>
      <c r="AK134" s="92"/>
      <c r="AL134" s="92"/>
      <c r="AM134" s="93"/>
      <c r="AN134" s="91" t="s">
        <v>17</v>
      </c>
      <c r="AO134" s="92"/>
      <c r="AP134" s="92"/>
      <c r="AQ134" s="93"/>
      <c r="AR134" s="167"/>
    </row>
    <row r="135" spans="1:44" ht="15" thickBot="1">
      <c r="A135" s="102"/>
      <c r="B135" s="100"/>
      <c r="C135" s="100"/>
      <c r="D135" s="100"/>
      <c r="E135" s="100"/>
      <c r="F135" s="98"/>
      <c r="G135" s="112"/>
      <c r="H135" s="35" t="s">
        <v>20</v>
      </c>
      <c r="I135" s="35" t="s">
        <v>21</v>
      </c>
      <c r="J135" s="35" t="s">
        <v>36</v>
      </c>
      <c r="K135" s="35" t="s">
        <v>22</v>
      </c>
      <c r="L135" s="35" t="s">
        <v>20</v>
      </c>
      <c r="M135" s="35" t="s">
        <v>21</v>
      </c>
      <c r="N135" s="35" t="s">
        <v>36</v>
      </c>
      <c r="O135" s="35" t="s">
        <v>35</v>
      </c>
      <c r="P135" s="35" t="s">
        <v>20</v>
      </c>
      <c r="Q135" s="35" t="s">
        <v>21</v>
      </c>
      <c r="R135" s="35" t="s">
        <v>36</v>
      </c>
      <c r="S135" s="35" t="s">
        <v>35</v>
      </c>
      <c r="T135" s="35" t="s">
        <v>20</v>
      </c>
      <c r="U135" s="35" t="s">
        <v>21</v>
      </c>
      <c r="V135" s="35" t="s">
        <v>36</v>
      </c>
      <c r="W135" s="35" t="s">
        <v>35</v>
      </c>
      <c r="X135" s="35" t="s">
        <v>20</v>
      </c>
      <c r="Y135" s="35" t="s">
        <v>21</v>
      </c>
      <c r="Z135" s="35" t="s">
        <v>36</v>
      </c>
      <c r="AA135" s="35" t="s">
        <v>35</v>
      </c>
      <c r="AB135" s="35" t="s">
        <v>20</v>
      </c>
      <c r="AC135" s="35" t="s">
        <v>21</v>
      </c>
      <c r="AD135" s="35" t="s">
        <v>36</v>
      </c>
      <c r="AE135" s="35" t="s">
        <v>35</v>
      </c>
      <c r="AF135" s="35" t="s">
        <v>20</v>
      </c>
      <c r="AG135" s="35" t="s">
        <v>21</v>
      </c>
      <c r="AH135" s="35" t="s">
        <v>36</v>
      </c>
      <c r="AI135" s="35" t="s">
        <v>35</v>
      </c>
      <c r="AJ135" s="35" t="s">
        <v>20</v>
      </c>
      <c r="AK135" s="35" t="s">
        <v>21</v>
      </c>
      <c r="AL135" s="35" t="s">
        <v>36</v>
      </c>
      <c r="AM135" s="35" t="s">
        <v>35</v>
      </c>
      <c r="AN135" s="35" t="s">
        <v>20</v>
      </c>
      <c r="AO135" s="35" t="s">
        <v>21</v>
      </c>
      <c r="AP135" s="35" t="s">
        <v>36</v>
      </c>
      <c r="AQ135" s="35" t="s">
        <v>35</v>
      </c>
      <c r="AR135" s="167"/>
    </row>
    <row r="136" spans="1:44" ht="14.25">
      <c r="A136" s="148" t="s">
        <v>83</v>
      </c>
      <c r="B136" s="113">
        <v>14005</v>
      </c>
      <c r="C136" s="113" t="s">
        <v>84</v>
      </c>
      <c r="D136" s="94" t="s">
        <v>85</v>
      </c>
      <c r="E136" s="101" t="s">
        <v>86</v>
      </c>
      <c r="F136" s="144" t="s">
        <v>23</v>
      </c>
      <c r="G136" s="36" t="s">
        <v>24</v>
      </c>
      <c r="H136" s="37">
        <v>0</v>
      </c>
      <c r="I136" s="37">
        <v>0</v>
      </c>
      <c r="J136" s="37">
        <v>0</v>
      </c>
      <c r="K136" s="37">
        <f>SUM(H136:J136)</f>
        <v>0</v>
      </c>
      <c r="L136" s="37">
        <v>0</v>
      </c>
      <c r="M136" s="37">
        <v>0</v>
      </c>
      <c r="N136" s="37">
        <v>0</v>
      </c>
      <c r="O136" s="37">
        <f>SUM(L136:N136)</f>
        <v>0</v>
      </c>
      <c r="P136" s="66">
        <v>0</v>
      </c>
      <c r="Q136" s="66">
        <v>0</v>
      </c>
      <c r="R136" s="66">
        <v>0</v>
      </c>
      <c r="S136" s="66">
        <f>SUM(P136:R136)</f>
        <v>0</v>
      </c>
      <c r="T136" s="37">
        <v>0</v>
      </c>
      <c r="U136" s="37">
        <v>0</v>
      </c>
      <c r="V136" s="37">
        <v>0</v>
      </c>
      <c r="W136" s="37">
        <f>SUM(T136:V136)</f>
        <v>0</v>
      </c>
      <c r="X136" s="66">
        <v>0</v>
      </c>
      <c r="Y136" s="66">
        <v>0</v>
      </c>
      <c r="Z136" s="66">
        <v>0</v>
      </c>
      <c r="AA136" s="66">
        <f>SUM(X136:Z136)</f>
        <v>0</v>
      </c>
      <c r="AB136" s="37">
        <v>0</v>
      </c>
      <c r="AC136" s="37">
        <v>0</v>
      </c>
      <c r="AD136" s="37">
        <v>0</v>
      </c>
      <c r="AE136" s="37">
        <f>SUM(AB136:AD136)</f>
        <v>0</v>
      </c>
      <c r="AF136" s="66">
        <v>0</v>
      </c>
      <c r="AG136" s="66">
        <v>0</v>
      </c>
      <c r="AH136" s="66">
        <v>0</v>
      </c>
      <c r="AI136" s="66">
        <f aca="true" t="shared" si="47" ref="AI136:AI142">SUM(AF136:AH136)</f>
        <v>0</v>
      </c>
      <c r="AJ136" s="37">
        <v>0</v>
      </c>
      <c r="AK136" s="37">
        <v>0</v>
      </c>
      <c r="AL136" s="37">
        <v>0</v>
      </c>
      <c r="AM136" s="37">
        <f>SUM(AJ136:AL136)</f>
        <v>0</v>
      </c>
      <c r="AN136" s="37">
        <v>0</v>
      </c>
      <c r="AO136" s="37">
        <v>0</v>
      </c>
      <c r="AP136" s="37">
        <v>0</v>
      </c>
      <c r="AQ136" s="37">
        <f>SUM(AN136:AP136)</f>
        <v>0</v>
      </c>
      <c r="AR136" s="16">
        <f aca="true" t="shared" si="48" ref="AR136:AR145">SUM(H136:AQ136)</f>
        <v>0</v>
      </c>
    </row>
    <row r="137" spans="1:44" ht="14.25">
      <c r="A137" s="149"/>
      <c r="B137" s="114"/>
      <c r="C137" s="114"/>
      <c r="D137" s="95"/>
      <c r="E137" s="102"/>
      <c r="F137" s="97"/>
      <c r="G137" s="39" t="s">
        <v>25</v>
      </c>
      <c r="H137" s="19">
        <v>0</v>
      </c>
      <c r="I137" s="19">
        <v>0</v>
      </c>
      <c r="J137" s="19">
        <v>0</v>
      </c>
      <c r="K137" s="19">
        <f>SUM(H137:J137)</f>
        <v>0</v>
      </c>
      <c r="L137" s="19">
        <v>0</v>
      </c>
      <c r="M137" s="19">
        <v>0</v>
      </c>
      <c r="N137" s="19">
        <v>0</v>
      </c>
      <c r="O137" s="19">
        <f>SUM(L137:N137)</f>
        <v>0</v>
      </c>
      <c r="P137" s="67">
        <v>0</v>
      </c>
      <c r="Q137" s="67">
        <v>0</v>
      </c>
      <c r="R137" s="67">
        <v>0</v>
      </c>
      <c r="S137" s="67">
        <f>SUM(P137:R137)</f>
        <v>0</v>
      </c>
      <c r="T137" s="19">
        <v>0</v>
      </c>
      <c r="U137" s="19">
        <v>0</v>
      </c>
      <c r="V137" s="19">
        <v>0</v>
      </c>
      <c r="W137" s="19">
        <f>SUM(T137:V137)</f>
        <v>0</v>
      </c>
      <c r="X137" s="67">
        <v>0</v>
      </c>
      <c r="Y137" s="67">
        <v>0</v>
      </c>
      <c r="Z137" s="67">
        <v>0</v>
      </c>
      <c r="AA137" s="67">
        <f>SUM(X137:Z137)</f>
        <v>0</v>
      </c>
      <c r="AB137" s="19">
        <v>0</v>
      </c>
      <c r="AC137" s="19">
        <v>0</v>
      </c>
      <c r="AD137" s="19">
        <v>0</v>
      </c>
      <c r="AE137" s="19">
        <f>SUM(AB137:AD137)</f>
        <v>0</v>
      </c>
      <c r="AF137" s="67">
        <v>0</v>
      </c>
      <c r="AG137" s="67">
        <v>0</v>
      </c>
      <c r="AH137" s="67">
        <v>0</v>
      </c>
      <c r="AI137" s="67">
        <f t="shared" si="47"/>
        <v>0</v>
      </c>
      <c r="AJ137" s="19">
        <v>0</v>
      </c>
      <c r="AK137" s="19">
        <v>0</v>
      </c>
      <c r="AL137" s="19">
        <v>0</v>
      </c>
      <c r="AM137" s="19">
        <f>SUM(AJ137:AL137)</f>
        <v>0</v>
      </c>
      <c r="AN137" s="19">
        <v>0</v>
      </c>
      <c r="AO137" s="19">
        <v>0</v>
      </c>
      <c r="AP137" s="19">
        <v>0</v>
      </c>
      <c r="AQ137" s="19">
        <f>SUM(AN137:AP137)</f>
        <v>0</v>
      </c>
      <c r="AR137" s="16">
        <f t="shared" si="48"/>
        <v>0</v>
      </c>
    </row>
    <row r="138" spans="1:44" ht="14.25">
      <c r="A138" s="149"/>
      <c r="B138" s="114"/>
      <c r="C138" s="114"/>
      <c r="D138" s="95"/>
      <c r="E138" s="102"/>
      <c r="F138" s="97"/>
      <c r="G138" s="39" t="s">
        <v>26</v>
      </c>
      <c r="H138" s="19">
        <v>0</v>
      </c>
      <c r="I138" s="19">
        <v>0</v>
      </c>
      <c r="J138" s="19">
        <v>0</v>
      </c>
      <c r="K138" s="19">
        <f>SUM(H138:J138)</f>
        <v>0</v>
      </c>
      <c r="L138" s="19">
        <v>0</v>
      </c>
      <c r="M138" s="19">
        <v>0</v>
      </c>
      <c r="N138" s="19">
        <v>0</v>
      </c>
      <c r="O138" s="19">
        <f>SUM(L138:N138)</f>
        <v>0</v>
      </c>
      <c r="P138" s="67">
        <v>53</v>
      </c>
      <c r="Q138" s="67">
        <v>35</v>
      </c>
      <c r="R138" s="67">
        <v>0</v>
      </c>
      <c r="S138" s="67">
        <v>68</v>
      </c>
      <c r="T138" s="19">
        <v>0</v>
      </c>
      <c r="U138" s="19">
        <v>0</v>
      </c>
      <c r="V138" s="19">
        <v>0</v>
      </c>
      <c r="W138" s="19">
        <f>SUM(T138:V138)</f>
        <v>0</v>
      </c>
      <c r="X138" s="67">
        <v>53</v>
      </c>
      <c r="Y138" s="67">
        <v>35</v>
      </c>
      <c r="Z138" s="67">
        <v>0</v>
      </c>
      <c r="AA138" s="67">
        <v>68</v>
      </c>
      <c r="AB138" s="19">
        <v>0</v>
      </c>
      <c r="AC138" s="19">
        <v>0</v>
      </c>
      <c r="AD138" s="19">
        <v>0</v>
      </c>
      <c r="AE138" s="19">
        <f>SUM(AB138:AD138)</f>
        <v>0</v>
      </c>
      <c r="AF138" s="67"/>
      <c r="AG138" s="67"/>
      <c r="AH138" s="67">
        <v>0</v>
      </c>
      <c r="AI138" s="67">
        <f t="shared" si="47"/>
        <v>0</v>
      </c>
      <c r="AJ138" s="19">
        <v>0</v>
      </c>
      <c r="AK138" s="19">
        <v>0</v>
      </c>
      <c r="AL138" s="19">
        <v>0</v>
      </c>
      <c r="AM138" s="19">
        <f>SUM(AJ138:AL138)</f>
        <v>0</v>
      </c>
      <c r="AN138" s="19">
        <v>0</v>
      </c>
      <c r="AO138" s="19">
        <v>0</v>
      </c>
      <c r="AP138" s="19">
        <v>0</v>
      </c>
      <c r="AQ138" s="19">
        <f>SUM(AN138:AP138)</f>
        <v>0</v>
      </c>
      <c r="AR138" s="16">
        <f t="shared" si="48"/>
        <v>312</v>
      </c>
    </row>
    <row r="139" spans="1:44" ht="14.25">
      <c r="A139" s="149"/>
      <c r="B139" s="114"/>
      <c r="C139" s="114"/>
      <c r="D139" s="95"/>
      <c r="E139" s="102"/>
      <c r="F139" s="97"/>
      <c r="G139" s="39" t="s">
        <v>27</v>
      </c>
      <c r="H139" s="19">
        <v>0</v>
      </c>
      <c r="I139" s="19">
        <v>0</v>
      </c>
      <c r="J139" s="19">
        <v>0</v>
      </c>
      <c r="K139" s="19">
        <f>SUM(H139:J139)</f>
        <v>0</v>
      </c>
      <c r="L139" s="19">
        <v>0</v>
      </c>
      <c r="M139" s="19">
        <v>0</v>
      </c>
      <c r="N139" s="19">
        <v>0</v>
      </c>
      <c r="O139" s="19">
        <f>SUM(L139:N139)</f>
        <v>0</v>
      </c>
      <c r="P139" s="67">
        <v>334</v>
      </c>
      <c r="Q139" s="67">
        <v>165</v>
      </c>
      <c r="R139" s="67">
        <v>0</v>
      </c>
      <c r="S139" s="67">
        <v>499</v>
      </c>
      <c r="T139" s="19">
        <v>0</v>
      </c>
      <c r="U139" s="19">
        <v>0</v>
      </c>
      <c r="V139" s="19">
        <v>0</v>
      </c>
      <c r="W139" s="19">
        <f>SUM(T139:V139)</f>
        <v>0</v>
      </c>
      <c r="X139" s="67">
        <v>334</v>
      </c>
      <c r="Y139" s="67">
        <v>165</v>
      </c>
      <c r="Z139" s="67">
        <v>0</v>
      </c>
      <c r="AA139" s="67">
        <v>499</v>
      </c>
      <c r="AB139" s="19">
        <v>0</v>
      </c>
      <c r="AC139" s="19">
        <v>0</v>
      </c>
      <c r="AD139" s="19">
        <v>0</v>
      </c>
      <c r="AE139" s="19">
        <f>SUM(AB139:AD139)</f>
        <v>0</v>
      </c>
      <c r="AF139" s="67"/>
      <c r="AG139" s="67"/>
      <c r="AH139" s="67">
        <v>0</v>
      </c>
      <c r="AI139" s="67">
        <f t="shared" si="47"/>
        <v>0</v>
      </c>
      <c r="AJ139" s="19">
        <v>0</v>
      </c>
      <c r="AK139" s="19">
        <v>0</v>
      </c>
      <c r="AL139" s="19">
        <v>0</v>
      </c>
      <c r="AM139" s="19">
        <f>SUM(AJ139:AL139)</f>
        <v>0</v>
      </c>
      <c r="AN139" s="19">
        <v>0</v>
      </c>
      <c r="AO139" s="19">
        <v>0</v>
      </c>
      <c r="AP139" s="19">
        <v>0</v>
      </c>
      <c r="AQ139" s="19">
        <f>SUM(AN139:AP139)</f>
        <v>0</v>
      </c>
      <c r="AR139" s="16">
        <f t="shared" si="48"/>
        <v>1996</v>
      </c>
    </row>
    <row r="140" spans="1:44" ht="14.25">
      <c r="A140" s="149"/>
      <c r="B140" s="114"/>
      <c r="C140" s="114"/>
      <c r="D140" s="95"/>
      <c r="E140" s="102"/>
      <c r="F140" s="97"/>
      <c r="G140" s="39" t="s">
        <v>28</v>
      </c>
      <c r="H140" s="19">
        <v>0</v>
      </c>
      <c r="I140" s="19">
        <v>0</v>
      </c>
      <c r="J140" s="19">
        <v>0</v>
      </c>
      <c r="K140" s="19">
        <f>SUM(H140:J140)</f>
        <v>0</v>
      </c>
      <c r="L140" s="19">
        <v>0</v>
      </c>
      <c r="M140" s="19">
        <v>0</v>
      </c>
      <c r="N140" s="19">
        <v>0</v>
      </c>
      <c r="O140" s="19">
        <f>SUM(L140:N140)</f>
        <v>0</v>
      </c>
      <c r="P140" s="67">
        <v>74</v>
      </c>
      <c r="Q140" s="67">
        <v>33</v>
      </c>
      <c r="R140" s="67">
        <v>0</v>
      </c>
      <c r="S140" s="67">
        <v>107</v>
      </c>
      <c r="T140" s="19">
        <v>0</v>
      </c>
      <c r="U140" s="19">
        <v>0</v>
      </c>
      <c r="V140" s="19">
        <v>0</v>
      </c>
      <c r="W140" s="19">
        <f>SUM(T140:V140)</f>
        <v>0</v>
      </c>
      <c r="X140" s="67">
        <v>74</v>
      </c>
      <c r="Y140" s="67">
        <v>33</v>
      </c>
      <c r="Z140" s="67">
        <v>0</v>
      </c>
      <c r="AA140" s="67">
        <v>107</v>
      </c>
      <c r="AB140" s="19">
        <v>0</v>
      </c>
      <c r="AC140" s="19">
        <v>0</v>
      </c>
      <c r="AD140" s="19">
        <v>0</v>
      </c>
      <c r="AE140" s="19">
        <f>SUM(AB140:AD140)</f>
        <v>0</v>
      </c>
      <c r="AF140" s="67"/>
      <c r="AG140" s="67"/>
      <c r="AH140" s="67">
        <v>0</v>
      </c>
      <c r="AI140" s="67">
        <f t="shared" si="47"/>
        <v>0</v>
      </c>
      <c r="AJ140" s="19">
        <v>0</v>
      </c>
      <c r="AK140" s="19">
        <v>0</v>
      </c>
      <c r="AL140" s="19">
        <v>0</v>
      </c>
      <c r="AM140" s="19">
        <f>SUM(AJ140:AL140)</f>
        <v>0</v>
      </c>
      <c r="AN140" s="19">
        <v>0</v>
      </c>
      <c r="AO140" s="19">
        <v>0</v>
      </c>
      <c r="AP140" s="19">
        <v>0</v>
      </c>
      <c r="AQ140" s="19">
        <f>SUM(AN140:AP140)</f>
        <v>0</v>
      </c>
      <c r="AR140" s="16">
        <f t="shared" si="48"/>
        <v>428</v>
      </c>
    </row>
    <row r="141" spans="1:44" ht="28.5">
      <c r="A141" s="149"/>
      <c r="B141" s="114"/>
      <c r="C141" s="114"/>
      <c r="D141" s="95"/>
      <c r="E141" s="102"/>
      <c r="F141" s="97"/>
      <c r="G141" s="40" t="s">
        <v>87</v>
      </c>
      <c r="H141" s="19">
        <v>0</v>
      </c>
      <c r="I141" s="19">
        <v>0</v>
      </c>
      <c r="J141" s="19">
        <f aca="true" t="shared" si="49" ref="J141:R141">SUM(J136:J140)</f>
        <v>0</v>
      </c>
      <c r="K141" s="34">
        <f>SUM(K136:K140)</f>
        <v>0</v>
      </c>
      <c r="L141" s="19">
        <v>0</v>
      </c>
      <c r="M141" s="19">
        <v>0</v>
      </c>
      <c r="N141" s="19">
        <f t="shared" si="49"/>
        <v>0</v>
      </c>
      <c r="O141" s="34">
        <f t="shared" si="49"/>
        <v>0</v>
      </c>
      <c r="P141" s="67">
        <v>438</v>
      </c>
      <c r="Q141" s="67">
        <v>236</v>
      </c>
      <c r="R141" s="67">
        <f t="shared" si="49"/>
        <v>0</v>
      </c>
      <c r="S141" s="67">
        <v>674</v>
      </c>
      <c r="T141" s="19">
        <v>0</v>
      </c>
      <c r="U141" s="19">
        <v>0</v>
      </c>
      <c r="V141" s="19">
        <f>SUM(V136:V140)</f>
        <v>0</v>
      </c>
      <c r="W141" s="34">
        <f>SUM(W136:W140)</f>
        <v>0</v>
      </c>
      <c r="X141" s="67">
        <v>438</v>
      </c>
      <c r="Y141" s="67">
        <v>236</v>
      </c>
      <c r="Z141" s="67">
        <f>SUM(Z136:Z140)</f>
        <v>0</v>
      </c>
      <c r="AA141" s="67">
        <v>674</v>
      </c>
      <c r="AB141" s="19">
        <v>0</v>
      </c>
      <c r="AC141" s="19">
        <v>0</v>
      </c>
      <c r="AD141" s="19">
        <f>SUM(AD136:AD140)</f>
        <v>0</v>
      </c>
      <c r="AE141" s="34">
        <f>SUM(AE136:AE140)</f>
        <v>0</v>
      </c>
      <c r="AF141" s="67">
        <v>419</v>
      </c>
      <c r="AG141" s="67">
        <v>158</v>
      </c>
      <c r="AH141" s="67">
        <f>SUM(AH136:AH140)</f>
        <v>0</v>
      </c>
      <c r="AI141" s="67">
        <f t="shared" si="47"/>
        <v>577</v>
      </c>
      <c r="AJ141" s="19">
        <v>0</v>
      </c>
      <c r="AK141" s="19">
        <v>0</v>
      </c>
      <c r="AL141" s="19">
        <f>SUM(AL136:AL140)</f>
        <v>0</v>
      </c>
      <c r="AM141" s="34">
        <f>SUM(AM136:AM140)</f>
        <v>0</v>
      </c>
      <c r="AN141" s="19">
        <v>0</v>
      </c>
      <c r="AO141" s="19">
        <v>0</v>
      </c>
      <c r="AP141" s="19">
        <f>SUM(AP136:AP140)</f>
        <v>0</v>
      </c>
      <c r="AQ141" s="34">
        <f>SUM(AQ136:AQ140)</f>
        <v>0</v>
      </c>
      <c r="AR141" s="16">
        <f t="shared" si="48"/>
        <v>3850</v>
      </c>
    </row>
    <row r="142" spans="1:44" ht="14.25">
      <c r="A142" s="149"/>
      <c r="B142" s="114"/>
      <c r="C142" s="114"/>
      <c r="D142" s="95"/>
      <c r="E142" s="102"/>
      <c r="F142" s="145" t="s">
        <v>29</v>
      </c>
      <c r="G142" s="39" t="s">
        <v>30</v>
      </c>
      <c r="H142" s="19">
        <v>0</v>
      </c>
      <c r="I142" s="19">
        <v>0</v>
      </c>
      <c r="J142" s="19">
        <v>0</v>
      </c>
      <c r="K142" s="19">
        <f>SUM(H142:J142)</f>
        <v>0</v>
      </c>
      <c r="L142" s="19">
        <v>0</v>
      </c>
      <c r="M142" s="19">
        <v>0</v>
      </c>
      <c r="N142" s="19">
        <v>0</v>
      </c>
      <c r="O142" s="19">
        <f>SUM(L142:N142)</f>
        <v>0</v>
      </c>
      <c r="P142" s="67">
        <v>304</v>
      </c>
      <c r="Q142" s="67">
        <v>134</v>
      </c>
      <c r="R142" s="67">
        <v>0</v>
      </c>
      <c r="S142" s="67">
        <f>SUM(P142:R142)</f>
        <v>438</v>
      </c>
      <c r="T142" s="19">
        <v>0</v>
      </c>
      <c r="U142" s="19">
        <v>0</v>
      </c>
      <c r="V142" s="19">
        <v>0</v>
      </c>
      <c r="W142" s="19">
        <f>SUM(T142:V142)</f>
        <v>0</v>
      </c>
      <c r="X142" s="67">
        <v>304</v>
      </c>
      <c r="Y142" s="67">
        <v>134</v>
      </c>
      <c r="Z142" s="67">
        <v>0</v>
      </c>
      <c r="AA142" s="67">
        <f>SUM(X142:Z142)</f>
        <v>438</v>
      </c>
      <c r="AB142" s="19">
        <v>0</v>
      </c>
      <c r="AC142" s="19">
        <v>0</v>
      </c>
      <c r="AD142" s="19">
        <v>0</v>
      </c>
      <c r="AE142" s="19">
        <f>SUM(AB142:AD142)</f>
        <v>0</v>
      </c>
      <c r="AF142" s="67">
        <v>372</v>
      </c>
      <c r="AG142" s="67">
        <v>145</v>
      </c>
      <c r="AH142" s="67">
        <v>0</v>
      </c>
      <c r="AI142" s="67">
        <f t="shared" si="47"/>
        <v>517</v>
      </c>
      <c r="AJ142" s="19">
        <v>0</v>
      </c>
      <c r="AK142" s="19">
        <v>0</v>
      </c>
      <c r="AL142" s="19">
        <v>0</v>
      </c>
      <c r="AM142" s="19">
        <f>SUM(AJ142:AL142)</f>
        <v>0</v>
      </c>
      <c r="AN142" s="19">
        <v>0</v>
      </c>
      <c r="AO142" s="19">
        <v>0</v>
      </c>
      <c r="AP142" s="19">
        <v>0</v>
      </c>
      <c r="AQ142" s="19">
        <f>SUM(AN142:AP142)</f>
        <v>0</v>
      </c>
      <c r="AR142" s="16">
        <f t="shared" si="48"/>
        <v>2786</v>
      </c>
    </row>
    <row r="143" spans="1:44" ht="14.25">
      <c r="A143" s="149"/>
      <c r="B143" s="114"/>
      <c r="C143" s="114"/>
      <c r="D143" s="95"/>
      <c r="E143" s="102"/>
      <c r="F143" s="146"/>
      <c r="G143" s="39" t="s">
        <v>31</v>
      </c>
      <c r="H143" s="19">
        <v>0</v>
      </c>
      <c r="I143" s="19">
        <v>0</v>
      </c>
      <c r="J143" s="19">
        <v>0</v>
      </c>
      <c r="K143" s="19">
        <f>SUM(H143:J143)</f>
        <v>0</v>
      </c>
      <c r="L143" s="19">
        <v>0</v>
      </c>
      <c r="M143" s="19">
        <v>0</v>
      </c>
      <c r="N143" s="19">
        <v>0</v>
      </c>
      <c r="O143" s="19">
        <f>SUM(L143:N143)</f>
        <v>0</v>
      </c>
      <c r="P143" s="67">
        <v>134</v>
      </c>
      <c r="Q143" s="67">
        <v>102</v>
      </c>
      <c r="R143" s="67">
        <v>0</v>
      </c>
      <c r="S143" s="67">
        <f>SUM(P143:R143)</f>
        <v>236</v>
      </c>
      <c r="T143" s="19">
        <v>0</v>
      </c>
      <c r="U143" s="19">
        <v>0</v>
      </c>
      <c r="V143" s="19">
        <v>0</v>
      </c>
      <c r="W143" s="19">
        <f>SUM(T143:V143)</f>
        <v>0</v>
      </c>
      <c r="X143" s="67">
        <v>134</v>
      </c>
      <c r="Y143" s="67">
        <v>102</v>
      </c>
      <c r="Z143" s="67">
        <v>0</v>
      </c>
      <c r="AA143" s="67">
        <f>SUM(X143:Z143)</f>
        <v>236</v>
      </c>
      <c r="AB143" s="19">
        <v>0</v>
      </c>
      <c r="AC143" s="19">
        <v>0</v>
      </c>
      <c r="AD143" s="19">
        <v>0</v>
      </c>
      <c r="AE143" s="19">
        <f>SUM(AB143:AD143)</f>
        <v>0</v>
      </c>
      <c r="AF143" s="67">
        <v>47</v>
      </c>
      <c r="AG143" s="67">
        <v>13</v>
      </c>
      <c r="AH143" s="67">
        <v>0</v>
      </c>
      <c r="AI143" s="67">
        <f>SUM(AF143:AH143)</f>
        <v>60</v>
      </c>
      <c r="AJ143" s="19">
        <v>0</v>
      </c>
      <c r="AK143" s="19">
        <v>0</v>
      </c>
      <c r="AL143" s="19">
        <v>0</v>
      </c>
      <c r="AM143" s="19">
        <f>SUM(AJ143:AL143)</f>
        <v>0</v>
      </c>
      <c r="AN143" s="19">
        <v>0</v>
      </c>
      <c r="AO143" s="19">
        <v>0</v>
      </c>
      <c r="AP143" s="19">
        <v>0</v>
      </c>
      <c r="AQ143" s="19">
        <f>SUM(AN143:AP143)</f>
        <v>0</v>
      </c>
      <c r="AR143" s="16">
        <f t="shared" si="48"/>
        <v>1064</v>
      </c>
    </row>
    <row r="144" spans="1:44" ht="14.25">
      <c r="A144" s="149"/>
      <c r="B144" s="114"/>
      <c r="C144" s="114"/>
      <c r="D144" s="95"/>
      <c r="E144" s="102"/>
      <c r="F144" s="97" t="s">
        <v>32</v>
      </c>
      <c r="G144" s="39" t="s">
        <v>33</v>
      </c>
      <c r="H144" s="19">
        <v>0</v>
      </c>
      <c r="I144" s="19">
        <v>0</v>
      </c>
      <c r="J144" s="19">
        <v>0</v>
      </c>
      <c r="K144" s="19">
        <f>SUM(H144:J144)</f>
        <v>0</v>
      </c>
      <c r="L144" s="19">
        <v>0</v>
      </c>
      <c r="M144" s="19">
        <v>0</v>
      </c>
      <c r="N144" s="19">
        <v>0</v>
      </c>
      <c r="O144" s="19">
        <f>SUM(L144:N144)</f>
        <v>0</v>
      </c>
      <c r="P144" s="67">
        <v>17</v>
      </c>
      <c r="Q144" s="67">
        <v>5</v>
      </c>
      <c r="R144" s="67">
        <v>0</v>
      </c>
      <c r="S144" s="67">
        <v>22</v>
      </c>
      <c r="T144" s="19">
        <v>0</v>
      </c>
      <c r="U144" s="19">
        <v>0</v>
      </c>
      <c r="V144" s="19">
        <v>0</v>
      </c>
      <c r="W144" s="19">
        <f>SUM(T144:V144)</f>
        <v>0</v>
      </c>
      <c r="X144" s="67">
        <v>17</v>
      </c>
      <c r="Y144" s="67">
        <v>5</v>
      </c>
      <c r="Z144" s="67">
        <v>0</v>
      </c>
      <c r="AA144" s="67">
        <v>22</v>
      </c>
      <c r="AB144" s="19">
        <v>0</v>
      </c>
      <c r="AC144" s="19">
        <v>0</v>
      </c>
      <c r="AD144" s="19">
        <v>0</v>
      </c>
      <c r="AE144" s="19">
        <f>SUM(AB144:AD144)</f>
        <v>0</v>
      </c>
      <c r="AF144" s="67">
        <v>10</v>
      </c>
      <c r="AG144" s="67">
        <v>4</v>
      </c>
      <c r="AH144" s="67">
        <v>0</v>
      </c>
      <c r="AI144" s="67">
        <f>SUM(AF144:AH144)</f>
        <v>14</v>
      </c>
      <c r="AJ144" s="19">
        <v>0</v>
      </c>
      <c r="AK144" s="19">
        <v>0</v>
      </c>
      <c r="AL144" s="19">
        <v>0</v>
      </c>
      <c r="AM144" s="19">
        <f>SUM(AJ144:AL144)</f>
        <v>0</v>
      </c>
      <c r="AN144" s="19">
        <v>0</v>
      </c>
      <c r="AO144" s="19">
        <v>0</v>
      </c>
      <c r="AP144" s="19">
        <v>0</v>
      </c>
      <c r="AQ144" s="19">
        <f>SUM(AN144:AP144)</f>
        <v>0</v>
      </c>
      <c r="AR144" s="16">
        <f t="shared" si="48"/>
        <v>116</v>
      </c>
    </row>
    <row r="145" spans="1:44" ht="15" thickBot="1">
      <c r="A145" s="154"/>
      <c r="B145" s="155"/>
      <c r="C145" s="155"/>
      <c r="D145" s="156"/>
      <c r="E145" s="168"/>
      <c r="F145" s="158"/>
      <c r="G145" s="45" t="s">
        <v>34</v>
      </c>
      <c r="H145" s="68">
        <v>0</v>
      </c>
      <c r="I145" s="68">
        <v>0</v>
      </c>
      <c r="J145" s="68">
        <v>0</v>
      </c>
      <c r="K145" s="68">
        <f>SUM(H145:J145)</f>
        <v>0</v>
      </c>
      <c r="L145" s="68">
        <v>0</v>
      </c>
      <c r="M145" s="68">
        <v>0</v>
      </c>
      <c r="N145" s="68">
        <v>0</v>
      </c>
      <c r="O145" s="68">
        <f>SUM(L145:N145)</f>
        <v>0</v>
      </c>
      <c r="P145" s="69">
        <v>0</v>
      </c>
      <c r="Q145" s="69">
        <v>0</v>
      </c>
      <c r="R145" s="69">
        <v>0</v>
      </c>
      <c r="S145" s="69">
        <f>SUM(P145:R145)</f>
        <v>0</v>
      </c>
      <c r="T145" s="68">
        <v>0</v>
      </c>
      <c r="U145" s="68">
        <v>0</v>
      </c>
      <c r="V145" s="68">
        <v>0</v>
      </c>
      <c r="W145" s="68">
        <f>SUM(T145:V145)</f>
        <v>0</v>
      </c>
      <c r="X145" s="69">
        <v>0</v>
      </c>
      <c r="Y145" s="69">
        <v>0</v>
      </c>
      <c r="Z145" s="69">
        <v>0</v>
      </c>
      <c r="AA145" s="69">
        <f>SUM(X145:Z145)</f>
        <v>0</v>
      </c>
      <c r="AB145" s="68">
        <v>0</v>
      </c>
      <c r="AC145" s="68">
        <v>0</v>
      </c>
      <c r="AD145" s="68">
        <v>0</v>
      </c>
      <c r="AE145" s="68">
        <f>SUM(AB145:AD145)</f>
        <v>0</v>
      </c>
      <c r="AF145" s="69">
        <v>11</v>
      </c>
      <c r="AG145" s="69">
        <v>2</v>
      </c>
      <c r="AH145" s="69">
        <v>0</v>
      </c>
      <c r="AI145" s="69">
        <f>SUM(AF145:AH145)</f>
        <v>13</v>
      </c>
      <c r="AJ145" s="68">
        <v>0</v>
      </c>
      <c r="AK145" s="68">
        <v>0</v>
      </c>
      <c r="AL145" s="68">
        <v>0</v>
      </c>
      <c r="AM145" s="68">
        <f>SUM(AJ145:AL145)</f>
        <v>0</v>
      </c>
      <c r="AN145" s="68">
        <v>0</v>
      </c>
      <c r="AO145" s="68">
        <v>0</v>
      </c>
      <c r="AP145" s="68">
        <v>0</v>
      </c>
      <c r="AQ145" s="68">
        <f>SUM(AN145:AP145)</f>
        <v>0</v>
      </c>
      <c r="AR145" s="16">
        <f t="shared" si="48"/>
        <v>26</v>
      </c>
    </row>
    <row r="146" spans="1:44" ht="22.5" thickBot="1">
      <c r="A146" s="128" t="s">
        <v>6</v>
      </c>
      <c r="B146" s="129"/>
      <c r="C146" s="129"/>
      <c r="D146" s="129"/>
      <c r="E146" s="129"/>
      <c r="F146" s="129"/>
      <c r="G146" s="129"/>
      <c r="H146" s="135">
        <v>2022</v>
      </c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6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166" t="s">
        <v>7</v>
      </c>
    </row>
    <row r="147" spans="1:44" ht="14.25">
      <c r="A147" s="119" t="s">
        <v>8</v>
      </c>
      <c r="B147" s="99" t="s">
        <v>9</v>
      </c>
      <c r="C147" s="112" t="s">
        <v>10</v>
      </c>
      <c r="D147" s="99" t="s">
        <v>11</v>
      </c>
      <c r="E147" s="99" t="s">
        <v>12</v>
      </c>
      <c r="F147" s="97" t="s">
        <v>18</v>
      </c>
      <c r="G147" s="111" t="s">
        <v>19</v>
      </c>
      <c r="H147" s="90" t="s">
        <v>13</v>
      </c>
      <c r="I147" s="90"/>
      <c r="J147" s="90"/>
      <c r="K147" s="90"/>
      <c r="L147" s="90" t="s">
        <v>14</v>
      </c>
      <c r="M147" s="90"/>
      <c r="N147" s="90"/>
      <c r="O147" s="90"/>
      <c r="P147" s="90" t="s">
        <v>15</v>
      </c>
      <c r="Q147" s="90"/>
      <c r="R147" s="90"/>
      <c r="S147" s="90"/>
      <c r="T147" s="90" t="s">
        <v>16</v>
      </c>
      <c r="U147" s="90"/>
      <c r="V147" s="90"/>
      <c r="W147" s="90"/>
      <c r="X147" s="90" t="s">
        <v>43</v>
      </c>
      <c r="Y147" s="90"/>
      <c r="Z147" s="90"/>
      <c r="AA147" s="90"/>
      <c r="AB147" s="90" t="s">
        <v>44</v>
      </c>
      <c r="AC147" s="90"/>
      <c r="AD147" s="90"/>
      <c r="AE147" s="90"/>
      <c r="AF147" s="90" t="s">
        <v>45</v>
      </c>
      <c r="AG147" s="90"/>
      <c r="AH147" s="90"/>
      <c r="AI147" s="90"/>
      <c r="AJ147" s="90" t="s">
        <v>46</v>
      </c>
      <c r="AK147" s="90"/>
      <c r="AL147" s="90"/>
      <c r="AM147" s="90"/>
      <c r="AN147" s="90" t="s">
        <v>47</v>
      </c>
      <c r="AO147" s="90"/>
      <c r="AP147" s="90"/>
      <c r="AQ147" s="90"/>
      <c r="AR147" s="167"/>
    </row>
    <row r="148" spans="1:44" ht="14.25">
      <c r="A148" s="120"/>
      <c r="B148" s="100"/>
      <c r="C148" s="100"/>
      <c r="D148" s="100"/>
      <c r="E148" s="100"/>
      <c r="F148" s="97"/>
      <c r="G148" s="111"/>
      <c r="H148" s="91" t="s">
        <v>17</v>
      </c>
      <c r="I148" s="92"/>
      <c r="J148" s="92"/>
      <c r="K148" s="93"/>
      <c r="L148" s="91" t="s">
        <v>17</v>
      </c>
      <c r="M148" s="92"/>
      <c r="N148" s="92"/>
      <c r="O148" s="93"/>
      <c r="P148" s="91" t="s">
        <v>17</v>
      </c>
      <c r="Q148" s="92"/>
      <c r="R148" s="92"/>
      <c r="S148" s="93"/>
      <c r="T148" s="91" t="s">
        <v>17</v>
      </c>
      <c r="U148" s="92"/>
      <c r="V148" s="92"/>
      <c r="W148" s="93"/>
      <c r="X148" s="91" t="s">
        <v>17</v>
      </c>
      <c r="Y148" s="92"/>
      <c r="Z148" s="92"/>
      <c r="AA148" s="93"/>
      <c r="AB148" s="91" t="s">
        <v>17</v>
      </c>
      <c r="AC148" s="92"/>
      <c r="AD148" s="92"/>
      <c r="AE148" s="93"/>
      <c r="AF148" s="91" t="s">
        <v>17</v>
      </c>
      <c r="AG148" s="92"/>
      <c r="AH148" s="92"/>
      <c r="AI148" s="93"/>
      <c r="AJ148" s="91" t="s">
        <v>17</v>
      </c>
      <c r="AK148" s="92"/>
      <c r="AL148" s="92"/>
      <c r="AM148" s="93"/>
      <c r="AN148" s="91" t="s">
        <v>17</v>
      </c>
      <c r="AO148" s="92"/>
      <c r="AP148" s="92"/>
      <c r="AQ148" s="93"/>
      <c r="AR148" s="167"/>
    </row>
    <row r="149" spans="1:44" ht="15" thickBot="1">
      <c r="A149" s="120"/>
      <c r="B149" s="100"/>
      <c r="C149" s="100"/>
      <c r="D149" s="100"/>
      <c r="E149" s="100"/>
      <c r="F149" s="98"/>
      <c r="G149" s="112"/>
      <c r="H149" s="35" t="s">
        <v>20</v>
      </c>
      <c r="I149" s="35" t="s">
        <v>21</v>
      </c>
      <c r="J149" s="35" t="s">
        <v>36</v>
      </c>
      <c r="K149" s="35" t="s">
        <v>22</v>
      </c>
      <c r="L149" s="35" t="s">
        <v>20</v>
      </c>
      <c r="M149" s="35" t="s">
        <v>21</v>
      </c>
      <c r="N149" s="35" t="s">
        <v>36</v>
      </c>
      <c r="O149" s="35" t="s">
        <v>35</v>
      </c>
      <c r="P149" s="35" t="s">
        <v>20</v>
      </c>
      <c r="Q149" s="35" t="s">
        <v>21</v>
      </c>
      <c r="R149" s="35" t="s">
        <v>36</v>
      </c>
      <c r="S149" s="35" t="s">
        <v>35</v>
      </c>
      <c r="T149" s="35" t="s">
        <v>20</v>
      </c>
      <c r="U149" s="35" t="s">
        <v>21</v>
      </c>
      <c r="V149" s="35" t="s">
        <v>36</v>
      </c>
      <c r="W149" s="35" t="s">
        <v>35</v>
      </c>
      <c r="X149" s="35" t="s">
        <v>20</v>
      </c>
      <c r="Y149" s="35" t="s">
        <v>21</v>
      </c>
      <c r="Z149" s="35" t="s">
        <v>36</v>
      </c>
      <c r="AA149" s="35" t="s">
        <v>35</v>
      </c>
      <c r="AB149" s="35" t="s">
        <v>20</v>
      </c>
      <c r="AC149" s="35" t="s">
        <v>21</v>
      </c>
      <c r="AD149" s="35" t="s">
        <v>36</v>
      </c>
      <c r="AE149" s="35" t="s">
        <v>35</v>
      </c>
      <c r="AF149" s="35" t="s">
        <v>20</v>
      </c>
      <c r="AG149" s="35" t="s">
        <v>21</v>
      </c>
      <c r="AH149" s="35" t="s">
        <v>36</v>
      </c>
      <c r="AI149" s="35" t="s">
        <v>35</v>
      </c>
      <c r="AJ149" s="35" t="s">
        <v>20</v>
      </c>
      <c r="AK149" s="35" t="s">
        <v>21</v>
      </c>
      <c r="AL149" s="35" t="s">
        <v>36</v>
      </c>
      <c r="AM149" s="35" t="s">
        <v>35</v>
      </c>
      <c r="AN149" s="35" t="s">
        <v>20</v>
      </c>
      <c r="AO149" s="35" t="s">
        <v>21</v>
      </c>
      <c r="AP149" s="35" t="s">
        <v>36</v>
      </c>
      <c r="AQ149" s="35" t="s">
        <v>35</v>
      </c>
      <c r="AR149" s="167"/>
    </row>
    <row r="150" spans="1:44" ht="14.25">
      <c r="A150" s="148" t="s">
        <v>88</v>
      </c>
      <c r="B150" s="113">
        <v>15353</v>
      </c>
      <c r="C150" s="113" t="s">
        <v>89</v>
      </c>
      <c r="D150" s="94" t="s">
        <v>90</v>
      </c>
      <c r="E150" s="119" t="s">
        <v>91</v>
      </c>
      <c r="F150" s="144" t="s">
        <v>23</v>
      </c>
      <c r="G150" s="36" t="s">
        <v>24</v>
      </c>
      <c r="H150" s="37">
        <v>0</v>
      </c>
      <c r="I150" s="37">
        <v>0</v>
      </c>
      <c r="J150" s="37">
        <v>0</v>
      </c>
      <c r="K150" s="37">
        <f>SUM(H150:J150)</f>
        <v>0</v>
      </c>
      <c r="L150" s="37">
        <v>923</v>
      </c>
      <c r="M150" s="37">
        <v>700</v>
      </c>
      <c r="N150" s="37">
        <v>0</v>
      </c>
      <c r="O150" s="70">
        <f>SUM(L150:N150)</f>
        <v>1623</v>
      </c>
      <c r="P150" s="71">
        <v>0</v>
      </c>
      <c r="Q150" s="37">
        <v>0</v>
      </c>
      <c r="R150" s="37">
        <v>0</v>
      </c>
      <c r="S150" s="72">
        <v>0</v>
      </c>
      <c r="T150" s="73">
        <v>0</v>
      </c>
      <c r="U150" s="37">
        <v>0</v>
      </c>
      <c r="V150" s="37">
        <v>0</v>
      </c>
      <c r="W150" s="37">
        <v>0</v>
      </c>
      <c r="X150" s="66"/>
      <c r="Y150" s="66"/>
      <c r="Z150" s="66"/>
      <c r="AA150" s="66"/>
      <c r="AB150" s="37"/>
      <c r="AC150" s="37"/>
      <c r="AD150" s="37"/>
      <c r="AE150" s="37"/>
      <c r="AF150" s="66"/>
      <c r="AG150" s="66"/>
      <c r="AH150" s="66"/>
      <c r="AI150" s="66"/>
      <c r="AJ150" s="37"/>
      <c r="AK150" s="37"/>
      <c r="AL150" s="37"/>
      <c r="AM150" s="37"/>
      <c r="AN150" s="37"/>
      <c r="AO150" s="37"/>
      <c r="AP150" s="37"/>
      <c r="AQ150" s="37"/>
      <c r="AR150" s="16">
        <f aca="true" t="shared" si="50" ref="AR150:AR213">SUM(H150:AQ150)</f>
        <v>3246</v>
      </c>
    </row>
    <row r="151" spans="1:44" ht="14.25">
      <c r="A151" s="149"/>
      <c r="B151" s="114"/>
      <c r="C151" s="114"/>
      <c r="D151" s="95"/>
      <c r="E151" s="120"/>
      <c r="F151" s="97"/>
      <c r="G151" s="39" t="s">
        <v>25</v>
      </c>
      <c r="H151" s="19">
        <v>0</v>
      </c>
      <c r="I151" s="19">
        <v>0</v>
      </c>
      <c r="J151" s="19">
        <v>0</v>
      </c>
      <c r="K151" s="19">
        <f>SUM(H151:J151)</f>
        <v>0</v>
      </c>
      <c r="L151" s="19">
        <v>600</v>
      </c>
      <c r="M151" s="19">
        <v>448</v>
      </c>
      <c r="N151" s="19">
        <v>0</v>
      </c>
      <c r="O151" s="50">
        <f>SUM(L151:N151)</f>
        <v>1048</v>
      </c>
      <c r="P151" s="74">
        <v>0</v>
      </c>
      <c r="Q151" s="19">
        <v>0</v>
      </c>
      <c r="R151" s="19">
        <v>0</v>
      </c>
      <c r="S151" s="75">
        <f>SUM(P151:R151)</f>
        <v>0</v>
      </c>
      <c r="T151" s="51">
        <v>0</v>
      </c>
      <c r="U151" s="19">
        <v>0</v>
      </c>
      <c r="V151" s="19">
        <v>0</v>
      </c>
      <c r="W151" s="19">
        <f>SUM(T151:V151)</f>
        <v>0</v>
      </c>
      <c r="X151" s="67"/>
      <c r="Y151" s="67"/>
      <c r="Z151" s="67"/>
      <c r="AA151" s="67"/>
      <c r="AB151" s="19"/>
      <c r="AC151" s="19"/>
      <c r="AD151" s="19"/>
      <c r="AE151" s="19"/>
      <c r="AF151" s="67"/>
      <c r="AG151" s="67"/>
      <c r="AH151" s="67"/>
      <c r="AI151" s="67"/>
      <c r="AJ151" s="19"/>
      <c r="AK151" s="19"/>
      <c r="AL151" s="19"/>
      <c r="AM151" s="19"/>
      <c r="AN151" s="19"/>
      <c r="AO151" s="19"/>
      <c r="AP151" s="19"/>
      <c r="AQ151" s="19"/>
      <c r="AR151" s="16">
        <f t="shared" si="50"/>
        <v>2096</v>
      </c>
    </row>
    <row r="152" spans="1:44" ht="14.25">
      <c r="A152" s="149"/>
      <c r="B152" s="114"/>
      <c r="C152" s="114"/>
      <c r="D152" s="95"/>
      <c r="E152" s="120"/>
      <c r="F152" s="97"/>
      <c r="G152" s="39" t="s">
        <v>26</v>
      </c>
      <c r="H152" s="19">
        <v>0</v>
      </c>
      <c r="I152" s="19">
        <v>0</v>
      </c>
      <c r="J152" s="19">
        <v>0</v>
      </c>
      <c r="K152" s="19">
        <f>SUM(H152:J152)</f>
        <v>0</v>
      </c>
      <c r="L152" s="19">
        <v>0</v>
      </c>
      <c r="M152" s="19">
        <v>0</v>
      </c>
      <c r="N152" s="19">
        <v>0</v>
      </c>
      <c r="O152" s="50">
        <f>SUM(L152:N152)</f>
        <v>0</v>
      </c>
      <c r="P152" s="74">
        <v>0</v>
      </c>
      <c r="Q152" s="19">
        <v>0</v>
      </c>
      <c r="R152" s="19">
        <v>0</v>
      </c>
      <c r="S152" s="75">
        <f aca="true" t="shared" si="51" ref="S152:S159">SUM(P152:R152)</f>
        <v>0</v>
      </c>
      <c r="T152" s="51">
        <v>0</v>
      </c>
      <c r="U152" s="19">
        <v>0</v>
      </c>
      <c r="V152" s="19">
        <v>0</v>
      </c>
      <c r="W152" s="19">
        <f aca="true" t="shared" si="52" ref="W152:W159">SUM(T152:V152)</f>
        <v>0</v>
      </c>
      <c r="X152" s="67"/>
      <c r="Y152" s="67"/>
      <c r="Z152" s="67"/>
      <c r="AA152" s="67"/>
      <c r="AB152" s="19"/>
      <c r="AC152" s="19"/>
      <c r="AD152" s="19"/>
      <c r="AE152" s="19"/>
      <c r="AF152" s="67"/>
      <c r="AG152" s="67"/>
      <c r="AH152" s="67"/>
      <c r="AI152" s="67"/>
      <c r="AJ152" s="19"/>
      <c r="AK152" s="19"/>
      <c r="AL152" s="19"/>
      <c r="AM152" s="19"/>
      <c r="AN152" s="19"/>
      <c r="AO152" s="19"/>
      <c r="AP152" s="19"/>
      <c r="AQ152" s="19"/>
      <c r="AR152" s="16">
        <f t="shared" si="50"/>
        <v>0</v>
      </c>
    </row>
    <row r="153" spans="1:44" ht="14.25">
      <c r="A153" s="149"/>
      <c r="B153" s="114"/>
      <c r="C153" s="114"/>
      <c r="D153" s="95"/>
      <c r="E153" s="120"/>
      <c r="F153" s="97"/>
      <c r="G153" s="39" t="s">
        <v>27</v>
      </c>
      <c r="H153" s="19">
        <v>0</v>
      </c>
      <c r="I153" s="19">
        <v>0</v>
      </c>
      <c r="J153" s="19">
        <v>0</v>
      </c>
      <c r="K153" s="19">
        <f>SUM(H153:J153)</f>
        <v>0</v>
      </c>
      <c r="L153" s="19">
        <v>0</v>
      </c>
      <c r="M153" s="19">
        <v>0</v>
      </c>
      <c r="N153" s="19">
        <v>0</v>
      </c>
      <c r="O153" s="50">
        <f>SUM(L153:N153)</f>
        <v>0</v>
      </c>
      <c r="P153" s="74">
        <v>0</v>
      </c>
      <c r="Q153" s="19">
        <v>0</v>
      </c>
      <c r="R153" s="19">
        <v>0</v>
      </c>
      <c r="S153" s="75">
        <f t="shared" si="51"/>
        <v>0</v>
      </c>
      <c r="T153" s="51">
        <v>0</v>
      </c>
      <c r="U153" s="19">
        <v>0</v>
      </c>
      <c r="V153" s="19">
        <v>0</v>
      </c>
      <c r="W153" s="19">
        <f t="shared" si="52"/>
        <v>0</v>
      </c>
      <c r="X153" s="67"/>
      <c r="Y153" s="67"/>
      <c r="Z153" s="67"/>
      <c r="AA153" s="67"/>
      <c r="AB153" s="19"/>
      <c r="AC153" s="19"/>
      <c r="AD153" s="19"/>
      <c r="AE153" s="19"/>
      <c r="AF153" s="67"/>
      <c r="AG153" s="67"/>
      <c r="AH153" s="67"/>
      <c r="AI153" s="67"/>
      <c r="AJ153" s="19"/>
      <c r="AK153" s="19"/>
      <c r="AL153" s="19"/>
      <c r="AM153" s="19"/>
      <c r="AN153" s="19"/>
      <c r="AO153" s="19"/>
      <c r="AP153" s="19"/>
      <c r="AQ153" s="19"/>
      <c r="AR153" s="16">
        <f t="shared" si="50"/>
        <v>0</v>
      </c>
    </row>
    <row r="154" spans="1:44" ht="14.25">
      <c r="A154" s="149"/>
      <c r="B154" s="114"/>
      <c r="C154" s="114"/>
      <c r="D154" s="95"/>
      <c r="E154" s="120"/>
      <c r="F154" s="97"/>
      <c r="G154" s="39" t="s">
        <v>28</v>
      </c>
      <c r="H154" s="19">
        <v>0</v>
      </c>
      <c r="I154" s="19">
        <v>0</v>
      </c>
      <c r="J154" s="19">
        <v>0</v>
      </c>
      <c r="K154" s="19">
        <f>SUM(H154:J154)</f>
        <v>0</v>
      </c>
      <c r="L154" s="19">
        <v>0</v>
      </c>
      <c r="M154" s="19">
        <v>0</v>
      </c>
      <c r="N154" s="19">
        <v>0</v>
      </c>
      <c r="O154" s="50">
        <f>SUM(L154:N154)</f>
        <v>0</v>
      </c>
      <c r="P154" s="74">
        <v>0</v>
      </c>
      <c r="Q154" s="19">
        <v>0</v>
      </c>
      <c r="R154" s="19">
        <v>0</v>
      </c>
      <c r="S154" s="75">
        <f t="shared" si="51"/>
        <v>0</v>
      </c>
      <c r="T154" s="51">
        <v>0</v>
      </c>
      <c r="U154" s="19">
        <v>0</v>
      </c>
      <c r="V154" s="19">
        <v>0</v>
      </c>
      <c r="W154" s="19">
        <f t="shared" si="52"/>
        <v>0</v>
      </c>
      <c r="X154" s="67"/>
      <c r="Y154" s="67"/>
      <c r="Z154" s="67"/>
      <c r="AA154" s="67"/>
      <c r="AB154" s="19"/>
      <c r="AC154" s="19"/>
      <c r="AD154" s="19"/>
      <c r="AE154" s="19"/>
      <c r="AF154" s="67"/>
      <c r="AG154" s="67"/>
      <c r="AH154" s="67"/>
      <c r="AI154" s="67"/>
      <c r="AJ154" s="19"/>
      <c r="AK154" s="19"/>
      <c r="AL154" s="19"/>
      <c r="AM154" s="19"/>
      <c r="AN154" s="19"/>
      <c r="AO154" s="19"/>
      <c r="AP154" s="19"/>
      <c r="AQ154" s="19"/>
      <c r="AR154" s="16">
        <f t="shared" si="50"/>
        <v>0</v>
      </c>
    </row>
    <row r="155" spans="1:44" ht="14.25">
      <c r="A155" s="149"/>
      <c r="B155" s="114"/>
      <c r="C155" s="114"/>
      <c r="D155" s="95"/>
      <c r="E155" s="120"/>
      <c r="F155" s="97"/>
      <c r="G155" s="40" t="s">
        <v>22</v>
      </c>
      <c r="H155" s="19">
        <v>0</v>
      </c>
      <c r="I155" s="19">
        <v>0</v>
      </c>
      <c r="J155" s="19">
        <v>0</v>
      </c>
      <c r="K155" s="34">
        <f>SUM(K150:K154)</f>
        <v>0</v>
      </c>
      <c r="L155" s="19">
        <v>0</v>
      </c>
      <c r="M155" s="19">
        <v>0</v>
      </c>
      <c r="N155" s="19">
        <v>0</v>
      </c>
      <c r="O155" s="76">
        <f>SUM(O150:O154)</f>
        <v>2671</v>
      </c>
      <c r="P155" s="74">
        <v>0</v>
      </c>
      <c r="Q155" s="19">
        <v>0</v>
      </c>
      <c r="R155" s="19">
        <v>0</v>
      </c>
      <c r="S155" s="75">
        <f t="shared" si="51"/>
        <v>0</v>
      </c>
      <c r="T155" s="51">
        <v>0</v>
      </c>
      <c r="U155" s="19">
        <v>0</v>
      </c>
      <c r="V155" s="19">
        <v>0</v>
      </c>
      <c r="W155" s="19">
        <f t="shared" si="52"/>
        <v>0</v>
      </c>
      <c r="X155" s="67"/>
      <c r="Y155" s="67"/>
      <c r="Z155" s="67"/>
      <c r="AA155" s="67"/>
      <c r="AB155" s="19"/>
      <c r="AC155" s="19"/>
      <c r="AD155" s="19"/>
      <c r="AE155" s="34"/>
      <c r="AF155" s="67"/>
      <c r="AG155" s="67"/>
      <c r="AH155" s="67"/>
      <c r="AI155" s="67"/>
      <c r="AJ155" s="19"/>
      <c r="AK155" s="19"/>
      <c r="AL155" s="19"/>
      <c r="AM155" s="34"/>
      <c r="AN155" s="19"/>
      <c r="AO155" s="19"/>
      <c r="AP155" s="19"/>
      <c r="AQ155" s="34"/>
      <c r="AR155" s="16">
        <f t="shared" si="50"/>
        <v>2671</v>
      </c>
    </row>
    <row r="156" spans="1:44" ht="14.25">
      <c r="A156" s="149"/>
      <c r="B156" s="114"/>
      <c r="C156" s="114"/>
      <c r="D156" s="95"/>
      <c r="E156" s="120"/>
      <c r="F156" s="145" t="s">
        <v>29</v>
      </c>
      <c r="G156" s="39" t="s">
        <v>30</v>
      </c>
      <c r="H156" s="19">
        <v>0</v>
      </c>
      <c r="I156" s="19">
        <v>0</v>
      </c>
      <c r="J156" s="19">
        <v>0</v>
      </c>
      <c r="K156" s="19">
        <f>SUM(H156:J156)</f>
        <v>0</v>
      </c>
      <c r="L156" s="19">
        <v>0</v>
      </c>
      <c r="M156" s="19">
        <v>0</v>
      </c>
      <c r="N156" s="19">
        <v>2428</v>
      </c>
      <c r="O156" s="50">
        <f>SUM(L156:N156)</f>
        <v>2428</v>
      </c>
      <c r="P156" s="74">
        <v>0</v>
      </c>
      <c r="Q156" s="19">
        <v>0</v>
      </c>
      <c r="R156" s="19">
        <v>0</v>
      </c>
      <c r="S156" s="75">
        <f t="shared" si="51"/>
        <v>0</v>
      </c>
      <c r="T156" s="51">
        <v>0</v>
      </c>
      <c r="U156" s="19">
        <v>0</v>
      </c>
      <c r="V156" s="19">
        <v>0</v>
      </c>
      <c r="W156" s="19">
        <f t="shared" si="52"/>
        <v>0</v>
      </c>
      <c r="X156" s="67"/>
      <c r="Y156" s="67"/>
      <c r="Z156" s="67"/>
      <c r="AA156" s="67"/>
      <c r="AB156" s="19"/>
      <c r="AC156" s="19"/>
      <c r="AD156" s="19"/>
      <c r="AE156" s="19"/>
      <c r="AF156" s="67"/>
      <c r="AG156" s="67"/>
      <c r="AH156" s="67"/>
      <c r="AI156" s="67"/>
      <c r="AJ156" s="19"/>
      <c r="AK156" s="19"/>
      <c r="AL156" s="19"/>
      <c r="AM156" s="19"/>
      <c r="AN156" s="19"/>
      <c r="AO156" s="19"/>
      <c r="AP156" s="19"/>
      <c r="AQ156" s="19"/>
      <c r="AR156" s="16">
        <f t="shared" si="50"/>
        <v>4856</v>
      </c>
    </row>
    <row r="157" spans="1:44" ht="14.25">
      <c r="A157" s="149"/>
      <c r="B157" s="114"/>
      <c r="C157" s="114"/>
      <c r="D157" s="95"/>
      <c r="E157" s="120"/>
      <c r="F157" s="146"/>
      <c r="G157" s="39" t="s">
        <v>31</v>
      </c>
      <c r="H157" s="19">
        <v>0</v>
      </c>
      <c r="I157" s="19">
        <v>0</v>
      </c>
      <c r="J157" s="19">
        <v>0</v>
      </c>
      <c r="K157" s="19">
        <f>SUM(H157:J157)</f>
        <v>0</v>
      </c>
      <c r="L157" s="19">
        <v>0</v>
      </c>
      <c r="M157" s="19">
        <v>0</v>
      </c>
      <c r="N157" s="19">
        <v>243</v>
      </c>
      <c r="O157" s="50">
        <f>SUM(L157:N157)</f>
        <v>243</v>
      </c>
      <c r="P157" s="74">
        <v>0</v>
      </c>
      <c r="Q157" s="19">
        <v>0</v>
      </c>
      <c r="R157" s="19">
        <v>0</v>
      </c>
      <c r="S157" s="75">
        <f t="shared" si="51"/>
        <v>0</v>
      </c>
      <c r="T157" s="51">
        <v>0</v>
      </c>
      <c r="U157" s="19">
        <v>0</v>
      </c>
      <c r="V157" s="19">
        <v>0</v>
      </c>
      <c r="W157" s="19">
        <f t="shared" si="52"/>
        <v>0</v>
      </c>
      <c r="X157" s="67"/>
      <c r="Y157" s="67"/>
      <c r="Z157" s="67"/>
      <c r="AA157" s="67"/>
      <c r="AB157" s="19"/>
      <c r="AC157" s="19"/>
      <c r="AD157" s="19"/>
      <c r="AE157" s="19"/>
      <c r="AF157" s="67"/>
      <c r="AG157" s="67"/>
      <c r="AH157" s="67"/>
      <c r="AI157" s="67"/>
      <c r="AJ157" s="19"/>
      <c r="AK157" s="19"/>
      <c r="AL157" s="19"/>
      <c r="AM157" s="19"/>
      <c r="AN157" s="19"/>
      <c r="AO157" s="19"/>
      <c r="AP157" s="19"/>
      <c r="AQ157" s="19"/>
      <c r="AR157" s="16">
        <f t="shared" si="50"/>
        <v>486</v>
      </c>
    </row>
    <row r="158" spans="1:44" ht="14.25">
      <c r="A158" s="149"/>
      <c r="B158" s="114"/>
      <c r="C158" s="114"/>
      <c r="D158" s="95"/>
      <c r="E158" s="120"/>
      <c r="F158" s="97" t="s">
        <v>32</v>
      </c>
      <c r="G158" s="39" t="s">
        <v>33</v>
      </c>
      <c r="H158" s="19">
        <v>0</v>
      </c>
      <c r="I158" s="19">
        <v>0</v>
      </c>
      <c r="J158" s="19">
        <v>0</v>
      </c>
      <c r="K158" s="19">
        <f>SUM(H158:J158)</f>
        <v>0</v>
      </c>
      <c r="L158" s="19">
        <v>0</v>
      </c>
      <c r="M158" s="19">
        <v>0</v>
      </c>
      <c r="N158" s="19">
        <v>0</v>
      </c>
      <c r="O158" s="50">
        <f>SUM(L158:N158)</f>
        <v>0</v>
      </c>
      <c r="P158" s="74">
        <v>0</v>
      </c>
      <c r="Q158" s="19">
        <v>0</v>
      </c>
      <c r="R158" s="19">
        <v>0</v>
      </c>
      <c r="S158" s="75">
        <f t="shared" si="51"/>
        <v>0</v>
      </c>
      <c r="T158" s="51">
        <v>0</v>
      </c>
      <c r="U158" s="19">
        <v>0</v>
      </c>
      <c r="V158" s="19">
        <v>0</v>
      </c>
      <c r="W158" s="19">
        <f t="shared" si="52"/>
        <v>0</v>
      </c>
      <c r="X158" s="67"/>
      <c r="Y158" s="67"/>
      <c r="Z158" s="67"/>
      <c r="AA158" s="67"/>
      <c r="AB158" s="19"/>
      <c r="AC158" s="19"/>
      <c r="AD158" s="19"/>
      <c r="AE158" s="19"/>
      <c r="AF158" s="67"/>
      <c r="AG158" s="67"/>
      <c r="AH158" s="67"/>
      <c r="AI158" s="67"/>
      <c r="AJ158" s="19"/>
      <c r="AK158" s="19"/>
      <c r="AL158" s="19"/>
      <c r="AM158" s="19"/>
      <c r="AN158" s="19"/>
      <c r="AO158" s="19"/>
      <c r="AP158" s="19"/>
      <c r="AQ158" s="19"/>
      <c r="AR158" s="16">
        <f t="shared" si="50"/>
        <v>0</v>
      </c>
    </row>
    <row r="159" spans="1:44" ht="15" thickBot="1">
      <c r="A159" s="149"/>
      <c r="B159" s="114"/>
      <c r="C159" s="114"/>
      <c r="D159" s="95"/>
      <c r="E159" s="120"/>
      <c r="F159" s="98"/>
      <c r="G159" s="43" t="s">
        <v>34</v>
      </c>
      <c r="H159" s="19">
        <v>0</v>
      </c>
      <c r="I159" s="19">
        <v>0</v>
      </c>
      <c r="J159" s="19">
        <v>0</v>
      </c>
      <c r="K159" s="44">
        <f>SUM(H159:J159)</f>
        <v>0</v>
      </c>
      <c r="L159" s="19">
        <v>0</v>
      </c>
      <c r="M159" s="19">
        <v>0</v>
      </c>
      <c r="N159" s="19">
        <v>0</v>
      </c>
      <c r="O159" s="77">
        <f>SUM(L159:N159)</f>
        <v>0</v>
      </c>
      <c r="P159" s="74">
        <v>0</v>
      </c>
      <c r="Q159" s="19">
        <v>0</v>
      </c>
      <c r="R159" s="19">
        <v>0</v>
      </c>
      <c r="S159" s="75">
        <f t="shared" si="51"/>
        <v>0</v>
      </c>
      <c r="T159" s="51">
        <v>0</v>
      </c>
      <c r="U159" s="19">
        <v>0</v>
      </c>
      <c r="V159" s="19">
        <v>0</v>
      </c>
      <c r="W159" s="19">
        <f t="shared" si="52"/>
        <v>0</v>
      </c>
      <c r="X159" s="69"/>
      <c r="Y159" s="69"/>
      <c r="Z159" s="69"/>
      <c r="AA159" s="69"/>
      <c r="AB159" s="68"/>
      <c r="AC159" s="68"/>
      <c r="AD159" s="68"/>
      <c r="AE159" s="68"/>
      <c r="AF159" s="69"/>
      <c r="AG159" s="69"/>
      <c r="AH159" s="69"/>
      <c r="AI159" s="69"/>
      <c r="AJ159" s="68"/>
      <c r="AK159" s="68"/>
      <c r="AL159" s="68"/>
      <c r="AM159" s="68"/>
      <c r="AN159" s="68"/>
      <c r="AO159" s="68"/>
      <c r="AP159" s="68"/>
      <c r="AQ159" s="68"/>
      <c r="AR159" s="16">
        <f t="shared" si="50"/>
        <v>0</v>
      </c>
    </row>
    <row r="160" spans="1:44" ht="14.25">
      <c r="A160" s="149"/>
      <c r="B160" s="114"/>
      <c r="C160" s="114"/>
      <c r="D160" s="95"/>
      <c r="E160" s="119" t="s">
        <v>92</v>
      </c>
      <c r="F160" s="144" t="s">
        <v>23</v>
      </c>
      <c r="G160" s="36" t="s">
        <v>24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71">
        <v>0</v>
      </c>
      <c r="Q160" s="37">
        <v>0</v>
      </c>
      <c r="R160" s="37">
        <v>0</v>
      </c>
      <c r="S160" s="72">
        <f>SUM(P160:R160)</f>
        <v>0</v>
      </c>
      <c r="T160" s="73">
        <v>0</v>
      </c>
      <c r="U160" s="37">
        <v>0</v>
      </c>
      <c r="V160" s="37">
        <v>0</v>
      </c>
      <c r="W160" s="37">
        <f>SUM(T160:V160)</f>
        <v>0</v>
      </c>
      <c r="X160" s="66"/>
      <c r="Y160" s="66"/>
      <c r="Z160" s="66"/>
      <c r="AA160" s="66"/>
      <c r="AB160" s="37"/>
      <c r="AC160" s="37"/>
      <c r="AD160" s="37"/>
      <c r="AE160" s="37"/>
      <c r="AF160" s="66"/>
      <c r="AG160" s="66"/>
      <c r="AH160" s="66"/>
      <c r="AI160" s="66"/>
      <c r="AJ160" s="37"/>
      <c r="AK160" s="37"/>
      <c r="AL160" s="37"/>
      <c r="AM160" s="37"/>
      <c r="AN160" s="37"/>
      <c r="AO160" s="37"/>
      <c r="AP160" s="37"/>
      <c r="AQ160" s="37"/>
      <c r="AR160" s="16">
        <f t="shared" si="50"/>
        <v>0</v>
      </c>
    </row>
    <row r="161" spans="1:44" ht="14.25">
      <c r="A161" s="149"/>
      <c r="B161" s="114"/>
      <c r="C161" s="114"/>
      <c r="D161" s="95"/>
      <c r="E161" s="120"/>
      <c r="F161" s="97"/>
      <c r="G161" s="39" t="s">
        <v>25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50">
        <v>0</v>
      </c>
      <c r="P161" s="74">
        <v>0</v>
      </c>
      <c r="Q161" s="19">
        <v>0</v>
      </c>
      <c r="R161" s="19">
        <v>0</v>
      </c>
      <c r="S161" s="75">
        <v>0</v>
      </c>
      <c r="T161" s="51">
        <v>0</v>
      </c>
      <c r="U161" s="19">
        <v>0</v>
      </c>
      <c r="V161" s="19">
        <v>0</v>
      </c>
      <c r="W161" s="19">
        <v>0</v>
      </c>
      <c r="X161" s="67"/>
      <c r="Y161" s="67"/>
      <c r="Z161" s="67"/>
      <c r="AA161" s="67"/>
      <c r="AB161" s="19"/>
      <c r="AC161" s="19"/>
      <c r="AD161" s="19"/>
      <c r="AE161" s="19"/>
      <c r="AF161" s="67"/>
      <c r="AG161" s="67"/>
      <c r="AH161" s="67"/>
      <c r="AI161" s="67"/>
      <c r="AJ161" s="19"/>
      <c r="AK161" s="19"/>
      <c r="AL161" s="19"/>
      <c r="AM161" s="19"/>
      <c r="AN161" s="19"/>
      <c r="AO161" s="19"/>
      <c r="AP161" s="19"/>
      <c r="AQ161" s="19"/>
      <c r="AR161" s="16">
        <f t="shared" si="50"/>
        <v>0</v>
      </c>
    </row>
    <row r="162" spans="1:44" ht="14.25">
      <c r="A162" s="149"/>
      <c r="B162" s="114"/>
      <c r="C162" s="114"/>
      <c r="D162" s="95"/>
      <c r="E162" s="120"/>
      <c r="F162" s="97"/>
      <c r="G162" s="39" t="s">
        <v>26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50">
        <v>0</v>
      </c>
      <c r="P162" s="74">
        <v>242</v>
      </c>
      <c r="Q162" s="19">
        <v>242</v>
      </c>
      <c r="R162" s="19">
        <v>0</v>
      </c>
      <c r="S162" s="75">
        <f>SUM(P162:R162)</f>
        <v>484</v>
      </c>
      <c r="T162" s="51">
        <v>0</v>
      </c>
      <c r="U162" s="19">
        <v>0</v>
      </c>
      <c r="V162" s="19">
        <v>0</v>
      </c>
      <c r="W162" s="19">
        <v>0</v>
      </c>
      <c r="X162" s="67"/>
      <c r="Y162" s="67"/>
      <c r="Z162" s="67"/>
      <c r="AA162" s="67"/>
      <c r="AB162" s="19"/>
      <c r="AC162" s="19"/>
      <c r="AD162" s="19"/>
      <c r="AE162" s="19"/>
      <c r="AF162" s="67"/>
      <c r="AG162" s="67"/>
      <c r="AH162" s="67"/>
      <c r="AI162" s="67"/>
      <c r="AJ162" s="19"/>
      <c r="AK162" s="19"/>
      <c r="AL162" s="19"/>
      <c r="AM162" s="19"/>
      <c r="AN162" s="19"/>
      <c r="AO162" s="19"/>
      <c r="AP162" s="19"/>
      <c r="AQ162" s="19"/>
      <c r="AR162" s="16">
        <f t="shared" si="50"/>
        <v>968</v>
      </c>
    </row>
    <row r="163" spans="1:44" ht="14.25">
      <c r="A163" s="149"/>
      <c r="B163" s="114"/>
      <c r="C163" s="114"/>
      <c r="D163" s="95"/>
      <c r="E163" s="120"/>
      <c r="F163" s="97"/>
      <c r="G163" s="39" t="s">
        <v>27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50">
        <v>0</v>
      </c>
      <c r="P163" s="74">
        <v>0</v>
      </c>
      <c r="Q163" s="19">
        <v>0</v>
      </c>
      <c r="R163" s="19">
        <v>0</v>
      </c>
      <c r="S163" s="75">
        <v>0</v>
      </c>
      <c r="T163" s="51">
        <v>0</v>
      </c>
      <c r="U163" s="19">
        <v>0</v>
      </c>
      <c r="V163" s="19">
        <v>0</v>
      </c>
      <c r="W163" s="19">
        <v>0</v>
      </c>
      <c r="X163" s="67"/>
      <c r="Y163" s="67"/>
      <c r="Z163" s="67"/>
      <c r="AA163" s="67"/>
      <c r="AB163" s="19"/>
      <c r="AC163" s="19"/>
      <c r="AD163" s="19"/>
      <c r="AE163" s="19"/>
      <c r="AF163" s="67"/>
      <c r="AG163" s="67"/>
      <c r="AH163" s="67"/>
      <c r="AI163" s="67"/>
      <c r="AJ163" s="19"/>
      <c r="AK163" s="19"/>
      <c r="AL163" s="19"/>
      <c r="AM163" s="19"/>
      <c r="AN163" s="19"/>
      <c r="AO163" s="19"/>
      <c r="AP163" s="19"/>
      <c r="AQ163" s="19"/>
      <c r="AR163" s="16">
        <f t="shared" si="50"/>
        <v>0</v>
      </c>
    </row>
    <row r="164" spans="1:44" ht="14.25">
      <c r="A164" s="149"/>
      <c r="B164" s="114"/>
      <c r="C164" s="114"/>
      <c r="D164" s="95"/>
      <c r="E164" s="120"/>
      <c r="F164" s="97"/>
      <c r="G164" s="39" t="s">
        <v>28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50">
        <v>0</v>
      </c>
      <c r="P164" s="74">
        <v>0</v>
      </c>
      <c r="Q164" s="19">
        <v>0</v>
      </c>
      <c r="R164" s="19">
        <v>0</v>
      </c>
      <c r="S164" s="75">
        <v>0</v>
      </c>
      <c r="T164" s="51">
        <v>0</v>
      </c>
      <c r="U164" s="19">
        <v>0</v>
      </c>
      <c r="V164" s="19">
        <v>0</v>
      </c>
      <c r="W164" s="19">
        <v>0</v>
      </c>
      <c r="X164" s="67"/>
      <c r="Y164" s="67"/>
      <c r="Z164" s="67"/>
      <c r="AA164" s="67"/>
      <c r="AB164" s="19"/>
      <c r="AC164" s="19"/>
      <c r="AD164" s="19"/>
      <c r="AE164" s="19"/>
      <c r="AF164" s="67"/>
      <c r="AG164" s="67"/>
      <c r="AH164" s="67"/>
      <c r="AI164" s="67"/>
      <c r="AJ164" s="19"/>
      <c r="AK164" s="19"/>
      <c r="AL164" s="19"/>
      <c r="AM164" s="19"/>
      <c r="AN164" s="19"/>
      <c r="AO164" s="19"/>
      <c r="AP164" s="19"/>
      <c r="AQ164" s="19"/>
      <c r="AR164" s="16">
        <f t="shared" si="50"/>
        <v>0</v>
      </c>
    </row>
    <row r="165" spans="1:44" ht="14.25">
      <c r="A165" s="149"/>
      <c r="B165" s="114"/>
      <c r="C165" s="114"/>
      <c r="D165" s="95"/>
      <c r="E165" s="120"/>
      <c r="F165" s="97"/>
      <c r="G165" s="40" t="s">
        <v>22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50">
        <v>0</v>
      </c>
      <c r="P165" s="74">
        <f>SUM(P160:P164)</f>
        <v>242</v>
      </c>
      <c r="Q165" s="19">
        <f>SUM(Q160:Q164)</f>
        <v>242</v>
      </c>
      <c r="R165" s="19">
        <v>0</v>
      </c>
      <c r="S165" s="78">
        <f>SUM(S160:S164)</f>
        <v>484</v>
      </c>
      <c r="T165" s="51">
        <v>0</v>
      </c>
      <c r="U165" s="19">
        <v>0</v>
      </c>
      <c r="V165" s="19">
        <v>0</v>
      </c>
      <c r="W165" s="19">
        <v>0</v>
      </c>
      <c r="X165" s="67"/>
      <c r="Y165" s="67"/>
      <c r="Z165" s="67"/>
      <c r="AA165" s="67"/>
      <c r="AB165" s="19"/>
      <c r="AC165" s="19"/>
      <c r="AD165" s="19"/>
      <c r="AE165" s="34"/>
      <c r="AF165" s="67"/>
      <c r="AG165" s="67"/>
      <c r="AH165" s="67"/>
      <c r="AI165" s="67"/>
      <c r="AJ165" s="19"/>
      <c r="AK165" s="19"/>
      <c r="AL165" s="19"/>
      <c r="AM165" s="34"/>
      <c r="AN165" s="19"/>
      <c r="AO165" s="19"/>
      <c r="AP165" s="19"/>
      <c r="AQ165" s="34"/>
      <c r="AR165" s="16">
        <f t="shared" si="50"/>
        <v>968</v>
      </c>
    </row>
    <row r="166" spans="1:44" ht="14.25">
      <c r="A166" s="149"/>
      <c r="B166" s="114"/>
      <c r="C166" s="114"/>
      <c r="D166" s="95"/>
      <c r="E166" s="120"/>
      <c r="F166" s="145" t="s">
        <v>29</v>
      </c>
      <c r="G166" s="39" t="s">
        <v>30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50">
        <v>0</v>
      </c>
      <c r="P166" s="74">
        <v>0</v>
      </c>
      <c r="Q166" s="19">
        <v>0</v>
      </c>
      <c r="R166" s="19">
        <v>0</v>
      </c>
      <c r="S166" s="75">
        <v>0</v>
      </c>
      <c r="T166" s="51">
        <v>0</v>
      </c>
      <c r="U166" s="19">
        <v>0</v>
      </c>
      <c r="V166" s="19">
        <v>0</v>
      </c>
      <c r="W166" s="19">
        <v>0</v>
      </c>
      <c r="X166" s="67"/>
      <c r="Y166" s="67"/>
      <c r="Z166" s="67"/>
      <c r="AA166" s="67"/>
      <c r="AB166" s="19"/>
      <c r="AC166" s="19"/>
      <c r="AD166" s="19"/>
      <c r="AE166" s="19"/>
      <c r="AF166" s="67"/>
      <c r="AG166" s="67"/>
      <c r="AH166" s="67"/>
      <c r="AI166" s="67"/>
      <c r="AJ166" s="19"/>
      <c r="AK166" s="19"/>
      <c r="AL166" s="19"/>
      <c r="AM166" s="19"/>
      <c r="AN166" s="19"/>
      <c r="AO166" s="19"/>
      <c r="AP166" s="19"/>
      <c r="AQ166" s="19"/>
      <c r="AR166" s="16">
        <f t="shared" si="50"/>
        <v>0</v>
      </c>
    </row>
    <row r="167" spans="1:44" ht="14.25">
      <c r="A167" s="149"/>
      <c r="B167" s="114"/>
      <c r="C167" s="114"/>
      <c r="D167" s="95"/>
      <c r="E167" s="120"/>
      <c r="F167" s="146"/>
      <c r="G167" s="39" t="s">
        <v>31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50">
        <v>0</v>
      </c>
      <c r="P167" s="74">
        <v>0</v>
      </c>
      <c r="Q167" s="19">
        <v>0</v>
      </c>
      <c r="R167" s="19">
        <v>0</v>
      </c>
      <c r="S167" s="75">
        <v>0</v>
      </c>
      <c r="T167" s="51">
        <v>0</v>
      </c>
      <c r="U167" s="19">
        <v>0</v>
      </c>
      <c r="V167" s="19">
        <v>0</v>
      </c>
      <c r="W167" s="19">
        <v>0</v>
      </c>
      <c r="X167" s="67"/>
      <c r="Y167" s="67"/>
      <c r="Z167" s="67"/>
      <c r="AA167" s="67"/>
      <c r="AB167" s="19"/>
      <c r="AC167" s="19"/>
      <c r="AD167" s="19"/>
      <c r="AE167" s="19"/>
      <c r="AF167" s="67"/>
      <c r="AG167" s="67"/>
      <c r="AH167" s="67"/>
      <c r="AI167" s="67"/>
      <c r="AJ167" s="19"/>
      <c r="AK167" s="19"/>
      <c r="AL167" s="19"/>
      <c r="AM167" s="19"/>
      <c r="AN167" s="19"/>
      <c r="AO167" s="19"/>
      <c r="AP167" s="19"/>
      <c r="AQ167" s="19"/>
      <c r="AR167" s="16">
        <f t="shared" si="50"/>
        <v>0</v>
      </c>
    </row>
    <row r="168" spans="1:44" ht="14.25">
      <c r="A168" s="149"/>
      <c r="B168" s="114"/>
      <c r="C168" s="114"/>
      <c r="D168" s="95"/>
      <c r="E168" s="120"/>
      <c r="F168" s="97" t="s">
        <v>32</v>
      </c>
      <c r="G168" s="39" t="s">
        <v>33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50">
        <v>0</v>
      </c>
      <c r="P168" s="74">
        <v>0</v>
      </c>
      <c r="Q168" s="19">
        <v>0</v>
      </c>
      <c r="R168" s="19">
        <v>0</v>
      </c>
      <c r="S168" s="75">
        <v>0</v>
      </c>
      <c r="T168" s="51">
        <v>0</v>
      </c>
      <c r="U168" s="19">
        <v>0</v>
      </c>
      <c r="V168" s="19">
        <v>0</v>
      </c>
      <c r="W168" s="19">
        <v>0</v>
      </c>
      <c r="X168" s="67"/>
      <c r="Y168" s="67"/>
      <c r="Z168" s="67"/>
      <c r="AA168" s="67"/>
      <c r="AB168" s="19"/>
      <c r="AC168" s="19"/>
      <c r="AD168" s="19"/>
      <c r="AE168" s="19"/>
      <c r="AF168" s="67"/>
      <c r="AG168" s="67"/>
      <c r="AH168" s="67"/>
      <c r="AI168" s="67"/>
      <c r="AJ168" s="19"/>
      <c r="AK168" s="19"/>
      <c r="AL168" s="19"/>
      <c r="AM168" s="19"/>
      <c r="AN168" s="19"/>
      <c r="AO168" s="19"/>
      <c r="AP168" s="19"/>
      <c r="AQ168" s="19"/>
      <c r="AR168" s="16">
        <f t="shared" si="50"/>
        <v>0</v>
      </c>
    </row>
    <row r="169" spans="1:44" ht="15" thickBot="1">
      <c r="A169" s="149"/>
      <c r="B169" s="114"/>
      <c r="C169" s="114"/>
      <c r="D169" s="95"/>
      <c r="E169" s="157"/>
      <c r="F169" s="158"/>
      <c r="G169" s="45" t="s">
        <v>34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77">
        <v>0</v>
      </c>
      <c r="P169" s="79">
        <v>0</v>
      </c>
      <c r="Q169" s="44">
        <v>0</v>
      </c>
      <c r="R169" s="44">
        <v>0</v>
      </c>
      <c r="S169" s="80">
        <v>0</v>
      </c>
      <c r="T169" s="81">
        <v>0</v>
      </c>
      <c r="U169" s="44">
        <v>0</v>
      </c>
      <c r="V169" s="44">
        <v>0</v>
      </c>
      <c r="W169" s="44">
        <v>0</v>
      </c>
      <c r="X169" s="69"/>
      <c r="Y169" s="69"/>
      <c r="Z169" s="69"/>
      <c r="AA169" s="69"/>
      <c r="AB169" s="68"/>
      <c r="AC169" s="68"/>
      <c r="AD169" s="68"/>
      <c r="AE169" s="68"/>
      <c r="AF169" s="69"/>
      <c r="AG169" s="69"/>
      <c r="AH169" s="69"/>
      <c r="AI169" s="69"/>
      <c r="AJ169" s="68"/>
      <c r="AK169" s="68"/>
      <c r="AL169" s="68"/>
      <c r="AM169" s="68"/>
      <c r="AN169" s="68"/>
      <c r="AO169" s="68"/>
      <c r="AP169" s="68"/>
      <c r="AQ169" s="68"/>
      <c r="AR169" s="16">
        <f t="shared" si="50"/>
        <v>0</v>
      </c>
    </row>
    <row r="170" spans="1:44" ht="14.25">
      <c r="A170" s="149"/>
      <c r="B170" s="114"/>
      <c r="C170" s="114"/>
      <c r="D170" s="95"/>
      <c r="E170" s="119" t="s">
        <v>93</v>
      </c>
      <c r="F170" s="153" t="s">
        <v>23</v>
      </c>
      <c r="G170" s="46" t="s">
        <v>24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70">
        <v>0</v>
      </c>
      <c r="P170" s="71">
        <v>0</v>
      </c>
      <c r="Q170" s="37">
        <v>0</v>
      </c>
      <c r="R170" s="37">
        <v>0</v>
      </c>
      <c r="S170" s="72">
        <f>SUM(P170:R170)</f>
        <v>0</v>
      </c>
      <c r="T170" s="73">
        <v>0</v>
      </c>
      <c r="U170" s="37">
        <v>0</v>
      </c>
      <c r="V170" s="37">
        <v>0</v>
      </c>
      <c r="W170" s="37">
        <f>SUM(T170:V170)</f>
        <v>0</v>
      </c>
      <c r="X170" s="66"/>
      <c r="Y170" s="66"/>
      <c r="Z170" s="66"/>
      <c r="AA170" s="66"/>
      <c r="AB170" s="37"/>
      <c r="AC170" s="37"/>
      <c r="AD170" s="37"/>
      <c r="AE170" s="37"/>
      <c r="AF170" s="66"/>
      <c r="AG170" s="66"/>
      <c r="AH170" s="66"/>
      <c r="AI170" s="66"/>
      <c r="AJ170" s="37"/>
      <c r="AK170" s="37"/>
      <c r="AL170" s="37"/>
      <c r="AM170" s="37"/>
      <c r="AN170" s="37"/>
      <c r="AO170" s="37"/>
      <c r="AP170" s="37"/>
      <c r="AQ170" s="37"/>
      <c r="AR170" s="16">
        <f t="shared" si="50"/>
        <v>0</v>
      </c>
    </row>
    <row r="171" spans="1:44" ht="14.25">
      <c r="A171" s="149"/>
      <c r="B171" s="114"/>
      <c r="C171" s="114"/>
      <c r="D171" s="95"/>
      <c r="E171" s="120"/>
      <c r="F171" s="97"/>
      <c r="G171" s="39" t="s">
        <v>25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50">
        <v>0</v>
      </c>
      <c r="P171" s="74">
        <v>0</v>
      </c>
      <c r="Q171" s="19">
        <v>0</v>
      </c>
      <c r="R171" s="19">
        <v>0</v>
      </c>
      <c r="S171" s="75">
        <f>SUM(P171:R171)</f>
        <v>0</v>
      </c>
      <c r="T171" s="51">
        <v>0</v>
      </c>
      <c r="U171" s="19">
        <v>0</v>
      </c>
      <c r="V171" s="19">
        <v>0</v>
      </c>
      <c r="W171" s="19">
        <v>0</v>
      </c>
      <c r="X171" s="67"/>
      <c r="Y171" s="67"/>
      <c r="Z171" s="67"/>
      <c r="AA171" s="67"/>
      <c r="AB171" s="19"/>
      <c r="AC171" s="19"/>
      <c r="AD171" s="19"/>
      <c r="AE171" s="19"/>
      <c r="AF171" s="67"/>
      <c r="AG171" s="67"/>
      <c r="AH171" s="67"/>
      <c r="AI171" s="67"/>
      <c r="AJ171" s="19"/>
      <c r="AK171" s="19"/>
      <c r="AL171" s="19"/>
      <c r="AM171" s="19"/>
      <c r="AN171" s="19"/>
      <c r="AO171" s="19"/>
      <c r="AP171" s="19"/>
      <c r="AQ171" s="19"/>
      <c r="AR171" s="16">
        <f t="shared" si="50"/>
        <v>0</v>
      </c>
    </row>
    <row r="172" spans="1:44" ht="14.25">
      <c r="A172" s="149"/>
      <c r="B172" s="114"/>
      <c r="C172" s="114"/>
      <c r="D172" s="95"/>
      <c r="E172" s="120"/>
      <c r="F172" s="97"/>
      <c r="G172" s="39" t="s">
        <v>26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50">
        <v>0</v>
      </c>
      <c r="P172" s="74">
        <v>309</v>
      </c>
      <c r="Q172" s="19">
        <v>309</v>
      </c>
      <c r="R172" s="19">
        <v>0</v>
      </c>
      <c r="S172" s="75">
        <f>SUM(P172:R172)</f>
        <v>618</v>
      </c>
      <c r="T172" s="51">
        <v>0</v>
      </c>
      <c r="U172" s="19">
        <v>0</v>
      </c>
      <c r="V172" s="19">
        <v>0</v>
      </c>
      <c r="W172" s="19">
        <v>0</v>
      </c>
      <c r="X172" s="67"/>
      <c r="Y172" s="67"/>
      <c r="Z172" s="67"/>
      <c r="AA172" s="67"/>
      <c r="AB172" s="19"/>
      <c r="AC172" s="19"/>
      <c r="AD172" s="19"/>
      <c r="AE172" s="19"/>
      <c r="AF172" s="67"/>
      <c r="AG172" s="67"/>
      <c r="AH172" s="67"/>
      <c r="AI172" s="67"/>
      <c r="AJ172" s="19"/>
      <c r="AK172" s="19"/>
      <c r="AL172" s="19"/>
      <c r="AM172" s="19"/>
      <c r="AN172" s="19"/>
      <c r="AO172" s="19"/>
      <c r="AP172" s="19"/>
      <c r="AQ172" s="19"/>
      <c r="AR172" s="16">
        <f t="shared" si="50"/>
        <v>1236</v>
      </c>
    </row>
    <row r="173" spans="1:44" ht="14.25">
      <c r="A173" s="149"/>
      <c r="B173" s="114"/>
      <c r="C173" s="114"/>
      <c r="D173" s="95"/>
      <c r="E173" s="120"/>
      <c r="F173" s="97"/>
      <c r="G173" s="39" t="s">
        <v>27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50">
        <v>0</v>
      </c>
      <c r="P173" s="74">
        <v>0</v>
      </c>
      <c r="Q173" s="19">
        <v>0</v>
      </c>
      <c r="R173" s="19">
        <v>0</v>
      </c>
      <c r="S173" s="19">
        <v>0</v>
      </c>
      <c r="T173" s="51">
        <v>0</v>
      </c>
      <c r="U173" s="19">
        <v>0</v>
      </c>
      <c r="V173" s="19">
        <v>0</v>
      </c>
      <c r="W173" s="19">
        <v>0</v>
      </c>
      <c r="X173" s="67"/>
      <c r="Y173" s="67"/>
      <c r="Z173" s="67"/>
      <c r="AA173" s="67"/>
      <c r="AB173" s="19"/>
      <c r="AC173" s="19"/>
      <c r="AD173" s="19"/>
      <c r="AE173" s="19"/>
      <c r="AF173" s="67"/>
      <c r="AG173" s="67"/>
      <c r="AH173" s="67"/>
      <c r="AI173" s="67"/>
      <c r="AJ173" s="19"/>
      <c r="AK173" s="19"/>
      <c r="AL173" s="19"/>
      <c r="AM173" s="19"/>
      <c r="AN173" s="19"/>
      <c r="AO173" s="19"/>
      <c r="AP173" s="19"/>
      <c r="AQ173" s="19"/>
      <c r="AR173" s="16">
        <f t="shared" si="50"/>
        <v>0</v>
      </c>
    </row>
    <row r="174" spans="1:44" ht="14.25">
      <c r="A174" s="149"/>
      <c r="B174" s="114"/>
      <c r="C174" s="114"/>
      <c r="D174" s="95"/>
      <c r="E174" s="120"/>
      <c r="F174" s="97"/>
      <c r="G174" s="39" t="s">
        <v>28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50">
        <v>0</v>
      </c>
      <c r="P174" s="74">
        <v>0</v>
      </c>
      <c r="Q174" s="19">
        <v>0</v>
      </c>
      <c r="R174" s="19">
        <v>0</v>
      </c>
      <c r="S174" s="19">
        <v>0</v>
      </c>
      <c r="T174" s="51">
        <v>0</v>
      </c>
      <c r="U174" s="19">
        <v>0</v>
      </c>
      <c r="V174" s="19">
        <v>0</v>
      </c>
      <c r="W174" s="19">
        <v>0</v>
      </c>
      <c r="X174" s="67"/>
      <c r="Y174" s="67"/>
      <c r="Z174" s="67"/>
      <c r="AA174" s="67"/>
      <c r="AB174" s="19"/>
      <c r="AC174" s="19"/>
      <c r="AD174" s="19"/>
      <c r="AE174" s="19"/>
      <c r="AF174" s="67"/>
      <c r="AG174" s="67"/>
      <c r="AH174" s="67"/>
      <c r="AI174" s="67"/>
      <c r="AJ174" s="19"/>
      <c r="AK174" s="19"/>
      <c r="AL174" s="19"/>
      <c r="AM174" s="19"/>
      <c r="AN174" s="19"/>
      <c r="AO174" s="19"/>
      <c r="AP174" s="19"/>
      <c r="AQ174" s="19"/>
      <c r="AR174" s="16">
        <f t="shared" si="50"/>
        <v>0</v>
      </c>
    </row>
    <row r="175" spans="1:44" ht="14.25">
      <c r="A175" s="149"/>
      <c r="B175" s="114"/>
      <c r="C175" s="114"/>
      <c r="D175" s="95"/>
      <c r="E175" s="120"/>
      <c r="F175" s="97"/>
      <c r="G175" s="40" t="s">
        <v>22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50">
        <v>0</v>
      </c>
      <c r="P175" s="74">
        <f>SUM(P170:P174)</f>
        <v>309</v>
      </c>
      <c r="Q175" s="19">
        <f>SUM(Q170:Q174)</f>
        <v>309</v>
      </c>
      <c r="R175" s="19">
        <v>0</v>
      </c>
      <c r="S175" s="76">
        <f>SUM(S170:S174)</f>
        <v>618</v>
      </c>
      <c r="T175" s="51">
        <v>0</v>
      </c>
      <c r="U175" s="19">
        <v>0</v>
      </c>
      <c r="V175" s="19">
        <v>0</v>
      </c>
      <c r="W175" s="19">
        <v>0</v>
      </c>
      <c r="X175" s="67"/>
      <c r="Y175" s="67"/>
      <c r="Z175" s="67"/>
      <c r="AA175" s="67"/>
      <c r="AB175" s="19"/>
      <c r="AC175" s="19"/>
      <c r="AD175" s="19"/>
      <c r="AE175" s="34"/>
      <c r="AF175" s="67"/>
      <c r="AG175" s="67"/>
      <c r="AH175" s="67"/>
      <c r="AI175" s="67"/>
      <c r="AJ175" s="19"/>
      <c r="AK175" s="19"/>
      <c r="AL175" s="19"/>
      <c r="AM175" s="34"/>
      <c r="AN175" s="19"/>
      <c r="AO175" s="19"/>
      <c r="AP175" s="19"/>
      <c r="AQ175" s="34"/>
      <c r="AR175" s="16">
        <f t="shared" si="50"/>
        <v>1236</v>
      </c>
    </row>
    <row r="176" spans="1:44" ht="14.25">
      <c r="A176" s="149"/>
      <c r="B176" s="114"/>
      <c r="C176" s="114"/>
      <c r="D176" s="95"/>
      <c r="E176" s="120"/>
      <c r="F176" s="145" t="s">
        <v>29</v>
      </c>
      <c r="G176" s="39" t="s">
        <v>30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50">
        <v>0</v>
      </c>
      <c r="P176" s="74">
        <v>0</v>
      </c>
      <c r="Q176" s="19">
        <v>0</v>
      </c>
      <c r="R176" s="19">
        <v>0</v>
      </c>
      <c r="S176" s="19">
        <v>0</v>
      </c>
      <c r="T176" s="51">
        <v>0</v>
      </c>
      <c r="U176" s="19">
        <v>0</v>
      </c>
      <c r="V176" s="19">
        <v>0</v>
      </c>
      <c r="W176" s="19">
        <v>0</v>
      </c>
      <c r="X176" s="67"/>
      <c r="Y176" s="67"/>
      <c r="Z176" s="67"/>
      <c r="AA176" s="67"/>
      <c r="AB176" s="19"/>
      <c r="AC176" s="19"/>
      <c r="AD176" s="19"/>
      <c r="AE176" s="19"/>
      <c r="AF176" s="67"/>
      <c r="AG176" s="67"/>
      <c r="AH176" s="67"/>
      <c r="AI176" s="67"/>
      <c r="AJ176" s="19"/>
      <c r="AK176" s="19"/>
      <c r="AL176" s="19"/>
      <c r="AM176" s="19"/>
      <c r="AN176" s="19"/>
      <c r="AO176" s="19"/>
      <c r="AP176" s="19"/>
      <c r="AQ176" s="19"/>
      <c r="AR176" s="16">
        <f t="shared" si="50"/>
        <v>0</v>
      </c>
    </row>
    <row r="177" spans="1:44" ht="14.25">
      <c r="A177" s="149"/>
      <c r="B177" s="114"/>
      <c r="C177" s="114"/>
      <c r="D177" s="95"/>
      <c r="E177" s="120"/>
      <c r="F177" s="146"/>
      <c r="G177" s="39" t="s">
        <v>31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50">
        <v>0</v>
      </c>
      <c r="P177" s="74">
        <v>0</v>
      </c>
      <c r="Q177" s="19">
        <v>0</v>
      </c>
      <c r="R177" s="19">
        <v>0</v>
      </c>
      <c r="S177" s="19">
        <v>0</v>
      </c>
      <c r="T177" s="51">
        <v>0</v>
      </c>
      <c r="U177" s="19">
        <v>0</v>
      </c>
      <c r="V177" s="19">
        <v>0</v>
      </c>
      <c r="W177" s="19">
        <v>0</v>
      </c>
      <c r="X177" s="67"/>
      <c r="Y177" s="67"/>
      <c r="Z177" s="67"/>
      <c r="AA177" s="67"/>
      <c r="AB177" s="19"/>
      <c r="AC177" s="19"/>
      <c r="AD177" s="19"/>
      <c r="AE177" s="19"/>
      <c r="AF177" s="67"/>
      <c r="AG177" s="67"/>
      <c r="AH177" s="67"/>
      <c r="AI177" s="67"/>
      <c r="AJ177" s="19"/>
      <c r="AK177" s="19"/>
      <c r="AL177" s="19"/>
      <c r="AM177" s="19"/>
      <c r="AN177" s="19"/>
      <c r="AO177" s="19"/>
      <c r="AP177" s="19"/>
      <c r="AQ177" s="19"/>
      <c r="AR177" s="16">
        <f t="shared" si="50"/>
        <v>0</v>
      </c>
    </row>
    <row r="178" spans="1:44" ht="14.25">
      <c r="A178" s="149"/>
      <c r="B178" s="114"/>
      <c r="C178" s="114"/>
      <c r="D178" s="95"/>
      <c r="E178" s="120"/>
      <c r="F178" s="97" t="s">
        <v>32</v>
      </c>
      <c r="G178" s="39" t="s">
        <v>33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50">
        <v>0</v>
      </c>
      <c r="P178" s="74">
        <v>0</v>
      </c>
      <c r="Q178" s="19">
        <v>0</v>
      </c>
      <c r="R178" s="19">
        <v>0</v>
      </c>
      <c r="S178" s="19">
        <v>0</v>
      </c>
      <c r="T178" s="51">
        <v>0</v>
      </c>
      <c r="U178" s="19">
        <v>0</v>
      </c>
      <c r="V178" s="19">
        <v>0</v>
      </c>
      <c r="W178" s="19">
        <v>0</v>
      </c>
      <c r="X178" s="67"/>
      <c r="Y178" s="67"/>
      <c r="Z178" s="67"/>
      <c r="AA178" s="67"/>
      <c r="AB178" s="19"/>
      <c r="AC178" s="19"/>
      <c r="AD178" s="19"/>
      <c r="AE178" s="19"/>
      <c r="AF178" s="67"/>
      <c r="AG178" s="67"/>
      <c r="AH178" s="67"/>
      <c r="AI178" s="67"/>
      <c r="AJ178" s="19"/>
      <c r="AK178" s="19"/>
      <c r="AL178" s="19"/>
      <c r="AM178" s="19"/>
      <c r="AN178" s="19"/>
      <c r="AO178" s="19"/>
      <c r="AP178" s="19"/>
      <c r="AQ178" s="19"/>
      <c r="AR178" s="16">
        <f t="shared" si="50"/>
        <v>0</v>
      </c>
    </row>
    <row r="179" spans="1:44" ht="15" thickBot="1">
      <c r="A179" s="149"/>
      <c r="B179" s="114"/>
      <c r="C179" s="114"/>
      <c r="D179" s="95"/>
      <c r="E179" s="157"/>
      <c r="F179" s="98"/>
      <c r="G179" s="43" t="s">
        <v>34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82">
        <v>0</v>
      </c>
      <c r="P179" s="83">
        <v>0</v>
      </c>
      <c r="Q179" s="68">
        <v>0</v>
      </c>
      <c r="R179" s="68">
        <v>0</v>
      </c>
      <c r="S179" s="68">
        <v>0</v>
      </c>
      <c r="T179" s="84">
        <v>0</v>
      </c>
      <c r="U179" s="68">
        <v>0</v>
      </c>
      <c r="V179" s="68">
        <v>0</v>
      </c>
      <c r="W179" s="68">
        <v>0</v>
      </c>
      <c r="X179" s="69"/>
      <c r="Y179" s="69"/>
      <c r="Z179" s="69"/>
      <c r="AA179" s="69"/>
      <c r="AB179" s="68"/>
      <c r="AC179" s="68"/>
      <c r="AD179" s="68"/>
      <c r="AE179" s="68"/>
      <c r="AF179" s="69"/>
      <c r="AG179" s="69"/>
      <c r="AH179" s="69"/>
      <c r="AI179" s="69"/>
      <c r="AJ179" s="68"/>
      <c r="AK179" s="68"/>
      <c r="AL179" s="68"/>
      <c r="AM179" s="68"/>
      <c r="AN179" s="68"/>
      <c r="AO179" s="68"/>
      <c r="AP179" s="68"/>
      <c r="AQ179" s="68"/>
      <c r="AR179" s="16">
        <f t="shared" si="50"/>
        <v>0</v>
      </c>
    </row>
    <row r="180" spans="1:44" ht="14.25">
      <c r="A180" s="149"/>
      <c r="B180" s="114"/>
      <c r="C180" s="114"/>
      <c r="D180" s="95"/>
      <c r="E180" s="159" t="s">
        <v>94</v>
      </c>
      <c r="F180" s="144" t="s">
        <v>23</v>
      </c>
      <c r="G180" s="36" t="s">
        <v>24</v>
      </c>
      <c r="H180" s="37">
        <v>0</v>
      </c>
      <c r="I180" s="37">
        <v>0</v>
      </c>
      <c r="J180" s="37">
        <v>0</v>
      </c>
      <c r="K180" s="37">
        <f>SUM(H180:J180)</f>
        <v>0</v>
      </c>
      <c r="L180" s="37">
        <v>0</v>
      </c>
      <c r="M180" s="37">
        <v>0</v>
      </c>
      <c r="N180" s="37">
        <v>0</v>
      </c>
      <c r="O180" s="70">
        <f>SUM(L180:N180)</f>
        <v>0</v>
      </c>
      <c r="P180" s="71">
        <v>0</v>
      </c>
      <c r="Q180" s="37">
        <v>0</v>
      </c>
      <c r="R180" s="37">
        <v>0</v>
      </c>
      <c r="S180" s="72">
        <f>SUM(P180:R180)</f>
        <v>0</v>
      </c>
      <c r="T180" s="73">
        <v>0</v>
      </c>
      <c r="U180" s="37">
        <v>0</v>
      </c>
      <c r="V180" s="37">
        <v>0</v>
      </c>
      <c r="W180" s="37">
        <f>SUM(T180:V180)</f>
        <v>0</v>
      </c>
      <c r="X180" s="66"/>
      <c r="Y180" s="66"/>
      <c r="Z180" s="66"/>
      <c r="AA180" s="66"/>
      <c r="AB180" s="37"/>
      <c r="AC180" s="37"/>
      <c r="AD180" s="37"/>
      <c r="AE180" s="37"/>
      <c r="AF180" s="66"/>
      <c r="AG180" s="66"/>
      <c r="AH180" s="66"/>
      <c r="AI180" s="66"/>
      <c r="AJ180" s="37"/>
      <c r="AK180" s="37"/>
      <c r="AL180" s="37"/>
      <c r="AM180" s="37"/>
      <c r="AN180" s="37"/>
      <c r="AO180" s="37"/>
      <c r="AP180" s="37"/>
      <c r="AQ180" s="37"/>
      <c r="AR180" s="16">
        <f t="shared" si="50"/>
        <v>0</v>
      </c>
    </row>
    <row r="181" spans="1:44" ht="14.25">
      <c r="A181" s="149"/>
      <c r="B181" s="114"/>
      <c r="C181" s="114"/>
      <c r="D181" s="95"/>
      <c r="E181" s="160"/>
      <c r="F181" s="97"/>
      <c r="G181" s="39" t="s">
        <v>25</v>
      </c>
      <c r="H181" s="19">
        <v>0</v>
      </c>
      <c r="I181" s="19">
        <v>0</v>
      </c>
      <c r="J181" s="19">
        <v>0</v>
      </c>
      <c r="K181" s="19">
        <f>SUM(H181:J181)</f>
        <v>0</v>
      </c>
      <c r="L181" s="19">
        <v>0</v>
      </c>
      <c r="M181" s="19">
        <v>0</v>
      </c>
      <c r="N181" s="19">
        <v>0</v>
      </c>
      <c r="O181" s="19">
        <v>0</v>
      </c>
      <c r="P181" s="74">
        <v>0</v>
      </c>
      <c r="Q181" s="19">
        <v>0</v>
      </c>
      <c r="R181" s="19">
        <v>0</v>
      </c>
      <c r="S181" s="75">
        <f>SUM(P181:R181)</f>
        <v>0</v>
      </c>
      <c r="T181" s="51">
        <v>0</v>
      </c>
      <c r="U181" s="19">
        <v>0</v>
      </c>
      <c r="V181" s="19">
        <v>0</v>
      </c>
      <c r="W181" s="19">
        <v>0</v>
      </c>
      <c r="X181" s="67"/>
      <c r="Y181" s="67"/>
      <c r="Z181" s="67"/>
      <c r="AA181" s="67"/>
      <c r="AB181" s="19"/>
      <c r="AC181" s="19"/>
      <c r="AD181" s="19"/>
      <c r="AE181" s="19"/>
      <c r="AF181" s="67"/>
      <c r="AG181" s="67"/>
      <c r="AH181" s="67"/>
      <c r="AI181" s="67"/>
      <c r="AJ181" s="19"/>
      <c r="AK181" s="19"/>
      <c r="AL181" s="19"/>
      <c r="AM181" s="19"/>
      <c r="AN181" s="19"/>
      <c r="AO181" s="19"/>
      <c r="AP181" s="19"/>
      <c r="AQ181" s="19"/>
      <c r="AR181" s="16">
        <f t="shared" si="50"/>
        <v>0</v>
      </c>
    </row>
    <row r="182" spans="1:44" ht="14.25">
      <c r="A182" s="149"/>
      <c r="B182" s="114"/>
      <c r="C182" s="114"/>
      <c r="D182" s="95"/>
      <c r="E182" s="160"/>
      <c r="F182" s="97"/>
      <c r="G182" s="39" t="s">
        <v>26</v>
      </c>
      <c r="H182" s="19">
        <v>0</v>
      </c>
      <c r="I182" s="19">
        <v>0</v>
      </c>
      <c r="J182" s="19">
        <v>0</v>
      </c>
      <c r="K182" s="19">
        <f>SUM(H182:J182)</f>
        <v>0</v>
      </c>
      <c r="L182" s="19">
        <v>0</v>
      </c>
      <c r="M182" s="19">
        <v>0</v>
      </c>
      <c r="N182" s="19">
        <v>0</v>
      </c>
      <c r="O182" s="19">
        <v>0</v>
      </c>
      <c r="P182" s="74">
        <v>230</v>
      </c>
      <c r="Q182" s="19">
        <v>229</v>
      </c>
      <c r="R182" s="19">
        <v>0</v>
      </c>
      <c r="S182" s="75">
        <f>SUM(P182:R182)</f>
        <v>459</v>
      </c>
      <c r="T182" s="51">
        <v>0</v>
      </c>
      <c r="U182" s="19">
        <v>0</v>
      </c>
      <c r="V182" s="19">
        <v>0</v>
      </c>
      <c r="W182" s="19">
        <v>0</v>
      </c>
      <c r="X182" s="67"/>
      <c r="Y182" s="67"/>
      <c r="Z182" s="67"/>
      <c r="AA182" s="67"/>
      <c r="AB182" s="19"/>
      <c r="AC182" s="19"/>
      <c r="AD182" s="19"/>
      <c r="AE182" s="19"/>
      <c r="AF182" s="67"/>
      <c r="AG182" s="67"/>
      <c r="AH182" s="67"/>
      <c r="AI182" s="67"/>
      <c r="AJ182" s="19"/>
      <c r="AK182" s="19"/>
      <c r="AL182" s="19"/>
      <c r="AM182" s="19"/>
      <c r="AN182" s="19"/>
      <c r="AO182" s="19"/>
      <c r="AP182" s="19"/>
      <c r="AQ182" s="19"/>
      <c r="AR182" s="16">
        <f t="shared" si="50"/>
        <v>918</v>
      </c>
    </row>
    <row r="183" spans="1:44" ht="14.25">
      <c r="A183" s="149"/>
      <c r="B183" s="114"/>
      <c r="C183" s="114"/>
      <c r="D183" s="95"/>
      <c r="E183" s="160"/>
      <c r="F183" s="97"/>
      <c r="G183" s="39" t="s">
        <v>27</v>
      </c>
      <c r="H183" s="19">
        <v>0</v>
      </c>
      <c r="I183" s="19">
        <v>0</v>
      </c>
      <c r="J183" s="19">
        <v>0</v>
      </c>
      <c r="K183" s="19">
        <f>SUM(H183:J183)</f>
        <v>0</v>
      </c>
      <c r="L183" s="19">
        <v>0</v>
      </c>
      <c r="M183" s="19">
        <v>0</v>
      </c>
      <c r="N183" s="19">
        <v>0</v>
      </c>
      <c r="O183" s="19">
        <v>0</v>
      </c>
      <c r="P183" s="74">
        <v>0</v>
      </c>
      <c r="Q183" s="19">
        <v>0</v>
      </c>
      <c r="R183" s="19">
        <v>0</v>
      </c>
      <c r="S183" s="75">
        <v>0</v>
      </c>
      <c r="T183" s="51">
        <v>0</v>
      </c>
      <c r="U183" s="19">
        <v>0</v>
      </c>
      <c r="V183" s="19">
        <v>0</v>
      </c>
      <c r="W183" s="19">
        <v>0</v>
      </c>
      <c r="X183" s="67"/>
      <c r="Y183" s="67"/>
      <c r="Z183" s="67"/>
      <c r="AA183" s="67"/>
      <c r="AB183" s="19"/>
      <c r="AC183" s="19"/>
      <c r="AD183" s="19"/>
      <c r="AE183" s="19"/>
      <c r="AF183" s="67"/>
      <c r="AG183" s="67"/>
      <c r="AH183" s="67"/>
      <c r="AI183" s="67"/>
      <c r="AJ183" s="19"/>
      <c r="AK183" s="19"/>
      <c r="AL183" s="19"/>
      <c r="AM183" s="19"/>
      <c r="AN183" s="19"/>
      <c r="AO183" s="19"/>
      <c r="AP183" s="19"/>
      <c r="AQ183" s="19"/>
      <c r="AR183" s="16">
        <f t="shared" si="50"/>
        <v>0</v>
      </c>
    </row>
    <row r="184" spans="1:44" ht="14.25">
      <c r="A184" s="149"/>
      <c r="B184" s="114"/>
      <c r="C184" s="114"/>
      <c r="D184" s="95"/>
      <c r="E184" s="160"/>
      <c r="F184" s="97"/>
      <c r="G184" s="39" t="s">
        <v>28</v>
      </c>
      <c r="H184" s="19">
        <v>0</v>
      </c>
      <c r="I184" s="19">
        <v>0</v>
      </c>
      <c r="J184" s="19">
        <v>0</v>
      </c>
      <c r="K184" s="19">
        <f>SUM(H184:J184)</f>
        <v>0</v>
      </c>
      <c r="L184" s="19">
        <v>0</v>
      </c>
      <c r="M184" s="19">
        <v>0</v>
      </c>
      <c r="N184" s="19">
        <v>0</v>
      </c>
      <c r="O184" s="19">
        <v>0</v>
      </c>
      <c r="P184" s="74">
        <v>0</v>
      </c>
      <c r="Q184" s="19">
        <v>0</v>
      </c>
      <c r="R184" s="19">
        <v>0</v>
      </c>
      <c r="S184" s="75">
        <v>0</v>
      </c>
      <c r="T184" s="51">
        <v>0</v>
      </c>
      <c r="U184" s="19">
        <v>0</v>
      </c>
      <c r="V184" s="19">
        <v>0</v>
      </c>
      <c r="W184" s="19">
        <v>0</v>
      </c>
      <c r="X184" s="67"/>
      <c r="Y184" s="67"/>
      <c r="Z184" s="67"/>
      <c r="AA184" s="67"/>
      <c r="AB184" s="19"/>
      <c r="AC184" s="19"/>
      <c r="AD184" s="19"/>
      <c r="AE184" s="19"/>
      <c r="AF184" s="67"/>
      <c r="AG184" s="67"/>
      <c r="AH184" s="67"/>
      <c r="AI184" s="67"/>
      <c r="AJ184" s="19"/>
      <c r="AK184" s="19"/>
      <c r="AL184" s="19"/>
      <c r="AM184" s="19"/>
      <c r="AN184" s="19"/>
      <c r="AO184" s="19"/>
      <c r="AP184" s="19"/>
      <c r="AQ184" s="19"/>
      <c r="AR184" s="16">
        <f t="shared" si="50"/>
        <v>0</v>
      </c>
    </row>
    <row r="185" spans="1:44" ht="14.25">
      <c r="A185" s="149"/>
      <c r="B185" s="114"/>
      <c r="C185" s="114"/>
      <c r="D185" s="95"/>
      <c r="E185" s="160"/>
      <c r="F185" s="97"/>
      <c r="G185" s="40" t="s">
        <v>22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74">
        <f>SUM(P180:P184)</f>
        <v>230</v>
      </c>
      <c r="Q185" s="19">
        <f>SUM(Q180:Q184)</f>
        <v>229</v>
      </c>
      <c r="R185" s="19">
        <f>SUM(R180:R184)</f>
        <v>0</v>
      </c>
      <c r="S185" s="78">
        <f>SUM(S180:S184)</f>
        <v>459</v>
      </c>
      <c r="T185" s="51">
        <v>0</v>
      </c>
      <c r="U185" s="19">
        <v>0</v>
      </c>
      <c r="V185" s="19">
        <v>0</v>
      </c>
      <c r="W185" s="19">
        <v>0</v>
      </c>
      <c r="X185" s="67"/>
      <c r="Y185" s="67"/>
      <c r="Z185" s="67"/>
      <c r="AA185" s="67"/>
      <c r="AB185" s="19"/>
      <c r="AC185" s="19"/>
      <c r="AD185" s="19"/>
      <c r="AE185" s="34"/>
      <c r="AF185" s="67"/>
      <c r="AG185" s="67"/>
      <c r="AH185" s="67"/>
      <c r="AI185" s="67"/>
      <c r="AJ185" s="19"/>
      <c r="AK185" s="19"/>
      <c r="AL185" s="19"/>
      <c r="AM185" s="34"/>
      <c r="AN185" s="19"/>
      <c r="AO185" s="19"/>
      <c r="AP185" s="19"/>
      <c r="AQ185" s="34"/>
      <c r="AR185" s="16">
        <f t="shared" si="50"/>
        <v>918</v>
      </c>
    </row>
    <row r="186" spans="1:44" ht="14.25">
      <c r="A186" s="149"/>
      <c r="B186" s="114"/>
      <c r="C186" s="114"/>
      <c r="D186" s="95"/>
      <c r="E186" s="160"/>
      <c r="F186" s="145" t="s">
        <v>29</v>
      </c>
      <c r="G186" s="39" t="s">
        <v>30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74">
        <v>0</v>
      </c>
      <c r="Q186" s="19">
        <v>0</v>
      </c>
      <c r="R186" s="19">
        <v>0</v>
      </c>
      <c r="S186" s="75">
        <v>0</v>
      </c>
      <c r="T186" s="51">
        <v>0</v>
      </c>
      <c r="U186" s="19">
        <v>0</v>
      </c>
      <c r="V186" s="19">
        <v>0</v>
      </c>
      <c r="W186" s="19">
        <v>0</v>
      </c>
      <c r="X186" s="67"/>
      <c r="Y186" s="67"/>
      <c r="Z186" s="67"/>
      <c r="AA186" s="67"/>
      <c r="AB186" s="19"/>
      <c r="AC186" s="19"/>
      <c r="AD186" s="19"/>
      <c r="AE186" s="19"/>
      <c r="AF186" s="67"/>
      <c r="AG186" s="67"/>
      <c r="AH186" s="67"/>
      <c r="AI186" s="67"/>
      <c r="AJ186" s="19"/>
      <c r="AK186" s="19"/>
      <c r="AL186" s="19"/>
      <c r="AM186" s="19"/>
      <c r="AN186" s="19"/>
      <c r="AO186" s="19"/>
      <c r="AP186" s="19"/>
      <c r="AQ186" s="19"/>
      <c r="AR186" s="16">
        <f t="shared" si="50"/>
        <v>0</v>
      </c>
    </row>
    <row r="187" spans="1:44" ht="14.25">
      <c r="A187" s="149"/>
      <c r="B187" s="114"/>
      <c r="C187" s="114"/>
      <c r="D187" s="95"/>
      <c r="E187" s="160"/>
      <c r="F187" s="146"/>
      <c r="G187" s="39" t="s">
        <v>31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74">
        <v>0</v>
      </c>
      <c r="Q187" s="19">
        <v>0</v>
      </c>
      <c r="R187" s="19">
        <v>0</v>
      </c>
      <c r="S187" s="75">
        <v>0</v>
      </c>
      <c r="T187" s="51">
        <v>0</v>
      </c>
      <c r="U187" s="19">
        <v>0</v>
      </c>
      <c r="V187" s="19">
        <v>0</v>
      </c>
      <c r="W187" s="19">
        <v>0</v>
      </c>
      <c r="X187" s="67"/>
      <c r="Y187" s="67"/>
      <c r="Z187" s="67"/>
      <c r="AA187" s="67"/>
      <c r="AB187" s="19"/>
      <c r="AC187" s="19"/>
      <c r="AD187" s="19"/>
      <c r="AE187" s="19"/>
      <c r="AF187" s="67"/>
      <c r="AG187" s="67"/>
      <c r="AH187" s="67"/>
      <c r="AI187" s="67"/>
      <c r="AJ187" s="19"/>
      <c r="AK187" s="19"/>
      <c r="AL187" s="19"/>
      <c r="AM187" s="19"/>
      <c r="AN187" s="19"/>
      <c r="AO187" s="19"/>
      <c r="AP187" s="19"/>
      <c r="AQ187" s="19"/>
      <c r="AR187" s="16">
        <f t="shared" si="50"/>
        <v>0</v>
      </c>
    </row>
    <row r="188" spans="1:44" ht="14.25">
      <c r="A188" s="149"/>
      <c r="B188" s="114"/>
      <c r="C188" s="114"/>
      <c r="D188" s="95"/>
      <c r="E188" s="160"/>
      <c r="F188" s="97" t="s">
        <v>32</v>
      </c>
      <c r="G188" s="39" t="s">
        <v>33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74">
        <v>0</v>
      </c>
      <c r="Q188" s="19">
        <v>0</v>
      </c>
      <c r="R188" s="19">
        <v>0</v>
      </c>
      <c r="S188" s="75">
        <v>0</v>
      </c>
      <c r="T188" s="51">
        <v>0</v>
      </c>
      <c r="U188" s="19">
        <v>0</v>
      </c>
      <c r="V188" s="19">
        <v>0</v>
      </c>
      <c r="W188" s="19">
        <v>0</v>
      </c>
      <c r="X188" s="67"/>
      <c r="Y188" s="67"/>
      <c r="Z188" s="67"/>
      <c r="AA188" s="67"/>
      <c r="AB188" s="19"/>
      <c r="AC188" s="19"/>
      <c r="AD188" s="19"/>
      <c r="AE188" s="19"/>
      <c r="AF188" s="67"/>
      <c r="AG188" s="67"/>
      <c r="AH188" s="67"/>
      <c r="AI188" s="67"/>
      <c r="AJ188" s="19"/>
      <c r="AK188" s="19"/>
      <c r="AL188" s="19"/>
      <c r="AM188" s="19"/>
      <c r="AN188" s="19"/>
      <c r="AO188" s="19"/>
      <c r="AP188" s="19"/>
      <c r="AQ188" s="19"/>
      <c r="AR188" s="16">
        <f t="shared" si="50"/>
        <v>0</v>
      </c>
    </row>
    <row r="189" spans="1:44" ht="15" thickBot="1">
      <c r="A189" s="149"/>
      <c r="B189" s="114"/>
      <c r="C189" s="114"/>
      <c r="D189" s="95"/>
      <c r="E189" s="161"/>
      <c r="F189" s="158"/>
      <c r="G189" s="45" t="s">
        <v>34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83">
        <v>0</v>
      </c>
      <c r="Q189" s="68">
        <v>0</v>
      </c>
      <c r="R189" s="68">
        <v>0</v>
      </c>
      <c r="S189" s="85">
        <v>0</v>
      </c>
      <c r="T189" s="51">
        <v>0</v>
      </c>
      <c r="U189" s="19">
        <v>0</v>
      </c>
      <c r="V189" s="19">
        <v>0</v>
      </c>
      <c r="W189" s="19">
        <v>0</v>
      </c>
      <c r="X189" s="69"/>
      <c r="Y189" s="69"/>
      <c r="Z189" s="69"/>
      <c r="AA189" s="69"/>
      <c r="AB189" s="68"/>
      <c r="AC189" s="68"/>
      <c r="AD189" s="68"/>
      <c r="AE189" s="68"/>
      <c r="AF189" s="69"/>
      <c r="AG189" s="69"/>
      <c r="AH189" s="69"/>
      <c r="AI189" s="69"/>
      <c r="AJ189" s="68"/>
      <c r="AK189" s="68"/>
      <c r="AL189" s="68"/>
      <c r="AM189" s="68"/>
      <c r="AN189" s="68"/>
      <c r="AO189" s="68"/>
      <c r="AP189" s="68"/>
      <c r="AQ189" s="68"/>
      <c r="AR189" s="16">
        <f t="shared" si="50"/>
        <v>0</v>
      </c>
    </row>
    <row r="190" spans="1:44" ht="14.25">
      <c r="A190" s="149"/>
      <c r="B190" s="114"/>
      <c r="C190" s="114"/>
      <c r="D190" s="95"/>
      <c r="E190" s="159" t="s">
        <v>95</v>
      </c>
      <c r="F190" s="144" t="s">
        <v>23</v>
      </c>
      <c r="G190" s="36" t="s">
        <v>24</v>
      </c>
      <c r="H190" s="37">
        <v>0</v>
      </c>
      <c r="I190" s="37">
        <v>0</v>
      </c>
      <c r="J190" s="37">
        <v>0</v>
      </c>
      <c r="K190" s="37">
        <f>SUM(H190:J190)</f>
        <v>0</v>
      </c>
      <c r="L190" s="37">
        <v>0</v>
      </c>
      <c r="M190" s="37">
        <v>0</v>
      </c>
      <c r="N190" s="37">
        <v>0</v>
      </c>
      <c r="O190" s="70">
        <f>SUM(L190:N190)</f>
        <v>0</v>
      </c>
      <c r="P190" s="71">
        <v>0</v>
      </c>
      <c r="Q190" s="37">
        <v>0</v>
      </c>
      <c r="R190" s="37">
        <v>0</v>
      </c>
      <c r="S190" s="72">
        <f>SUM(P190:R190)</f>
        <v>0</v>
      </c>
      <c r="T190" s="73">
        <v>0</v>
      </c>
      <c r="U190" s="37">
        <v>0</v>
      </c>
      <c r="V190" s="37">
        <v>0</v>
      </c>
      <c r="W190" s="37">
        <f>SUM(T190:V190)</f>
        <v>0</v>
      </c>
      <c r="X190" s="66"/>
      <c r="Y190" s="66"/>
      <c r="Z190" s="66"/>
      <c r="AA190" s="66"/>
      <c r="AB190" s="37"/>
      <c r="AC190" s="37"/>
      <c r="AD190" s="37"/>
      <c r="AE190" s="37"/>
      <c r="AF190" s="66"/>
      <c r="AG190" s="66"/>
      <c r="AH190" s="66"/>
      <c r="AI190" s="66"/>
      <c r="AJ190" s="37"/>
      <c r="AK190" s="37"/>
      <c r="AL190" s="37"/>
      <c r="AM190" s="37"/>
      <c r="AN190" s="37"/>
      <c r="AO190" s="37"/>
      <c r="AP190" s="37"/>
      <c r="AQ190" s="37"/>
      <c r="AR190" s="16">
        <f t="shared" si="50"/>
        <v>0</v>
      </c>
    </row>
    <row r="191" spans="1:44" ht="14.25">
      <c r="A191" s="149"/>
      <c r="B191" s="114"/>
      <c r="C191" s="114"/>
      <c r="D191" s="95"/>
      <c r="E191" s="160"/>
      <c r="F191" s="97"/>
      <c r="G191" s="39" t="s">
        <v>25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74">
        <v>0</v>
      </c>
      <c r="Q191" s="19">
        <v>0</v>
      </c>
      <c r="R191" s="19">
        <v>0</v>
      </c>
      <c r="S191" s="75">
        <f>SUM(P191:R191)</f>
        <v>0</v>
      </c>
      <c r="T191" s="51">
        <v>0</v>
      </c>
      <c r="U191" s="19">
        <v>0</v>
      </c>
      <c r="V191" s="19">
        <v>0</v>
      </c>
      <c r="W191" s="19">
        <f>SUM(T191:V191)</f>
        <v>0</v>
      </c>
      <c r="X191" s="67"/>
      <c r="Y191" s="67"/>
      <c r="Z191" s="67"/>
      <c r="AA191" s="67"/>
      <c r="AB191" s="19"/>
      <c r="AC191" s="19"/>
      <c r="AD191" s="19"/>
      <c r="AE191" s="19"/>
      <c r="AF191" s="67"/>
      <c r="AG191" s="67"/>
      <c r="AH191" s="67"/>
      <c r="AI191" s="67"/>
      <c r="AJ191" s="19"/>
      <c r="AK191" s="19"/>
      <c r="AL191" s="19"/>
      <c r="AM191" s="19"/>
      <c r="AN191" s="19"/>
      <c r="AO191" s="19"/>
      <c r="AP191" s="19"/>
      <c r="AQ191" s="19"/>
      <c r="AR191" s="16">
        <f t="shared" si="50"/>
        <v>0</v>
      </c>
    </row>
    <row r="192" spans="1:44" ht="14.25">
      <c r="A192" s="149"/>
      <c r="B192" s="114"/>
      <c r="C192" s="114"/>
      <c r="D192" s="95"/>
      <c r="E192" s="160"/>
      <c r="F192" s="97"/>
      <c r="G192" s="39" t="s">
        <v>26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74">
        <v>172</v>
      </c>
      <c r="Q192" s="19">
        <v>171</v>
      </c>
      <c r="R192" s="19">
        <v>0</v>
      </c>
      <c r="S192" s="75">
        <f aca="true" t="shared" si="53" ref="S192:S199">SUM(P192:R192)</f>
        <v>343</v>
      </c>
      <c r="T192" s="51">
        <v>0</v>
      </c>
      <c r="U192" s="19">
        <v>0</v>
      </c>
      <c r="V192" s="19">
        <v>0</v>
      </c>
      <c r="W192" s="19">
        <f aca="true" t="shared" si="54" ref="W192:W199">SUM(T192:V192)</f>
        <v>0</v>
      </c>
      <c r="X192" s="67"/>
      <c r="Y192" s="67"/>
      <c r="Z192" s="67"/>
      <c r="AA192" s="67"/>
      <c r="AB192" s="19"/>
      <c r="AC192" s="19"/>
      <c r="AD192" s="19"/>
      <c r="AE192" s="19"/>
      <c r="AF192" s="67"/>
      <c r="AG192" s="67"/>
      <c r="AH192" s="67"/>
      <c r="AI192" s="67"/>
      <c r="AJ192" s="19"/>
      <c r="AK192" s="19"/>
      <c r="AL192" s="19"/>
      <c r="AM192" s="19"/>
      <c r="AN192" s="19"/>
      <c r="AO192" s="19"/>
      <c r="AP192" s="19"/>
      <c r="AQ192" s="19"/>
      <c r="AR192" s="16">
        <f t="shared" si="50"/>
        <v>686</v>
      </c>
    </row>
    <row r="193" spans="1:44" ht="14.25">
      <c r="A193" s="149"/>
      <c r="B193" s="114"/>
      <c r="C193" s="114"/>
      <c r="D193" s="95"/>
      <c r="E193" s="160"/>
      <c r="F193" s="97"/>
      <c r="G193" s="39" t="s">
        <v>27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74">
        <v>0</v>
      </c>
      <c r="Q193" s="19">
        <v>0</v>
      </c>
      <c r="R193" s="19">
        <v>0</v>
      </c>
      <c r="S193" s="75">
        <f t="shared" si="53"/>
        <v>0</v>
      </c>
      <c r="T193" s="51">
        <v>0</v>
      </c>
      <c r="U193" s="19">
        <v>0</v>
      </c>
      <c r="V193" s="19">
        <v>0</v>
      </c>
      <c r="W193" s="19">
        <f t="shared" si="54"/>
        <v>0</v>
      </c>
      <c r="X193" s="67"/>
      <c r="Y193" s="67"/>
      <c r="Z193" s="67"/>
      <c r="AA193" s="67"/>
      <c r="AB193" s="19"/>
      <c r="AC193" s="19"/>
      <c r="AD193" s="19"/>
      <c r="AE193" s="19"/>
      <c r="AF193" s="67"/>
      <c r="AG193" s="67"/>
      <c r="AH193" s="67"/>
      <c r="AI193" s="67"/>
      <c r="AJ193" s="19"/>
      <c r="AK193" s="19"/>
      <c r="AL193" s="19"/>
      <c r="AM193" s="19"/>
      <c r="AN193" s="19"/>
      <c r="AO193" s="19"/>
      <c r="AP193" s="19"/>
      <c r="AQ193" s="19"/>
      <c r="AR193" s="16">
        <f t="shared" si="50"/>
        <v>0</v>
      </c>
    </row>
    <row r="194" spans="1:44" ht="14.25">
      <c r="A194" s="149"/>
      <c r="B194" s="114"/>
      <c r="C194" s="114"/>
      <c r="D194" s="95"/>
      <c r="E194" s="160"/>
      <c r="F194" s="97"/>
      <c r="G194" s="39" t="s">
        <v>28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74">
        <v>0</v>
      </c>
      <c r="Q194" s="19">
        <v>0</v>
      </c>
      <c r="R194" s="19">
        <v>0</v>
      </c>
      <c r="S194" s="75">
        <f t="shared" si="53"/>
        <v>0</v>
      </c>
      <c r="T194" s="51">
        <v>0</v>
      </c>
      <c r="U194" s="19">
        <v>0</v>
      </c>
      <c r="V194" s="19">
        <v>0</v>
      </c>
      <c r="W194" s="19">
        <f t="shared" si="54"/>
        <v>0</v>
      </c>
      <c r="X194" s="67"/>
      <c r="Y194" s="67"/>
      <c r="Z194" s="67"/>
      <c r="AA194" s="67"/>
      <c r="AB194" s="19"/>
      <c r="AC194" s="19"/>
      <c r="AD194" s="19"/>
      <c r="AE194" s="19"/>
      <c r="AF194" s="67"/>
      <c r="AG194" s="67"/>
      <c r="AH194" s="67"/>
      <c r="AI194" s="67"/>
      <c r="AJ194" s="19"/>
      <c r="AK194" s="19"/>
      <c r="AL194" s="19"/>
      <c r="AM194" s="19"/>
      <c r="AN194" s="19"/>
      <c r="AO194" s="19"/>
      <c r="AP194" s="19"/>
      <c r="AQ194" s="19"/>
      <c r="AR194" s="16">
        <f t="shared" si="50"/>
        <v>0</v>
      </c>
    </row>
    <row r="195" spans="1:44" ht="14.25">
      <c r="A195" s="149"/>
      <c r="B195" s="114"/>
      <c r="C195" s="114"/>
      <c r="D195" s="95"/>
      <c r="E195" s="160"/>
      <c r="F195" s="97"/>
      <c r="G195" s="40" t="s">
        <v>22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74">
        <f>SUM(P190:P195)</f>
        <v>172</v>
      </c>
      <c r="Q195" s="19">
        <f>SUM(Q190:Q195)</f>
        <v>171</v>
      </c>
      <c r="R195" s="19">
        <v>0</v>
      </c>
      <c r="S195" s="78">
        <f>SUM(S190:S194)</f>
        <v>343</v>
      </c>
      <c r="T195" s="51">
        <v>0</v>
      </c>
      <c r="U195" s="19">
        <v>0</v>
      </c>
      <c r="V195" s="19">
        <v>0</v>
      </c>
      <c r="W195" s="19">
        <f t="shared" si="54"/>
        <v>0</v>
      </c>
      <c r="X195" s="67"/>
      <c r="Y195" s="67"/>
      <c r="Z195" s="67"/>
      <c r="AA195" s="67"/>
      <c r="AB195" s="19"/>
      <c r="AC195" s="19"/>
      <c r="AD195" s="19"/>
      <c r="AE195" s="34"/>
      <c r="AF195" s="67"/>
      <c r="AG195" s="67"/>
      <c r="AH195" s="67"/>
      <c r="AI195" s="67"/>
      <c r="AJ195" s="19"/>
      <c r="AK195" s="19"/>
      <c r="AL195" s="19"/>
      <c r="AM195" s="34"/>
      <c r="AN195" s="19"/>
      <c r="AO195" s="19"/>
      <c r="AP195" s="19"/>
      <c r="AQ195" s="34"/>
      <c r="AR195" s="16">
        <f t="shared" si="50"/>
        <v>3246</v>
      </c>
    </row>
    <row r="196" spans="1:44" ht="14.25">
      <c r="A196" s="149"/>
      <c r="B196" s="114"/>
      <c r="C196" s="114"/>
      <c r="D196" s="95"/>
      <c r="E196" s="160"/>
      <c r="F196" s="145" t="s">
        <v>29</v>
      </c>
      <c r="G196" s="39" t="s">
        <v>30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86">
        <v>0</v>
      </c>
      <c r="Q196" s="86">
        <v>0</v>
      </c>
      <c r="R196" s="19">
        <v>0</v>
      </c>
      <c r="S196" s="75">
        <f t="shared" si="53"/>
        <v>0</v>
      </c>
      <c r="T196" s="51">
        <v>0</v>
      </c>
      <c r="U196" s="19">
        <v>0</v>
      </c>
      <c r="V196" s="19">
        <v>0</v>
      </c>
      <c r="W196" s="19">
        <f t="shared" si="54"/>
        <v>0</v>
      </c>
      <c r="X196" s="67"/>
      <c r="Y196" s="67"/>
      <c r="Z196" s="67"/>
      <c r="AA196" s="67"/>
      <c r="AB196" s="19"/>
      <c r="AC196" s="19"/>
      <c r="AD196" s="19"/>
      <c r="AE196" s="19"/>
      <c r="AF196" s="67"/>
      <c r="AG196" s="67"/>
      <c r="AH196" s="67"/>
      <c r="AI196" s="67"/>
      <c r="AJ196" s="19"/>
      <c r="AK196" s="19"/>
      <c r="AL196" s="19"/>
      <c r="AM196" s="19"/>
      <c r="AN196" s="19"/>
      <c r="AO196" s="19"/>
      <c r="AP196" s="19"/>
      <c r="AQ196" s="19"/>
      <c r="AR196" s="16">
        <f t="shared" si="50"/>
        <v>0</v>
      </c>
    </row>
    <row r="197" spans="1:44" ht="14.25">
      <c r="A197" s="149"/>
      <c r="B197" s="114"/>
      <c r="C197" s="114"/>
      <c r="D197" s="95"/>
      <c r="E197" s="160"/>
      <c r="F197" s="146"/>
      <c r="G197" s="39" t="s">
        <v>31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74">
        <v>0</v>
      </c>
      <c r="Q197" s="19">
        <v>0</v>
      </c>
      <c r="R197" s="19">
        <v>0</v>
      </c>
      <c r="S197" s="75">
        <f t="shared" si="53"/>
        <v>0</v>
      </c>
      <c r="T197" s="51">
        <v>0</v>
      </c>
      <c r="U197" s="19">
        <v>0</v>
      </c>
      <c r="V197" s="19">
        <v>0</v>
      </c>
      <c r="W197" s="19">
        <f t="shared" si="54"/>
        <v>0</v>
      </c>
      <c r="X197" s="67"/>
      <c r="Y197" s="67"/>
      <c r="Z197" s="67"/>
      <c r="AA197" s="67"/>
      <c r="AB197" s="19"/>
      <c r="AC197" s="19"/>
      <c r="AD197" s="19"/>
      <c r="AE197" s="19"/>
      <c r="AF197" s="67"/>
      <c r="AG197" s="67"/>
      <c r="AH197" s="67"/>
      <c r="AI197" s="67"/>
      <c r="AJ197" s="19"/>
      <c r="AK197" s="19"/>
      <c r="AL197" s="19"/>
      <c r="AM197" s="19"/>
      <c r="AN197" s="19"/>
      <c r="AO197" s="19"/>
      <c r="AP197" s="19"/>
      <c r="AQ197" s="19"/>
      <c r="AR197" s="16">
        <f t="shared" si="50"/>
        <v>0</v>
      </c>
    </row>
    <row r="198" spans="1:44" ht="14.25">
      <c r="A198" s="149"/>
      <c r="B198" s="114"/>
      <c r="C198" s="114"/>
      <c r="D198" s="95"/>
      <c r="E198" s="160"/>
      <c r="F198" s="97" t="s">
        <v>32</v>
      </c>
      <c r="G198" s="39" t="s">
        <v>33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74">
        <v>0</v>
      </c>
      <c r="Q198" s="19">
        <v>0</v>
      </c>
      <c r="R198" s="19">
        <v>0</v>
      </c>
      <c r="S198" s="75">
        <f t="shared" si="53"/>
        <v>0</v>
      </c>
      <c r="T198" s="51">
        <v>0</v>
      </c>
      <c r="U198" s="19">
        <v>0</v>
      </c>
      <c r="V198" s="19">
        <v>0</v>
      </c>
      <c r="W198" s="19">
        <f t="shared" si="54"/>
        <v>0</v>
      </c>
      <c r="X198" s="67"/>
      <c r="Y198" s="67"/>
      <c r="Z198" s="67"/>
      <c r="AA198" s="67"/>
      <c r="AB198" s="19"/>
      <c r="AC198" s="19"/>
      <c r="AD198" s="19"/>
      <c r="AE198" s="19"/>
      <c r="AF198" s="67"/>
      <c r="AG198" s="67"/>
      <c r="AH198" s="67"/>
      <c r="AI198" s="67"/>
      <c r="AJ198" s="19"/>
      <c r="AK198" s="19"/>
      <c r="AL198" s="19"/>
      <c r="AM198" s="19"/>
      <c r="AN198" s="19"/>
      <c r="AO198" s="19"/>
      <c r="AP198" s="19"/>
      <c r="AQ198" s="19"/>
      <c r="AR198" s="16">
        <f t="shared" si="50"/>
        <v>0</v>
      </c>
    </row>
    <row r="199" spans="1:44" ht="15" thickBot="1">
      <c r="A199" s="149"/>
      <c r="B199" s="114"/>
      <c r="C199" s="114"/>
      <c r="D199" s="95"/>
      <c r="E199" s="161"/>
      <c r="F199" s="158"/>
      <c r="G199" s="45" t="s">
        <v>34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74">
        <v>0</v>
      </c>
      <c r="Q199" s="19">
        <v>0</v>
      </c>
      <c r="R199" s="19">
        <v>0</v>
      </c>
      <c r="S199" s="75">
        <f t="shared" si="53"/>
        <v>0</v>
      </c>
      <c r="T199" s="51">
        <v>0</v>
      </c>
      <c r="U199" s="19">
        <v>0</v>
      </c>
      <c r="V199" s="19">
        <v>0</v>
      </c>
      <c r="W199" s="19">
        <f t="shared" si="54"/>
        <v>0</v>
      </c>
      <c r="X199" s="69"/>
      <c r="Y199" s="69"/>
      <c r="Z199" s="69"/>
      <c r="AA199" s="69"/>
      <c r="AB199" s="68"/>
      <c r="AC199" s="68"/>
      <c r="AD199" s="68"/>
      <c r="AE199" s="68"/>
      <c r="AF199" s="69"/>
      <c r="AG199" s="69"/>
      <c r="AH199" s="69"/>
      <c r="AI199" s="69"/>
      <c r="AJ199" s="68"/>
      <c r="AK199" s="68"/>
      <c r="AL199" s="68"/>
      <c r="AM199" s="68"/>
      <c r="AN199" s="68"/>
      <c r="AO199" s="68"/>
      <c r="AP199" s="68"/>
      <c r="AQ199" s="68"/>
      <c r="AR199" s="16">
        <f t="shared" si="50"/>
        <v>0</v>
      </c>
    </row>
    <row r="200" spans="1:44" ht="14.25">
      <c r="A200" s="149"/>
      <c r="B200" s="114"/>
      <c r="C200" s="114"/>
      <c r="D200" s="95"/>
      <c r="E200" s="159" t="s">
        <v>96</v>
      </c>
      <c r="F200" s="144" t="s">
        <v>23</v>
      </c>
      <c r="G200" s="36" t="s">
        <v>24</v>
      </c>
      <c r="H200" s="37">
        <v>0</v>
      </c>
      <c r="I200" s="37">
        <v>0</v>
      </c>
      <c r="J200" s="37">
        <v>0</v>
      </c>
      <c r="K200" s="37">
        <f>SUM(H200:J200)</f>
        <v>0</v>
      </c>
      <c r="L200" s="37">
        <v>0</v>
      </c>
      <c r="M200" s="37">
        <v>0</v>
      </c>
      <c r="N200" s="37">
        <v>0</v>
      </c>
      <c r="O200" s="70">
        <f>SUM(L200:N200)</f>
        <v>0</v>
      </c>
      <c r="P200" s="71">
        <v>84</v>
      </c>
      <c r="Q200" s="37">
        <v>66</v>
      </c>
      <c r="R200" s="37">
        <v>0</v>
      </c>
      <c r="S200" s="72">
        <f>SUM(P200:R200)</f>
        <v>150</v>
      </c>
      <c r="T200" s="73">
        <v>0</v>
      </c>
      <c r="U200" s="37">
        <v>0</v>
      </c>
      <c r="V200" s="37">
        <v>0</v>
      </c>
      <c r="W200" s="37">
        <f>SUM(T200:V200)</f>
        <v>0</v>
      </c>
      <c r="X200" s="66"/>
      <c r="Y200" s="66"/>
      <c r="Z200" s="66"/>
      <c r="AA200" s="66"/>
      <c r="AB200" s="37"/>
      <c r="AC200" s="37"/>
      <c r="AD200" s="37"/>
      <c r="AE200" s="37"/>
      <c r="AF200" s="66"/>
      <c r="AG200" s="66"/>
      <c r="AH200" s="66"/>
      <c r="AI200" s="66"/>
      <c r="AJ200" s="37"/>
      <c r="AK200" s="37"/>
      <c r="AL200" s="37"/>
      <c r="AM200" s="37"/>
      <c r="AN200" s="37"/>
      <c r="AO200" s="37"/>
      <c r="AP200" s="37"/>
      <c r="AQ200" s="37"/>
      <c r="AR200" s="16">
        <f t="shared" si="50"/>
        <v>300</v>
      </c>
    </row>
    <row r="201" spans="1:44" ht="14.25">
      <c r="A201" s="149"/>
      <c r="B201" s="114"/>
      <c r="C201" s="114"/>
      <c r="D201" s="95"/>
      <c r="E201" s="160"/>
      <c r="F201" s="97"/>
      <c r="G201" s="39" t="s">
        <v>25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74">
        <v>0</v>
      </c>
      <c r="Q201" s="19">
        <v>0</v>
      </c>
      <c r="R201" s="19">
        <v>0</v>
      </c>
      <c r="S201" s="75">
        <f>SUM(P201:R201)</f>
        <v>0</v>
      </c>
      <c r="T201" s="51">
        <v>0</v>
      </c>
      <c r="U201" s="19">
        <v>0</v>
      </c>
      <c r="V201" s="19">
        <v>0</v>
      </c>
      <c r="W201" s="19">
        <v>0</v>
      </c>
      <c r="X201" s="67"/>
      <c r="Y201" s="67"/>
      <c r="Z201" s="67"/>
      <c r="AA201" s="67"/>
      <c r="AB201" s="19"/>
      <c r="AC201" s="19"/>
      <c r="AD201" s="19"/>
      <c r="AE201" s="19"/>
      <c r="AF201" s="67"/>
      <c r="AG201" s="67"/>
      <c r="AH201" s="67"/>
      <c r="AI201" s="67"/>
      <c r="AJ201" s="19"/>
      <c r="AK201" s="19"/>
      <c r="AL201" s="19"/>
      <c r="AM201" s="19"/>
      <c r="AN201" s="19"/>
      <c r="AO201" s="19"/>
      <c r="AP201" s="19"/>
      <c r="AQ201" s="19"/>
      <c r="AR201" s="16">
        <f t="shared" si="50"/>
        <v>0</v>
      </c>
    </row>
    <row r="202" spans="1:44" ht="14.25">
      <c r="A202" s="149"/>
      <c r="B202" s="114"/>
      <c r="C202" s="114"/>
      <c r="D202" s="95"/>
      <c r="E202" s="160"/>
      <c r="F202" s="97"/>
      <c r="G202" s="39" t="s">
        <v>26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74">
        <v>0</v>
      </c>
      <c r="Q202" s="19">
        <v>0</v>
      </c>
      <c r="R202" s="19">
        <v>0</v>
      </c>
      <c r="S202" s="75">
        <f>SUM(P202:R202)</f>
        <v>0</v>
      </c>
      <c r="T202" s="51">
        <v>0</v>
      </c>
      <c r="U202" s="19">
        <v>0</v>
      </c>
      <c r="V202" s="19">
        <v>0</v>
      </c>
      <c r="W202" s="19">
        <v>0</v>
      </c>
      <c r="X202" s="67"/>
      <c r="Y202" s="67"/>
      <c r="Z202" s="67"/>
      <c r="AA202" s="67"/>
      <c r="AB202" s="19"/>
      <c r="AC202" s="19"/>
      <c r="AD202" s="19"/>
      <c r="AE202" s="19"/>
      <c r="AF202" s="67"/>
      <c r="AG202" s="67"/>
      <c r="AH202" s="67"/>
      <c r="AI202" s="67"/>
      <c r="AJ202" s="19"/>
      <c r="AK202" s="19"/>
      <c r="AL202" s="19"/>
      <c r="AM202" s="19"/>
      <c r="AN202" s="19"/>
      <c r="AO202" s="19"/>
      <c r="AP202" s="19"/>
      <c r="AQ202" s="19"/>
      <c r="AR202" s="16">
        <f t="shared" si="50"/>
        <v>0</v>
      </c>
    </row>
    <row r="203" spans="1:44" ht="14.25">
      <c r="A203" s="149"/>
      <c r="B203" s="114"/>
      <c r="C203" s="114"/>
      <c r="D203" s="95"/>
      <c r="E203" s="160"/>
      <c r="F203" s="97"/>
      <c r="G203" s="39" t="s">
        <v>27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74">
        <v>0</v>
      </c>
      <c r="Q203" s="19">
        <v>0</v>
      </c>
      <c r="R203" s="19">
        <v>0</v>
      </c>
      <c r="S203" s="75">
        <f>SUM(P203:R203)</f>
        <v>0</v>
      </c>
      <c r="T203" s="51">
        <v>0</v>
      </c>
      <c r="U203" s="19">
        <v>0</v>
      </c>
      <c r="V203" s="19">
        <v>0</v>
      </c>
      <c r="W203" s="19">
        <v>0</v>
      </c>
      <c r="X203" s="67"/>
      <c r="Y203" s="67"/>
      <c r="Z203" s="67"/>
      <c r="AA203" s="67"/>
      <c r="AB203" s="19"/>
      <c r="AC203" s="19"/>
      <c r="AD203" s="19"/>
      <c r="AE203" s="19"/>
      <c r="AF203" s="67"/>
      <c r="AG203" s="67"/>
      <c r="AH203" s="67"/>
      <c r="AI203" s="67"/>
      <c r="AJ203" s="19"/>
      <c r="AK203" s="19"/>
      <c r="AL203" s="19"/>
      <c r="AM203" s="19"/>
      <c r="AN203" s="19"/>
      <c r="AO203" s="19"/>
      <c r="AP203" s="19"/>
      <c r="AQ203" s="19"/>
      <c r="AR203" s="16">
        <f t="shared" si="50"/>
        <v>0</v>
      </c>
    </row>
    <row r="204" spans="1:44" ht="14.25">
      <c r="A204" s="149"/>
      <c r="B204" s="114"/>
      <c r="C204" s="114"/>
      <c r="D204" s="95"/>
      <c r="E204" s="160"/>
      <c r="F204" s="97"/>
      <c r="G204" s="39" t="s">
        <v>28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74">
        <v>0</v>
      </c>
      <c r="Q204" s="19">
        <v>0</v>
      </c>
      <c r="R204" s="19">
        <v>0</v>
      </c>
      <c r="S204" s="75">
        <f>SUM(P204:R204)</f>
        <v>0</v>
      </c>
      <c r="T204" s="51">
        <v>0</v>
      </c>
      <c r="U204" s="19">
        <v>0</v>
      </c>
      <c r="V204" s="19">
        <v>0</v>
      </c>
      <c r="W204" s="19">
        <v>0</v>
      </c>
      <c r="X204" s="67"/>
      <c r="Y204" s="67"/>
      <c r="Z204" s="67"/>
      <c r="AA204" s="67"/>
      <c r="AB204" s="19"/>
      <c r="AC204" s="19"/>
      <c r="AD204" s="19"/>
      <c r="AE204" s="19"/>
      <c r="AF204" s="67"/>
      <c r="AG204" s="67"/>
      <c r="AH204" s="67"/>
      <c r="AI204" s="67"/>
      <c r="AJ204" s="19"/>
      <c r="AK204" s="19"/>
      <c r="AL204" s="19"/>
      <c r="AM204" s="19"/>
      <c r="AN204" s="19"/>
      <c r="AO204" s="19"/>
      <c r="AP204" s="19"/>
      <c r="AQ204" s="19"/>
      <c r="AR204" s="16">
        <f t="shared" si="50"/>
        <v>0</v>
      </c>
    </row>
    <row r="205" spans="1:44" ht="14.25">
      <c r="A205" s="149"/>
      <c r="B205" s="114"/>
      <c r="C205" s="114"/>
      <c r="D205" s="95"/>
      <c r="E205" s="160"/>
      <c r="F205" s="97"/>
      <c r="G205" s="40" t="s">
        <v>22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74">
        <f>SUM(P200:P204)</f>
        <v>84</v>
      </c>
      <c r="Q205" s="19">
        <f>SUM(Q200:Q204)</f>
        <v>66</v>
      </c>
      <c r="R205" s="19">
        <v>0</v>
      </c>
      <c r="S205" s="78">
        <f>SUM(S200:S204)</f>
        <v>150</v>
      </c>
      <c r="T205" s="51">
        <v>0</v>
      </c>
      <c r="U205" s="19">
        <v>0</v>
      </c>
      <c r="V205" s="19">
        <v>0</v>
      </c>
      <c r="W205" s="19">
        <v>0</v>
      </c>
      <c r="X205" s="67"/>
      <c r="Y205" s="67"/>
      <c r="Z205" s="67"/>
      <c r="AA205" s="67"/>
      <c r="AB205" s="19"/>
      <c r="AC205" s="19"/>
      <c r="AD205" s="19"/>
      <c r="AE205" s="34"/>
      <c r="AF205" s="67"/>
      <c r="AG205" s="67"/>
      <c r="AH205" s="67"/>
      <c r="AI205" s="67"/>
      <c r="AJ205" s="19"/>
      <c r="AK205" s="19"/>
      <c r="AL205" s="19"/>
      <c r="AM205" s="34"/>
      <c r="AN205" s="19"/>
      <c r="AO205" s="19"/>
      <c r="AP205" s="19"/>
      <c r="AQ205" s="34"/>
      <c r="AR205" s="16">
        <f t="shared" si="50"/>
        <v>300</v>
      </c>
    </row>
    <row r="206" spans="1:44" ht="14.25">
      <c r="A206" s="149"/>
      <c r="B206" s="114"/>
      <c r="C206" s="114"/>
      <c r="D206" s="95"/>
      <c r="E206" s="160"/>
      <c r="F206" s="145" t="s">
        <v>29</v>
      </c>
      <c r="G206" s="39" t="s">
        <v>30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74">
        <v>0</v>
      </c>
      <c r="Q206" s="19">
        <v>0</v>
      </c>
      <c r="R206" s="19">
        <v>0</v>
      </c>
      <c r="S206" s="75">
        <f>SUM(P206:R206)</f>
        <v>0</v>
      </c>
      <c r="T206" s="51">
        <v>0</v>
      </c>
      <c r="U206" s="19">
        <v>0</v>
      </c>
      <c r="V206" s="19">
        <v>0</v>
      </c>
      <c r="W206" s="19">
        <v>0</v>
      </c>
      <c r="X206" s="67"/>
      <c r="Y206" s="67"/>
      <c r="Z206" s="67"/>
      <c r="AA206" s="67"/>
      <c r="AB206" s="19"/>
      <c r="AC206" s="19"/>
      <c r="AD206" s="19"/>
      <c r="AE206" s="19"/>
      <c r="AF206" s="67"/>
      <c r="AG206" s="67"/>
      <c r="AH206" s="67"/>
      <c r="AI206" s="67"/>
      <c r="AJ206" s="19"/>
      <c r="AK206" s="19"/>
      <c r="AL206" s="19"/>
      <c r="AM206" s="19"/>
      <c r="AN206" s="19"/>
      <c r="AO206" s="19"/>
      <c r="AP206" s="19"/>
      <c r="AQ206" s="19"/>
      <c r="AR206" s="16">
        <f t="shared" si="50"/>
        <v>0</v>
      </c>
    </row>
    <row r="207" spans="1:44" ht="14.25">
      <c r="A207" s="149"/>
      <c r="B207" s="114"/>
      <c r="C207" s="114"/>
      <c r="D207" s="95"/>
      <c r="E207" s="160"/>
      <c r="F207" s="146"/>
      <c r="G207" s="39" t="s">
        <v>31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74">
        <v>0</v>
      </c>
      <c r="Q207" s="19">
        <v>0</v>
      </c>
      <c r="R207" s="19">
        <v>0</v>
      </c>
      <c r="S207" s="75">
        <f>SUM(P207:R207)</f>
        <v>0</v>
      </c>
      <c r="T207" s="51">
        <v>0</v>
      </c>
      <c r="U207" s="19">
        <v>0</v>
      </c>
      <c r="V207" s="19">
        <v>0</v>
      </c>
      <c r="W207" s="19">
        <v>0</v>
      </c>
      <c r="X207" s="67"/>
      <c r="Y207" s="67"/>
      <c r="Z207" s="67"/>
      <c r="AA207" s="67"/>
      <c r="AB207" s="19"/>
      <c r="AC207" s="19"/>
      <c r="AD207" s="19"/>
      <c r="AE207" s="19"/>
      <c r="AF207" s="67"/>
      <c r="AG207" s="67"/>
      <c r="AH207" s="67"/>
      <c r="AI207" s="67"/>
      <c r="AJ207" s="19"/>
      <c r="AK207" s="19"/>
      <c r="AL207" s="19"/>
      <c r="AM207" s="19"/>
      <c r="AN207" s="19"/>
      <c r="AO207" s="19"/>
      <c r="AP207" s="19"/>
      <c r="AQ207" s="19"/>
      <c r="AR207" s="16">
        <f t="shared" si="50"/>
        <v>0</v>
      </c>
    </row>
    <row r="208" spans="1:44" ht="14.25">
      <c r="A208" s="149"/>
      <c r="B208" s="114"/>
      <c r="C208" s="114"/>
      <c r="D208" s="95"/>
      <c r="E208" s="160"/>
      <c r="F208" s="97" t="s">
        <v>32</v>
      </c>
      <c r="G208" s="39" t="s">
        <v>33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74">
        <v>0</v>
      </c>
      <c r="Q208" s="19">
        <v>0</v>
      </c>
      <c r="R208" s="19">
        <v>0</v>
      </c>
      <c r="S208" s="75">
        <f>SUM(P208:R208)</f>
        <v>0</v>
      </c>
      <c r="T208" s="51">
        <v>0</v>
      </c>
      <c r="U208" s="19">
        <v>0</v>
      </c>
      <c r="V208" s="19">
        <v>0</v>
      </c>
      <c r="W208" s="19">
        <v>0</v>
      </c>
      <c r="X208" s="67"/>
      <c r="Y208" s="67"/>
      <c r="Z208" s="67"/>
      <c r="AA208" s="67"/>
      <c r="AB208" s="19"/>
      <c r="AC208" s="19"/>
      <c r="AD208" s="19"/>
      <c r="AE208" s="19"/>
      <c r="AF208" s="67"/>
      <c r="AG208" s="67"/>
      <c r="AH208" s="67"/>
      <c r="AI208" s="67"/>
      <c r="AJ208" s="19"/>
      <c r="AK208" s="19"/>
      <c r="AL208" s="19"/>
      <c r="AM208" s="19"/>
      <c r="AN208" s="19"/>
      <c r="AO208" s="19"/>
      <c r="AP208" s="19"/>
      <c r="AQ208" s="19"/>
      <c r="AR208" s="16">
        <f t="shared" si="50"/>
        <v>0</v>
      </c>
    </row>
    <row r="209" spans="1:44" ht="15" thickBot="1">
      <c r="A209" s="149"/>
      <c r="B209" s="114"/>
      <c r="C209" s="114"/>
      <c r="D209" s="95"/>
      <c r="E209" s="160"/>
      <c r="F209" s="98"/>
      <c r="G209" s="43" t="s">
        <v>34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79">
        <v>0</v>
      </c>
      <c r="Q209" s="44">
        <v>0</v>
      </c>
      <c r="R209" s="44">
        <v>0</v>
      </c>
      <c r="S209" s="80">
        <f>SUM(P209:R209)</f>
        <v>0</v>
      </c>
      <c r="T209" s="81">
        <v>0</v>
      </c>
      <c r="U209" s="44">
        <v>0</v>
      </c>
      <c r="V209" s="44">
        <v>0</v>
      </c>
      <c r="W209" s="44">
        <v>0</v>
      </c>
      <c r="X209" s="69"/>
      <c r="Y209" s="69"/>
      <c r="Z209" s="69"/>
      <c r="AA209" s="69"/>
      <c r="AB209" s="68"/>
      <c r="AC209" s="68"/>
      <c r="AD209" s="68"/>
      <c r="AE209" s="68"/>
      <c r="AF209" s="69"/>
      <c r="AG209" s="69"/>
      <c r="AH209" s="69"/>
      <c r="AI209" s="69"/>
      <c r="AJ209" s="68"/>
      <c r="AK209" s="68"/>
      <c r="AL209" s="68"/>
      <c r="AM209" s="68"/>
      <c r="AN209" s="68"/>
      <c r="AO209" s="68"/>
      <c r="AP209" s="68"/>
      <c r="AQ209" s="68"/>
      <c r="AR209" s="16">
        <f t="shared" si="50"/>
        <v>0</v>
      </c>
    </row>
    <row r="210" spans="1:44" ht="14.25">
      <c r="A210" s="148" t="s">
        <v>88</v>
      </c>
      <c r="B210" s="113">
        <v>15441</v>
      </c>
      <c r="C210" s="113" t="s">
        <v>97</v>
      </c>
      <c r="D210" s="94" t="s">
        <v>98</v>
      </c>
      <c r="E210" s="101" t="s">
        <v>99</v>
      </c>
      <c r="F210" s="151" t="s">
        <v>23</v>
      </c>
      <c r="G210" s="36" t="s">
        <v>24</v>
      </c>
      <c r="H210" s="37">
        <v>0</v>
      </c>
      <c r="I210" s="37">
        <v>0</v>
      </c>
      <c r="J210" s="37">
        <v>0</v>
      </c>
      <c r="K210" s="37">
        <f>SUM(H210:J210)</f>
        <v>0</v>
      </c>
      <c r="L210" s="37">
        <v>0</v>
      </c>
      <c r="M210" s="37">
        <v>0</v>
      </c>
      <c r="N210" s="37">
        <v>0</v>
      </c>
      <c r="O210" s="70">
        <f>SUM(L210:N210)</f>
        <v>0</v>
      </c>
      <c r="P210" s="71">
        <v>0</v>
      </c>
      <c r="Q210" s="37">
        <v>0</v>
      </c>
      <c r="R210" s="37">
        <v>0</v>
      </c>
      <c r="S210" s="72">
        <f>SUM(P210:R210)</f>
        <v>0</v>
      </c>
      <c r="T210" s="73">
        <v>0</v>
      </c>
      <c r="U210" s="37">
        <v>0</v>
      </c>
      <c r="V210" s="37">
        <v>0</v>
      </c>
      <c r="W210" s="37">
        <f>SUM(T210:V210)</f>
        <v>0</v>
      </c>
      <c r="X210" s="66"/>
      <c r="Y210" s="66"/>
      <c r="Z210" s="66"/>
      <c r="AA210" s="66"/>
      <c r="AB210" s="37"/>
      <c r="AC210" s="37"/>
      <c r="AD210" s="37"/>
      <c r="AE210" s="37"/>
      <c r="AF210" s="66"/>
      <c r="AG210" s="66"/>
      <c r="AH210" s="66"/>
      <c r="AI210" s="66"/>
      <c r="AJ210" s="37"/>
      <c r="AK210" s="37"/>
      <c r="AL210" s="37"/>
      <c r="AM210" s="37"/>
      <c r="AN210" s="37"/>
      <c r="AO210" s="37"/>
      <c r="AP210" s="37"/>
      <c r="AQ210" s="37"/>
      <c r="AR210" s="16">
        <f t="shared" si="50"/>
        <v>0</v>
      </c>
    </row>
    <row r="211" spans="1:44" ht="14.25">
      <c r="A211" s="149"/>
      <c r="B211" s="114"/>
      <c r="C211" s="114"/>
      <c r="D211" s="95"/>
      <c r="E211" s="102"/>
      <c r="F211" s="152"/>
      <c r="G211" s="39" t="s">
        <v>25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74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67"/>
      <c r="Y211" s="67"/>
      <c r="Z211" s="67"/>
      <c r="AA211" s="67"/>
      <c r="AB211" s="19"/>
      <c r="AC211" s="19"/>
      <c r="AD211" s="19"/>
      <c r="AE211" s="19"/>
      <c r="AF211" s="67"/>
      <c r="AG211" s="67"/>
      <c r="AH211" s="67"/>
      <c r="AI211" s="67"/>
      <c r="AJ211" s="19"/>
      <c r="AK211" s="19"/>
      <c r="AL211" s="19"/>
      <c r="AM211" s="19"/>
      <c r="AN211" s="19"/>
      <c r="AO211" s="19"/>
      <c r="AP211" s="19"/>
      <c r="AQ211" s="19"/>
      <c r="AR211" s="16">
        <f t="shared" si="50"/>
        <v>0</v>
      </c>
    </row>
    <row r="212" spans="1:44" ht="14.25">
      <c r="A212" s="149"/>
      <c r="B212" s="114"/>
      <c r="C212" s="114"/>
      <c r="D212" s="95"/>
      <c r="E212" s="102"/>
      <c r="F212" s="152"/>
      <c r="G212" s="39" t="s">
        <v>26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74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67"/>
      <c r="Y212" s="67"/>
      <c r="Z212" s="67"/>
      <c r="AA212" s="67"/>
      <c r="AB212" s="19"/>
      <c r="AC212" s="19"/>
      <c r="AD212" s="19"/>
      <c r="AE212" s="19"/>
      <c r="AF212" s="67"/>
      <c r="AG212" s="67"/>
      <c r="AH212" s="67"/>
      <c r="AI212" s="67"/>
      <c r="AJ212" s="19"/>
      <c r="AK212" s="19"/>
      <c r="AL212" s="19"/>
      <c r="AM212" s="19"/>
      <c r="AN212" s="19"/>
      <c r="AO212" s="19"/>
      <c r="AP212" s="19"/>
      <c r="AQ212" s="19"/>
      <c r="AR212" s="16">
        <f t="shared" si="50"/>
        <v>0</v>
      </c>
    </row>
    <row r="213" spans="1:44" ht="14.25">
      <c r="A213" s="149"/>
      <c r="B213" s="114"/>
      <c r="C213" s="114"/>
      <c r="D213" s="95"/>
      <c r="E213" s="102"/>
      <c r="F213" s="152"/>
      <c r="G213" s="39" t="s">
        <v>27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74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67"/>
      <c r="Y213" s="67"/>
      <c r="Z213" s="67"/>
      <c r="AA213" s="67"/>
      <c r="AB213" s="19"/>
      <c r="AC213" s="19"/>
      <c r="AD213" s="19"/>
      <c r="AE213" s="19"/>
      <c r="AF213" s="67"/>
      <c r="AG213" s="67"/>
      <c r="AH213" s="67"/>
      <c r="AI213" s="67"/>
      <c r="AJ213" s="19"/>
      <c r="AK213" s="19"/>
      <c r="AL213" s="19"/>
      <c r="AM213" s="19"/>
      <c r="AN213" s="19"/>
      <c r="AO213" s="19"/>
      <c r="AP213" s="19"/>
      <c r="AQ213" s="19"/>
      <c r="AR213" s="16">
        <f t="shared" si="50"/>
        <v>0</v>
      </c>
    </row>
    <row r="214" spans="1:44" ht="14.25">
      <c r="A214" s="149"/>
      <c r="B214" s="114"/>
      <c r="C214" s="114"/>
      <c r="D214" s="95"/>
      <c r="E214" s="102"/>
      <c r="F214" s="152"/>
      <c r="G214" s="39" t="s">
        <v>28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74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67"/>
      <c r="Y214" s="67"/>
      <c r="Z214" s="67"/>
      <c r="AA214" s="67"/>
      <c r="AB214" s="19"/>
      <c r="AC214" s="19"/>
      <c r="AD214" s="19"/>
      <c r="AE214" s="19"/>
      <c r="AF214" s="67"/>
      <c r="AG214" s="67"/>
      <c r="AH214" s="67"/>
      <c r="AI214" s="67"/>
      <c r="AJ214" s="19"/>
      <c r="AK214" s="19"/>
      <c r="AL214" s="19"/>
      <c r="AM214" s="19"/>
      <c r="AN214" s="19"/>
      <c r="AO214" s="19"/>
      <c r="AP214" s="19"/>
      <c r="AQ214" s="19"/>
      <c r="AR214" s="16">
        <f aca="true" t="shared" si="55" ref="AR214:AR219">SUM(H214:AQ214)</f>
        <v>0</v>
      </c>
    </row>
    <row r="215" spans="1:44" ht="14.25">
      <c r="A215" s="149"/>
      <c r="B215" s="114"/>
      <c r="C215" s="114"/>
      <c r="D215" s="95"/>
      <c r="E215" s="102"/>
      <c r="F215" s="153"/>
      <c r="G215" s="40" t="s">
        <v>22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74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67"/>
      <c r="Y215" s="67"/>
      <c r="Z215" s="67"/>
      <c r="AA215" s="67"/>
      <c r="AB215" s="19"/>
      <c r="AC215" s="19"/>
      <c r="AD215" s="19"/>
      <c r="AE215" s="34"/>
      <c r="AF215" s="67"/>
      <c r="AG215" s="67"/>
      <c r="AH215" s="67"/>
      <c r="AI215" s="67"/>
      <c r="AJ215" s="19"/>
      <c r="AK215" s="19"/>
      <c r="AL215" s="19"/>
      <c r="AM215" s="34"/>
      <c r="AN215" s="19"/>
      <c r="AO215" s="19"/>
      <c r="AP215" s="19"/>
      <c r="AQ215" s="34"/>
      <c r="AR215" s="16">
        <f t="shared" si="55"/>
        <v>0</v>
      </c>
    </row>
    <row r="216" spans="1:44" ht="14.25">
      <c r="A216" s="149"/>
      <c r="B216" s="114"/>
      <c r="C216" s="114"/>
      <c r="D216" s="95"/>
      <c r="E216" s="102"/>
      <c r="F216" s="145" t="s">
        <v>29</v>
      </c>
      <c r="G216" s="39" t="s">
        <v>30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74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67"/>
      <c r="Y216" s="67"/>
      <c r="Z216" s="67"/>
      <c r="AA216" s="67"/>
      <c r="AB216" s="19"/>
      <c r="AC216" s="19"/>
      <c r="AD216" s="19"/>
      <c r="AE216" s="19"/>
      <c r="AF216" s="67"/>
      <c r="AG216" s="67"/>
      <c r="AH216" s="67"/>
      <c r="AI216" s="67"/>
      <c r="AJ216" s="19"/>
      <c r="AK216" s="19"/>
      <c r="AL216" s="19"/>
      <c r="AM216" s="19"/>
      <c r="AN216" s="19"/>
      <c r="AO216" s="19"/>
      <c r="AP216" s="19"/>
      <c r="AQ216" s="19"/>
      <c r="AR216" s="16">
        <f t="shared" si="55"/>
        <v>0</v>
      </c>
    </row>
    <row r="217" spans="1:44" ht="14.25">
      <c r="A217" s="149"/>
      <c r="B217" s="114"/>
      <c r="C217" s="114"/>
      <c r="D217" s="95"/>
      <c r="E217" s="102"/>
      <c r="F217" s="146"/>
      <c r="G217" s="39" t="s">
        <v>31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74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67"/>
      <c r="Y217" s="67"/>
      <c r="Z217" s="67"/>
      <c r="AA217" s="67"/>
      <c r="AB217" s="19"/>
      <c r="AC217" s="19"/>
      <c r="AD217" s="19"/>
      <c r="AE217" s="19"/>
      <c r="AF217" s="67"/>
      <c r="AG217" s="67"/>
      <c r="AH217" s="67"/>
      <c r="AI217" s="67"/>
      <c r="AJ217" s="19"/>
      <c r="AK217" s="19"/>
      <c r="AL217" s="19"/>
      <c r="AM217" s="19"/>
      <c r="AN217" s="19"/>
      <c r="AO217" s="19"/>
      <c r="AP217" s="19"/>
      <c r="AQ217" s="19"/>
      <c r="AR217" s="16">
        <f t="shared" si="55"/>
        <v>0</v>
      </c>
    </row>
    <row r="218" spans="1:44" ht="14.25">
      <c r="A218" s="149"/>
      <c r="B218" s="114"/>
      <c r="C218" s="114"/>
      <c r="D218" s="95"/>
      <c r="E218" s="102"/>
      <c r="F218" s="98" t="s">
        <v>32</v>
      </c>
      <c r="G218" s="39" t="s">
        <v>33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74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67"/>
      <c r="Y218" s="67"/>
      <c r="Z218" s="67"/>
      <c r="AA218" s="67"/>
      <c r="AB218" s="19"/>
      <c r="AC218" s="19"/>
      <c r="AD218" s="19"/>
      <c r="AE218" s="19"/>
      <c r="AF218" s="67"/>
      <c r="AG218" s="67"/>
      <c r="AH218" s="67"/>
      <c r="AI218" s="67"/>
      <c r="AJ218" s="19"/>
      <c r="AK218" s="19"/>
      <c r="AL218" s="19"/>
      <c r="AM218" s="19"/>
      <c r="AN218" s="19"/>
      <c r="AO218" s="19"/>
      <c r="AP218" s="19"/>
      <c r="AQ218" s="19"/>
      <c r="AR218" s="16">
        <f t="shared" si="55"/>
        <v>0</v>
      </c>
    </row>
    <row r="219" spans="1:44" ht="15" thickBot="1">
      <c r="A219" s="154"/>
      <c r="B219" s="155"/>
      <c r="C219" s="155"/>
      <c r="D219" s="156"/>
      <c r="E219" s="168"/>
      <c r="F219" s="169"/>
      <c r="G219" s="45" t="s">
        <v>34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83">
        <v>0</v>
      </c>
      <c r="Q219" s="68">
        <v>0</v>
      </c>
      <c r="R219" s="68">
        <v>0</v>
      </c>
      <c r="S219" s="68">
        <v>0</v>
      </c>
      <c r="T219" s="68">
        <v>0</v>
      </c>
      <c r="U219" s="68">
        <v>0</v>
      </c>
      <c r="V219" s="68">
        <v>0</v>
      </c>
      <c r="W219" s="68">
        <v>0</v>
      </c>
      <c r="X219" s="69"/>
      <c r="Y219" s="69"/>
      <c r="Z219" s="69"/>
      <c r="AA219" s="69"/>
      <c r="AB219" s="68"/>
      <c r="AC219" s="68"/>
      <c r="AD219" s="68"/>
      <c r="AE219" s="68"/>
      <c r="AF219" s="69"/>
      <c r="AG219" s="69"/>
      <c r="AH219" s="69"/>
      <c r="AI219" s="69"/>
      <c r="AJ219" s="68"/>
      <c r="AK219" s="68"/>
      <c r="AL219" s="68"/>
      <c r="AM219" s="68"/>
      <c r="AN219" s="68"/>
      <c r="AO219" s="68"/>
      <c r="AP219" s="68"/>
      <c r="AQ219" s="68"/>
      <c r="AR219" s="16">
        <f t="shared" si="55"/>
        <v>0</v>
      </c>
    </row>
    <row r="220" spans="1:44" ht="22.5" thickBot="1">
      <c r="A220" s="128" t="s">
        <v>6</v>
      </c>
      <c r="B220" s="129"/>
      <c r="C220" s="129"/>
      <c r="D220" s="129"/>
      <c r="E220" s="129"/>
      <c r="F220" s="129"/>
      <c r="G220" s="129"/>
      <c r="H220" s="135">
        <v>2022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6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132" t="s">
        <v>7</v>
      </c>
    </row>
    <row r="221" spans="1:44" ht="14.25">
      <c r="A221" s="119" t="s">
        <v>8</v>
      </c>
      <c r="B221" s="99" t="s">
        <v>9</v>
      </c>
      <c r="C221" s="112" t="s">
        <v>10</v>
      </c>
      <c r="D221" s="99" t="s">
        <v>11</v>
      </c>
      <c r="E221" s="99" t="s">
        <v>12</v>
      </c>
      <c r="F221" s="97" t="s">
        <v>18</v>
      </c>
      <c r="G221" s="111" t="s">
        <v>19</v>
      </c>
      <c r="H221" s="90" t="s">
        <v>13</v>
      </c>
      <c r="I221" s="90"/>
      <c r="J221" s="90"/>
      <c r="K221" s="90"/>
      <c r="L221" s="90" t="s">
        <v>14</v>
      </c>
      <c r="M221" s="90"/>
      <c r="N221" s="90"/>
      <c r="O221" s="90"/>
      <c r="P221" s="90" t="s">
        <v>15</v>
      </c>
      <c r="Q221" s="90"/>
      <c r="R221" s="90"/>
      <c r="S221" s="90"/>
      <c r="T221" s="90" t="s">
        <v>16</v>
      </c>
      <c r="U221" s="90"/>
      <c r="V221" s="90"/>
      <c r="W221" s="90"/>
      <c r="X221" s="90" t="s">
        <v>43</v>
      </c>
      <c r="Y221" s="90"/>
      <c r="Z221" s="90"/>
      <c r="AA221" s="90"/>
      <c r="AB221" s="90" t="s">
        <v>44</v>
      </c>
      <c r="AC221" s="90"/>
      <c r="AD221" s="90"/>
      <c r="AE221" s="90"/>
      <c r="AF221" s="90" t="s">
        <v>45</v>
      </c>
      <c r="AG221" s="90"/>
      <c r="AH221" s="90"/>
      <c r="AI221" s="90"/>
      <c r="AJ221" s="90" t="s">
        <v>46</v>
      </c>
      <c r="AK221" s="90"/>
      <c r="AL221" s="90"/>
      <c r="AM221" s="90"/>
      <c r="AN221" s="90" t="s">
        <v>47</v>
      </c>
      <c r="AO221" s="90"/>
      <c r="AP221" s="90"/>
      <c r="AQ221" s="90"/>
      <c r="AR221" s="170"/>
    </row>
    <row r="222" spans="1:44" ht="14.25">
      <c r="A222" s="120"/>
      <c r="B222" s="100"/>
      <c r="C222" s="100"/>
      <c r="D222" s="100"/>
      <c r="E222" s="100"/>
      <c r="F222" s="97"/>
      <c r="G222" s="111"/>
      <c r="H222" s="91" t="s">
        <v>17</v>
      </c>
      <c r="I222" s="92"/>
      <c r="J222" s="92"/>
      <c r="K222" s="93"/>
      <c r="L222" s="91" t="s">
        <v>17</v>
      </c>
      <c r="M222" s="92"/>
      <c r="N222" s="92"/>
      <c r="O222" s="93"/>
      <c r="P222" s="91" t="s">
        <v>17</v>
      </c>
      <c r="Q222" s="92"/>
      <c r="R222" s="92"/>
      <c r="S222" s="93"/>
      <c r="T222" s="91" t="s">
        <v>17</v>
      </c>
      <c r="U222" s="92"/>
      <c r="V222" s="92"/>
      <c r="W222" s="93"/>
      <c r="X222" s="91" t="s">
        <v>17</v>
      </c>
      <c r="Y222" s="92"/>
      <c r="Z222" s="92"/>
      <c r="AA222" s="93"/>
      <c r="AB222" s="91" t="s">
        <v>17</v>
      </c>
      <c r="AC222" s="92"/>
      <c r="AD222" s="92"/>
      <c r="AE222" s="93"/>
      <c r="AF222" s="91" t="s">
        <v>17</v>
      </c>
      <c r="AG222" s="92"/>
      <c r="AH222" s="92"/>
      <c r="AI222" s="93"/>
      <c r="AJ222" s="91" t="s">
        <v>17</v>
      </c>
      <c r="AK222" s="92"/>
      <c r="AL222" s="92"/>
      <c r="AM222" s="93"/>
      <c r="AN222" s="91" t="s">
        <v>17</v>
      </c>
      <c r="AO222" s="92"/>
      <c r="AP222" s="92"/>
      <c r="AQ222" s="93"/>
      <c r="AR222" s="170"/>
    </row>
    <row r="223" spans="1:44" ht="15" thickBot="1">
      <c r="A223" s="120"/>
      <c r="B223" s="100"/>
      <c r="C223" s="100"/>
      <c r="D223" s="100"/>
      <c r="E223" s="100"/>
      <c r="F223" s="98"/>
      <c r="G223" s="112"/>
      <c r="H223" s="35" t="s">
        <v>20</v>
      </c>
      <c r="I223" s="35" t="s">
        <v>21</v>
      </c>
      <c r="J223" s="35" t="s">
        <v>36</v>
      </c>
      <c r="K223" s="35" t="s">
        <v>22</v>
      </c>
      <c r="L223" s="35" t="s">
        <v>20</v>
      </c>
      <c r="M223" s="35" t="s">
        <v>21</v>
      </c>
      <c r="N223" s="35" t="s">
        <v>36</v>
      </c>
      <c r="O223" s="35" t="s">
        <v>35</v>
      </c>
      <c r="P223" s="35" t="s">
        <v>20</v>
      </c>
      <c r="Q223" s="35" t="s">
        <v>21</v>
      </c>
      <c r="R223" s="35" t="s">
        <v>36</v>
      </c>
      <c r="S223" s="35" t="s">
        <v>35</v>
      </c>
      <c r="T223" s="35" t="s">
        <v>20</v>
      </c>
      <c r="U223" s="35" t="s">
        <v>21</v>
      </c>
      <c r="V223" s="35" t="s">
        <v>36</v>
      </c>
      <c r="W223" s="35" t="s">
        <v>35</v>
      </c>
      <c r="X223" s="35" t="s">
        <v>20</v>
      </c>
      <c r="Y223" s="35" t="s">
        <v>21</v>
      </c>
      <c r="Z223" s="35" t="s">
        <v>36</v>
      </c>
      <c r="AA223" s="35" t="s">
        <v>35</v>
      </c>
      <c r="AB223" s="35" t="s">
        <v>20</v>
      </c>
      <c r="AC223" s="35" t="s">
        <v>21</v>
      </c>
      <c r="AD223" s="35" t="s">
        <v>36</v>
      </c>
      <c r="AE223" s="35" t="s">
        <v>35</v>
      </c>
      <c r="AF223" s="35" t="s">
        <v>20</v>
      </c>
      <c r="AG223" s="35" t="s">
        <v>21</v>
      </c>
      <c r="AH223" s="35" t="s">
        <v>36</v>
      </c>
      <c r="AI223" s="35" t="s">
        <v>35</v>
      </c>
      <c r="AJ223" s="35" t="s">
        <v>20</v>
      </c>
      <c r="AK223" s="35" t="s">
        <v>21</v>
      </c>
      <c r="AL223" s="35" t="s">
        <v>36</v>
      </c>
      <c r="AM223" s="35" t="s">
        <v>35</v>
      </c>
      <c r="AN223" s="35" t="s">
        <v>20</v>
      </c>
      <c r="AO223" s="35" t="s">
        <v>21</v>
      </c>
      <c r="AP223" s="35" t="s">
        <v>36</v>
      </c>
      <c r="AQ223" s="35" t="s">
        <v>35</v>
      </c>
      <c r="AR223" s="134"/>
    </row>
    <row r="224" spans="1:44" ht="14.25">
      <c r="A224" s="148" t="s">
        <v>100</v>
      </c>
      <c r="B224" s="113">
        <v>15452</v>
      </c>
      <c r="C224" s="113" t="s">
        <v>101</v>
      </c>
      <c r="D224" s="94" t="s">
        <v>102</v>
      </c>
      <c r="E224" s="119" t="s">
        <v>103</v>
      </c>
      <c r="F224" s="144" t="s">
        <v>23</v>
      </c>
      <c r="G224" s="36" t="s">
        <v>24</v>
      </c>
      <c r="H224" s="37">
        <v>0</v>
      </c>
      <c r="I224" s="37">
        <v>0</v>
      </c>
      <c r="J224" s="37">
        <v>0</v>
      </c>
      <c r="K224" s="37">
        <f>SUM(H224:J224)</f>
        <v>0</v>
      </c>
      <c r="L224" s="37">
        <v>0</v>
      </c>
      <c r="M224" s="37">
        <v>0</v>
      </c>
      <c r="N224" s="37">
        <v>0</v>
      </c>
      <c r="O224" s="37">
        <f>SUM(L224:N224)</f>
        <v>0</v>
      </c>
      <c r="P224" s="37">
        <v>1521</v>
      </c>
      <c r="Q224" s="37">
        <v>1560</v>
      </c>
      <c r="R224" s="37">
        <v>0</v>
      </c>
      <c r="S224" s="37">
        <f>SUM(P224:R224)</f>
        <v>3081</v>
      </c>
      <c r="T224" s="37"/>
      <c r="U224" s="37"/>
      <c r="V224" s="37"/>
      <c r="W224" s="37">
        <f>SUM(T224:V224)</f>
        <v>0</v>
      </c>
      <c r="X224" s="37"/>
      <c r="Y224" s="37"/>
      <c r="Z224" s="37"/>
      <c r="AA224" s="37">
        <f>SUM(X224:Z224)</f>
        <v>0</v>
      </c>
      <c r="AB224" s="37"/>
      <c r="AC224" s="37"/>
      <c r="AD224" s="37"/>
      <c r="AE224" s="37">
        <f>SUM(AB224:AD224)</f>
        <v>0</v>
      </c>
      <c r="AF224" s="37"/>
      <c r="AG224" s="37"/>
      <c r="AH224" s="37"/>
      <c r="AI224" s="37">
        <f>SUM(AF224:AH224)</f>
        <v>0</v>
      </c>
      <c r="AJ224" s="37"/>
      <c r="AK224" s="37"/>
      <c r="AL224" s="37"/>
      <c r="AM224" s="37">
        <f>SUM(AJ224:AL224)</f>
        <v>0</v>
      </c>
      <c r="AN224" s="37"/>
      <c r="AO224" s="37"/>
      <c r="AP224" s="37"/>
      <c r="AQ224" s="37">
        <f>SUM(AN224:AP224)</f>
        <v>0</v>
      </c>
      <c r="AR224" s="16">
        <f aca="true" t="shared" si="56" ref="AR224:AR263">SUM(H224:AQ224)</f>
        <v>6162</v>
      </c>
    </row>
    <row r="225" spans="1:44" ht="14.25">
      <c r="A225" s="149"/>
      <c r="B225" s="114"/>
      <c r="C225" s="114"/>
      <c r="D225" s="95"/>
      <c r="E225" s="120"/>
      <c r="F225" s="97"/>
      <c r="G225" s="39" t="s">
        <v>25</v>
      </c>
      <c r="H225" s="19">
        <v>0</v>
      </c>
      <c r="I225" s="19">
        <v>0</v>
      </c>
      <c r="J225" s="19">
        <v>0</v>
      </c>
      <c r="K225" s="19">
        <f>SUM(H225:J225)</f>
        <v>0</v>
      </c>
      <c r="L225" s="19">
        <v>0</v>
      </c>
      <c r="M225" s="19">
        <v>0</v>
      </c>
      <c r="N225" s="19">
        <v>0</v>
      </c>
      <c r="O225" s="19">
        <f>SUM(L225:N225)</f>
        <v>0</v>
      </c>
      <c r="P225" s="19">
        <v>1620</v>
      </c>
      <c r="Q225" s="19">
        <v>1638</v>
      </c>
      <c r="R225" s="19">
        <v>0</v>
      </c>
      <c r="S225" s="19">
        <f>SUM(P225:R225)</f>
        <v>3258</v>
      </c>
      <c r="T225" s="19"/>
      <c r="U225" s="19"/>
      <c r="V225" s="19"/>
      <c r="W225" s="19">
        <f>SUM(T225:V225)</f>
        <v>0</v>
      </c>
      <c r="X225" s="19"/>
      <c r="Y225" s="19"/>
      <c r="Z225" s="19"/>
      <c r="AA225" s="19">
        <f>SUM(X225:Z225)</f>
        <v>0</v>
      </c>
      <c r="AB225" s="19"/>
      <c r="AC225" s="19"/>
      <c r="AD225" s="19"/>
      <c r="AE225" s="19">
        <f>SUM(AB225:AD225)</f>
        <v>0</v>
      </c>
      <c r="AF225" s="19"/>
      <c r="AG225" s="19"/>
      <c r="AH225" s="19"/>
      <c r="AI225" s="19">
        <f>SUM(AF225:AH225)</f>
        <v>0</v>
      </c>
      <c r="AJ225" s="19"/>
      <c r="AK225" s="19"/>
      <c r="AL225" s="19"/>
      <c r="AM225" s="19">
        <f>SUM(AJ225:AL225)</f>
        <v>0</v>
      </c>
      <c r="AN225" s="19"/>
      <c r="AO225" s="19"/>
      <c r="AP225" s="19"/>
      <c r="AQ225" s="19">
        <f>SUM(AN225:AP225)</f>
        <v>0</v>
      </c>
      <c r="AR225" s="16">
        <f t="shared" si="56"/>
        <v>6516</v>
      </c>
    </row>
    <row r="226" spans="1:44" ht="14.25">
      <c r="A226" s="149"/>
      <c r="B226" s="114"/>
      <c r="C226" s="114"/>
      <c r="D226" s="95"/>
      <c r="E226" s="120"/>
      <c r="F226" s="97"/>
      <c r="G226" s="39" t="s">
        <v>26</v>
      </c>
      <c r="H226" s="19">
        <v>0</v>
      </c>
      <c r="I226" s="19">
        <v>0</v>
      </c>
      <c r="J226" s="19">
        <v>0</v>
      </c>
      <c r="K226" s="19">
        <f>SUM(H226:J226)</f>
        <v>0</v>
      </c>
      <c r="L226" s="19">
        <v>0</v>
      </c>
      <c r="M226" s="19">
        <v>0</v>
      </c>
      <c r="N226" s="19">
        <v>0</v>
      </c>
      <c r="O226" s="19">
        <f>SUM(L226:N226)</f>
        <v>0</v>
      </c>
      <c r="P226" s="19">
        <v>2470</v>
      </c>
      <c r="Q226" s="19">
        <v>2378</v>
      </c>
      <c r="R226" s="19">
        <v>0</v>
      </c>
      <c r="S226" s="19">
        <f>SUM(P226:R226)</f>
        <v>4848</v>
      </c>
      <c r="T226" s="19"/>
      <c r="U226" s="19"/>
      <c r="V226" s="19"/>
      <c r="W226" s="19">
        <f>SUM(T226:V226)</f>
        <v>0</v>
      </c>
      <c r="X226" s="19"/>
      <c r="Y226" s="19"/>
      <c r="Z226" s="19"/>
      <c r="AA226" s="19">
        <f>SUM(X226:Z226)</f>
        <v>0</v>
      </c>
      <c r="AB226" s="19"/>
      <c r="AC226" s="19"/>
      <c r="AD226" s="19"/>
      <c r="AE226" s="19">
        <f>SUM(AB226:AD226)</f>
        <v>0</v>
      </c>
      <c r="AF226" s="19"/>
      <c r="AG226" s="19"/>
      <c r="AH226" s="19"/>
      <c r="AI226" s="19">
        <f>SUM(AF226:AH226)</f>
        <v>0</v>
      </c>
      <c r="AJ226" s="19"/>
      <c r="AK226" s="19"/>
      <c r="AL226" s="19"/>
      <c r="AM226" s="19">
        <f>SUM(AJ226:AL226)</f>
        <v>0</v>
      </c>
      <c r="AN226" s="19"/>
      <c r="AO226" s="19"/>
      <c r="AP226" s="19"/>
      <c r="AQ226" s="19">
        <f>SUM(AN226:AP226)</f>
        <v>0</v>
      </c>
      <c r="AR226" s="16">
        <f t="shared" si="56"/>
        <v>9696</v>
      </c>
    </row>
    <row r="227" spans="1:44" ht="14.25">
      <c r="A227" s="149"/>
      <c r="B227" s="114"/>
      <c r="C227" s="114"/>
      <c r="D227" s="95"/>
      <c r="E227" s="120"/>
      <c r="F227" s="97"/>
      <c r="G227" s="39" t="s">
        <v>27</v>
      </c>
      <c r="H227" s="19">
        <v>0</v>
      </c>
      <c r="I227" s="19">
        <v>0</v>
      </c>
      <c r="J227" s="19">
        <v>0</v>
      </c>
      <c r="K227" s="19">
        <f>SUM(H227:J227)</f>
        <v>0</v>
      </c>
      <c r="L227" s="19">
        <v>0</v>
      </c>
      <c r="M227" s="19">
        <v>0</v>
      </c>
      <c r="N227" s="19">
        <v>0</v>
      </c>
      <c r="O227" s="19">
        <f>SUM(L227:N227)</f>
        <v>0</v>
      </c>
      <c r="P227" s="19">
        <v>3142</v>
      </c>
      <c r="Q227" s="19">
        <v>2866</v>
      </c>
      <c r="R227" s="19">
        <v>0</v>
      </c>
      <c r="S227" s="19">
        <f>SUM(P227:R227)</f>
        <v>6008</v>
      </c>
      <c r="T227" s="19"/>
      <c r="U227" s="19"/>
      <c r="V227" s="19"/>
      <c r="W227" s="19">
        <f>SUM(T227:V227)</f>
        <v>0</v>
      </c>
      <c r="X227" s="19"/>
      <c r="Y227" s="19"/>
      <c r="Z227" s="19"/>
      <c r="AA227" s="19">
        <f>SUM(X227:Z227)</f>
        <v>0</v>
      </c>
      <c r="AB227" s="19"/>
      <c r="AC227" s="19"/>
      <c r="AD227" s="19"/>
      <c r="AE227" s="19">
        <f>SUM(AB227:AD227)</f>
        <v>0</v>
      </c>
      <c r="AF227" s="19"/>
      <c r="AG227" s="19"/>
      <c r="AH227" s="19"/>
      <c r="AI227" s="19">
        <f>SUM(AF227:AH227)</f>
        <v>0</v>
      </c>
      <c r="AJ227" s="19"/>
      <c r="AK227" s="19"/>
      <c r="AL227" s="19"/>
      <c r="AM227" s="19">
        <f>SUM(AJ227:AL227)</f>
        <v>0</v>
      </c>
      <c r="AN227" s="19"/>
      <c r="AO227" s="19"/>
      <c r="AP227" s="19"/>
      <c r="AQ227" s="19">
        <f>SUM(AN227:AP227)</f>
        <v>0</v>
      </c>
      <c r="AR227" s="16">
        <f t="shared" si="56"/>
        <v>12016</v>
      </c>
    </row>
    <row r="228" spans="1:44" ht="14.25">
      <c r="A228" s="149"/>
      <c r="B228" s="114"/>
      <c r="C228" s="114"/>
      <c r="D228" s="95"/>
      <c r="E228" s="120"/>
      <c r="F228" s="97"/>
      <c r="G228" s="39" t="s">
        <v>28</v>
      </c>
      <c r="H228" s="19">
        <v>0</v>
      </c>
      <c r="I228" s="19">
        <v>0</v>
      </c>
      <c r="J228" s="19">
        <v>0</v>
      </c>
      <c r="K228" s="19">
        <f>SUM(H228:J228)</f>
        <v>0</v>
      </c>
      <c r="L228" s="19">
        <v>0</v>
      </c>
      <c r="M228" s="19">
        <v>0</v>
      </c>
      <c r="N228" s="19">
        <v>0</v>
      </c>
      <c r="O228" s="19">
        <f>SUM(L228:N228)</f>
        <v>0</v>
      </c>
      <c r="P228" s="19">
        <v>1264</v>
      </c>
      <c r="Q228" s="19">
        <v>1171</v>
      </c>
      <c r="R228" s="19">
        <v>0</v>
      </c>
      <c r="S228" s="19">
        <f>SUM(P228:R228)</f>
        <v>2435</v>
      </c>
      <c r="T228" s="19"/>
      <c r="U228" s="19"/>
      <c r="V228" s="19"/>
      <c r="W228" s="19">
        <f>SUM(T228:V228)</f>
        <v>0</v>
      </c>
      <c r="X228" s="19"/>
      <c r="Y228" s="19"/>
      <c r="Z228" s="19"/>
      <c r="AA228" s="19">
        <f>SUM(X228:Z228)</f>
        <v>0</v>
      </c>
      <c r="AB228" s="19"/>
      <c r="AC228" s="19"/>
      <c r="AD228" s="19"/>
      <c r="AE228" s="19">
        <f>SUM(AB228:AD228)</f>
        <v>0</v>
      </c>
      <c r="AF228" s="19"/>
      <c r="AG228" s="19"/>
      <c r="AH228" s="19"/>
      <c r="AI228" s="19">
        <f>SUM(AF228:AH228)</f>
        <v>0</v>
      </c>
      <c r="AJ228" s="19"/>
      <c r="AK228" s="19"/>
      <c r="AL228" s="19"/>
      <c r="AM228" s="19">
        <f>SUM(AJ228:AL228)</f>
        <v>0</v>
      </c>
      <c r="AN228" s="19"/>
      <c r="AO228" s="19"/>
      <c r="AP228" s="19"/>
      <c r="AQ228" s="19">
        <f>SUM(AN228:AP228)</f>
        <v>0</v>
      </c>
      <c r="AR228" s="16">
        <f t="shared" si="56"/>
        <v>4870</v>
      </c>
    </row>
    <row r="229" spans="1:44" ht="42.75">
      <c r="A229" s="149"/>
      <c r="B229" s="114"/>
      <c r="C229" s="114"/>
      <c r="D229" s="95"/>
      <c r="E229" s="120"/>
      <c r="F229" s="97"/>
      <c r="G229" s="40" t="s">
        <v>104</v>
      </c>
      <c r="H229" s="19">
        <f>SUM(H224:H228)</f>
        <v>0</v>
      </c>
      <c r="I229" s="19">
        <f aca="true" t="shared" si="57" ref="I229:W229">SUM(I224:I228)</f>
        <v>0</v>
      </c>
      <c r="J229" s="19">
        <f t="shared" si="57"/>
        <v>0</v>
      </c>
      <c r="K229" s="34">
        <f t="shared" si="57"/>
        <v>0</v>
      </c>
      <c r="L229" s="19">
        <f t="shared" si="57"/>
        <v>0</v>
      </c>
      <c r="M229" s="19">
        <f t="shared" si="57"/>
        <v>0</v>
      </c>
      <c r="N229" s="19">
        <f t="shared" si="57"/>
        <v>0</v>
      </c>
      <c r="O229" s="34">
        <f t="shared" si="57"/>
        <v>0</v>
      </c>
      <c r="P229" s="19">
        <f>SUM(P224:P228)</f>
        <v>10017</v>
      </c>
      <c r="Q229" s="19">
        <f>SUM(Q224:Q228)</f>
        <v>9613</v>
      </c>
      <c r="R229" s="19">
        <f>SUM(R224:R228)</f>
        <v>0</v>
      </c>
      <c r="S229" s="34">
        <f t="shared" si="57"/>
        <v>19630</v>
      </c>
      <c r="T229" s="19">
        <f>SUM(T224:T228)</f>
        <v>0</v>
      </c>
      <c r="U229" s="19">
        <f>SUM(U224:U228)</f>
        <v>0</v>
      </c>
      <c r="V229" s="19">
        <f>SUM(V224:V228)</f>
        <v>0</v>
      </c>
      <c r="W229" s="34">
        <f t="shared" si="57"/>
        <v>0</v>
      </c>
      <c r="X229" s="19">
        <f>SUM(X224:X228)</f>
        <v>0</v>
      </c>
      <c r="Y229" s="19">
        <f aca="true" t="shared" si="58" ref="Y229:AE229">SUM(Y224:Y228)</f>
        <v>0</v>
      </c>
      <c r="Z229" s="19">
        <f t="shared" si="58"/>
        <v>0</v>
      </c>
      <c r="AA229" s="34">
        <f t="shared" si="58"/>
        <v>0</v>
      </c>
      <c r="AB229" s="19">
        <f>SUM(AB224:AB228)</f>
        <v>0</v>
      </c>
      <c r="AC229" s="19">
        <f>SUM(AC224:AC228)</f>
        <v>0</v>
      </c>
      <c r="AD229" s="19">
        <f>SUM(AD224:AD228)</f>
        <v>0</v>
      </c>
      <c r="AE229" s="34">
        <f t="shared" si="58"/>
        <v>0</v>
      </c>
      <c r="AF229" s="19">
        <f aca="true" t="shared" si="59" ref="AF229:AQ229">SUM(AF224:AF228)</f>
        <v>0</v>
      </c>
      <c r="AG229" s="19">
        <f t="shared" si="59"/>
        <v>0</v>
      </c>
      <c r="AH229" s="19">
        <f t="shared" si="59"/>
        <v>0</v>
      </c>
      <c r="AI229" s="34">
        <f t="shared" si="59"/>
        <v>0</v>
      </c>
      <c r="AJ229" s="19">
        <f t="shared" si="59"/>
        <v>0</v>
      </c>
      <c r="AK229" s="19">
        <f t="shared" si="59"/>
        <v>0</v>
      </c>
      <c r="AL229" s="19">
        <f t="shared" si="59"/>
        <v>0</v>
      </c>
      <c r="AM229" s="34">
        <f t="shared" si="59"/>
        <v>0</v>
      </c>
      <c r="AN229" s="19">
        <f t="shared" si="59"/>
        <v>0</v>
      </c>
      <c r="AO229" s="19">
        <f t="shared" si="59"/>
        <v>0</v>
      </c>
      <c r="AP229" s="19">
        <f t="shared" si="59"/>
        <v>0</v>
      </c>
      <c r="AQ229" s="34">
        <f t="shared" si="59"/>
        <v>0</v>
      </c>
      <c r="AR229" s="16">
        <f t="shared" si="56"/>
        <v>39260</v>
      </c>
    </row>
    <row r="230" spans="1:44" ht="14.25">
      <c r="A230" s="149"/>
      <c r="B230" s="114"/>
      <c r="C230" s="114"/>
      <c r="D230" s="95"/>
      <c r="E230" s="120"/>
      <c r="F230" s="145" t="s">
        <v>29</v>
      </c>
      <c r="G230" s="39" t="s">
        <v>30</v>
      </c>
      <c r="H230" s="19">
        <v>0</v>
      </c>
      <c r="I230" s="19">
        <v>0</v>
      </c>
      <c r="J230" s="19">
        <v>0</v>
      </c>
      <c r="K230" s="19">
        <f aca="true" t="shared" si="60" ref="K230:K238">SUM(H230:J230)</f>
        <v>0</v>
      </c>
      <c r="L230" s="19">
        <v>0</v>
      </c>
      <c r="M230" s="19">
        <v>0</v>
      </c>
      <c r="N230" s="19">
        <v>0</v>
      </c>
      <c r="O230" s="19">
        <f aca="true" t="shared" si="61" ref="O230:O238">SUM(L230:N230)</f>
        <v>0</v>
      </c>
      <c r="P230" s="19">
        <v>2686</v>
      </c>
      <c r="Q230" s="19">
        <v>2216</v>
      </c>
      <c r="R230" s="19">
        <v>0</v>
      </c>
      <c r="S230" s="19">
        <f aca="true" t="shared" si="62" ref="S230:S238">SUM(P230:R230)</f>
        <v>4902</v>
      </c>
      <c r="T230" s="19"/>
      <c r="U230" s="19"/>
      <c r="V230" s="19"/>
      <c r="W230" s="19">
        <f aca="true" t="shared" si="63" ref="W230:W238">SUM(T230:V230)</f>
        <v>0</v>
      </c>
      <c r="X230" s="19"/>
      <c r="Y230" s="19"/>
      <c r="Z230" s="19"/>
      <c r="AA230" s="19">
        <f aca="true" t="shared" si="64" ref="AA230:AA238">SUM(X230:Z230)</f>
        <v>0</v>
      </c>
      <c r="AB230" s="19"/>
      <c r="AC230" s="19"/>
      <c r="AD230" s="19"/>
      <c r="AE230" s="19">
        <f aca="true" t="shared" si="65" ref="AE230:AE238">SUM(AB230:AD230)</f>
        <v>0</v>
      </c>
      <c r="AF230" s="19"/>
      <c r="AG230" s="19"/>
      <c r="AH230" s="19"/>
      <c r="AI230" s="19">
        <f aca="true" t="shared" si="66" ref="AI230:AI238">SUM(AF230:AH230)</f>
        <v>0</v>
      </c>
      <c r="AJ230" s="19"/>
      <c r="AK230" s="19"/>
      <c r="AL230" s="19"/>
      <c r="AM230" s="19">
        <f aca="true" t="shared" si="67" ref="AM230:AM238">SUM(AJ230:AL230)</f>
        <v>0</v>
      </c>
      <c r="AN230" s="19"/>
      <c r="AO230" s="19"/>
      <c r="AP230" s="19"/>
      <c r="AQ230" s="19">
        <f aca="true" t="shared" si="68" ref="AQ230:AQ238">SUM(AN230:AP230)</f>
        <v>0</v>
      </c>
      <c r="AR230" s="16">
        <f t="shared" si="56"/>
        <v>9804</v>
      </c>
    </row>
    <row r="231" spans="1:44" ht="14.25">
      <c r="A231" s="149"/>
      <c r="B231" s="114"/>
      <c r="C231" s="114"/>
      <c r="D231" s="95"/>
      <c r="E231" s="120"/>
      <c r="F231" s="146"/>
      <c r="G231" s="39" t="s">
        <v>31</v>
      </c>
      <c r="H231" s="19">
        <v>0</v>
      </c>
      <c r="I231" s="19">
        <v>0</v>
      </c>
      <c r="J231" s="19">
        <v>0</v>
      </c>
      <c r="K231" s="19">
        <f t="shared" si="60"/>
        <v>0</v>
      </c>
      <c r="L231" s="19">
        <v>0</v>
      </c>
      <c r="M231" s="19">
        <v>0</v>
      </c>
      <c r="N231" s="19">
        <v>0</v>
      </c>
      <c r="O231" s="19">
        <f t="shared" si="61"/>
        <v>0</v>
      </c>
      <c r="P231" s="19">
        <v>7331</v>
      </c>
      <c r="Q231" s="19">
        <v>7397</v>
      </c>
      <c r="R231" s="19">
        <v>0</v>
      </c>
      <c r="S231" s="19">
        <f t="shared" si="62"/>
        <v>14728</v>
      </c>
      <c r="T231" s="19"/>
      <c r="U231" s="19"/>
      <c r="V231" s="19"/>
      <c r="W231" s="19">
        <f t="shared" si="63"/>
        <v>0</v>
      </c>
      <c r="X231" s="19"/>
      <c r="Y231" s="19"/>
      <c r="Z231" s="19"/>
      <c r="AA231" s="19">
        <f t="shared" si="64"/>
        <v>0</v>
      </c>
      <c r="AB231" s="19"/>
      <c r="AC231" s="19"/>
      <c r="AD231" s="19"/>
      <c r="AE231" s="19">
        <f t="shared" si="65"/>
        <v>0</v>
      </c>
      <c r="AF231" s="19"/>
      <c r="AG231" s="19"/>
      <c r="AH231" s="19"/>
      <c r="AI231" s="19">
        <f t="shared" si="66"/>
        <v>0</v>
      </c>
      <c r="AJ231" s="19"/>
      <c r="AK231" s="19"/>
      <c r="AL231" s="19"/>
      <c r="AM231" s="19">
        <f t="shared" si="67"/>
        <v>0</v>
      </c>
      <c r="AN231" s="19"/>
      <c r="AO231" s="19"/>
      <c r="AP231" s="19"/>
      <c r="AQ231" s="19">
        <f t="shared" si="68"/>
        <v>0</v>
      </c>
      <c r="AR231" s="16">
        <f t="shared" si="56"/>
        <v>29456</v>
      </c>
    </row>
    <row r="232" spans="1:44" ht="14.25">
      <c r="A232" s="149"/>
      <c r="B232" s="114"/>
      <c r="C232" s="114"/>
      <c r="D232" s="95"/>
      <c r="E232" s="120"/>
      <c r="F232" s="97" t="s">
        <v>32</v>
      </c>
      <c r="G232" s="39" t="s">
        <v>33</v>
      </c>
      <c r="H232" s="19">
        <v>0</v>
      </c>
      <c r="I232" s="19">
        <v>0</v>
      </c>
      <c r="J232" s="19">
        <v>0</v>
      </c>
      <c r="K232" s="19">
        <f t="shared" si="60"/>
        <v>0</v>
      </c>
      <c r="L232" s="19">
        <v>0</v>
      </c>
      <c r="M232" s="19">
        <v>0</v>
      </c>
      <c r="N232" s="19">
        <v>0</v>
      </c>
      <c r="O232" s="19">
        <f t="shared" si="61"/>
        <v>0</v>
      </c>
      <c r="P232" s="19">
        <v>5</v>
      </c>
      <c r="Q232" s="19">
        <v>6</v>
      </c>
      <c r="R232" s="19">
        <v>0</v>
      </c>
      <c r="S232" s="19">
        <f t="shared" si="62"/>
        <v>11</v>
      </c>
      <c r="T232" s="19"/>
      <c r="U232" s="19"/>
      <c r="V232" s="19"/>
      <c r="W232" s="19">
        <f t="shared" si="63"/>
        <v>0</v>
      </c>
      <c r="X232" s="19"/>
      <c r="Y232" s="19"/>
      <c r="Z232" s="19"/>
      <c r="AA232" s="19">
        <f t="shared" si="64"/>
        <v>0</v>
      </c>
      <c r="AB232" s="19"/>
      <c r="AC232" s="19"/>
      <c r="AD232" s="19"/>
      <c r="AE232" s="19">
        <f t="shared" si="65"/>
        <v>0</v>
      </c>
      <c r="AF232" s="19"/>
      <c r="AG232" s="19"/>
      <c r="AH232" s="19"/>
      <c r="AI232" s="19">
        <f t="shared" si="66"/>
        <v>0</v>
      </c>
      <c r="AJ232" s="19"/>
      <c r="AK232" s="19"/>
      <c r="AL232" s="19"/>
      <c r="AM232" s="19">
        <f t="shared" si="67"/>
        <v>0</v>
      </c>
      <c r="AN232" s="19"/>
      <c r="AO232" s="19"/>
      <c r="AP232" s="19"/>
      <c r="AQ232" s="19">
        <f t="shared" si="68"/>
        <v>0</v>
      </c>
      <c r="AR232" s="16">
        <f t="shared" si="56"/>
        <v>22</v>
      </c>
    </row>
    <row r="233" spans="1:44" ht="15" thickBot="1">
      <c r="A233" s="149"/>
      <c r="B233" s="114"/>
      <c r="C233" s="114"/>
      <c r="D233" s="95"/>
      <c r="E233" s="120"/>
      <c r="F233" s="98"/>
      <c r="G233" s="43" t="s">
        <v>34</v>
      </c>
      <c r="H233" s="44">
        <v>0</v>
      </c>
      <c r="I233" s="44">
        <v>0</v>
      </c>
      <c r="J233" s="44">
        <v>0</v>
      </c>
      <c r="K233" s="44">
        <f t="shared" si="60"/>
        <v>0</v>
      </c>
      <c r="L233" s="44">
        <v>0</v>
      </c>
      <c r="M233" s="44">
        <v>0</v>
      </c>
      <c r="N233" s="44">
        <v>0</v>
      </c>
      <c r="O233" s="44">
        <f t="shared" si="61"/>
        <v>0</v>
      </c>
      <c r="P233" s="44">
        <v>3457</v>
      </c>
      <c r="Q233" s="44">
        <v>3862</v>
      </c>
      <c r="R233" s="44">
        <v>0</v>
      </c>
      <c r="S233" s="44">
        <f t="shared" si="62"/>
        <v>7319</v>
      </c>
      <c r="T233" s="44"/>
      <c r="U233" s="44"/>
      <c r="V233" s="44"/>
      <c r="W233" s="44">
        <f t="shared" si="63"/>
        <v>0</v>
      </c>
      <c r="X233" s="44"/>
      <c r="Y233" s="44"/>
      <c r="Z233" s="44"/>
      <c r="AA233" s="44">
        <f t="shared" si="64"/>
        <v>0</v>
      </c>
      <c r="AB233" s="44"/>
      <c r="AC233" s="44"/>
      <c r="AD233" s="44"/>
      <c r="AE233" s="44">
        <f t="shared" si="65"/>
        <v>0</v>
      </c>
      <c r="AF233" s="44"/>
      <c r="AG233" s="44"/>
      <c r="AH233" s="44"/>
      <c r="AI233" s="44">
        <f t="shared" si="66"/>
        <v>0</v>
      </c>
      <c r="AJ233" s="44"/>
      <c r="AK233" s="44"/>
      <c r="AL233" s="44"/>
      <c r="AM233" s="44">
        <f t="shared" si="67"/>
        <v>0</v>
      </c>
      <c r="AN233" s="44"/>
      <c r="AO233" s="44"/>
      <c r="AP233" s="44"/>
      <c r="AQ233" s="44">
        <f t="shared" si="68"/>
        <v>0</v>
      </c>
      <c r="AR233" s="16">
        <f t="shared" si="56"/>
        <v>14638</v>
      </c>
    </row>
    <row r="234" spans="1:44" ht="14.25">
      <c r="A234" s="149"/>
      <c r="B234" s="114"/>
      <c r="C234" s="114"/>
      <c r="D234" s="95"/>
      <c r="E234" s="119" t="s">
        <v>105</v>
      </c>
      <c r="F234" s="144" t="s">
        <v>23</v>
      </c>
      <c r="G234" s="36" t="s">
        <v>24</v>
      </c>
      <c r="H234" s="37">
        <v>0</v>
      </c>
      <c r="I234" s="37">
        <v>0</v>
      </c>
      <c r="J234" s="37">
        <v>0</v>
      </c>
      <c r="K234" s="37">
        <f t="shared" si="60"/>
        <v>0</v>
      </c>
      <c r="L234" s="37">
        <v>0</v>
      </c>
      <c r="M234" s="37">
        <v>0</v>
      </c>
      <c r="N234" s="37">
        <v>0</v>
      </c>
      <c r="O234" s="37">
        <f t="shared" si="61"/>
        <v>0</v>
      </c>
      <c r="P234" s="37">
        <v>1521</v>
      </c>
      <c r="Q234" s="37">
        <v>1560</v>
      </c>
      <c r="R234" s="37">
        <v>0</v>
      </c>
      <c r="S234" s="37">
        <f t="shared" si="62"/>
        <v>3081</v>
      </c>
      <c r="T234" s="37"/>
      <c r="U234" s="37"/>
      <c r="V234" s="37"/>
      <c r="W234" s="37">
        <f t="shared" si="63"/>
        <v>0</v>
      </c>
      <c r="X234" s="37"/>
      <c r="Y234" s="37"/>
      <c r="Z234" s="37"/>
      <c r="AA234" s="37">
        <f t="shared" si="64"/>
        <v>0</v>
      </c>
      <c r="AB234" s="37"/>
      <c r="AC234" s="37"/>
      <c r="AD234" s="37"/>
      <c r="AE234" s="37">
        <f t="shared" si="65"/>
        <v>0</v>
      </c>
      <c r="AF234" s="37"/>
      <c r="AG234" s="37"/>
      <c r="AH234" s="37"/>
      <c r="AI234" s="37">
        <f t="shared" si="66"/>
        <v>0</v>
      </c>
      <c r="AJ234" s="37"/>
      <c r="AK234" s="37"/>
      <c r="AL234" s="37"/>
      <c r="AM234" s="37">
        <f t="shared" si="67"/>
        <v>0</v>
      </c>
      <c r="AN234" s="37"/>
      <c r="AO234" s="37"/>
      <c r="AP234" s="37"/>
      <c r="AQ234" s="37">
        <f t="shared" si="68"/>
        <v>0</v>
      </c>
      <c r="AR234" s="16">
        <f t="shared" si="56"/>
        <v>6162</v>
      </c>
    </row>
    <row r="235" spans="1:44" ht="14.25">
      <c r="A235" s="149"/>
      <c r="B235" s="114"/>
      <c r="C235" s="114"/>
      <c r="D235" s="95"/>
      <c r="E235" s="120"/>
      <c r="F235" s="97"/>
      <c r="G235" s="39" t="s">
        <v>25</v>
      </c>
      <c r="H235" s="19">
        <v>0</v>
      </c>
      <c r="I235" s="19">
        <v>0</v>
      </c>
      <c r="J235" s="19">
        <v>0</v>
      </c>
      <c r="K235" s="19">
        <f t="shared" si="60"/>
        <v>0</v>
      </c>
      <c r="L235" s="19">
        <v>0</v>
      </c>
      <c r="M235" s="19">
        <v>0</v>
      </c>
      <c r="N235" s="19">
        <v>0</v>
      </c>
      <c r="O235" s="19">
        <f t="shared" si="61"/>
        <v>0</v>
      </c>
      <c r="P235" s="19">
        <v>1620</v>
      </c>
      <c r="Q235" s="19">
        <v>1638</v>
      </c>
      <c r="R235" s="19">
        <v>0</v>
      </c>
      <c r="S235" s="19">
        <f t="shared" si="62"/>
        <v>3258</v>
      </c>
      <c r="T235" s="19"/>
      <c r="U235" s="19"/>
      <c r="V235" s="19"/>
      <c r="W235" s="19">
        <f t="shared" si="63"/>
        <v>0</v>
      </c>
      <c r="X235" s="19"/>
      <c r="Y235" s="19"/>
      <c r="Z235" s="19"/>
      <c r="AA235" s="19">
        <f t="shared" si="64"/>
        <v>0</v>
      </c>
      <c r="AB235" s="19"/>
      <c r="AC235" s="19"/>
      <c r="AD235" s="19"/>
      <c r="AE235" s="19">
        <f t="shared" si="65"/>
        <v>0</v>
      </c>
      <c r="AF235" s="19"/>
      <c r="AG235" s="19"/>
      <c r="AH235" s="19"/>
      <c r="AI235" s="19">
        <f t="shared" si="66"/>
        <v>0</v>
      </c>
      <c r="AJ235" s="19"/>
      <c r="AK235" s="19"/>
      <c r="AL235" s="19"/>
      <c r="AM235" s="19">
        <f t="shared" si="67"/>
        <v>0</v>
      </c>
      <c r="AN235" s="19"/>
      <c r="AO235" s="19"/>
      <c r="AP235" s="19"/>
      <c r="AQ235" s="19">
        <f t="shared" si="68"/>
        <v>0</v>
      </c>
      <c r="AR235" s="16">
        <f t="shared" si="56"/>
        <v>6516</v>
      </c>
    </row>
    <row r="236" spans="1:44" ht="14.25">
      <c r="A236" s="149"/>
      <c r="B236" s="114"/>
      <c r="C236" s="114"/>
      <c r="D236" s="95"/>
      <c r="E236" s="120"/>
      <c r="F236" s="97"/>
      <c r="G236" s="39" t="s">
        <v>26</v>
      </c>
      <c r="H236" s="19">
        <v>0</v>
      </c>
      <c r="I236" s="19">
        <v>0</v>
      </c>
      <c r="J236" s="19">
        <v>0</v>
      </c>
      <c r="K236" s="19">
        <f t="shared" si="60"/>
        <v>0</v>
      </c>
      <c r="L236" s="19">
        <v>0</v>
      </c>
      <c r="M236" s="19">
        <v>0</v>
      </c>
      <c r="N236" s="19">
        <v>0</v>
      </c>
      <c r="O236" s="19">
        <f t="shared" si="61"/>
        <v>0</v>
      </c>
      <c r="P236" s="19">
        <v>2470</v>
      </c>
      <c r="Q236" s="19">
        <v>2378</v>
      </c>
      <c r="R236" s="19">
        <v>0</v>
      </c>
      <c r="S236" s="19">
        <f t="shared" si="62"/>
        <v>4848</v>
      </c>
      <c r="T236" s="19"/>
      <c r="U236" s="19"/>
      <c r="V236" s="19"/>
      <c r="W236" s="19">
        <f t="shared" si="63"/>
        <v>0</v>
      </c>
      <c r="X236" s="19"/>
      <c r="Y236" s="19"/>
      <c r="Z236" s="19"/>
      <c r="AA236" s="19">
        <f t="shared" si="64"/>
        <v>0</v>
      </c>
      <c r="AB236" s="19"/>
      <c r="AC236" s="19"/>
      <c r="AD236" s="19"/>
      <c r="AE236" s="19">
        <f t="shared" si="65"/>
        <v>0</v>
      </c>
      <c r="AF236" s="19"/>
      <c r="AG236" s="19"/>
      <c r="AH236" s="19"/>
      <c r="AI236" s="19">
        <f t="shared" si="66"/>
        <v>0</v>
      </c>
      <c r="AJ236" s="19"/>
      <c r="AK236" s="19"/>
      <c r="AL236" s="19"/>
      <c r="AM236" s="19">
        <f t="shared" si="67"/>
        <v>0</v>
      </c>
      <c r="AN236" s="19"/>
      <c r="AO236" s="19"/>
      <c r="AP236" s="19"/>
      <c r="AQ236" s="19">
        <f t="shared" si="68"/>
        <v>0</v>
      </c>
      <c r="AR236" s="16">
        <f t="shared" si="56"/>
        <v>9696</v>
      </c>
    </row>
    <row r="237" spans="1:44" ht="14.25">
      <c r="A237" s="149"/>
      <c r="B237" s="114"/>
      <c r="C237" s="114"/>
      <c r="D237" s="95"/>
      <c r="E237" s="120"/>
      <c r="F237" s="97"/>
      <c r="G237" s="39" t="s">
        <v>27</v>
      </c>
      <c r="H237" s="19">
        <v>0</v>
      </c>
      <c r="I237" s="19">
        <v>0</v>
      </c>
      <c r="J237" s="19">
        <v>0</v>
      </c>
      <c r="K237" s="19">
        <f t="shared" si="60"/>
        <v>0</v>
      </c>
      <c r="L237" s="19">
        <v>0</v>
      </c>
      <c r="M237" s="19">
        <v>0</v>
      </c>
      <c r="N237" s="19">
        <v>0</v>
      </c>
      <c r="O237" s="19">
        <f t="shared" si="61"/>
        <v>0</v>
      </c>
      <c r="P237" s="19">
        <v>3142</v>
      </c>
      <c r="Q237" s="19">
        <v>2866</v>
      </c>
      <c r="R237" s="19">
        <v>0</v>
      </c>
      <c r="S237" s="19">
        <f t="shared" si="62"/>
        <v>6008</v>
      </c>
      <c r="T237" s="19"/>
      <c r="U237" s="19"/>
      <c r="V237" s="19"/>
      <c r="W237" s="19">
        <f t="shared" si="63"/>
        <v>0</v>
      </c>
      <c r="X237" s="19"/>
      <c r="Y237" s="19"/>
      <c r="Z237" s="19"/>
      <c r="AA237" s="19">
        <f t="shared" si="64"/>
        <v>0</v>
      </c>
      <c r="AB237" s="19"/>
      <c r="AC237" s="19"/>
      <c r="AD237" s="19"/>
      <c r="AE237" s="19">
        <f t="shared" si="65"/>
        <v>0</v>
      </c>
      <c r="AF237" s="19"/>
      <c r="AG237" s="19"/>
      <c r="AH237" s="19"/>
      <c r="AI237" s="19">
        <f t="shared" si="66"/>
        <v>0</v>
      </c>
      <c r="AJ237" s="19"/>
      <c r="AK237" s="19"/>
      <c r="AL237" s="19"/>
      <c r="AM237" s="19">
        <f t="shared" si="67"/>
        <v>0</v>
      </c>
      <c r="AN237" s="19"/>
      <c r="AO237" s="19"/>
      <c r="AP237" s="19"/>
      <c r="AQ237" s="19">
        <f t="shared" si="68"/>
        <v>0</v>
      </c>
      <c r="AR237" s="16">
        <f t="shared" si="56"/>
        <v>12016</v>
      </c>
    </row>
    <row r="238" spans="1:44" ht="14.25">
      <c r="A238" s="149"/>
      <c r="B238" s="114"/>
      <c r="C238" s="114"/>
      <c r="D238" s="95"/>
      <c r="E238" s="120"/>
      <c r="F238" s="97"/>
      <c r="G238" s="39" t="s">
        <v>28</v>
      </c>
      <c r="H238" s="19">
        <v>0</v>
      </c>
      <c r="I238" s="19">
        <v>0</v>
      </c>
      <c r="J238" s="19">
        <v>0</v>
      </c>
      <c r="K238" s="19">
        <f t="shared" si="60"/>
        <v>0</v>
      </c>
      <c r="L238" s="19">
        <v>0</v>
      </c>
      <c r="M238" s="19">
        <v>0</v>
      </c>
      <c r="N238" s="19">
        <v>0</v>
      </c>
      <c r="O238" s="19">
        <f t="shared" si="61"/>
        <v>0</v>
      </c>
      <c r="P238" s="19">
        <v>1264</v>
      </c>
      <c r="Q238" s="19">
        <v>1171</v>
      </c>
      <c r="R238" s="19">
        <v>0</v>
      </c>
      <c r="S238" s="19">
        <f t="shared" si="62"/>
        <v>2435</v>
      </c>
      <c r="T238" s="19"/>
      <c r="U238" s="19"/>
      <c r="V238" s="19"/>
      <c r="W238" s="19">
        <f t="shared" si="63"/>
        <v>0</v>
      </c>
      <c r="X238" s="19"/>
      <c r="Y238" s="19"/>
      <c r="Z238" s="19"/>
      <c r="AA238" s="19">
        <f t="shared" si="64"/>
        <v>0</v>
      </c>
      <c r="AB238" s="19"/>
      <c r="AC238" s="19"/>
      <c r="AD238" s="19"/>
      <c r="AE238" s="19">
        <f t="shared" si="65"/>
        <v>0</v>
      </c>
      <c r="AF238" s="19"/>
      <c r="AG238" s="19"/>
      <c r="AH238" s="19"/>
      <c r="AI238" s="19">
        <f t="shared" si="66"/>
        <v>0</v>
      </c>
      <c r="AJ238" s="19"/>
      <c r="AK238" s="19"/>
      <c r="AL238" s="19"/>
      <c r="AM238" s="19">
        <f t="shared" si="67"/>
        <v>0</v>
      </c>
      <c r="AN238" s="19"/>
      <c r="AO238" s="19"/>
      <c r="AP238" s="19"/>
      <c r="AQ238" s="19">
        <f t="shared" si="68"/>
        <v>0</v>
      </c>
      <c r="AR238" s="16">
        <f t="shared" si="56"/>
        <v>4870</v>
      </c>
    </row>
    <row r="239" spans="1:44" ht="42.75">
      <c r="A239" s="149"/>
      <c r="B239" s="114"/>
      <c r="C239" s="114"/>
      <c r="D239" s="95"/>
      <c r="E239" s="120"/>
      <c r="F239" s="97"/>
      <c r="G239" s="40" t="s">
        <v>106</v>
      </c>
      <c r="H239" s="19">
        <f>SUM(H234:H238)</f>
        <v>0</v>
      </c>
      <c r="I239" s="19">
        <f aca="true" t="shared" si="69" ref="I239:W239">SUM(I234:I238)</f>
        <v>0</v>
      </c>
      <c r="J239" s="19">
        <f t="shared" si="69"/>
        <v>0</v>
      </c>
      <c r="K239" s="34">
        <f t="shared" si="69"/>
        <v>0</v>
      </c>
      <c r="L239" s="19">
        <f t="shared" si="69"/>
        <v>0</v>
      </c>
      <c r="M239" s="19">
        <f t="shared" si="69"/>
        <v>0</v>
      </c>
      <c r="N239" s="19">
        <f t="shared" si="69"/>
        <v>0</v>
      </c>
      <c r="O239" s="34">
        <f t="shared" si="69"/>
        <v>0</v>
      </c>
      <c r="P239" s="19">
        <f>SUM(P234:P238)</f>
        <v>10017</v>
      </c>
      <c r="Q239" s="19">
        <f>SUM(Q234:Q238)</f>
        <v>9613</v>
      </c>
      <c r="R239" s="19">
        <f>SUM(R234:R238)</f>
        <v>0</v>
      </c>
      <c r="S239" s="34">
        <f t="shared" si="69"/>
        <v>19630</v>
      </c>
      <c r="T239" s="19">
        <f>SUM(T234:T238)</f>
        <v>0</v>
      </c>
      <c r="U239" s="19">
        <f>SUM(U234:U238)</f>
        <v>0</v>
      </c>
      <c r="V239" s="19">
        <f>SUM(V234:V238)</f>
        <v>0</v>
      </c>
      <c r="W239" s="34">
        <f t="shared" si="69"/>
        <v>0</v>
      </c>
      <c r="X239" s="19">
        <f>SUM(X234:X238)</f>
        <v>0</v>
      </c>
      <c r="Y239" s="19">
        <f aca="true" t="shared" si="70" ref="Y239:AE239">SUM(Y234:Y238)</f>
        <v>0</v>
      </c>
      <c r="Z239" s="19">
        <f t="shared" si="70"/>
        <v>0</v>
      </c>
      <c r="AA239" s="34">
        <f t="shared" si="70"/>
        <v>0</v>
      </c>
      <c r="AB239" s="19">
        <f>SUM(AB234:AB238)</f>
        <v>0</v>
      </c>
      <c r="AC239" s="19">
        <f>SUM(AC234:AC238)</f>
        <v>0</v>
      </c>
      <c r="AD239" s="19">
        <f>SUM(AD234:AD238)</f>
        <v>0</v>
      </c>
      <c r="AE239" s="34">
        <f t="shared" si="70"/>
        <v>0</v>
      </c>
      <c r="AF239" s="19">
        <f aca="true" t="shared" si="71" ref="AF239:AQ239">SUM(AF234:AF238)</f>
        <v>0</v>
      </c>
      <c r="AG239" s="19">
        <f t="shared" si="71"/>
        <v>0</v>
      </c>
      <c r="AH239" s="19">
        <f t="shared" si="71"/>
        <v>0</v>
      </c>
      <c r="AI239" s="34">
        <f t="shared" si="71"/>
        <v>0</v>
      </c>
      <c r="AJ239" s="19">
        <f t="shared" si="71"/>
        <v>0</v>
      </c>
      <c r="AK239" s="19">
        <f t="shared" si="71"/>
        <v>0</v>
      </c>
      <c r="AL239" s="19">
        <f t="shared" si="71"/>
        <v>0</v>
      </c>
      <c r="AM239" s="34">
        <f t="shared" si="71"/>
        <v>0</v>
      </c>
      <c r="AN239" s="19">
        <f t="shared" si="71"/>
        <v>0</v>
      </c>
      <c r="AO239" s="19">
        <f t="shared" si="71"/>
        <v>0</v>
      </c>
      <c r="AP239" s="19">
        <f t="shared" si="71"/>
        <v>0</v>
      </c>
      <c r="AQ239" s="34">
        <f t="shared" si="71"/>
        <v>0</v>
      </c>
      <c r="AR239" s="16">
        <f t="shared" si="56"/>
        <v>39260</v>
      </c>
    </row>
    <row r="240" spans="1:44" ht="14.25">
      <c r="A240" s="149"/>
      <c r="B240" s="114"/>
      <c r="C240" s="114"/>
      <c r="D240" s="95"/>
      <c r="E240" s="120"/>
      <c r="F240" s="145" t="s">
        <v>29</v>
      </c>
      <c r="G240" s="39" t="s">
        <v>30</v>
      </c>
      <c r="H240" s="19">
        <v>0</v>
      </c>
      <c r="I240" s="19">
        <v>0</v>
      </c>
      <c r="J240" s="19">
        <v>0</v>
      </c>
      <c r="K240" s="19">
        <f aca="true" t="shared" si="72" ref="K240:K248">SUM(H240:J240)</f>
        <v>0</v>
      </c>
      <c r="L240" s="19">
        <v>0</v>
      </c>
      <c r="M240" s="19">
        <v>0</v>
      </c>
      <c r="N240" s="19">
        <v>0</v>
      </c>
      <c r="O240" s="19">
        <f aca="true" t="shared" si="73" ref="O240:O248">SUM(L240:N240)</f>
        <v>0</v>
      </c>
      <c r="P240" s="19">
        <v>2686</v>
      </c>
      <c r="Q240" s="19">
        <v>2216</v>
      </c>
      <c r="R240" s="19">
        <v>0</v>
      </c>
      <c r="S240" s="19">
        <f aca="true" t="shared" si="74" ref="S240:S248">SUM(P240:R240)</f>
        <v>4902</v>
      </c>
      <c r="T240" s="19"/>
      <c r="U240" s="19"/>
      <c r="V240" s="19"/>
      <c r="W240" s="19">
        <f aca="true" t="shared" si="75" ref="W240:W248">SUM(T240:V240)</f>
        <v>0</v>
      </c>
      <c r="X240" s="19"/>
      <c r="Y240" s="19"/>
      <c r="Z240" s="19"/>
      <c r="AA240" s="19">
        <f aca="true" t="shared" si="76" ref="AA240:AA248">SUM(X240:Z240)</f>
        <v>0</v>
      </c>
      <c r="AB240" s="19"/>
      <c r="AC240" s="19"/>
      <c r="AD240" s="19"/>
      <c r="AE240" s="19">
        <f aca="true" t="shared" si="77" ref="AE240:AE248">SUM(AB240:AD240)</f>
        <v>0</v>
      </c>
      <c r="AF240" s="19"/>
      <c r="AG240" s="19"/>
      <c r="AH240" s="19"/>
      <c r="AI240" s="19">
        <f aca="true" t="shared" si="78" ref="AI240:AI248">SUM(AF240:AH240)</f>
        <v>0</v>
      </c>
      <c r="AJ240" s="19"/>
      <c r="AK240" s="19"/>
      <c r="AL240" s="19"/>
      <c r="AM240" s="19">
        <f aca="true" t="shared" si="79" ref="AM240:AM248">SUM(AJ240:AL240)</f>
        <v>0</v>
      </c>
      <c r="AN240" s="19"/>
      <c r="AO240" s="19"/>
      <c r="AP240" s="19"/>
      <c r="AQ240" s="19">
        <f aca="true" t="shared" si="80" ref="AQ240:AQ248">SUM(AN240:AP240)</f>
        <v>0</v>
      </c>
      <c r="AR240" s="16">
        <f t="shared" si="56"/>
        <v>9804</v>
      </c>
    </row>
    <row r="241" spans="1:44" ht="14.25">
      <c r="A241" s="149"/>
      <c r="B241" s="114"/>
      <c r="C241" s="114"/>
      <c r="D241" s="95"/>
      <c r="E241" s="120"/>
      <c r="F241" s="146"/>
      <c r="G241" s="39" t="s">
        <v>31</v>
      </c>
      <c r="H241" s="19">
        <v>0</v>
      </c>
      <c r="I241" s="19">
        <v>0</v>
      </c>
      <c r="J241" s="19">
        <v>0</v>
      </c>
      <c r="K241" s="19">
        <f t="shared" si="72"/>
        <v>0</v>
      </c>
      <c r="L241" s="19">
        <v>0</v>
      </c>
      <c r="M241" s="19">
        <v>0</v>
      </c>
      <c r="N241" s="19">
        <v>0</v>
      </c>
      <c r="O241" s="19">
        <f t="shared" si="73"/>
        <v>0</v>
      </c>
      <c r="P241" s="19">
        <v>7331</v>
      </c>
      <c r="Q241" s="19">
        <v>7397</v>
      </c>
      <c r="R241" s="19">
        <v>0</v>
      </c>
      <c r="S241" s="19">
        <f t="shared" si="74"/>
        <v>14728</v>
      </c>
      <c r="T241" s="19"/>
      <c r="U241" s="19"/>
      <c r="V241" s="19"/>
      <c r="W241" s="19">
        <f t="shared" si="75"/>
        <v>0</v>
      </c>
      <c r="X241" s="19"/>
      <c r="Y241" s="19"/>
      <c r="Z241" s="19"/>
      <c r="AA241" s="19">
        <f t="shared" si="76"/>
        <v>0</v>
      </c>
      <c r="AB241" s="19"/>
      <c r="AC241" s="19"/>
      <c r="AD241" s="19"/>
      <c r="AE241" s="19">
        <f t="shared" si="77"/>
        <v>0</v>
      </c>
      <c r="AF241" s="19"/>
      <c r="AG241" s="19"/>
      <c r="AH241" s="19"/>
      <c r="AI241" s="19">
        <f t="shared" si="78"/>
        <v>0</v>
      </c>
      <c r="AJ241" s="19"/>
      <c r="AK241" s="19"/>
      <c r="AL241" s="19"/>
      <c r="AM241" s="19">
        <f t="shared" si="79"/>
        <v>0</v>
      </c>
      <c r="AN241" s="19"/>
      <c r="AO241" s="19"/>
      <c r="AP241" s="19"/>
      <c r="AQ241" s="19">
        <f t="shared" si="80"/>
        <v>0</v>
      </c>
      <c r="AR241" s="16">
        <f t="shared" si="56"/>
        <v>29456</v>
      </c>
    </row>
    <row r="242" spans="1:44" ht="14.25">
      <c r="A242" s="149"/>
      <c r="B242" s="114"/>
      <c r="C242" s="114"/>
      <c r="D242" s="95"/>
      <c r="E242" s="120"/>
      <c r="F242" s="97" t="s">
        <v>32</v>
      </c>
      <c r="G242" s="39" t="s">
        <v>33</v>
      </c>
      <c r="H242" s="19">
        <v>0</v>
      </c>
      <c r="I242" s="19">
        <v>0</v>
      </c>
      <c r="J242" s="19">
        <v>0</v>
      </c>
      <c r="K242" s="19">
        <f t="shared" si="72"/>
        <v>0</v>
      </c>
      <c r="L242" s="19">
        <v>0</v>
      </c>
      <c r="M242" s="19">
        <v>0</v>
      </c>
      <c r="N242" s="19">
        <v>0</v>
      </c>
      <c r="O242" s="19">
        <f t="shared" si="73"/>
        <v>0</v>
      </c>
      <c r="P242" s="19">
        <v>5</v>
      </c>
      <c r="Q242" s="19">
        <v>6</v>
      </c>
      <c r="R242" s="19">
        <v>0</v>
      </c>
      <c r="S242" s="19">
        <f t="shared" si="74"/>
        <v>11</v>
      </c>
      <c r="T242" s="19"/>
      <c r="U242" s="19"/>
      <c r="V242" s="19"/>
      <c r="W242" s="19">
        <f t="shared" si="75"/>
        <v>0</v>
      </c>
      <c r="X242" s="19"/>
      <c r="Y242" s="19"/>
      <c r="Z242" s="19"/>
      <c r="AA242" s="19">
        <f t="shared" si="76"/>
        <v>0</v>
      </c>
      <c r="AB242" s="19"/>
      <c r="AC242" s="19"/>
      <c r="AD242" s="19"/>
      <c r="AE242" s="19">
        <f t="shared" si="77"/>
        <v>0</v>
      </c>
      <c r="AF242" s="19"/>
      <c r="AG242" s="19"/>
      <c r="AH242" s="19"/>
      <c r="AI242" s="19">
        <f t="shared" si="78"/>
        <v>0</v>
      </c>
      <c r="AJ242" s="19"/>
      <c r="AK242" s="19"/>
      <c r="AL242" s="19"/>
      <c r="AM242" s="19">
        <f t="shared" si="79"/>
        <v>0</v>
      </c>
      <c r="AN242" s="19"/>
      <c r="AO242" s="19"/>
      <c r="AP242" s="19"/>
      <c r="AQ242" s="19">
        <f t="shared" si="80"/>
        <v>0</v>
      </c>
      <c r="AR242" s="16">
        <f t="shared" si="56"/>
        <v>22</v>
      </c>
    </row>
    <row r="243" spans="1:44" ht="15" thickBot="1">
      <c r="A243" s="149"/>
      <c r="B243" s="114"/>
      <c r="C243" s="114"/>
      <c r="D243" s="95"/>
      <c r="E243" s="157"/>
      <c r="F243" s="158"/>
      <c r="G243" s="45" t="s">
        <v>34</v>
      </c>
      <c r="H243" s="68">
        <v>0</v>
      </c>
      <c r="I243" s="68">
        <v>0</v>
      </c>
      <c r="J243" s="68">
        <v>0</v>
      </c>
      <c r="K243" s="68">
        <f t="shared" si="72"/>
        <v>0</v>
      </c>
      <c r="L243" s="68">
        <v>0</v>
      </c>
      <c r="M243" s="68">
        <v>0</v>
      </c>
      <c r="N243" s="68">
        <v>0</v>
      </c>
      <c r="O243" s="68">
        <f t="shared" si="73"/>
        <v>0</v>
      </c>
      <c r="P243" s="68">
        <v>3457</v>
      </c>
      <c r="Q243" s="68">
        <v>3862</v>
      </c>
      <c r="R243" s="68">
        <v>0</v>
      </c>
      <c r="S243" s="68">
        <f t="shared" si="74"/>
        <v>7319</v>
      </c>
      <c r="T243" s="68"/>
      <c r="U243" s="68"/>
      <c r="V243" s="68"/>
      <c r="W243" s="68">
        <f t="shared" si="75"/>
        <v>0</v>
      </c>
      <c r="X243" s="68"/>
      <c r="Y243" s="68"/>
      <c r="Z243" s="68"/>
      <c r="AA243" s="68">
        <f t="shared" si="76"/>
        <v>0</v>
      </c>
      <c r="AB243" s="68"/>
      <c r="AC243" s="68"/>
      <c r="AD243" s="68"/>
      <c r="AE243" s="68">
        <f t="shared" si="77"/>
        <v>0</v>
      </c>
      <c r="AF243" s="68"/>
      <c r="AG243" s="68"/>
      <c r="AH243" s="68"/>
      <c r="AI243" s="68">
        <f t="shared" si="78"/>
        <v>0</v>
      </c>
      <c r="AJ243" s="68"/>
      <c r="AK243" s="68"/>
      <c r="AL243" s="68"/>
      <c r="AM243" s="68">
        <f t="shared" si="79"/>
        <v>0</v>
      </c>
      <c r="AN243" s="68"/>
      <c r="AO243" s="68"/>
      <c r="AP243" s="68"/>
      <c r="AQ243" s="68">
        <f t="shared" si="80"/>
        <v>0</v>
      </c>
      <c r="AR243" s="16">
        <f t="shared" si="56"/>
        <v>14638</v>
      </c>
    </row>
    <row r="244" spans="1:44" ht="14.25">
      <c r="A244" s="149"/>
      <c r="B244" s="114"/>
      <c r="C244" s="114"/>
      <c r="D244" s="95"/>
      <c r="E244" s="119" t="s">
        <v>107</v>
      </c>
      <c r="F244" s="153" t="s">
        <v>23</v>
      </c>
      <c r="G244" s="46" t="s">
        <v>24</v>
      </c>
      <c r="H244" s="29">
        <v>0</v>
      </c>
      <c r="I244" s="29">
        <v>0</v>
      </c>
      <c r="J244" s="29">
        <v>0</v>
      </c>
      <c r="K244" s="29">
        <f t="shared" si="72"/>
        <v>0</v>
      </c>
      <c r="L244" s="29">
        <v>0</v>
      </c>
      <c r="M244" s="29">
        <v>0</v>
      </c>
      <c r="N244" s="29">
        <v>0</v>
      </c>
      <c r="O244" s="29">
        <f t="shared" si="73"/>
        <v>0</v>
      </c>
      <c r="P244" s="29">
        <v>396</v>
      </c>
      <c r="Q244" s="29">
        <v>403</v>
      </c>
      <c r="R244" s="29">
        <v>0</v>
      </c>
      <c r="S244" s="29">
        <f t="shared" si="74"/>
        <v>799</v>
      </c>
      <c r="T244" s="29"/>
      <c r="U244" s="29"/>
      <c r="V244" s="29"/>
      <c r="W244" s="29">
        <f t="shared" si="75"/>
        <v>0</v>
      </c>
      <c r="X244" s="29"/>
      <c r="Y244" s="29"/>
      <c r="Z244" s="29"/>
      <c r="AA244" s="29">
        <f t="shared" si="76"/>
        <v>0</v>
      </c>
      <c r="AB244" s="29"/>
      <c r="AC244" s="29"/>
      <c r="AD244" s="29"/>
      <c r="AE244" s="29">
        <f t="shared" si="77"/>
        <v>0</v>
      </c>
      <c r="AF244" s="29"/>
      <c r="AG244" s="29"/>
      <c r="AH244" s="29"/>
      <c r="AI244" s="29">
        <f t="shared" si="78"/>
        <v>0</v>
      </c>
      <c r="AJ244" s="29"/>
      <c r="AK244" s="29"/>
      <c r="AL244" s="29"/>
      <c r="AM244" s="29">
        <f t="shared" si="79"/>
        <v>0</v>
      </c>
      <c r="AN244" s="29"/>
      <c r="AO244" s="29"/>
      <c r="AP244" s="29"/>
      <c r="AQ244" s="29">
        <f t="shared" si="80"/>
        <v>0</v>
      </c>
      <c r="AR244" s="16">
        <f t="shared" si="56"/>
        <v>1598</v>
      </c>
    </row>
    <row r="245" spans="1:44" ht="14.25">
      <c r="A245" s="149"/>
      <c r="B245" s="114"/>
      <c r="C245" s="114"/>
      <c r="D245" s="95"/>
      <c r="E245" s="120"/>
      <c r="F245" s="97"/>
      <c r="G245" s="39" t="s">
        <v>25</v>
      </c>
      <c r="H245" s="19">
        <v>0</v>
      </c>
      <c r="I245" s="19">
        <v>0</v>
      </c>
      <c r="J245" s="19">
        <v>0</v>
      </c>
      <c r="K245" s="19">
        <f t="shared" si="72"/>
        <v>0</v>
      </c>
      <c r="L245" s="19">
        <v>0</v>
      </c>
      <c r="M245" s="19">
        <v>0</v>
      </c>
      <c r="N245" s="19">
        <v>0</v>
      </c>
      <c r="O245" s="19">
        <f t="shared" si="73"/>
        <v>0</v>
      </c>
      <c r="P245" s="19">
        <v>422</v>
      </c>
      <c r="Q245" s="19">
        <v>423</v>
      </c>
      <c r="R245" s="19">
        <v>0</v>
      </c>
      <c r="S245" s="19">
        <f t="shared" si="74"/>
        <v>845</v>
      </c>
      <c r="T245" s="19"/>
      <c r="U245" s="19"/>
      <c r="V245" s="19"/>
      <c r="W245" s="19">
        <f t="shared" si="75"/>
        <v>0</v>
      </c>
      <c r="X245" s="19"/>
      <c r="Y245" s="19"/>
      <c r="Z245" s="19"/>
      <c r="AA245" s="19">
        <f t="shared" si="76"/>
        <v>0</v>
      </c>
      <c r="AB245" s="19"/>
      <c r="AC245" s="19"/>
      <c r="AD245" s="19"/>
      <c r="AE245" s="19">
        <f t="shared" si="77"/>
        <v>0</v>
      </c>
      <c r="AF245" s="19"/>
      <c r="AG245" s="19"/>
      <c r="AH245" s="19"/>
      <c r="AI245" s="19">
        <f t="shared" si="78"/>
        <v>0</v>
      </c>
      <c r="AJ245" s="19"/>
      <c r="AK245" s="19"/>
      <c r="AL245" s="19"/>
      <c r="AM245" s="19">
        <f t="shared" si="79"/>
        <v>0</v>
      </c>
      <c r="AN245" s="19"/>
      <c r="AO245" s="19"/>
      <c r="AP245" s="19"/>
      <c r="AQ245" s="19">
        <f t="shared" si="80"/>
        <v>0</v>
      </c>
      <c r="AR245" s="16">
        <f t="shared" si="56"/>
        <v>1690</v>
      </c>
    </row>
    <row r="246" spans="1:44" ht="14.25">
      <c r="A246" s="149"/>
      <c r="B246" s="114"/>
      <c r="C246" s="114"/>
      <c r="D246" s="95"/>
      <c r="E246" s="120"/>
      <c r="F246" s="97"/>
      <c r="G246" s="39" t="s">
        <v>26</v>
      </c>
      <c r="H246" s="19">
        <v>0</v>
      </c>
      <c r="I246" s="19">
        <v>0</v>
      </c>
      <c r="J246" s="19">
        <v>0</v>
      </c>
      <c r="K246" s="19">
        <f t="shared" si="72"/>
        <v>0</v>
      </c>
      <c r="L246" s="19">
        <v>0</v>
      </c>
      <c r="M246" s="19">
        <v>0</v>
      </c>
      <c r="N246" s="19">
        <v>0</v>
      </c>
      <c r="O246" s="19">
        <f t="shared" si="73"/>
        <v>0</v>
      </c>
      <c r="P246" s="19">
        <v>644</v>
      </c>
      <c r="Q246" s="19">
        <v>614</v>
      </c>
      <c r="R246" s="19">
        <v>0</v>
      </c>
      <c r="S246" s="19">
        <f t="shared" si="74"/>
        <v>1258</v>
      </c>
      <c r="T246" s="19"/>
      <c r="U246" s="19"/>
      <c r="V246" s="19"/>
      <c r="W246" s="19">
        <f t="shared" si="75"/>
        <v>0</v>
      </c>
      <c r="X246" s="19"/>
      <c r="Y246" s="19"/>
      <c r="Z246" s="19"/>
      <c r="AA246" s="19">
        <f t="shared" si="76"/>
        <v>0</v>
      </c>
      <c r="AB246" s="19"/>
      <c r="AC246" s="19"/>
      <c r="AD246" s="19"/>
      <c r="AE246" s="19">
        <f t="shared" si="77"/>
        <v>0</v>
      </c>
      <c r="AF246" s="19"/>
      <c r="AG246" s="19"/>
      <c r="AH246" s="19"/>
      <c r="AI246" s="19">
        <f t="shared" si="78"/>
        <v>0</v>
      </c>
      <c r="AJ246" s="19"/>
      <c r="AK246" s="19"/>
      <c r="AL246" s="19"/>
      <c r="AM246" s="19">
        <f t="shared" si="79"/>
        <v>0</v>
      </c>
      <c r="AN246" s="19"/>
      <c r="AO246" s="19"/>
      <c r="AP246" s="19"/>
      <c r="AQ246" s="19">
        <f t="shared" si="80"/>
        <v>0</v>
      </c>
      <c r="AR246" s="16">
        <f t="shared" si="56"/>
        <v>2516</v>
      </c>
    </row>
    <row r="247" spans="1:44" ht="14.25">
      <c r="A247" s="149"/>
      <c r="B247" s="114"/>
      <c r="C247" s="114"/>
      <c r="D247" s="95"/>
      <c r="E247" s="120"/>
      <c r="F247" s="97"/>
      <c r="G247" s="39" t="s">
        <v>27</v>
      </c>
      <c r="H247" s="19">
        <v>0</v>
      </c>
      <c r="I247" s="19">
        <v>0</v>
      </c>
      <c r="J247" s="19">
        <v>0</v>
      </c>
      <c r="K247" s="19">
        <f t="shared" si="72"/>
        <v>0</v>
      </c>
      <c r="L247" s="19">
        <v>0</v>
      </c>
      <c r="M247" s="19">
        <v>0</v>
      </c>
      <c r="N247" s="19">
        <v>0</v>
      </c>
      <c r="O247" s="19">
        <f t="shared" si="73"/>
        <v>0</v>
      </c>
      <c r="P247" s="19">
        <v>819</v>
      </c>
      <c r="Q247" s="19">
        <v>740</v>
      </c>
      <c r="R247" s="19">
        <v>0</v>
      </c>
      <c r="S247" s="19">
        <f t="shared" si="74"/>
        <v>1559</v>
      </c>
      <c r="T247" s="19"/>
      <c r="U247" s="19"/>
      <c r="V247" s="19"/>
      <c r="W247" s="19">
        <f t="shared" si="75"/>
        <v>0</v>
      </c>
      <c r="X247" s="19"/>
      <c r="Y247" s="19"/>
      <c r="Z247" s="19"/>
      <c r="AA247" s="19">
        <f t="shared" si="76"/>
        <v>0</v>
      </c>
      <c r="AB247" s="19"/>
      <c r="AC247" s="19"/>
      <c r="AD247" s="19"/>
      <c r="AE247" s="19">
        <f t="shared" si="77"/>
        <v>0</v>
      </c>
      <c r="AF247" s="19"/>
      <c r="AG247" s="19"/>
      <c r="AH247" s="19"/>
      <c r="AI247" s="19">
        <f t="shared" si="78"/>
        <v>0</v>
      </c>
      <c r="AJ247" s="19"/>
      <c r="AK247" s="19"/>
      <c r="AL247" s="19"/>
      <c r="AM247" s="19">
        <f t="shared" si="79"/>
        <v>0</v>
      </c>
      <c r="AN247" s="19"/>
      <c r="AO247" s="19"/>
      <c r="AP247" s="19"/>
      <c r="AQ247" s="19">
        <f t="shared" si="80"/>
        <v>0</v>
      </c>
      <c r="AR247" s="16">
        <f t="shared" si="56"/>
        <v>3118</v>
      </c>
    </row>
    <row r="248" spans="1:44" ht="14.25">
      <c r="A248" s="149"/>
      <c r="B248" s="114"/>
      <c r="C248" s="114"/>
      <c r="D248" s="95"/>
      <c r="E248" s="120"/>
      <c r="F248" s="97"/>
      <c r="G248" s="39" t="s">
        <v>28</v>
      </c>
      <c r="H248" s="19">
        <v>0</v>
      </c>
      <c r="I248" s="19">
        <v>0</v>
      </c>
      <c r="J248" s="19">
        <v>0</v>
      </c>
      <c r="K248" s="19">
        <f t="shared" si="72"/>
        <v>0</v>
      </c>
      <c r="L248" s="19">
        <v>0</v>
      </c>
      <c r="M248" s="19">
        <v>0</v>
      </c>
      <c r="N248" s="19">
        <v>0</v>
      </c>
      <c r="O248" s="19">
        <f t="shared" si="73"/>
        <v>0</v>
      </c>
      <c r="P248" s="19">
        <v>329</v>
      </c>
      <c r="Q248" s="19">
        <v>302</v>
      </c>
      <c r="R248" s="19">
        <v>0</v>
      </c>
      <c r="S248" s="19">
        <f t="shared" si="74"/>
        <v>631</v>
      </c>
      <c r="T248" s="19"/>
      <c r="U248" s="19"/>
      <c r="V248" s="19"/>
      <c r="W248" s="19">
        <f t="shared" si="75"/>
        <v>0</v>
      </c>
      <c r="X248" s="19"/>
      <c r="Y248" s="19"/>
      <c r="Z248" s="19"/>
      <c r="AA248" s="19">
        <f t="shared" si="76"/>
        <v>0</v>
      </c>
      <c r="AB248" s="19"/>
      <c r="AC248" s="19"/>
      <c r="AD248" s="19"/>
      <c r="AE248" s="19">
        <f t="shared" si="77"/>
        <v>0</v>
      </c>
      <c r="AF248" s="19"/>
      <c r="AG248" s="19"/>
      <c r="AH248" s="19"/>
      <c r="AI248" s="19">
        <f t="shared" si="78"/>
        <v>0</v>
      </c>
      <c r="AJ248" s="19"/>
      <c r="AK248" s="19"/>
      <c r="AL248" s="19"/>
      <c r="AM248" s="19">
        <f t="shared" si="79"/>
        <v>0</v>
      </c>
      <c r="AN248" s="19"/>
      <c r="AO248" s="19"/>
      <c r="AP248" s="19"/>
      <c r="AQ248" s="19">
        <f t="shared" si="80"/>
        <v>0</v>
      </c>
      <c r="AR248" s="16">
        <f t="shared" si="56"/>
        <v>1262</v>
      </c>
    </row>
    <row r="249" spans="1:44" ht="28.5">
      <c r="A249" s="149"/>
      <c r="B249" s="114"/>
      <c r="C249" s="114"/>
      <c r="D249" s="95"/>
      <c r="E249" s="120"/>
      <c r="F249" s="97"/>
      <c r="G249" s="40" t="s">
        <v>108</v>
      </c>
      <c r="H249" s="19">
        <f>SUM(H244:H248)</f>
        <v>0</v>
      </c>
      <c r="I249" s="19">
        <f aca="true" t="shared" si="81" ref="I249:W249">SUM(I244:I248)</f>
        <v>0</v>
      </c>
      <c r="J249" s="19">
        <f t="shared" si="81"/>
        <v>0</v>
      </c>
      <c r="K249" s="34">
        <f t="shared" si="81"/>
        <v>0</v>
      </c>
      <c r="L249" s="19">
        <f t="shared" si="81"/>
        <v>0</v>
      </c>
      <c r="M249" s="19">
        <f t="shared" si="81"/>
        <v>0</v>
      </c>
      <c r="N249" s="19">
        <f t="shared" si="81"/>
        <v>0</v>
      </c>
      <c r="O249" s="34">
        <f t="shared" si="81"/>
        <v>0</v>
      </c>
      <c r="P249" s="19">
        <f>SUM(P244:P248)</f>
        <v>2610</v>
      </c>
      <c r="Q249" s="19">
        <f>SUM(Q244:Q248)</f>
        <v>2482</v>
      </c>
      <c r="R249" s="19">
        <f>SUM(R244:R248)</f>
        <v>0</v>
      </c>
      <c r="S249" s="34">
        <f t="shared" si="81"/>
        <v>5092</v>
      </c>
      <c r="T249" s="19">
        <f>SUM(T244:T248)</f>
        <v>0</v>
      </c>
      <c r="U249" s="19">
        <f>SUM(U244:U248)</f>
        <v>0</v>
      </c>
      <c r="V249" s="19">
        <f>SUM(V244:V248)</f>
        <v>0</v>
      </c>
      <c r="W249" s="34">
        <f t="shared" si="81"/>
        <v>0</v>
      </c>
      <c r="X249" s="19">
        <f>SUM(X244:X248)</f>
        <v>0</v>
      </c>
      <c r="Y249" s="19">
        <f aca="true" t="shared" si="82" ref="Y249:AE249">SUM(Y244:Y248)</f>
        <v>0</v>
      </c>
      <c r="Z249" s="19">
        <f t="shared" si="82"/>
        <v>0</v>
      </c>
      <c r="AA249" s="34">
        <f t="shared" si="82"/>
        <v>0</v>
      </c>
      <c r="AB249" s="19">
        <f>SUM(AB244:AB248)</f>
        <v>0</v>
      </c>
      <c r="AC249" s="19">
        <f>SUM(AC244:AC248)</f>
        <v>0</v>
      </c>
      <c r="AD249" s="19">
        <f>SUM(AD244:AD248)</f>
        <v>0</v>
      </c>
      <c r="AE249" s="34">
        <f t="shared" si="82"/>
        <v>0</v>
      </c>
      <c r="AF249" s="19">
        <f aca="true" t="shared" si="83" ref="AF249:AQ249">SUM(AF244:AF248)</f>
        <v>0</v>
      </c>
      <c r="AG249" s="19">
        <f t="shared" si="83"/>
        <v>0</v>
      </c>
      <c r="AH249" s="19">
        <f t="shared" si="83"/>
        <v>0</v>
      </c>
      <c r="AI249" s="34">
        <f t="shared" si="83"/>
        <v>0</v>
      </c>
      <c r="AJ249" s="19">
        <f t="shared" si="83"/>
        <v>0</v>
      </c>
      <c r="AK249" s="19">
        <f t="shared" si="83"/>
        <v>0</v>
      </c>
      <c r="AL249" s="19">
        <f t="shared" si="83"/>
        <v>0</v>
      </c>
      <c r="AM249" s="34">
        <f t="shared" si="83"/>
        <v>0</v>
      </c>
      <c r="AN249" s="19">
        <f t="shared" si="83"/>
        <v>0</v>
      </c>
      <c r="AO249" s="19">
        <f t="shared" si="83"/>
        <v>0</v>
      </c>
      <c r="AP249" s="19">
        <f t="shared" si="83"/>
        <v>0</v>
      </c>
      <c r="AQ249" s="34">
        <f t="shared" si="83"/>
        <v>0</v>
      </c>
      <c r="AR249" s="16">
        <f t="shared" si="56"/>
        <v>10184</v>
      </c>
    </row>
    <row r="250" spans="1:44" ht="14.25">
      <c r="A250" s="149"/>
      <c r="B250" s="114"/>
      <c r="C250" s="114"/>
      <c r="D250" s="95"/>
      <c r="E250" s="120"/>
      <c r="F250" s="145" t="s">
        <v>29</v>
      </c>
      <c r="G250" s="39" t="s">
        <v>30</v>
      </c>
      <c r="H250" s="19">
        <v>0</v>
      </c>
      <c r="I250" s="19">
        <v>0</v>
      </c>
      <c r="J250" s="19">
        <v>0</v>
      </c>
      <c r="K250" s="19">
        <f aca="true" t="shared" si="84" ref="K250:K255">SUM(H250:J250)</f>
        <v>0</v>
      </c>
      <c r="L250" s="19">
        <v>0</v>
      </c>
      <c r="M250" s="19">
        <v>0</v>
      </c>
      <c r="N250" s="19">
        <v>0</v>
      </c>
      <c r="O250" s="19">
        <f aca="true" t="shared" si="85" ref="O250:O258">SUM(L250:N250)</f>
        <v>0</v>
      </c>
      <c r="P250" s="19">
        <v>587</v>
      </c>
      <c r="Q250" s="19">
        <v>522</v>
      </c>
      <c r="R250" s="19">
        <v>0</v>
      </c>
      <c r="S250" s="19">
        <f>SUM(P250:R250)</f>
        <v>1109</v>
      </c>
      <c r="T250" s="19"/>
      <c r="U250" s="19"/>
      <c r="V250" s="19"/>
      <c r="W250" s="19">
        <f>SUM(T250:V250)</f>
        <v>0</v>
      </c>
      <c r="X250" s="19"/>
      <c r="Y250" s="19"/>
      <c r="Z250" s="19"/>
      <c r="AA250" s="19">
        <f>SUM(X250:Z250)</f>
        <v>0</v>
      </c>
      <c r="AB250" s="19"/>
      <c r="AC250" s="19"/>
      <c r="AD250" s="19"/>
      <c r="AE250" s="19">
        <f>SUM(AB250:AD250)</f>
        <v>0</v>
      </c>
      <c r="AF250" s="19"/>
      <c r="AG250" s="19"/>
      <c r="AH250" s="19"/>
      <c r="AI250" s="19">
        <f>SUM(AF250:AH250)</f>
        <v>0</v>
      </c>
      <c r="AJ250" s="19"/>
      <c r="AK250" s="19"/>
      <c r="AL250" s="19"/>
      <c r="AM250" s="19">
        <f>SUM(AJ250:AL250)</f>
        <v>0</v>
      </c>
      <c r="AN250" s="19"/>
      <c r="AO250" s="19"/>
      <c r="AP250" s="19"/>
      <c r="AQ250" s="19">
        <f>SUM(AN250:AP250)</f>
        <v>0</v>
      </c>
      <c r="AR250" s="16">
        <f t="shared" si="56"/>
        <v>2218</v>
      </c>
    </row>
    <row r="251" spans="1:44" ht="14.25">
      <c r="A251" s="149"/>
      <c r="B251" s="114"/>
      <c r="C251" s="114"/>
      <c r="D251" s="95"/>
      <c r="E251" s="120"/>
      <c r="F251" s="146"/>
      <c r="G251" s="39" t="s">
        <v>31</v>
      </c>
      <c r="H251" s="19">
        <v>0</v>
      </c>
      <c r="I251" s="19">
        <v>0</v>
      </c>
      <c r="J251" s="19">
        <v>0</v>
      </c>
      <c r="K251" s="19">
        <f t="shared" si="84"/>
        <v>0</v>
      </c>
      <c r="L251" s="19">
        <v>0</v>
      </c>
      <c r="M251" s="19">
        <v>0</v>
      </c>
      <c r="N251" s="19">
        <v>0</v>
      </c>
      <c r="O251" s="19">
        <f t="shared" si="85"/>
        <v>0</v>
      </c>
      <c r="P251" s="19">
        <v>2023</v>
      </c>
      <c r="Q251" s="19">
        <v>1960</v>
      </c>
      <c r="R251" s="19">
        <v>0</v>
      </c>
      <c r="S251" s="19">
        <f>SUM(P251:R251)</f>
        <v>3983</v>
      </c>
      <c r="T251" s="19"/>
      <c r="U251" s="19"/>
      <c r="V251" s="19"/>
      <c r="W251" s="19">
        <f>SUM(T251:V251)</f>
        <v>0</v>
      </c>
      <c r="X251" s="19"/>
      <c r="Y251" s="19"/>
      <c r="Z251" s="19"/>
      <c r="AA251" s="19">
        <f>SUM(X251:Z251)</f>
        <v>0</v>
      </c>
      <c r="AB251" s="19"/>
      <c r="AC251" s="19"/>
      <c r="AD251" s="19"/>
      <c r="AE251" s="19">
        <f>SUM(AB251:AD251)</f>
        <v>0</v>
      </c>
      <c r="AF251" s="19"/>
      <c r="AG251" s="19"/>
      <c r="AH251" s="19"/>
      <c r="AI251" s="19">
        <f>SUM(AF251:AH251)</f>
        <v>0</v>
      </c>
      <c r="AJ251" s="19"/>
      <c r="AK251" s="19"/>
      <c r="AL251" s="19"/>
      <c r="AM251" s="19">
        <f>SUM(AJ251:AL251)</f>
        <v>0</v>
      </c>
      <c r="AN251" s="19"/>
      <c r="AO251" s="19"/>
      <c r="AP251" s="19"/>
      <c r="AQ251" s="19">
        <f>SUM(AN251:AP251)</f>
        <v>0</v>
      </c>
      <c r="AR251" s="16">
        <f t="shared" si="56"/>
        <v>7966</v>
      </c>
    </row>
    <row r="252" spans="1:44" ht="14.25">
      <c r="A252" s="149"/>
      <c r="B252" s="114"/>
      <c r="C252" s="114"/>
      <c r="D252" s="95"/>
      <c r="E252" s="120"/>
      <c r="F252" s="97" t="s">
        <v>32</v>
      </c>
      <c r="G252" s="39" t="s">
        <v>33</v>
      </c>
      <c r="H252" s="19">
        <v>0</v>
      </c>
      <c r="I252" s="19">
        <v>0</v>
      </c>
      <c r="J252" s="19">
        <v>0</v>
      </c>
      <c r="K252" s="19">
        <f t="shared" si="84"/>
        <v>0</v>
      </c>
      <c r="L252" s="19">
        <v>0</v>
      </c>
      <c r="M252" s="19">
        <v>0</v>
      </c>
      <c r="N252" s="19">
        <v>0</v>
      </c>
      <c r="O252" s="19">
        <f t="shared" si="85"/>
        <v>0</v>
      </c>
      <c r="P252" s="19">
        <v>5</v>
      </c>
      <c r="Q252" s="19">
        <v>6</v>
      </c>
      <c r="R252" s="19">
        <v>0</v>
      </c>
      <c r="S252" s="19">
        <f>SUM(P252:R252)</f>
        <v>11</v>
      </c>
      <c r="T252" s="19"/>
      <c r="U252" s="19"/>
      <c r="V252" s="19"/>
      <c r="W252" s="19">
        <f>SUM(T252:V252)</f>
        <v>0</v>
      </c>
      <c r="X252" s="19"/>
      <c r="Y252" s="19"/>
      <c r="Z252" s="19"/>
      <c r="AA252" s="19">
        <f>SUM(X252:Z252)</f>
        <v>0</v>
      </c>
      <c r="AB252" s="19"/>
      <c r="AC252" s="19"/>
      <c r="AD252" s="19"/>
      <c r="AE252" s="19">
        <f>SUM(AB252:AD252)</f>
        <v>0</v>
      </c>
      <c r="AF252" s="19"/>
      <c r="AG252" s="19"/>
      <c r="AH252" s="19"/>
      <c r="AI252" s="19">
        <f>SUM(AF252:AH252)</f>
        <v>0</v>
      </c>
      <c r="AJ252" s="19"/>
      <c r="AK252" s="19"/>
      <c r="AL252" s="19"/>
      <c r="AM252" s="19">
        <f>SUM(AJ252:AL252)</f>
        <v>0</v>
      </c>
      <c r="AN252" s="19"/>
      <c r="AO252" s="19"/>
      <c r="AP252" s="19"/>
      <c r="AQ252" s="19">
        <f>SUM(AN252:AP252)</f>
        <v>0</v>
      </c>
      <c r="AR252" s="16">
        <f t="shared" si="56"/>
        <v>22</v>
      </c>
    </row>
    <row r="253" spans="1:44" ht="15" thickBot="1">
      <c r="A253" s="149"/>
      <c r="B253" s="114"/>
      <c r="C253" s="114"/>
      <c r="D253" s="95"/>
      <c r="E253" s="120"/>
      <c r="F253" s="98"/>
      <c r="G253" s="43" t="s">
        <v>34</v>
      </c>
      <c r="H253" s="44">
        <v>0</v>
      </c>
      <c r="I253" s="44">
        <v>0</v>
      </c>
      <c r="J253" s="44">
        <v>0</v>
      </c>
      <c r="K253" s="44">
        <f t="shared" si="84"/>
        <v>0</v>
      </c>
      <c r="L253" s="44">
        <v>0</v>
      </c>
      <c r="M253" s="44">
        <v>0</v>
      </c>
      <c r="N253" s="44">
        <v>0</v>
      </c>
      <c r="O253" s="44">
        <f t="shared" si="85"/>
        <v>0</v>
      </c>
      <c r="P253" s="44">
        <v>1950</v>
      </c>
      <c r="Q253" s="44">
        <v>1720</v>
      </c>
      <c r="R253" s="44">
        <v>0</v>
      </c>
      <c r="S253" s="44">
        <f>SUM(P253:R253)</f>
        <v>3670</v>
      </c>
      <c r="T253" s="44"/>
      <c r="U253" s="44"/>
      <c r="V253" s="44"/>
      <c r="W253" s="44">
        <f>SUM(T253:V253)</f>
        <v>0</v>
      </c>
      <c r="X253" s="44"/>
      <c r="Y253" s="44"/>
      <c r="Z253" s="44"/>
      <c r="AA253" s="44">
        <f>SUM(X253:Z253)</f>
        <v>0</v>
      </c>
      <c r="AB253" s="44"/>
      <c r="AC253" s="44"/>
      <c r="AD253" s="44"/>
      <c r="AE253" s="44">
        <f>SUM(AB253:AD253)</f>
        <v>0</v>
      </c>
      <c r="AF253" s="44"/>
      <c r="AG253" s="44"/>
      <c r="AH253" s="44"/>
      <c r="AI253" s="44">
        <f>SUM(AF253:AH253)</f>
        <v>0</v>
      </c>
      <c r="AJ253" s="44"/>
      <c r="AK253" s="44"/>
      <c r="AL253" s="44"/>
      <c r="AM253" s="44">
        <f>SUM(AJ253:AL253)</f>
        <v>0</v>
      </c>
      <c r="AN253" s="44"/>
      <c r="AO253" s="44"/>
      <c r="AP253" s="44"/>
      <c r="AQ253" s="44">
        <f>SUM(AN253:AP253)</f>
        <v>0</v>
      </c>
      <c r="AR253" s="16">
        <f t="shared" si="56"/>
        <v>7340</v>
      </c>
    </row>
    <row r="254" spans="1:44" ht="14.25">
      <c r="A254" s="149"/>
      <c r="B254" s="114"/>
      <c r="C254" s="114"/>
      <c r="D254" s="95"/>
      <c r="E254" s="159" t="s">
        <v>109</v>
      </c>
      <c r="F254" s="144" t="s">
        <v>23</v>
      </c>
      <c r="G254" s="36" t="s">
        <v>24</v>
      </c>
      <c r="H254" s="37">
        <v>0</v>
      </c>
      <c r="I254" s="37">
        <v>0</v>
      </c>
      <c r="J254" s="37">
        <v>0</v>
      </c>
      <c r="K254" s="37">
        <f t="shared" si="84"/>
        <v>0</v>
      </c>
      <c r="L254" s="37">
        <v>0</v>
      </c>
      <c r="M254" s="37">
        <v>0</v>
      </c>
      <c r="N254" s="37">
        <v>0</v>
      </c>
      <c r="O254" s="37">
        <f t="shared" si="85"/>
        <v>0</v>
      </c>
      <c r="P254" s="38">
        <f aca="true" t="shared" si="86" ref="P254:Q263">(P244/P234)*100</f>
        <v>26.035502958579883</v>
      </c>
      <c r="Q254" s="38">
        <f t="shared" si="86"/>
        <v>25.833333333333336</v>
      </c>
      <c r="R254" s="38">
        <v>0</v>
      </c>
      <c r="S254" s="38">
        <f aca="true" t="shared" si="87" ref="S254:U263">(S244/S234)*100</f>
        <v>25.93313859136644</v>
      </c>
      <c r="T254" s="38" t="e">
        <f t="shared" si="87"/>
        <v>#DIV/0!</v>
      </c>
      <c r="U254" s="38" t="e">
        <f t="shared" si="87"/>
        <v>#DIV/0!</v>
      </c>
      <c r="V254" s="38">
        <v>0</v>
      </c>
      <c r="W254" s="38" t="e">
        <f aca="true" t="shared" si="88" ref="W254:Y263">(W244/W234)*100</f>
        <v>#DIV/0!</v>
      </c>
      <c r="X254" s="38" t="e">
        <f t="shared" si="88"/>
        <v>#DIV/0!</v>
      </c>
      <c r="Y254" s="38" t="e">
        <f t="shared" si="88"/>
        <v>#DIV/0!</v>
      </c>
      <c r="Z254" s="38">
        <v>0</v>
      </c>
      <c r="AA254" s="38" t="e">
        <f aca="true" t="shared" si="89" ref="AA254:AC263">(AA244/AA234)*100</f>
        <v>#DIV/0!</v>
      </c>
      <c r="AB254" s="38" t="e">
        <f t="shared" si="89"/>
        <v>#DIV/0!</v>
      </c>
      <c r="AC254" s="38" t="e">
        <f t="shared" si="89"/>
        <v>#DIV/0!</v>
      </c>
      <c r="AD254" s="38">
        <v>0</v>
      </c>
      <c r="AE254" s="38" t="e">
        <f aca="true" t="shared" si="90" ref="AE254:AG261">(AE244/AE234)*100</f>
        <v>#DIV/0!</v>
      </c>
      <c r="AF254" s="38" t="e">
        <f t="shared" si="90"/>
        <v>#DIV/0!</v>
      </c>
      <c r="AG254" s="38" t="e">
        <f t="shared" si="90"/>
        <v>#DIV/0!</v>
      </c>
      <c r="AH254" s="38">
        <v>0</v>
      </c>
      <c r="AI254" s="38" t="e">
        <f aca="true" t="shared" si="91" ref="AI254:AK263">(AI244/AI234)*100</f>
        <v>#DIV/0!</v>
      </c>
      <c r="AJ254" s="38" t="e">
        <f t="shared" si="91"/>
        <v>#DIV/0!</v>
      </c>
      <c r="AK254" s="38" t="e">
        <f t="shared" si="91"/>
        <v>#DIV/0!</v>
      </c>
      <c r="AL254" s="38">
        <v>0</v>
      </c>
      <c r="AM254" s="38" t="e">
        <f aca="true" t="shared" si="92" ref="AM254:AO263">(AM244/AM234)*100</f>
        <v>#DIV/0!</v>
      </c>
      <c r="AN254" s="38" t="e">
        <f t="shared" si="92"/>
        <v>#DIV/0!</v>
      </c>
      <c r="AO254" s="38" t="e">
        <f t="shared" si="92"/>
        <v>#DIV/0!</v>
      </c>
      <c r="AP254" s="38">
        <v>0</v>
      </c>
      <c r="AQ254" s="38" t="e">
        <f aca="true" t="shared" si="93" ref="AQ254:AQ263">(AQ244/AQ234)*100</f>
        <v>#DIV/0!</v>
      </c>
      <c r="AR254" s="16" t="e">
        <f t="shared" si="56"/>
        <v>#DIV/0!</v>
      </c>
    </row>
    <row r="255" spans="1:44" ht="14.25">
      <c r="A255" s="149"/>
      <c r="B255" s="114"/>
      <c r="C255" s="114"/>
      <c r="D255" s="95"/>
      <c r="E255" s="160"/>
      <c r="F255" s="97"/>
      <c r="G255" s="39" t="s">
        <v>25</v>
      </c>
      <c r="H255" s="19">
        <v>0</v>
      </c>
      <c r="I255" s="19">
        <v>0</v>
      </c>
      <c r="J255" s="19">
        <v>0</v>
      </c>
      <c r="K255" s="19">
        <f t="shared" si="84"/>
        <v>0</v>
      </c>
      <c r="L255" s="19">
        <v>0</v>
      </c>
      <c r="M255" s="19">
        <v>0</v>
      </c>
      <c r="N255" s="19">
        <v>0</v>
      </c>
      <c r="O255" s="19">
        <f t="shared" si="85"/>
        <v>0</v>
      </c>
      <c r="P255" s="87">
        <f t="shared" si="86"/>
        <v>26.049382716049386</v>
      </c>
      <c r="Q255" s="87">
        <f t="shared" si="86"/>
        <v>25.82417582417583</v>
      </c>
      <c r="R255" s="87">
        <v>0</v>
      </c>
      <c r="S255" s="87">
        <f t="shared" si="87"/>
        <v>25.936157151626766</v>
      </c>
      <c r="T255" s="87" t="e">
        <f t="shared" si="87"/>
        <v>#DIV/0!</v>
      </c>
      <c r="U255" s="87" t="e">
        <f t="shared" si="87"/>
        <v>#DIV/0!</v>
      </c>
      <c r="V255" s="87">
        <v>0</v>
      </c>
      <c r="W255" s="87" t="e">
        <f t="shared" si="88"/>
        <v>#DIV/0!</v>
      </c>
      <c r="X255" s="87" t="e">
        <f t="shared" si="88"/>
        <v>#DIV/0!</v>
      </c>
      <c r="Y255" s="87" t="e">
        <f t="shared" si="88"/>
        <v>#DIV/0!</v>
      </c>
      <c r="Z255" s="87">
        <v>0</v>
      </c>
      <c r="AA255" s="87" t="e">
        <f t="shared" si="89"/>
        <v>#DIV/0!</v>
      </c>
      <c r="AB255" s="87" t="e">
        <f t="shared" si="89"/>
        <v>#DIV/0!</v>
      </c>
      <c r="AC255" s="87" t="e">
        <f t="shared" si="89"/>
        <v>#DIV/0!</v>
      </c>
      <c r="AD255" s="87">
        <v>0</v>
      </c>
      <c r="AE255" s="87" t="e">
        <f t="shared" si="90"/>
        <v>#DIV/0!</v>
      </c>
      <c r="AF255" s="87" t="e">
        <f t="shared" si="90"/>
        <v>#DIV/0!</v>
      </c>
      <c r="AG255" s="87" t="e">
        <f t="shared" si="90"/>
        <v>#DIV/0!</v>
      </c>
      <c r="AH255" s="87">
        <v>0</v>
      </c>
      <c r="AI255" s="87" t="e">
        <f t="shared" si="91"/>
        <v>#DIV/0!</v>
      </c>
      <c r="AJ255" s="87" t="e">
        <f t="shared" si="91"/>
        <v>#DIV/0!</v>
      </c>
      <c r="AK255" s="87" t="e">
        <f t="shared" si="91"/>
        <v>#DIV/0!</v>
      </c>
      <c r="AL255" s="87">
        <v>0</v>
      </c>
      <c r="AM255" s="87" t="e">
        <f t="shared" si="92"/>
        <v>#DIV/0!</v>
      </c>
      <c r="AN255" s="87" t="e">
        <f t="shared" si="92"/>
        <v>#DIV/0!</v>
      </c>
      <c r="AO255" s="87" t="e">
        <f t="shared" si="92"/>
        <v>#DIV/0!</v>
      </c>
      <c r="AP255" s="87">
        <v>0</v>
      </c>
      <c r="AQ255" s="87" t="e">
        <f t="shared" si="93"/>
        <v>#DIV/0!</v>
      </c>
      <c r="AR255" s="16" t="e">
        <f t="shared" si="56"/>
        <v>#DIV/0!</v>
      </c>
    </row>
    <row r="256" spans="1:44" ht="14.25">
      <c r="A256" s="149"/>
      <c r="B256" s="114"/>
      <c r="C256" s="114"/>
      <c r="D256" s="95"/>
      <c r="E256" s="160"/>
      <c r="F256" s="97"/>
      <c r="G256" s="39" t="s">
        <v>26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19">
        <f t="shared" si="85"/>
        <v>0</v>
      </c>
      <c r="P256" s="87">
        <f t="shared" si="86"/>
        <v>26.072874493927124</v>
      </c>
      <c r="Q256" s="87">
        <f t="shared" si="86"/>
        <v>25.820016820857866</v>
      </c>
      <c r="R256" s="87">
        <v>0</v>
      </c>
      <c r="S256" s="87">
        <f t="shared" si="87"/>
        <v>25.948844884488448</v>
      </c>
      <c r="T256" s="87" t="e">
        <f t="shared" si="87"/>
        <v>#DIV/0!</v>
      </c>
      <c r="U256" s="87" t="e">
        <f t="shared" si="87"/>
        <v>#DIV/0!</v>
      </c>
      <c r="V256" s="87">
        <v>0</v>
      </c>
      <c r="W256" s="87" t="e">
        <f t="shared" si="88"/>
        <v>#DIV/0!</v>
      </c>
      <c r="X256" s="87" t="e">
        <f t="shared" si="88"/>
        <v>#DIV/0!</v>
      </c>
      <c r="Y256" s="87" t="e">
        <f t="shared" si="88"/>
        <v>#DIV/0!</v>
      </c>
      <c r="Z256" s="87">
        <v>0</v>
      </c>
      <c r="AA256" s="87" t="e">
        <f t="shared" si="89"/>
        <v>#DIV/0!</v>
      </c>
      <c r="AB256" s="87" t="e">
        <f t="shared" si="89"/>
        <v>#DIV/0!</v>
      </c>
      <c r="AC256" s="87" t="e">
        <f t="shared" si="89"/>
        <v>#DIV/0!</v>
      </c>
      <c r="AD256" s="87">
        <v>0</v>
      </c>
      <c r="AE256" s="87" t="e">
        <f t="shared" si="90"/>
        <v>#DIV/0!</v>
      </c>
      <c r="AF256" s="87" t="e">
        <f t="shared" si="90"/>
        <v>#DIV/0!</v>
      </c>
      <c r="AG256" s="87" t="e">
        <f t="shared" si="90"/>
        <v>#DIV/0!</v>
      </c>
      <c r="AH256" s="87">
        <v>0</v>
      </c>
      <c r="AI256" s="87" t="e">
        <f t="shared" si="91"/>
        <v>#DIV/0!</v>
      </c>
      <c r="AJ256" s="87" t="e">
        <f t="shared" si="91"/>
        <v>#DIV/0!</v>
      </c>
      <c r="AK256" s="87" t="e">
        <f t="shared" si="91"/>
        <v>#DIV/0!</v>
      </c>
      <c r="AL256" s="87">
        <v>0</v>
      </c>
      <c r="AM256" s="87" t="e">
        <f t="shared" si="92"/>
        <v>#DIV/0!</v>
      </c>
      <c r="AN256" s="87" t="e">
        <f t="shared" si="92"/>
        <v>#DIV/0!</v>
      </c>
      <c r="AO256" s="87" t="e">
        <f t="shared" si="92"/>
        <v>#DIV/0!</v>
      </c>
      <c r="AP256" s="87">
        <v>0</v>
      </c>
      <c r="AQ256" s="87" t="e">
        <f t="shared" si="93"/>
        <v>#DIV/0!</v>
      </c>
      <c r="AR256" s="16" t="e">
        <f t="shared" si="56"/>
        <v>#DIV/0!</v>
      </c>
    </row>
    <row r="257" spans="1:44" ht="14.25">
      <c r="A257" s="149"/>
      <c r="B257" s="114"/>
      <c r="C257" s="114"/>
      <c r="D257" s="95"/>
      <c r="E257" s="160"/>
      <c r="F257" s="97"/>
      <c r="G257" s="39" t="s">
        <v>27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19">
        <f t="shared" si="85"/>
        <v>0</v>
      </c>
      <c r="P257" s="87">
        <f t="shared" si="86"/>
        <v>26.066199872692554</v>
      </c>
      <c r="Q257" s="87">
        <f t="shared" si="86"/>
        <v>25.819958129797627</v>
      </c>
      <c r="R257" s="87">
        <v>0</v>
      </c>
      <c r="S257" s="87">
        <f t="shared" si="87"/>
        <v>25.94873501997337</v>
      </c>
      <c r="T257" s="87" t="e">
        <f t="shared" si="87"/>
        <v>#DIV/0!</v>
      </c>
      <c r="U257" s="87" t="e">
        <f t="shared" si="87"/>
        <v>#DIV/0!</v>
      </c>
      <c r="V257" s="87">
        <v>0</v>
      </c>
      <c r="W257" s="87" t="e">
        <f t="shared" si="88"/>
        <v>#DIV/0!</v>
      </c>
      <c r="X257" s="87" t="e">
        <f t="shared" si="88"/>
        <v>#DIV/0!</v>
      </c>
      <c r="Y257" s="87" t="e">
        <f t="shared" si="88"/>
        <v>#DIV/0!</v>
      </c>
      <c r="Z257" s="87">
        <v>0</v>
      </c>
      <c r="AA257" s="87" t="e">
        <f t="shared" si="89"/>
        <v>#DIV/0!</v>
      </c>
      <c r="AB257" s="87" t="e">
        <f t="shared" si="89"/>
        <v>#DIV/0!</v>
      </c>
      <c r="AC257" s="87" t="e">
        <f t="shared" si="89"/>
        <v>#DIV/0!</v>
      </c>
      <c r="AD257" s="87">
        <v>0</v>
      </c>
      <c r="AE257" s="87" t="e">
        <f t="shared" si="90"/>
        <v>#DIV/0!</v>
      </c>
      <c r="AF257" s="87" t="e">
        <f t="shared" si="90"/>
        <v>#DIV/0!</v>
      </c>
      <c r="AG257" s="87" t="e">
        <f t="shared" si="90"/>
        <v>#DIV/0!</v>
      </c>
      <c r="AH257" s="87">
        <v>0</v>
      </c>
      <c r="AI257" s="87" t="e">
        <f t="shared" si="91"/>
        <v>#DIV/0!</v>
      </c>
      <c r="AJ257" s="87" t="e">
        <f t="shared" si="91"/>
        <v>#DIV/0!</v>
      </c>
      <c r="AK257" s="87" t="e">
        <f t="shared" si="91"/>
        <v>#DIV/0!</v>
      </c>
      <c r="AL257" s="87">
        <v>0</v>
      </c>
      <c r="AM257" s="87" t="e">
        <f t="shared" si="92"/>
        <v>#DIV/0!</v>
      </c>
      <c r="AN257" s="87" t="e">
        <f t="shared" si="92"/>
        <v>#DIV/0!</v>
      </c>
      <c r="AO257" s="87" t="e">
        <f t="shared" si="92"/>
        <v>#DIV/0!</v>
      </c>
      <c r="AP257" s="87">
        <v>0</v>
      </c>
      <c r="AQ257" s="87" t="e">
        <f t="shared" si="93"/>
        <v>#DIV/0!</v>
      </c>
      <c r="AR257" s="16" t="e">
        <f t="shared" si="56"/>
        <v>#DIV/0!</v>
      </c>
    </row>
    <row r="258" spans="1:44" ht="14.25">
      <c r="A258" s="149"/>
      <c r="B258" s="114"/>
      <c r="C258" s="114"/>
      <c r="D258" s="95"/>
      <c r="E258" s="160"/>
      <c r="F258" s="97"/>
      <c r="G258" s="39" t="s">
        <v>28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19">
        <f t="shared" si="85"/>
        <v>0</v>
      </c>
      <c r="P258" s="87">
        <f t="shared" si="86"/>
        <v>26.02848101265823</v>
      </c>
      <c r="Q258" s="87">
        <f t="shared" si="86"/>
        <v>25.78992314261315</v>
      </c>
      <c r="R258" s="87">
        <v>0</v>
      </c>
      <c r="S258" s="87">
        <f t="shared" si="87"/>
        <v>25.913757700205338</v>
      </c>
      <c r="T258" s="87" t="e">
        <f t="shared" si="87"/>
        <v>#DIV/0!</v>
      </c>
      <c r="U258" s="87" t="e">
        <f t="shared" si="87"/>
        <v>#DIV/0!</v>
      </c>
      <c r="V258" s="87">
        <v>0</v>
      </c>
      <c r="W258" s="87" t="e">
        <f t="shared" si="88"/>
        <v>#DIV/0!</v>
      </c>
      <c r="X258" s="87" t="e">
        <f t="shared" si="88"/>
        <v>#DIV/0!</v>
      </c>
      <c r="Y258" s="87" t="e">
        <f t="shared" si="88"/>
        <v>#DIV/0!</v>
      </c>
      <c r="Z258" s="87">
        <v>0</v>
      </c>
      <c r="AA258" s="87" t="e">
        <f t="shared" si="89"/>
        <v>#DIV/0!</v>
      </c>
      <c r="AB258" s="87" t="e">
        <f t="shared" si="89"/>
        <v>#DIV/0!</v>
      </c>
      <c r="AC258" s="87" t="e">
        <f t="shared" si="89"/>
        <v>#DIV/0!</v>
      </c>
      <c r="AD258" s="87">
        <v>0</v>
      </c>
      <c r="AE258" s="87" t="e">
        <f t="shared" si="90"/>
        <v>#DIV/0!</v>
      </c>
      <c r="AF258" s="87" t="e">
        <f t="shared" si="90"/>
        <v>#DIV/0!</v>
      </c>
      <c r="AG258" s="87" t="e">
        <f t="shared" si="90"/>
        <v>#DIV/0!</v>
      </c>
      <c r="AH258" s="87">
        <v>0</v>
      </c>
      <c r="AI258" s="87" t="e">
        <f t="shared" si="91"/>
        <v>#DIV/0!</v>
      </c>
      <c r="AJ258" s="87" t="e">
        <f t="shared" si="91"/>
        <v>#DIV/0!</v>
      </c>
      <c r="AK258" s="87" t="e">
        <f t="shared" si="91"/>
        <v>#DIV/0!</v>
      </c>
      <c r="AL258" s="87">
        <v>0</v>
      </c>
      <c r="AM258" s="87" t="e">
        <f t="shared" si="92"/>
        <v>#DIV/0!</v>
      </c>
      <c r="AN258" s="87" t="e">
        <f t="shared" si="92"/>
        <v>#DIV/0!</v>
      </c>
      <c r="AO258" s="87" t="e">
        <f t="shared" si="92"/>
        <v>#DIV/0!</v>
      </c>
      <c r="AP258" s="87">
        <v>0</v>
      </c>
      <c r="AQ258" s="87" t="e">
        <f t="shared" si="93"/>
        <v>#DIV/0!</v>
      </c>
      <c r="AR258" s="16" t="e">
        <f t="shared" si="56"/>
        <v>#DIV/0!</v>
      </c>
    </row>
    <row r="259" spans="1:44" ht="57">
      <c r="A259" s="149"/>
      <c r="B259" s="114"/>
      <c r="C259" s="114"/>
      <c r="D259" s="95"/>
      <c r="E259" s="160"/>
      <c r="F259" s="97"/>
      <c r="G259" s="40" t="s">
        <v>110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34">
        <f>SUM(O254:O258)</f>
        <v>0</v>
      </c>
      <c r="P259" s="87">
        <f t="shared" si="86"/>
        <v>26.05570530098832</v>
      </c>
      <c r="Q259" s="87">
        <f t="shared" si="86"/>
        <v>25.81920316238427</v>
      </c>
      <c r="R259" s="87">
        <v>0</v>
      </c>
      <c r="S259" s="41">
        <f t="shared" si="87"/>
        <v>25.939887926642896</v>
      </c>
      <c r="T259" s="87" t="e">
        <f t="shared" si="87"/>
        <v>#DIV/0!</v>
      </c>
      <c r="U259" s="87" t="e">
        <f t="shared" si="87"/>
        <v>#DIV/0!</v>
      </c>
      <c r="V259" s="87">
        <v>0</v>
      </c>
      <c r="W259" s="41" t="e">
        <f t="shared" si="88"/>
        <v>#DIV/0!</v>
      </c>
      <c r="X259" s="87" t="e">
        <f t="shared" si="88"/>
        <v>#DIV/0!</v>
      </c>
      <c r="Y259" s="87" t="e">
        <f t="shared" si="88"/>
        <v>#DIV/0!</v>
      </c>
      <c r="Z259" s="87">
        <v>0</v>
      </c>
      <c r="AA259" s="41" t="e">
        <f t="shared" si="89"/>
        <v>#DIV/0!</v>
      </c>
      <c r="AB259" s="87" t="e">
        <f t="shared" si="89"/>
        <v>#DIV/0!</v>
      </c>
      <c r="AC259" s="87" t="e">
        <f t="shared" si="89"/>
        <v>#DIV/0!</v>
      </c>
      <c r="AD259" s="87">
        <v>0</v>
      </c>
      <c r="AE259" s="41" t="e">
        <f t="shared" si="90"/>
        <v>#DIV/0!</v>
      </c>
      <c r="AF259" s="87" t="e">
        <f t="shared" si="90"/>
        <v>#DIV/0!</v>
      </c>
      <c r="AG259" s="87" t="e">
        <f t="shared" si="90"/>
        <v>#DIV/0!</v>
      </c>
      <c r="AH259" s="87">
        <v>0</v>
      </c>
      <c r="AI259" s="41" t="e">
        <f t="shared" si="91"/>
        <v>#DIV/0!</v>
      </c>
      <c r="AJ259" s="87" t="e">
        <f t="shared" si="91"/>
        <v>#DIV/0!</v>
      </c>
      <c r="AK259" s="87" t="e">
        <f t="shared" si="91"/>
        <v>#DIV/0!</v>
      </c>
      <c r="AL259" s="87">
        <v>0</v>
      </c>
      <c r="AM259" s="41" t="e">
        <f t="shared" si="92"/>
        <v>#DIV/0!</v>
      </c>
      <c r="AN259" s="87" t="e">
        <f t="shared" si="92"/>
        <v>#DIV/0!</v>
      </c>
      <c r="AO259" s="87" t="e">
        <f t="shared" si="92"/>
        <v>#DIV/0!</v>
      </c>
      <c r="AP259" s="87">
        <v>0</v>
      </c>
      <c r="AQ259" s="41" t="e">
        <f t="shared" si="93"/>
        <v>#DIV/0!</v>
      </c>
      <c r="AR259" s="16" t="e">
        <f t="shared" si="56"/>
        <v>#DIV/0!</v>
      </c>
    </row>
    <row r="260" spans="1:44" ht="14.25">
      <c r="A260" s="149"/>
      <c r="B260" s="114"/>
      <c r="C260" s="114"/>
      <c r="D260" s="95"/>
      <c r="E260" s="160"/>
      <c r="F260" s="145" t="s">
        <v>29</v>
      </c>
      <c r="G260" s="39" t="s">
        <v>30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19">
        <f>SUM(L260:N260)</f>
        <v>0</v>
      </c>
      <c r="P260" s="87">
        <f t="shared" si="86"/>
        <v>21.854058078927775</v>
      </c>
      <c r="Q260" s="87">
        <f t="shared" si="86"/>
        <v>23.55595667870036</v>
      </c>
      <c r="R260" s="87">
        <v>0</v>
      </c>
      <c r="S260" s="87">
        <f t="shared" si="87"/>
        <v>22.6234190126479</v>
      </c>
      <c r="T260" s="87" t="e">
        <f t="shared" si="87"/>
        <v>#DIV/0!</v>
      </c>
      <c r="U260" s="87" t="e">
        <f t="shared" si="87"/>
        <v>#DIV/0!</v>
      </c>
      <c r="V260" s="87">
        <v>0</v>
      </c>
      <c r="W260" s="87" t="e">
        <f t="shared" si="88"/>
        <v>#DIV/0!</v>
      </c>
      <c r="X260" s="87" t="e">
        <f t="shared" si="88"/>
        <v>#DIV/0!</v>
      </c>
      <c r="Y260" s="87" t="e">
        <f t="shared" si="88"/>
        <v>#DIV/0!</v>
      </c>
      <c r="Z260" s="87">
        <v>0</v>
      </c>
      <c r="AA260" s="87" t="e">
        <f t="shared" si="89"/>
        <v>#DIV/0!</v>
      </c>
      <c r="AB260" s="87" t="e">
        <f t="shared" si="89"/>
        <v>#DIV/0!</v>
      </c>
      <c r="AC260" s="87" t="e">
        <f t="shared" si="89"/>
        <v>#DIV/0!</v>
      </c>
      <c r="AD260" s="87">
        <v>0</v>
      </c>
      <c r="AE260" s="87" t="e">
        <f t="shared" si="90"/>
        <v>#DIV/0!</v>
      </c>
      <c r="AF260" s="87" t="e">
        <f t="shared" si="90"/>
        <v>#DIV/0!</v>
      </c>
      <c r="AG260" s="87" t="e">
        <f t="shared" si="90"/>
        <v>#DIV/0!</v>
      </c>
      <c r="AH260" s="87">
        <v>0</v>
      </c>
      <c r="AI260" s="87" t="e">
        <f t="shared" si="91"/>
        <v>#DIV/0!</v>
      </c>
      <c r="AJ260" s="87" t="e">
        <f t="shared" si="91"/>
        <v>#DIV/0!</v>
      </c>
      <c r="AK260" s="87" t="e">
        <f t="shared" si="91"/>
        <v>#DIV/0!</v>
      </c>
      <c r="AL260" s="87">
        <v>0</v>
      </c>
      <c r="AM260" s="87" t="e">
        <f t="shared" si="92"/>
        <v>#DIV/0!</v>
      </c>
      <c r="AN260" s="87" t="e">
        <f t="shared" si="92"/>
        <v>#DIV/0!</v>
      </c>
      <c r="AO260" s="87" t="e">
        <f t="shared" si="92"/>
        <v>#DIV/0!</v>
      </c>
      <c r="AP260" s="87">
        <v>0</v>
      </c>
      <c r="AQ260" s="87" t="e">
        <f t="shared" si="93"/>
        <v>#DIV/0!</v>
      </c>
      <c r="AR260" s="16" t="e">
        <f t="shared" si="56"/>
        <v>#DIV/0!</v>
      </c>
    </row>
    <row r="261" spans="1:44" ht="14.25">
      <c r="A261" s="149"/>
      <c r="B261" s="114"/>
      <c r="C261" s="114"/>
      <c r="D261" s="95"/>
      <c r="E261" s="160"/>
      <c r="F261" s="146"/>
      <c r="G261" s="39" t="s">
        <v>31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19">
        <f>SUM(L261:N261)</f>
        <v>0</v>
      </c>
      <c r="P261" s="87">
        <f t="shared" si="86"/>
        <v>27.59514390942573</v>
      </c>
      <c r="Q261" s="87">
        <f t="shared" si="86"/>
        <v>26.497228606191698</v>
      </c>
      <c r="R261" s="87">
        <v>0</v>
      </c>
      <c r="S261" s="87">
        <f t="shared" si="87"/>
        <v>27.043726235741445</v>
      </c>
      <c r="T261" s="87" t="e">
        <f t="shared" si="87"/>
        <v>#DIV/0!</v>
      </c>
      <c r="U261" s="87" t="e">
        <f t="shared" si="87"/>
        <v>#DIV/0!</v>
      </c>
      <c r="V261" s="87">
        <v>0</v>
      </c>
      <c r="W261" s="87" t="e">
        <f t="shared" si="88"/>
        <v>#DIV/0!</v>
      </c>
      <c r="X261" s="87" t="e">
        <f t="shared" si="88"/>
        <v>#DIV/0!</v>
      </c>
      <c r="Y261" s="87" t="e">
        <f t="shared" si="88"/>
        <v>#DIV/0!</v>
      </c>
      <c r="Z261" s="87">
        <v>0</v>
      </c>
      <c r="AA261" s="87" t="e">
        <f t="shared" si="89"/>
        <v>#DIV/0!</v>
      </c>
      <c r="AB261" s="87" t="e">
        <f t="shared" si="89"/>
        <v>#DIV/0!</v>
      </c>
      <c r="AC261" s="87" t="e">
        <f t="shared" si="89"/>
        <v>#DIV/0!</v>
      </c>
      <c r="AD261" s="87">
        <v>0</v>
      </c>
      <c r="AE261" s="87" t="e">
        <f t="shared" si="90"/>
        <v>#DIV/0!</v>
      </c>
      <c r="AF261" s="87" t="e">
        <f t="shared" si="90"/>
        <v>#DIV/0!</v>
      </c>
      <c r="AG261" s="87" t="e">
        <f t="shared" si="90"/>
        <v>#DIV/0!</v>
      </c>
      <c r="AH261" s="87">
        <v>0</v>
      </c>
      <c r="AI261" s="87" t="e">
        <f t="shared" si="91"/>
        <v>#DIV/0!</v>
      </c>
      <c r="AJ261" s="87" t="e">
        <f t="shared" si="91"/>
        <v>#DIV/0!</v>
      </c>
      <c r="AK261" s="87" t="e">
        <f t="shared" si="91"/>
        <v>#DIV/0!</v>
      </c>
      <c r="AL261" s="87">
        <v>0</v>
      </c>
      <c r="AM261" s="87" t="e">
        <f t="shared" si="92"/>
        <v>#DIV/0!</v>
      </c>
      <c r="AN261" s="87" t="e">
        <f t="shared" si="92"/>
        <v>#DIV/0!</v>
      </c>
      <c r="AO261" s="87" t="e">
        <f t="shared" si="92"/>
        <v>#DIV/0!</v>
      </c>
      <c r="AP261" s="87">
        <v>0</v>
      </c>
      <c r="AQ261" s="87" t="e">
        <f t="shared" si="93"/>
        <v>#DIV/0!</v>
      </c>
      <c r="AR261" s="16" t="e">
        <f t="shared" si="56"/>
        <v>#DIV/0!</v>
      </c>
    </row>
    <row r="262" spans="1:44" ht="14.25">
      <c r="A262" s="149"/>
      <c r="B262" s="114"/>
      <c r="C262" s="114"/>
      <c r="D262" s="95"/>
      <c r="E262" s="160"/>
      <c r="F262" s="97" t="s">
        <v>32</v>
      </c>
      <c r="G262" s="39" t="s">
        <v>33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19">
        <f>SUM(L262:N262)</f>
        <v>0</v>
      </c>
      <c r="P262" s="87">
        <f t="shared" si="86"/>
        <v>100</v>
      </c>
      <c r="Q262" s="87">
        <f t="shared" si="86"/>
        <v>100</v>
      </c>
      <c r="R262" s="87">
        <v>0</v>
      </c>
      <c r="S262" s="87">
        <f t="shared" si="87"/>
        <v>100</v>
      </c>
      <c r="T262" s="87" t="e">
        <f t="shared" si="87"/>
        <v>#DIV/0!</v>
      </c>
      <c r="U262" s="87" t="e">
        <f t="shared" si="87"/>
        <v>#DIV/0!</v>
      </c>
      <c r="V262" s="87">
        <v>0</v>
      </c>
      <c r="W262" s="87" t="e">
        <f t="shared" si="88"/>
        <v>#DIV/0!</v>
      </c>
      <c r="X262" s="87" t="e">
        <f t="shared" si="88"/>
        <v>#DIV/0!</v>
      </c>
      <c r="Y262" s="87" t="e">
        <f t="shared" si="88"/>
        <v>#DIV/0!</v>
      </c>
      <c r="Z262" s="87">
        <v>0</v>
      </c>
      <c r="AA262" s="87" t="e">
        <f t="shared" si="89"/>
        <v>#DIV/0!</v>
      </c>
      <c r="AB262" s="87" t="e">
        <f t="shared" si="89"/>
        <v>#DIV/0!</v>
      </c>
      <c r="AC262" s="87" t="e">
        <f t="shared" si="89"/>
        <v>#DIV/0!</v>
      </c>
      <c r="AD262" s="87">
        <v>0</v>
      </c>
      <c r="AE262" s="87" t="e">
        <f>(AE252/AE242)*100</f>
        <v>#DIV/0!</v>
      </c>
      <c r="AF262" s="87">
        <v>0</v>
      </c>
      <c r="AG262" s="87" t="e">
        <f>(AG252/AG242)*100</f>
        <v>#DIV/0!</v>
      </c>
      <c r="AH262" s="87">
        <v>0</v>
      </c>
      <c r="AI262" s="87" t="e">
        <f t="shared" si="91"/>
        <v>#DIV/0!</v>
      </c>
      <c r="AJ262" s="87">
        <v>0</v>
      </c>
      <c r="AK262" s="87" t="e">
        <f t="shared" si="91"/>
        <v>#DIV/0!</v>
      </c>
      <c r="AL262" s="87">
        <v>0</v>
      </c>
      <c r="AM262" s="87" t="e">
        <f t="shared" si="92"/>
        <v>#DIV/0!</v>
      </c>
      <c r="AN262" s="87" t="e">
        <f t="shared" si="92"/>
        <v>#DIV/0!</v>
      </c>
      <c r="AO262" s="87">
        <v>0</v>
      </c>
      <c r="AP262" s="87">
        <v>0</v>
      </c>
      <c r="AQ262" s="87" t="e">
        <f t="shared" si="93"/>
        <v>#DIV/0!</v>
      </c>
      <c r="AR262" s="16" t="e">
        <f t="shared" si="56"/>
        <v>#DIV/0!</v>
      </c>
    </row>
    <row r="263" spans="1:44" ht="15" thickBot="1">
      <c r="A263" s="154"/>
      <c r="B263" s="155"/>
      <c r="C263" s="155"/>
      <c r="D263" s="156"/>
      <c r="E263" s="161"/>
      <c r="F263" s="158"/>
      <c r="G263" s="45" t="s">
        <v>34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68">
        <f>SUM(L263:N263)</f>
        <v>0</v>
      </c>
      <c r="P263" s="88">
        <f t="shared" si="86"/>
        <v>56.40728955741972</v>
      </c>
      <c r="Q263" s="88">
        <f t="shared" si="86"/>
        <v>44.536509580528225</v>
      </c>
      <c r="R263" s="88">
        <v>0</v>
      </c>
      <c r="S263" s="88">
        <f t="shared" si="87"/>
        <v>50.143462221614975</v>
      </c>
      <c r="T263" s="88" t="e">
        <f t="shared" si="87"/>
        <v>#DIV/0!</v>
      </c>
      <c r="U263" s="88" t="e">
        <f t="shared" si="87"/>
        <v>#DIV/0!</v>
      </c>
      <c r="V263" s="88">
        <v>0</v>
      </c>
      <c r="W263" s="88" t="e">
        <f t="shared" si="88"/>
        <v>#DIV/0!</v>
      </c>
      <c r="X263" s="88" t="e">
        <f t="shared" si="88"/>
        <v>#DIV/0!</v>
      </c>
      <c r="Y263" s="88" t="e">
        <f t="shared" si="88"/>
        <v>#DIV/0!</v>
      </c>
      <c r="Z263" s="88">
        <v>0</v>
      </c>
      <c r="AA263" s="88" t="e">
        <f t="shared" si="89"/>
        <v>#DIV/0!</v>
      </c>
      <c r="AB263" s="88" t="e">
        <f t="shared" si="89"/>
        <v>#DIV/0!</v>
      </c>
      <c r="AC263" s="88" t="e">
        <f t="shared" si="89"/>
        <v>#DIV/0!</v>
      </c>
      <c r="AD263" s="88">
        <v>0</v>
      </c>
      <c r="AE263" s="88" t="e">
        <f>(AE253/AE243)*100</f>
        <v>#DIV/0!</v>
      </c>
      <c r="AF263" s="88" t="e">
        <f>(AF253/AF243)*100</f>
        <v>#DIV/0!</v>
      </c>
      <c r="AG263" s="88" t="e">
        <f>(AG253/AG243)*100</f>
        <v>#DIV/0!</v>
      </c>
      <c r="AH263" s="88">
        <v>0</v>
      </c>
      <c r="AI263" s="88" t="e">
        <f t="shared" si="91"/>
        <v>#DIV/0!</v>
      </c>
      <c r="AJ263" s="88" t="e">
        <f t="shared" si="91"/>
        <v>#DIV/0!</v>
      </c>
      <c r="AK263" s="88" t="e">
        <f t="shared" si="91"/>
        <v>#DIV/0!</v>
      </c>
      <c r="AL263" s="88">
        <v>0</v>
      </c>
      <c r="AM263" s="88" t="e">
        <f t="shared" si="92"/>
        <v>#DIV/0!</v>
      </c>
      <c r="AN263" s="88" t="e">
        <f t="shared" si="92"/>
        <v>#DIV/0!</v>
      </c>
      <c r="AO263" s="88" t="e">
        <f t="shared" si="92"/>
        <v>#DIV/0!</v>
      </c>
      <c r="AP263" s="88">
        <v>0</v>
      </c>
      <c r="AQ263" s="88" t="e">
        <f t="shared" si="93"/>
        <v>#DIV/0!</v>
      </c>
      <c r="AR263" s="16" t="e">
        <f t="shared" si="56"/>
        <v>#DIV/0!</v>
      </c>
    </row>
    <row r="264" spans="1:44" ht="22.5" thickBot="1">
      <c r="A264" s="128" t="s">
        <v>6</v>
      </c>
      <c r="B264" s="129"/>
      <c r="C264" s="129"/>
      <c r="D264" s="129"/>
      <c r="E264" s="129"/>
      <c r="F264" s="129"/>
      <c r="G264" s="129"/>
      <c r="H264" s="135">
        <v>2022</v>
      </c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6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132" t="s">
        <v>7</v>
      </c>
    </row>
    <row r="265" spans="1:44" ht="14.25">
      <c r="A265" s="119" t="s">
        <v>8</v>
      </c>
      <c r="B265" s="99" t="s">
        <v>9</v>
      </c>
      <c r="C265" s="112" t="s">
        <v>10</v>
      </c>
      <c r="D265" s="99" t="s">
        <v>11</v>
      </c>
      <c r="E265" s="99" t="s">
        <v>12</v>
      </c>
      <c r="F265" s="97" t="s">
        <v>18</v>
      </c>
      <c r="G265" s="111" t="s">
        <v>19</v>
      </c>
      <c r="H265" s="90" t="s">
        <v>13</v>
      </c>
      <c r="I265" s="90"/>
      <c r="J265" s="90"/>
      <c r="K265" s="90"/>
      <c r="L265" s="90" t="s">
        <v>14</v>
      </c>
      <c r="M265" s="90"/>
      <c r="N265" s="90"/>
      <c r="O265" s="90"/>
      <c r="P265" s="90" t="s">
        <v>15</v>
      </c>
      <c r="Q265" s="90"/>
      <c r="R265" s="90"/>
      <c r="S265" s="90"/>
      <c r="T265" s="90" t="s">
        <v>16</v>
      </c>
      <c r="U265" s="90"/>
      <c r="V265" s="90"/>
      <c r="W265" s="90"/>
      <c r="X265" s="90" t="s">
        <v>43</v>
      </c>
      <c r="Y265" s="90"/>
      <c r="Z265" s="90"/>
      <c r="AA265" s="90"/>
      <c r="AB265" s="90" t="s">
        <v>44</v>
      </c>
      <c r="AC265" s="90"/>
      <c r="AD265" s="90"/>
      <c r="AE265" s="90"/>
      <c r="AF265" s="90" t="s">
        <v>45</v>
      </c>
      <c r="AG265" s="90"/>
      <c r="AH265" s="90"/>
      <c r="AI265" s="90"/>
      <c r="AJ265" s="90" t="s">
        <v>46</v>
      </c>
      <c r="AK265" s="90"/>
      <c r="AL265" s="90"/>
      <c r="AM265" s="90"/>
      <c r="AN265" s="90" t="s">
        <v>47</v>
      </c>
      <c r="AO265" s="90"/>
      <c r="AP265" s="90"/>
      <c r="AQ265" s="90"/>
      <c r="AR265" s="170"/>
    </row>
    <row r="266" spans="1:44" ht="14.25">
      <c r="A266" s="120"/>
      <c r="B266" s="100"/>
      <c r="C266" s="100"/>
      <c r="D266" s="100"/>
      <c r="E266" s="100"/>
      <c r="F266" s="97"/>
      <c r="G266" s="111"/>
      <c r="H266" s="91" t="s">
        <v>17</v>
      </c>
      <c r="I266" s="92"/>
      <c r="J266" s="92"/>
      <c r="K266" s="93"/>
      <c r="L266" s="91" t="s">
        <v>17</v>
      </c>
      <c r="M266" s="92"/>
      <c r="N266" s="92"/>
      <c r="O266" s="93"/>
      <c r="P266" s="91" t="s">
        <v>17</v>
      </c>
      <c r="Q266" s="92"/>
      <c r="R266" s="92"/>
      <c r="S266" s="93"/>
      <c r="T266" s="91" t="s">
        <v>17</v>
      </c>
      <c r="U266" s="92"/>
      <c r="V266" s="92"/>
      <c r="W266" s="93"/>
      <c r="X266" s="91" t="s">
        <v>17</v>
      </c>
      <c r="Y266" s="92"/>
      <c r="Z266" s="92"/>
      <c r="AA266" s="93"/>
      <c r="AB266" s="91" t="s">
        <v>17</v>
      </c>
      <c r="AC266" s="92"/>
      <c r="AD266" s="92"/>
      <c r="AE266" s="93"/>
      <c r="AF266" s="91" t="s">
        <v>17</v>
      </c>
      <c r="AG266" s="92"/>
      <c r="AH266" s="92"/>
      <c r="AI266" s="93"/>
      <c r="AJ266" s="91" t="s">
        <v>17</v>
      </c>
      <c r="AK266" s="92"/>
      <c r="AL266" s="92"/>
      <c r="AM266" s="93"/>
      <c r="AN266" s="91" t="s">
        <v>17</v>
      </c>
      <c r="AO266" s="92"/>
      <c r="AP266" s="92"/>
      <c r="AQ266" s="93"/>
      <c r="AR266" s="170"/>
    </row>
    <row r="267" spans="1:44" ht="15" thickBot="1">
      <c r="A267" s="157"/>
      <c r="B267" s="171"/>
      <c r="C267" s="171"/>
      <c r="D267" s="171"/>
      <c r="E267" s="171"/>
      <c r="F267" s="158"/>
      <c r="G267" s="172"/>
      <c r="H267" s="35" t="s">
        <v>21</v>
      </c>
      <c r="I267" s="35" t="s">
        <v>20</v>
      </c>
      <c r="J267" s="35" t="s">
        <v>36</v>
      </c>
      <c r="K267" s="35" t="s">
        <v>22</v>
      </c>
      <c r="L267" s="35" t="s">
        <v>21</v>
      </c>
      <c r="M267" s="35" t="s">
        <v>20</v>
      </c>
      <c r="N267" s="35" t="s">
        <v>36</v>
      </c>
      <c r="O267" s="35" t="s">
        <v>22</v>
      </c>
      <c r="P267" s="35" t="s">
        <v>21</v>
      </c>
      <c r="Q267" s="35" t="s">
        <v>20</v>
      </c>
      <c r="R267" s="35" t="s">
        <v>36</v>
      </c>
      <c r="S267" s="35" t="s">
        <v>22</v>
      </c>
      <c r="T267" s="35" t="s">
        <v>21</v>
      </c>
      <c r="U267" s="35" t="s">
        <v>20</v>
      </c>
      <c r="V267" s="35" t="s">
        <v>36</v>
      </c>
      <c r="W267" s="35" t="s">
        <v>22</v>
      </c>
      <c r="X267" s="35" t="s">
        <v>21</v>
      </c>
      <c r="Y267" s="35" t="s">
        <v>20</v>
      </c>
      <c r="Z267" s="35" t="s">
        <v>36</v>
      </c>
      <c r="AA267" s="35" t="s">
        <v>22</v>
      </c>
      <c r="AB267" s="35" t="s">
        <v>21</v>
      </c>
      <c r="AC267" s="35" t="s">
        <v>20</v>
      </c>
      <c r="AD267" s="35" t="s">
        <v>36</v>
      </c>
      <c r="AE267" s="35" t="s">
        <v>22</v>
      </c>
      <c r="AF267" s="35" t="s">
        <v>20</v>
      </c>
      <c r="AG267" s="35" t="s">
        <v>21</v>
      </c>
      <c r="AH267" s="35" t="s">
        <v>36</v>
      </c>
      <c r="AI267" s="35" t="s">
        <v>35</v>
      </c>
      <c r="AJ267" s="35" t="s">
        <v>20</v>
      </c>
      <c r="AK267" s="35" t="s">
        <v>21</v>
      </c>
      <c r="AL267" s="35" t="s">
        <v>36</v>
      </c>
      <c r="AM267" s="35" t="s">
        <v>35</v>
      </c>
      <c r="AN267" s="35" t="s">
        <v>20</v>
      </c>
      <c r="AO267" s="35" t="s">
        <v>21</v>
      </c>
      <c r="AP267" s="35" t="s">
        <v>36</v>
      </c>
      <c r="AQ267" s="35" t="s">
        <v>35</v>
      </c>
      <c r="AR267" s="134"/>
    </row>
    <row r="268" spans="1:44" ht="14.25">
      <c r="A268" s="148" t="s">
        <v>111</v>
      </c>
      <c r="B268" s="113">
        <v>15306</v>
      </c>
      <c r="C268" s="113"/>
      <c r="D268" s="113" t="s">
        <v>112</v>
      </c>
      <c r="E268" s="159" t="s">
        <v>113</v>
      </c>
      <c r="F268" s="144" t="s">
        <v>23</v>
      </c>
      <c r="G268" s="39" t="s">
        <v>114</v>
      </c>
      <c r="H268" s="37">
        <v>0</v>
      </c>
      <c r="I268" s="37">
        <v>0</v>
      </c>
      <c r="J268" s="37">
        <v>0</v>
      </c>
      <c r="K268" s="53">
        <f>SUM(H268:J268)</f>
        <v>0</v>
      </c>
      <c r="L268" s="37">
        <v>15</v>
      </c>
      <c r="M268" s="37">
        <v>13</v>
      </c>
      <c r="N268" s="37">
        <v>0</v>
      </c>
      <c r="O268" s="53">
        <f>SUM(L268:N268)</f>
        <v>28</v>
      </c>
      <c r="P268" s="37">
        <v>0</v>
      </c>
      <c r="Q268" s="37">
        <v>0</v>
      </c>
      <c r="R268" s="37">
        <v>0</v>
      </c>
      <c r="S268" s="53">
        <f>SUM(P268:R268)</f>
        <v>0</v>
      </c>
      <c r="T268" s="37"/>
      <c r="U268" s="37"/>
      <c r="V268" s="37"/>
      <c r="W268" s="53">
        <f>SUM(T268:V268)</f>
        <v>0</v>
      </c>
      <c r="X268" s="37"/>
      <c r="Y268" s="37"/>
      <c r="Z268" s="37"/>
      <c r="AA268" s="53">
        <f>SUM(X268:Z268)</f>
        <v>0</v>
      </c>
      <c r="AB268" s="37"/>
      <c r="AC268" s="37"/>
      <c r="AD268" s="37"/>
      <c r="AE268" s="53">
        <f>SUM(AB268:AD268)</f>
        <v>0</v>
      </c>
      <c r="AF268" s="37"/>
      <c r="AG268" s="37"/>
      <c r="AH268" s="37"/>
      <c r="AI268" s="53">
        <f>SUM(AF268:AH268)</f>
        <v>0</v>
      </c>
      <c r="AJ268" s="37"/>
      <c r="AK268" s="37"/>
      <c r="AL268" s="37"/>
      <c r="AM268" s="53">
        <f>SUM(AJ268:AL268)</f>
        <v>0</v>
      </c>
      <c r="AN268" s="37"/>
      <c r="AO268" s="37"/>
      <c r="AP268" s="37"/>
      <c r="AQ268" s="53">
        <f>SUM(AN268:AP268)</f>
        <v>0</v>
      </c>
      <c r="AR268" s="16">
        <f aca="true" t="shared" si="94" ref="AR268:AR331">SUM(H268:AQ268)</f>
        <v>56</v>
      </c>
    </row>
    <row r="269" spans="1:44" ht="14.25">
      <c r="A269" s="149"/>
      <c r="B269" s="114"/>
      <c r="C269" s="114"/>
      <c r="D269" s="114"/>
      <c r="E269" s="160"/>
      <c r="F269" s="97"/>
      <c r="G269" s="39" t="s">
        <v>115</v>
      </c>
      <c r="H269" s="19">
        <v>0</v>
      </c>
      <c r="I269" s="19">
        <v>0</v>
      </c>
      <c r="J269" s="19">
        <v>0</v>
      </c>
      <c r="K269" s="54">
        <f>SUM(H269:J269)</f>
        <v>0</v>
      </c>
      <c r="L269" s="19">
        <v>14</v>
      </c>
      <c r="M269" s="19">
        <v>13</v>
      </c>
      <c r="N269" s="19">
        <v>0</v>
      </c>
      <c r="O269" s="54">
        <f>SUM(L269:N269)</f>
        <v>27</v>
      </c>
      <c r="P269" s="19">
        <v>0</v>
      </c>
      <c r="Q269" s="19">
        <v>0</v>
      </c>
      <c r="R269" s="19">
        <v>0</v>
      </c>
      <c r="S269" s="54">
        <f>SUM(P269:R269)</f>
        <v>0</v>
      </c>
      <c r="T269" s="19"/>
      <c r="U269" s="19"/>
      <c r="V269" s="19"/>
      <c r="W269" s="54">
        <f>SUM(T269:V269)</f>
        <v>0</v>
      </c>
      <c r="X269" s="19"/>
      <c r="Y269" s="19"/>
      <c r="Z269" s="19"/>
      <c r="AA269" s="54">
        <f>SUM(X269:Z269)</f>
        <v>0</v>
      </c>
      <c r="AB269" s="19"/>
      <c r="AC269" s="19"/>
      <c r="AD269" s="19"/>
      <c r="AE269" s="54">
        <f>SUM(AB269:AD269)</f>
        <v>0</v>
      </c>
      <c r="AF269" s="19"/>
      <c r="AG269" s="19"/>
      <c r="AH269" s="19"/>
      <c r="AI269" s="54">
        <f>SUM(AF269:AH269)</f>
        <v>0</v>
      </c>
      <c r="AJ269" s="19"/>
      <c r="AK269" s="19"/>
      <c r="AL269" s="19"/>
      <c r="AM269" s="54">
        <f>SUM(AJ269:AL269)</f>
        <v>0</v>
      </c>
      <c r="AN269" s="19"/>
      <c r="AO269" s="19"/>
      <c r="AP269" s="19"/>
      <c r="AQ269" s="54">
        <f>SUM(AN269:AP269)</f>
        <v>0</v>
      </c>
      <c r="AR269" s="16">
        <f t="shared" si="94"/>
        <v>54</v>
      </c>
    </row>
    <row r="270" spans="1:44" ht="14.25">
      <c r="A270" s="149"/>
      <c r="B270" s="114"/>
      <c r="C270" s="114"/>
      <c r="D270" s="114"/>
      <c r="E270" s="160"/>
      <c r="F270" s="97"/>
      <c r="G270" s="39" t="s">
        <v>116</v>
      </c>
      <c r="H270" s="19">
        <v>0</v>
      </c>
      <c r="I270" s="19">
        <v>0</v>
      </c>
      <c r="J270" s="19">
        <v>0</v>
      </c>
      <c r="K270" s="61">
        <f>SUM(H270:J270)</f>
        <v>0</v>
      </c>
      <c r="L270" s="19">
        <v>11</v>
      </c>
      <c r="M270" s="19">
        <v>7</v>
      </c>
      <c r="N270" s="19">
        <v>0</v>
      </c>
      <c r="O270" s="61">
        <f>SUM(L270:N270)</f>
        <v>18</v>
      </c>
      <c r="P270" s="19">
        <v>0</v>
      </c>
      <c r="Q270" s="19">
        <v>0</v>
      </c>
      <c r="R270" s="19">
        <v>0</v>
      </c>
      <c r="S270" s="61">
        <f>SUM(P270:R270)</f>
        <v>0</v>
      </c>
      <c r="T270" s="19"/>
      <c r="U270" s="19"/>
      <c r="V270" s="19"/>
      <c r="W270" s="61">
        <f>SUM(T270:V270)</f>
        <v>0</v>
      </c>
      <c r="X270" s="19"/>
      <c r="Y270" s="19"/>
      <c r="Z270" s="19"/>
      <c r="AA270" s="61">
        <f>SUM(X270:Z270)</f>
        <v>0</v>
      </c>
      <c r="AB270" s="19"/>
      <c r="AC270" s="19"/>
      <c r="AD270" s="19"/>
      <c r="AE270" s="61">
        <f>SUM(AB270:AD270)</f>
        <v>0</v>
      </c>
      <c r="AF270" s="19"/>
      <c r="AG270" s="19"/>
      <c r="AH270" s="19"/>
      <c r="AI270" s="61">
        <f>SUM(AF270:AH270)</f>
        <v>0</v>
      </c>
      <c r="AJ270" s="19"/>
      <c r="AK270" s="19"/>
      <c r="AL270" s="19"/>
      <c r="AM270" s="61">
        <f>SUM(AJ270:AL270)</f>
        <v>0</v>
      </c>
      <c r="AN270" s="19"/>
      <c r="AO270" s="19"/>
      <c r="AP270" s="19"/>
      <c r="AQ270" s="61">
        <f>SUM(AN270:AP270)</f>
        <v>0</v>
      </c>
      <c r="AR270" s="16">
        <f t="shared" si="94"/>
        <v>36</v>
      </c>
    </row>
    <row r="271" spans="1:44" ht="14.25">
      <c r="A271" s="149"/>
      <c r="B271" s="114"/>
      <c r="C271" s="114"/>
      <c r="D271" s="114"/>
      <c r="E271" s="160"/>
      <c r="F271" s="97"/>
      <c r="G271" s="40" t="s">
        <v>117</v>
      </c>
      <c r="H271" s="54">
        <f>SUM(H268:H270)</f>
        <v>0</v>
      </c>
      <c r="I271" s="54">
        <f>SUM(I268:I270)</f>
        <v>0</v>
      </c>
      <c r="J271" s="54">
        <f>SUM(J268:J270)</f>
        <v>0</v>
      </c>
      <c r="K271" s="58">
        <f>SUM(K268:K270)</f>
        <v>0</v>
      </c>
      <c r="L271" s="54">
        <f aca="true" t="shared" si="95" ref="L271:AI271">SUM(L268:L270)</f>
        <v>40</v>
      </c>
      <c r="M271" s="54">
        <f t="shared" si="95"/>
        <v>33</v>
      </c>
      <c r="N271" s="54">
        <f t="shared" si="95"/>
        <v>0</v>
      </c>
      <c r="O271" s="58">
        <f t="shared" si="95"/>
        <v>73</v>
      </c>
      <c r="P271" s="54">
        <f t="shared" si="95"/>
        <v>0</v>
      </c>
      <c r="Q271" s="54">
        <f t="shared" si="95"/>
        <v>0</v>
      </c>
      <c r="R271" s="54">
        <f t="shared" si="95"/>
        <v>0</v>
      </c>
      <c r="S271" s="58">
        <f t="shared" si="95"/>
        <v>0</v>
      </c>
      <c r="T271" s="54">
        <f t="shared" si="95"/>
        <v>0</v>
      </c>
      <c r="U271" s="54">
        <f t="shared" si="95"/>
        <v>0</v>
      </c>
      <c r="V271" s="54">
        <f t="shared" si="95"/>
        <v>0</v>
      </c>
      <c r="W271" s="58">
        <f t="shared" si="95"/>
        <v>0</v>
      </c>
      <c r="X271" s="54">
        <f t="shared" si="95"/>
        <v>0</v>
      </c>
      <c r="Y271" s="54">
        <f t="shared" si="95"/>
        <v>0</v>
      </c>
      <c r="Z271" s="54">
        <f t="shared" si="95"/>
        <v>0</v>
      </c>
      <c r="AA271" s="58">
        <f t="shared" si="95"/>
        <v>0</v>
      </c>
      <c r="AB271" s="54">
        <f t="shared" si="95"/>
        <v>0</v>
      </c>
      <c r="AC271" s="54">
        <f t="shared" si="95"/>
        <v>0</v>
      </c>
      <c r="AD271" s="54">
        <f t="shared" si="95"/>
        <v>0</v>
      </c>
      <c r="AE271" s="58">
        <f t="shared" si="95"/>
        <v>0</v>
      </c>
      <c r="AF271" s="54">
        <f t="shared" si="95"/>
        <v>0</v>
      </c>
      <c r="AG271" s="54">
        <f t="shared" si="95"/>
        <v>0</v>
      </c>
      <c r="AH271" s="54">
        <f t="shared" si="95"/>
        <v>0</v>
      </c>
      <c r="AI271" s="58">
        <f t="shared" si="95"/>
        <v>0</v>
      </c>
      <c r="AJ271" s="54">
        <f aca="true" t="shared" si="96" ref="AJ271:AQ271">SUM(AJ268:AJ270)</f>
        <v>0</v>
      </c>
      <c r="AK271" s="54">
        <f t="shared" si="96"/>
        <v>0</v>
      </c>
      <c r="AL271" s="54">
        <f t="shared" si="96"/>
        <v>0</v>
      </c>
      <c r="AM271" s="58">
        <f t="shared" si="96"/>
        <v>0</v>
      </c>
      <c r="AN271" s="54">
        <f t="shared" si="96"/>
        <v>0</v>
      </c>
      <c r="AO271" s="54">
        <f t="shared" si="96"/>
        <v>0</v>
      </c>
      <c r="AP271" s="54">
        <f t="shared" si="96"/>
        <v>0</v>
      </c>
      <c r="AQ271" s="58">
        <f t="shared" si="96"/>
        <v>0</v>
      </c>
      <c r="AR271" s="16">
        <f t="shared" si="94"/>
        <v>146</v>
      </c>
    </row>
    <row r="272" spans="1:44" ht="14.25">
      <c r="A272" s="149"/>
      <c r="B272" s="114"/>
      <c r="C272" s="114"/>
      <c r="D272" s="114"/>
      <c r="E272" s="160"/>
      <c r="F272" s="145" t="s">
        <v>29</v>
      </c>
      <c r="G272" s="39" t="s">
        <v>30</v>
      </c>
      <c r="H272" s="19">
        <v>0</v>
      </c>
      <c r="I272" s="19">
        <v>0</v>
      </c>
      <c r="J272" s="19">
        <v>0</v>
      </c>
      <c r="K272" s="54">
        <f>SUM(H272:J272)</f>
        <v>0</v>
      </c>
      <c r="L272" s="19">
        <v>36</v>
      </c>
      <c r="M272" s="19">
        <v>25</v>
      </c>
      <c r="N272" s="19">
        <v>0</v>
      </c>
      <c r="O272" s="54">
        <f aca="true" t="shared" si="97" ref="O272:O278">SUM(L272:N272)</f>
        <v>61</v>
      </c>
      <c r="P272" s="19">
        <v>0</v>
      </c>
      <c r="Q272" s="19">
        <v>0</v>
      </c>
      <c r="R272" s="19">
        <v>0</v>
      </c>
      <c r="S272" s="54">
        <f aca="true" t="shared" si="98" ref="S272:S278">SUM(P272:R272)</f>
        <v>0</v>
      </c>
      <c r="T272" s="19"/>
      <c r="U272" s="19"/>
      <c r="V272" s="19"/>
      <c r="W272" s="54">
        <f aca="true" t="shared" si="99" ref="W272:W278">SUM(T272:V272)</f>
        <v>0</v>
      </c>
      <c r="X272" s="19"/>
      <c r="Y272" s="19"/>
      <c r="Z272" s="19"/>
      <c r="AA272" s="54">
        <f aca="true" t="shared" si="100" ref="AA272:AA278">SUM(X272:Z272)</f>
        <v>0</v>
      </c>
      <c r="AB272" s="19"/>
      <c r="AC272" s="19"/>
      <c r="AD272" s="19"/>
      <c r="AE272" s="54">
        <f aca="true" t="shared" si="101" ref="AE272:AE278">SUM(AB272:AD272)</f>
        <v>0</v>
      </c>
      <c r="AF272" s="19"/>
      <c r="AG272" s="19"/>
      <c r="AH272" s="19"/>
      <c r="AI272" s="54">
        <f aca="true" t="shared" si="102" ref="AI272:AI278">SUM(AF272:AH272)</f>
        <v>0</v>
      </c>
      <c r="AJ272" s="19"/>
      <c r="AK272" s="19"/>
      <c r="AL272" s="19"/>
      <c r="AM272" s="54">
        <f aca="true" t="shared" si="103" ref="AM272:AM278">SUM(AJ272:AL272)</f>
        <v>0</v>
      </c>
      <c r="AN272" s="19"/>
      <c r="AO272" s="19"/>
      <c r="AP272" s="19"/>
      <c r="AQ272" s="54">
        <f aca="true" t="shared" si="104" ref="AQ272:AQ278">SUM(AN272:AP272)</f>
        <v>0</v>
      </c>
      <c r="AR272" s="16">
        <f t="shared" si="94"/>
        <v>122</v>
      </c>
    </row>
    <row r="273" spans="1:44" ht="14.25">
      <c r="A273" s="149"/>
      <c r="B273" s="114"/>
      <c r="C273" s="114"/>
      <c r="D273" s="114"/>
      <c r="E273" s="160"/>
      <c r="F273" s="146"/>
      <c r="G273" s="39" t="s">
        <v>31</v>
      </c>
      <c r="H273" s="19">
        <v>0</v>
      </c>
      <c r="I273" s="19">
        <v>0</v>
      </c>
      <c r="J273" s="19">
        <v>0</v>
      </c>
      <c r="K273" s="54">
        <f aca="true" t="shared" si="105" ref="K273:K278">SUM(H273:J273)</f>
        <v>0</v>
      </c>
      <c r="L273" s="19">
        <v>6</v>
      </c>
      <c r="M273" s="19">
        <v>6</v>
      </c>
      <c r="N273" s="19">
        <v>0</v>
      </c>
      <c r="O273" s="54">
        <f t="shared" si="97"/>
        <v>12</v>
      </c>
      <c r="P273" s="19">
        <v>0</v>
      </c>
      <c r="Q273" s="19">
        <v>0</v>
      </c>
      <c r="R273" s="19">
        <v>0</v>
      </c>
      <c r="S273" s="54">
        <f t="shared" si="98"/>
        <v>0</v>
      </c>
      <c r="T273" s="19"/>
      <c r="U273" s="19"/>
      <c r="V273" s="19"/>
      <c r="W273" s="54">
        <f t="shared" si="99"/>
        <v>0</v>
      </c>
      <c r="X273" s="19"/>
      <c r="Y273" s="19"/>
      <c r="Z273" s="19"/>
      <c r="AA273" s="54">
        <f t="shared" si="100"/>
        <v>0</v>
      </c>
      <c r="AB273" s="19"/>
      <c r="AC273" s="19"/>
      <c r="AD273" s="19"/>
      <c r="AE273" s="54">
        <f t="shared" si="101"/>
        <v>0</v>
      </c>
      <c r="AF273" s="19"/>
      <c r="AG273" s="19"/>
      <c r="AH273" s="19"/>
      <c r="AI273" s="54">
        <f t="shared" si="102"/>
        <v>0</v>
      </c>
      <c r="AJ273" s="19"/>
      <c r="AK273" s="19"/>
      <c r="AL273" s="19"/>
      <c r="AM273" s="54">
        <f t="shared" si="103"/>
        <v>0</v>
      </c>
      <c r="AN273" s="19"/>
      <c r="AO273" s="19"/>
      <c r="AP273" s="19"/>
      <c r="AQ273" s="54">
        <f t="shared" si="104"/>
        <v>0</v>
      </c>
      <c r="AR273" s="16">
        <f t="shared" si="94"/>
        <v>24</v>
      </c>
    </row>
    <row r="274" spans="1:44" ht="14.25">
      <c r="A274" s="149"/>
      <c r="B274" s="114"/>
      <c r="C274" s="114"/>
      <c r="D274" s="114"/>
      <c r="E274" s="160"/>
      <c r="F274" s="97" t="s">
        <v>32</v>
      </c>
      <c r="G274" s="39" t="s">
        <v>33</v>
      </c>
      <c r="H274" s="19">
        <v>0</v>
      </c>
      <c r="I274" s="19">
        <v>0</v>
      </c>
      <c r="J274" s="19">
        <v>0</v>
      </c>
      <c r="K274" s="54">
        <f t="shared" si="105"/>
        <v>0</v>
      </c>
      <c r="L274" s="19">
        <v>0</v>
      </c>
      <c r="M274" s="19">
        <v>0</v>
      </c>
      <c r="N274" s="19">
        <v>0</v>
      </c>
      <c r="O274" s="54">
        <f t="shared" si="97"/>
        <v>0</v>
      </c>
      <c r="P274" s="19">
        <v>0</v>
      </c>
      <c r="Q274" s="19">
        <v>0</v>
      </c>
      <c r="R274" s="19">
        <v>0</v>
      </c>
      <c r="S274" s="54">
        <f t="shared" si="98"/>
        <v>0</v>
      </c>
      <c r="T274" s="19"/>
      <c r="U274" s="19"/>
      <c r="V274" s="19"/>
      <c r="W274" s="54">
        <f t="shared" si="99"/>
        <v>0</v>
      </c>
      <c r="X274" s="19"/>
      <c r="Y274" s="19"/>
      <c r="Z274" s="19"/>
      <c r="AA274" s="54">
        <f t="shared" si="100"/>
        <v>0</v>
      </c>
      <c r="AB274" s="19"/>
      <c r="AC274" s="19"/>
      <c r="AD274" s="19"/>
      <c r="AE274" s="54">
        <f t="shared" si="101"/>
        <v>0</v>
      </c>
      <c r="AF274" s="19"/>
      <c r="AG274" s="19"/>
      <c r="AH274" s="19"/>
      <c r="AI274" s="54">
        <f t="shared" si="102"/>
        <v>0</v>
      </c>
      <c r="AJ274" s="19"/>
      <c r="AK274" s="19"/>
      <c r="AL274" s="19"/>
      <c r="AM274" s="54">
        <f t="shared" si="103"/>
        <v>0</v>
      </c>
      <c r="AN274" s="19"/>
      <c r="AO274" s="19"/>
      <c r="AP274" s="19"/>
      <c r="AQ274" s="54">
        <f t="shared" si="104"/>
        <v>0</v>
      </c>
      <c r="AR274" s="16">
        <f t="shared" si="94"/>
        <v>0</v>
      </c>
    </row>
    <row r="275" spans="1:44" ht="15" thickBot="1">
      <c r="A275" s="149"/>
      <c r="B275" s="114"/>
      <c r="C275" s="114"/>
      <c r="D275" s="114"/>
      <c r="E275" s="161"/>
      <c r="F275" s="158"/>
      <c r="G275" s="45" t="s">
        <v>34</v>
      </c>
      <c r="H275" s="68">
        <v>0</v>
      </c>
      <c r="I275" s="68">
        <v>0</v>
      </c>
      <c r="J275" s="68">
        <v>0</v>
      </c>
      <c r="K275" s="59">
        <f t="shared" si="105"/>
        <v>0</v>
      </c>
      <c r="L275" s="68">
        <v>0</v>
      </c>
      <c r="M275" s="68">
        <v>0</v>
      </c>
      <c r="N275" s="68">
        <v>0</v>
      </c>
      <c r="O275" s="59">
        <f t="shared" si="97"/>
        <v>0</v>
      </c>
      <c r="P275" s="68">
        <v>0</v>
      </c>
      <c r="Q275" s="68">
        <v>0</v>
      </c>
      <c r="R275" s="68">
        <v>0</v>
      </c>
      <c r="S275" s="59">
        <f t="shared" si="98"/>
        <v>0</v>
      </c>
      <c r="T275" s="68"/>
      <c r="U275" s="68"/>
      <c r="V275" s="68"/>
      <c r="W275" s="59">
        <f t="shared" si="99"/>
        <v>0</v>
      </c>
      <c r="X275" s="68"/>
      <c r="Y275" s="68"/>
      <c r="Z275" s="68"/>
      <c r="AA275" s="59">
        <f t="shared" si="100"/>
        <v>0</v>
      </c>
      <c r="AB275" s="68"/>
      <c r="AC275" s="68"/>
      <c r="AD275" s="68"/>
      <c r="AE275" s="59">
        <f t="shared" si="101"/>
        <v>0</v>
      </c>
      <c r="AF275" s="68"/>
      <c r="AG275" s="68"/>
      <c r="AH275" s="68"/>
      <c r="AI275" s="59">
        <f t="shared" si="102"/>
        <v>0</v>
      </c>
      <c r="AJ275" s="68"/>
      <c r="AK275" s="68"/>
      <c r="AL275" s="68"/>
      <c r="AM275" s="59">
        <f t="shared" si="103"/>
        <v>0</v>
      </c>
      <c r="AN275" s="68"/>
      <c r="AO275" s="68"/>
      <c r="AP275" s="68"/>
      <c r="AQ275" s="59">
        <f t="shared" si="104"/>
        <v>0</v>
      </c>
      <c r="AR275" s="16">
        <f t="shared" si="94"/>
        <v>0</v>
      </c>
    </row>
    <row r="276" spans="1:44" ht="14.25">
      <c r="A276" s="149"/>
      <c r="B276" s="114"/>
      <c r="C276" s="114"/>
      <c r="D276" s="114"/>
      <c r="E276" s="160" t="s">
        <v>118</v>
      </c>
      <c r="F276" s="153" t="s">
        <v>23</v>
      </c>
      <c r="G276" s="39" t="s">
        <v>114</v>
      </c>
      <c r="H276" s="37">
        <v>0</v>
      </c>
      <c r="I276" s="37">
        <v>0</v>
      </c>
      <c r="J276" s="37">
        <v>0</v>
      </c>
      <c r="K276" s="53">
        <f t="shared" si="105"/>
        <v>0</v>
      </c>
      <c r="L276" s="37">
        <v>15</v>
      </c>
      <c r="M276" s="37">
        <v>13</v>
      </c>
      <c r="N276" s="37">
        <v>0</v>
      </c>
      <c r="O276" s="53">
        <f t="shared" si="97"/>
        <v>28</v>
      </c>
      <c r="P276" s="37">
        <f>16+85</f>
        <v>101</v>
      </c>
      <c r="Q276" s="37">
        <f>18+80</f>
        <v>98</v>
      </c>
      <c r="R276" s="37">
        <v>0</v>
      </c>
      <c r="S276" s="53">
        <f t="shared" si="98"/>
        <v>199</v>
      </c>
      <c r="T276" s="37">
        <v>123</v>
      </c>
      <c r="U276" s="37">
        <v>111</v>
      </c>
      <c r="V276" s="37">
        <v>0</v>
      </c>
      <c r="W276" s="53">
        <f t="shared" si="99"/>
        <v>234</v>
      </c>
      <c r="X276" s="37">
        <v>49</v>
      </c>
      <c r="Y276" s="37">
        <v>54</v>
      </c>
      <c r="Z276" s="37">
        <v>0</v>
      </c>
      <c r="AA276" s="53">
        <f t="shared" si="100"/>
        <v>103</v>
      </c>
      <c r="AB276" s="37"/>
      <c r="AC276" s="37"/>
      <c r="AD276" s="37"/>
      <c r="AE276" s="53">
        <f t="shared" si="101"/>
        <v>0</v>
      </c>
      <c r="AF276" s="37"/>
      <c r="AG276" s="37"/>
      <c r="AH276" s="37"/>
      <c r="AI276" s="53">
        <f t="shared" si="102"/>
        <v>0</v>
      </c>
      <c r="AJ276" s="37"/>
      <c r="AK276" s="37"/>
      <c r="AL276" s="37"/>
      <c r="AM276" s="53">
        <f t="shared" si="103"/>
        <v>0</v>
      </c>
      <c r="AN276" s="37"/>
      <c r="AO276" s="37"/>
      <c r="AP276" s="37"/>
      <c r="AQ276" s="53">
        <f t="shared" si="104"/>
        <v>0</v>
      </c>
      <c r="AR276" s="16">
        <f t="shared" si="94"/>
        <v>1128</v>
      </c>
    </row>
    <row r="277" spans="1:44" ht="14.25">
      <c r="A277" s="149"/>
      <c r="B277" s="114"/>
      <c r="C277" s="114"/>
      <c r="D277" s="114"/>
      <c r="E277" s="160"/>
      <c r="F277" s="97"/>
      <c r="G277" s="39" t="s">
        <v>115</v>
      </c>
      <c r="H277" s="19">
        <v>0</v>
      </c>
      <c r="I277" s="19">
        <v>0</v>
      </c>
      <c r="J277" s="19">
        <v>0</v>
      </c>
      <c r="K277" s="54">
        <f t="shared" si="105"/>
        <v>0</v>
      </c>
      <c r="L277" s="19">
        <v>14</v>
      </c>
      <c r="M277" s="19">
        <v>13</v>
      </c>
      <c r="N277" s="19">
        <v>0</v>
      </c>
      <c r="O277" s="54">
        <f t="shared" si="97"/>
        <v>27</v>
      </c>
      <c r="P277" s="19">
        <v>39</v>
      </c>
      <c r="Q277" s="19">
        <v>32</v>
      </c>
      <c r="R277" s="19">
        <v>0</v>
      </c>
      <c r="S277" s="54">
        <f t="shared" si="98"/>
        <v>71</v>
      </c>
      <c r="T277" s="19">
        <v>55</v>
      </c>
      <c r="U277" s="19">
        <v>53</v>
      </c>
      <c r="V277" s="19">
        <v>0</v>
      </c>
      <c r="W277" s="54">
        <f t="shared" si="99"/>
        <v>108</v>
      </c>
      <c r="X277" s="19">
        <v>70</v>
      </c>
      <c r="Y277" s="19">
        <v>79</v>
      </c>
      <c r="Z277" s="19">
        <v>0</v>
      </c>
      <c r="AA277" s="54">
        <f t="shared" si="100"/>
        <v>149</v>
      </c>
      <c r="AB277" s="19"/>
      <c r="AC277" s="19"/>
      <c r="AD277" s="19"/>
      <c r="AE277" s="54">
        <f t="shared" si="101"/>
        <v>0</v>
      </c>
      <c r="AF277" s="19"/>
      <c r="AG277" s="19"/>
      <c r="AH277" s="19"/>
      <c r="AI277" s="54">
        <f t="shared" si="102"/>
        <v>0</v>
      </c>
      <c r="AJ277" s="19"/>
      <c r="AK277" s="19"/>
      <c r="AL277" s="19"/>
      <c r="AM277" s="54">
        <f t="shared" si="103"/>
        <v>0</v>
      </c>
      <c r="AN277" s="19"/>
      <c r="AO277" s="19"/>
      <c r="AP277" s="19"/>
      <c r="AQ277" s="54">
        <f t="shared" si="104"/>
        <v>0</v>
      </c>
      <c r="AR277" s="16">
        <f t="shared" si="94"/>
        <v>710</v>
      </c>
    </row>
    <row r="278" spans="1:44" ht="14.25">
      <c r="A278" s="149"/>
      <c r="B278" s="114"/>
      <c r="C278" s="114"/>
      <c r="D278" s="114"/>
      <c r="E278" s="160"/>
      <c r="F278" s="97"/>
      <c r="G278" s="39" t="s">
        <v>116</v>
      </c>
      <c r="H278" s="19">
        <v>0</v>
      </c>
      <c r="I278" s="19">
        <v>0</v>
      </c>
      <c r="J278" s="19">
        <v>0</v>
      </c>
      <c r="K278" s="61">
        <f t="shared" si="105"/>
        <v>0</v>
      </c>
      <c r="L278" s="19">
        <v>11</v>
      </c>
      <c r="M278" s="19">
        <v>7</v>
      </c>
      <c r="N278" s="19">
        <v>0</v>
      </c>
      <c r="O278" s="61">
        <f t="shared" si="97"/>
        <v>18</v>
      </c>
      <c r="P278" s="19">
        <v>21</v>
      </c>
      <c r="Q278" s="19">
        <v>31</v>
      </c>
      <c r="R278" s="19">
        <v>0</v>
      </c>
      <c r="S278" s="61">
        <f t="shared" si="98"/>
        <v>52</v>
      </c>
      <c r="T278" s="19">
        <v>19</v>
      </c>
      <c r="U278" s="19">
        <v>13</v>
      </c>
      <c r="V278" s="19">
        <v>0</v>
      </c>
      <c r="W278" s="61">
        <f t="shared" si="99"/>
        <v>32</v>
      </c>
      <c r="X278" s="19">
        <f>48+24</f>
        <v>72</v>
      </c>
      <c r="Y278" s="19">
        <f>30+43</f>
        <v>73</v>
      </c>
      <c r="Z278" s="19">
        <v>0</v>
      </c>
      <c r="AA278" s="61">
        <f t="shared" si="100"/>
        <v>145</v>
      </c>
      <c r="AB278" s="19"/>
      <c r="AC278" s="19"/>
      <c r="AD278" s="19"/>
      <c r="AE278" s="61">
        <f t="shared" si="101"/>
        <v>0</v>
      </c>
      <c r="AF278" s="19"/>
      <c r="AG278" s="19"/>
      <c r="AH278" s="19"/>
      <c r="AI278" s="61">
        <f t="shared" si="102"/>
        <v>0</v>
      </c>
      <c r="AJ278" s="19"/>
      <c r="AK278" s="19"/>
      <c r="AL278" s="19"/>
      <c r="AM278" s="61">
        <f t="shared" si="103"/>
        <v>0</v>
      </c>
      <c r="AN278" s="19"/>
      <c r="AO278" s="19"/>
      <c r="AP278" s="19"/>
      <c r="AQ278" s="61">
        <f t="shared" si="104"/>
        <v>0</v>
      </c>
      <c r="AR278" s="16">
        <f t="shared" si="94"/>
        <v>494</v>
      </c>
    </row>
    <row r="279" spans="1:44" ht="14.25">
      <c r="A279" s="149"/>
      <c r="B279" s="114"/>
      <c r="C279" s="114"/>
      <c r="D279" s="114"/>
      <c r="E279" s="160"/>
      <c r="F279" s="97"/>
      <c r="G279" s="40" t="s">
        <v>117</v>
      </c>
      <c r="H279" s="54">
        <f aca="true" t="shared" si="106" ref="H279:S279">SUM(H276:H278)</f>
        <v>0</v>
      </c>
      <c r="I279" s="54">
        <f t="shared" si="106"/>
        <v>0</v>
      </c>
      <c r="J279" s="54">
        <f t="shared" si="106"/>
        <v>0</v>
      </c>
      <c r="K279" s="58">
        <f t="shared" si="106"/>
        <v>0</v>
      </c>
      <c r="L279" s="54">
        <f t="shared" si="106"/>
        <v>40</v>
      </c>
      <c r="M279" s="54">
        <f t="shared" si="106"/>
        <v>33</v>
      </c>
      <c r="N279" s="54">
        <f t="shared" si="106"/>
        <v>0</v>
      </c>
      <c r="O279" s="58">
        <f t="shared" si="106"/>
        <v>73</v>
      </c>
      <c r="P279" s="54">
        <f t="shared" si="106"/>
        <v>161</v>
      </c>
      <c r="Q279" s="54">
        <f t="shared" si="106"/>
        <v>161</v>
      </c>
      <c r="R279" s="54">
        <f t="shared" si="106"/>
        <v>0</v>
      </c>
      <c r="S279" s="58">
        <f t="shared" si="106"/>
        <v>322</v>
      </c>
      <c r="T279" s="54">
        <v>197</v>
      </c>
      <c r="U279" s="54">
        <v>177</v>
      </c>
      <c r="V279" s="54">
        <v>0</v>
      </c>
      <c r="W279" s="58">
        <f>SUM(W276:W278)</f>
        <v>374</v>
      </c>
      <c r="X279" s="54">
        <v>24</v>
      </c>
      <c r="Y279" s="54">
        <v>43</v>
      </c>
      <c r="Z279" s="54">
        <v>0</v>
      </c>
      <c r="AA279" s="58">
        <f aca="true" t="shared" si="107" ref="AA279:AI279">SUM(AA276:AA278)</f>
        <v>397</v>
      </c>
      <c r="AB279" s="54">
        <f t="shared" si="107"/>
        <v>0</v>
      </c>
      <c r="AC279" s="54">
        <f t="shared" si="107"/>
        <v>0</v>
      </c>
      <c r="AD279" s="54">
        <f t="shared" si="107"/>
        <v>0</v>
      </c>
      <c r="AE279" s="58">
        <f t="shared" si="107"/>
        <v>0</v>
      </c>
      <c r="AF279" s="54">
        <f t="shared" si="107"/>
        <v>0</v>
      </c>
      <c r="AG279" s="54">
        <f t="shared" si="107"/>
        <v>0</v>
      </c>
      <c r="AH279" s="54">
        <f t="shared" si="107"/>
        <v>0</v>
      </c>
      <c r="AI279" s="58">
        <f t="shared" si="107"/>
        <v>0</v>
      </c>
      <c r="AJ279" s="54">
        <f aca="true" t="shared" si="108" ref="AJ279:AQ279">SUM(AJ276:AJ278)</f>
        <v>0</v>
      </c>
      <c r="AK279" s="54">
        <f t="shared" si="108"/>
        <v>0</v>
      </c>
      <c r="AL279" s="54">
        <f t="shared" si="108"/>
        <v>0</v>
      </c>
      <c r="AM279" s="58">
        <f t="shared" si="108"/>
        <v>0</v>
      </c>
      <c r="AN279" s="54">
        <f t="shared" si="108"/>
        <v>0</v>
      </c>
      <c r="AO279" s="54">
        <f t="shared" si="108"/>
        <v>0</v>
      </c>
      <c r="AP279" s="54">
        <f t="shared" si="108"/>
        <v>0</v>
      </c>
      <c r="AQ279" s="58">
        <f t="shared" si="108"/>
        <v>0</v>
      </c>
      <c r="AR279" s="16">
        <f t="shared" si="94"/>
        <v>2002</v>
      </c>
    </row>
    <row r="280" spans="1:44" ht="14.25">
      <c r="A280" s="149"/>
      <c r="B280" s="114"/>
      <c r="C280" s="114"/>
      <c r="D280" s="114"/>
      <c r="E280" s="160"/>
      <c r="F280" s="145" t="s">
        <v>29</v>
      </c>
      <c r="G280" s="39" t="s">
        <v>30</v>
      </c>
      <c r="H280" s="19">
        <v>0</v>
      </c>
      <c r="I280" s="19">
        <v>0</v>
      </c>
      <c r="J280" s="19">
        <v>0</v>
      </c>
      <c r="K280" s="54">
        <f aca="true" t="shared" si="109" ref="K280:K286">SUM(H280:J280)</f>
        <v>0</v>
      </c>
      <c r="L280" s="19">
        <v>36</v>
      </c>
      <c r="M280" s="19">
        <v>25</v>
      </c>
      <c r="N280" s="19">
        <v>0</v>
      </c>
      <c r="O280" s="54">
        <f aca="true" t="shared" si="110" ref="O280:O286">SUM(L280:N280)</f>
        <v>61</v>
      </c>
      <c r="P280" s="19">
        <f>16+79</f>
        <v>95</v>
      </c>
      <c r="Q280" s="19">
        <f>18+76</f>
        <v>94</v>
      </c>
      <c r="R280" s="19">
        <v>0</v>
      </c>
      <c r="S280" s="54">
        <f aca="true" t="shared" si="111" ref="S280:S286">SUM(P280:R280)</f>
        <v>189</v>
      </c>
      <c r="T280" s="19">
        <v>136</v>
      </c>
      <c r="U280" s="19">
        <v>131</v>
      </c>
      <c r="V280" s="19">
        <v>0</v>
      </c>
      <c r="W280" s="54">
        <f aca="true" t="shared" si="112" ref="W280:W286">SUM(T280:V280)</f>
        <v>267</v>
      </c>
      <c r="X280" s="19">
        <v>134</v>
      </c>
      <c r="Y280" s="19">
        <v>144</v>
      </c>
      <c r="Z280" s="19">
        <v>0</v>
      </c>
      <c r="AA280" s="54">
        <f aca="true" t="shared" si="113" ref="AA280:AA286">SUM(X280:Z280)</f>
        <v>278</v>
      </c>
      <c r="AB280" s="19"/>
      <c r="AC280" s="19"/>
      <c r="AD280" s="19"/>
      <c r="AE280" s="54">
        <f aca="true" t="shared" si="114" ref="AE280:AE286">SUM(AB280:AD280)</f>
        <v>0</v>
      </c>
      <c r="AF280" s="19"/>
      <c r="AG280" s="19"/>
      <c r="AH280" s="19"/>
      <c r="AI280" s="54">
        <f aca="true" t="shared" si="115" ref="AI280:AI286">SUM(AF280:AH280)</f>
        <v>0</v>
      </c>
      <c r="AJ280" s="19"/>
      <c r="AK280" s="19"/>
      <c r="AL280" s="19"/>
      <c r="AM280" s="54">
        <f aca="true" t="shared" si="116" ref="AM280:AM286">SUM(AJ280:AL280)</f>
        <v>0</v>
      </c>
      <c r="AN280" s="19"/>
      <c r="AO280" s="19"/>
      <c r="AP280" s="19"/>
      <c r="AQ280" s="54">
        <f aca="true" t="shared" si="117" ref="AQ280:AQ286">SUM(AN280:AP280)</f>
        <v>0</v>
      </c>
      <c r="AR280" s="16">
        <f t="shared" si="94"/>
        <v>1590</v>
      </c>
    </row>
    <row r="281" spans="1:44" ht="14.25">
      <c r="A281" s="149"/>
      <c r="B281" s="114"/>
      <c r="C281" s="114"/>
      <c r="D281" s="114"/>
      <c r="E281" s="160"/>
      <c r="F281" s="146"/>
      <c r="G281" s="39" t="s">
        <v>31</v>
      </c>
      <c r="H281" s="19">
        <v>0</v>
      </c>
      <c r="I281" s="19">
        <v>0</v>
      </c>
      <c r="J281" s="19">
        <v>0</v>
      </c>
      <c r="K281" s="54">
        <f t="shared" si="109"/>
        <v>0</v>
      </c>
      <c r="L281" s="19">
        <v>6</v>
      </c>
      <c r="M281" s="19">
        <v>6</v>
      </c>
      <c r="N281" s="19">
        <v>0</v>
      </c>
      <c r="O281" s="54">
        <f t="shared" si="110"/>
        <v>12</v>
      </c>
      <c r="P281" s="19">
        <v>66</v>
      </c>
      <c r="Q281" s="19">
        <v>67</v>
      </c>
      <c r="R281" s="19">
        <v>0</v>
      </c>
      <c r="S281" s="54">
        <f t="shared" si="111"/>
        <v>133</v>
      </c>
      <c r="T281" s="19">
        <v>61</v>
      </c>
      <c r="U281" s="19">
        <v>46</v>
      </c>
      <c r="V281" s="19">
        <v>0</v>
      </c>
      <c r="W281" s="54">
        <f t="shared" si="112"/>
        <v>107</v>
      </c>
      <c r="X281" s="19">
        <v>57</v>
      </c>
      <c r="Y281" s="19">
        <v>62</v>
      </c>
      <c r="Z281" s="19">
        <v>0</v>
      </c>
      <c r="AA281" s="54">
        <f t="shared" si="113"/>
        <v>119</v>
      </c>
      <c r="AB281" s="19"/>
      <c r="AC281" s="19"/>
      <c r="AD281" s="19"/>
      <c r="AE281" s="54">
        <f t="shared" si="114"/>
        <v>0</v>
      </c>
      <c r="AF281" s="19"/>
      <c r="AG281" s="19"/>
      <c r="AH281" s="19"/>
      <c r="AI281" s="54">
        <f t="shared" si="115"/>
        <v>0</v>
      </c>
      <c r="AJ281" s="19"/>
      <c r="AK281" s="19"/>
      <c r="AL281" s="19"/>
      <c r="AM281" s="54">
        <f t="shared" si="116"/>
        <v>0</v>
      </c>
      <c r="AN281" s="19"/>
      <c r="AO281" s="19"/>
      <c r="AP281" s="19"/>
      <c r="AQ281" s="54">
        <f t="shared" si="117"/>
        <v>0</v>
      </c>
      <c r="AR281" s="16">
        <f t="shared" si="94"/>
        <v>742</v>
      </c>
    </row>
    <row r="282" spans="1:44" ht="14.25">
      <c r="A282" s="149"/>
      <c r="B282" s="114"/>
      <c r="C282" s="114"/>
      <c r="D282" s="114"/>
      <c r="E282" s="160"/>
      <c r="F282" s="97" t="s">
        <v>32</v>
      </c>
      <c r="G282" s="39" t="s">
        <v>33</v>
      </c>
      <c r="H282" s="19">
        <v>0</v>
      </c>
      <c r="I282" s="19">
        <v>0</v>
      </c>
      <c r="J282" s="19">
        <v>0</v>
      </c>
      <c r="K282" s="54">
        <f t="shared" si="109"/>
        <v>0</v>
      </c>
      <c r="L282" s="19">
        <v>0</v>
      </c>
      <c r="M282" s="19">
        <v>0</v>
      </c>
      <c r="N282" s="19">
        <v>0</v>
      </c>
      <c r="O282" s="54">
        <f t="shared" si="110"/>
        <v>0</v>
      </c>
      <c r="P282" s="19">
        <v>0</v>
      </c>
      <c r="Q282" s="19">
        <v>0</v>
      </c>
      <c r="R282" s="19">
        <v>0</v>
      </c>
      <c r="S282" s="54">
        <f t="shared" si="111"/>
        <v>0</v>
      </c>
      <c r="T282" s="19">
        <v>0</v>
      </c>
      <c r="U282" s="19">
        <v>0</v>
      </c>
      <c r="V282" s="19">
        <v>0</v>
      </c>
      <c r="W282" s="54">
        <f t="shared" si="112"/>
        <v>0</v>
      </c>
      <c r="X282" s="19">
        <v>0</v>
      </c>
      <c r="Y282" s="19">
        <v>0</v>
      </c>
      <c r="Z282" s="19">
        <v>0</v>
      </c>
      <c r="AA282" s="54">
        <f t="shared" si="113"/>
        <v>0</v>
      </c>
      <c r="AB282" s="19"/>
      <c r="AC282" s="19"/>
      <c r="AD282" s="19"/>
      <c r="AE282" s="54">
        <f t="shared" si="114"/>
        <v>0</v>
      </c>
      <c r="AF282" s="19"/>
      <c r="AG282" s="19"/>
      <c r="AH282" s="19"/>
      <c r="AI282" s="54">
        <f t="shared" si="115"/>
        <v>0</v>
      </c>
      <c r="AJ282" s="19"/>
      <c r="AK282" s="19"/>
      <c r="AL282" s="19"/>
      <c r="AM282" s="54">
        <f t="shared" si="116"/>
        <v>0</v>
      </c>
      <c r="AN282" s="19"/>
      <c r="AO282" s="19"/>
      <c r="AP282" s="19"/>
      <c r="AQ282" s="54">
        <f t="shared" si="117"/>
        <v>0</v>
      </c>
      <c r="AR282" s="16">
        <f t="shared" si="94"/>
        <v>0</v>
      </c>
    </row>
    <row r="283" spans="1:44" ht="15" thickBot="1">
      <c r="A283" s="149"/>
      <c r="B283" s="114"/>
      <c r="C283" s="114"/>
      <c r="D283" s="114"/>
      <c r="E283" s="161"/>
      <c r="F283" s="158"/>
      <c r="G283" s="45" t="s">
        <v>34</v>
      </c>
      <c r="H283" s="68">
        <v>0</v>
      </c>
      <c r="I283" s="68">
        <v>0</v>
      </c>
      <c r="J283" s="68">
        <v>0</v>
      </c>
      <c r="K283" s="59">
        <f t="shared" si="109"/>
        <v>0</v>
      </c>
      <c r="L283" s="68">
        <v>0</v>
      </c>
      <c r="M283" s="68">
        <v>0</v>
      </c>
      <c r="N283" s="68">
        <v>0</v>
      </c>
      <c r="O283" s="59">
        <f t="shared" si="110"/>
        <v>0</v>
      </c>
      <c r="P283" s="68">
        <v>0</v>
      </c>
      <c r="Q283" s="68">
        <v>0</v>
      </c>
      <c r="R283" s="68">
        <v>0</v>
      </c>
      <c r="S283" s="59">
        <f t="shared" si="111"/>
        <v>0</v>
      </c>
      <c r="T283" s="68">
        <v>0</v>
      </c>
      <c r="U283" s="68">
        <v>0</v>
      </c>
      <c r="V283" s="68">
        <v>0</v>
      </c>
      <c r="W283" s="59">
        <f t="shared" si="112"/>
        <v>0</v>
      </c>
      <c r="X283" s="68">
        <v>0</v>
      </c>
      <c r="Y283" s="68">
        <v>0</v>
      </c>
      <c r="Z283" s="68">
        <v>0</v>
      </c>
      <c r="AA283" s="59">
        <f t="shared" si="113"/>
        <v>0</v>
      </c>
      <c r="AB283" s="68"/>
      <c r="AC283" s="68"/>
      <c r="AD283" s="68"/>
      <c r="AE283" s="59">
        <f t="shared" si="114"/>
        <v>0</v>
      </c>
      <c r="AF283" s="68"/>
      <c r="AG283" s="68"/>
      <c r="AH283" s="68"/>
      <c r="AI283" s="59">
        <f t="shared" si="115"/>
        <v>0</v>
      </c>
      <c r="AJ283" s="68"/>
      <c r="AK283" s="68"/>
      <c r="AL283" s="68"/>
      <c r="AM283" s="59">
        <f t="shared" si="116"/>
        <v>0</v>
      </c>
      <c r="AN283" s="68"/>
      <c r="AO283" s="68"/>
      <c r="AP283" s="68"/>
      <c r="AQ283" s="59">
        <f t="shared" si="117"/>
        <v>0</v>
      </c>
      <c r="AR283" s="16">
        <f t="shared" si="94"/>
        <v>0</v>
      </c>
    </row>
    <row r="284" spans="1:44" ht="14.25">
      <c r="A284" s="149"/>
      <c r="B284" s="114"/>
      <c r="C284" s="114"/>
      <c r="D284" s="114"/>
      <c r="E284" s="159" t="s">
        <v>119</v>
      </c>
      <c r="F284" s="144" t="s">
        <v>23</v>
      </c>
      <c r="G284" s="36" t="s">
        <v>120</v>
      </c>
      <c r="H284" s="37">
        <v>0</v>
      </c>
      <c r="I284" s="37">
        <v>0</v>
      </c>
      <c r="J284" s="37">
        <v>0</v>
      </c>
      <c r="K284" s="53">
        <f t="shared" si="109"/>
        <v>0</v>
      </c>
      <c r="L284" s="37">
        <v>0</v>
      </c>
      <c r="M284" s="37">
        <v>0</v>
      </c>
      <c r="N284" s="37">
        <v>0</v>
      </c>
      <c r="O284" s="53">
        <f t="shared" si="110"/>
        <v>0</v>
      </c>
      <c r="P284" s="37">
        <v>0</v>
      </c>
      <c r="Q284" s="37">
        <v>0</v>
      </c>
      <c r="R284" s="37">
        <v>0</v>
      </c>
      <c r="S284" s="53">
        <f t="shared" si="111"/>
        <v>0</v>
      </c>
      <c r="T284" s="37">
        <v>0</v>
      </c>
      <c r="U284" s="37">
        <v>0</v>
      </c>
      <c r="V284" s="37">
        <v>0</v>
      </c>
      <c r="W284" s="53">
        <f t="shared" si="112"/>
        <v>0</v>
      </c>
      <c r="X284" s="37">
        <v>23</v>
      </c>
      <c r="Y284" s="37">
        <v>21</v>
      </c>
      <c r="Z284" s="37">
        <v>0</v>
      </c>
      <c r="AA284" s="53">
        <f t="shared" si="113"/>
        <v>44</v>
      </c>
      <c r="AB284" s="37"/>
      <c r="AC284" s="37"/>
      <c r="AD284" s="37"/>
      <c r="AE284" s="53">
        <f t="shared" si="114"/>
        <v>0</v>
      </c>
      <c r="AF284" s="37"/>
      <c r="AG284" s="37"/>
      <c r="AH284" s="37"/>
      <c r="AI284" s="53">
        <f t="shared" si="115"/>
        <v>0</v>
      </c>
      <c r="AJ284" s="37"/>
      <c r="AK284" s="37"/>
      <c r="AL284" s="37"/>
      <c r="AM284" s="53">
        <f t="shared" si="116"/>
        <v>0</v>
      </c>
      <c r="AN284" s="37"/>
      <c r="AO284" s="37"/>
      <c r="AP284" s="37"/>
      <c r="AQ284" s="53">
        <f t="shared" si="117"/>
        <v>0</v>
      </c>
      <c r="AR284" s="16">
        <f t="shared" si="94"/>
        <v>88</v>
      </c>
    </row>
    <row r="285" spans="1:44" ht="14.25">
      <c r="A285" s="149"/>
      <c r="B285" s="114"/>
      <c r="C285" s="114"/>
      <c r="D285" s="114"/>
      <c r="E285" s="160"/>
      <c r="F285" s="97"/>
      <c r="G285" s="39" t="s">
        <v>25</v>
      </c>
      <c r="H285" s="19">
        <v>0</v>
      </c>
      <c r="I285" s="19">
        <v>0</v>
      </c>
      <c r="J285" s="19">
        <v>0</v>
      </c>
      <c r="K285" s="54">
        <f t="shared" si="109"/>
        <v>0</v>
      </c>
      <c r="L285" s="19">
        <v>0</v>
      </c>
      <c r="M285" s="19">
        <v>0</v>
      </c>
      <c r="N285" s="19">
        <v>0</v>
      </c>
      <c r="O285" s="54">
        <f t="shared" si="110"/>
        <v>0</v>
      </c>
      <c r="P285" s="19">
        <v>0</v>
      </c>
      <c r="Q285" s="19">
        <v>0</v>
      </c>
      <c r="R285" s="19">
        <v>0</v>
      </c>
      <c r="S285" s="54">
        <f t="shared" si="111"/>
        <v>0</v>
      </c>
      <c r="T285" s="19">
        <v>0</v>
      </c>
      <c r="U285" s="19">
        <v>0</v>
      </c>
      <c r="V285" s="19">
        <v>0</v>
      </c>
      <c r="W285" s="54">
        <f t="shared" si="112"/>
        <v>0</v>
      </c>
      <c r="X285" s="19">
        <v>5</v>
      </c>
      <c r="Y285" s="19">
        <v>0</v>
      </c>
      <c r="Z285" s="19">
        <v>0</v>
      </c>
      <c r="AA285" s="54">
        <f t="shared" si="113"/>
        <v>5</v>
      </c>
      <c r="AB285" s="19"/>
      <c r="AC285" s="19"/>
      <c r="AD285" s="19"/>
      <c r="AE285" s="54">
        <f t="shared" si="114"/>
        <v>0</v>
      </c>
      <c r="AF285" s="19"/>
      <c r="AG285" s="19"/>
      <c r="AH285" s="19"/>
      <c r="AI285" s="54">
        <f t="shared" si="115"/>
        <v>0</v>
      </c>
      <c r="AJ285" s="19"/>
      <c r="AK285" s="19"/>
      <c r="AL285" s="19"/>
      <c r="AM285" s="54">
        <f t="shared" si="116"/>
        <v>0</v>
      </c>
      <c r="AN285" s="19"/>
      <c r="AO285" s="19"/>
      <c r="AP285" s="19"/>
      <c r="AQ285" s="54">
        <f t="shared" si="117"/>
        <v>0</v>
      </c>
      <c r="AR285" s="16">
        <f t="shared" si="94"/>
        <v>10</v>
      </c>
    </row>
    <row r="286" spans="1:44" ht="14.25">
      <c r="A286" s="149"/>
      <c r="B286" s="114"/>
      <c r="C286" s="114"/>
      <c r="D286" s="114"/>
      <c r="E286" s="160"/>
      <c r="F286" s="97"/>
      <c r="G286" s="39" t="s">
        <v>121</v>
      </c>
      <c r="H286" s="19">
        <v>0</v>
      </c>
      <c r="I286" s="19">
        <v>0</v>
      </c>
      <c r="J286" s="19">
        <v>0</v>
      </c>
      <c r="K286" s="61">
        <f t="shared" si="109"/>
        <v>0</v>
      </c>
      <c r="L286" s="19">
        <v>4</v>
      </c>
      <c r="M286" s="19">
        <v>17</v>
      </c>
      <c r="N286" s="19">
        <v>0</v>
      </c>
      <c r="O286" s="61">
        <f t="shared" si="110"/>
        <v>21</v>
      </c>
      <c r="P286" s="19">
        <v>0</v>
      </c>
      <c r="Q286" s="19">
        <v>0</v>
      </c>
      <c r="R286" s="19">
        <v>0</v>
      </c>
      <c r="S286" s="61">
        <f t="shared" si="111"/>
        <v>0</v>
      </c>
      <c r="T286" s="19">
        <v>29</v>
      </c>
      <c r="U286" s="19">
        <v>18</v>
      </c>
      <c r="V286" s="19"/>
      <c r="W286" s="61">
        <f t="shared" si="112"/>
        <v>47</v>
      </c>
      <c r="X286" s="19">
        <v>3</v>
      </c>
      <c r="Y286" s="19">
        <v>12</v>
      </c>
      <c r="Z286" s="19">
        <v>0</v>
      </c>
      <c r="AA286" s="61">
        <f t="shared" si="113"/>
        <v>15</v>
      </c>
      <c r="AB286" s="19"/>
      <c r="AC286" s="19"/>
      <c r="AD286" s="19"/>
      <c r="AE286" s="61">
        <f t="shared" si="114"/>
        <v>0</v>
      </c>
      <c r="AF286" s="19"/>
      <c r="AG286" s="19"/>
      <c r="AH286" s="19"/>
      <c r="AI286" s="61">
        <f t="shared" si="115"/>
        <v>0</v>
      </c>
      <c r="AJ286" s="19"/>
      <c r="AK286" s="19"/>
      <c r="AL286" s="19"/>
      <c r="AM286" s="61">
        <f t="shared" si="116"/>
        <v>0</v>
      </c>
      <c r="AN286" s="19"/>
      <c r="AO286" s="19"/>
      <c r="AP286" s="19"/>
      <c r="AQ286" s="61">
        <f t="shared" si="117"/>
        <v>0</v>
      </c>
      <c r="AR286" s="16">
        <f t="shared" si="94"/>
        <v>166</v>
      </c>
    </row>
    <row r="287" spans="1:44" ht="14.25">
      <c r="A287" s="149"/>
      <c r="B287" s="114"/>
      <c r="C287" s="114"/>
      <c r="D287" s="114"/>
      <c r="E287" s="160"/>
      <c r="F287" s="97"/>
      <c r="G287" s="40" t="s">
        <v>117</v>
      </c>
      <c r="H287" s="54">
        <f aca="true" t="shared" si="118" ref="H287:W287">SUM(H284:H286)</f>
        <v>0</v>
      </c>
      <c r="I287" s="54">
        <f t="shared" si="118"/>
        <v>0</v>
      </c>
      <c r="J287" s="54">
        <f t="shared" si="118"/>
        <v>0</v>
      </c>
      <c r="K287" s="58">
        <f t="shared" si="118"/>
        <v>0</v>
      </c>
      <c r="L287" s="54">
        <f t="shared" si="118"/>
        <v>4</v>
      </c>
      <c r="M287" s="54">
        <f t="shared" si="118"/>
        <v>17</v>
      </c>
      <c r="N287" s="54">
        <f t="shared" si="118"/>
        <v>0</v>
      </c>
      <c r="O287" s="58">
        <f t="shared" si="118"/>
        <v>21</v>
      </c>
      <c r="P287" s="54">
        <f t="shared" si="118"/>
        <v>0</v>
      </c>
      <c r="Q287" s="54">
        <f t="shared" si="118"/>
        <v>0</v>
      </c>
      <c r="R287" s="54">
        <f t="shared" si="118"/>
        <v>0</v>
      </c>
      <c r="S287" s="58">
        <f t="shared" si="118"/>
        <v>0</v>
      </c>
      <c r="T287" s="54">
        <f t="shared" si="118"/>
        <v>29</v>
      </c>
      <c r="U287" s="54">
        <f t="shared" si="118"/>
        <v>18</v>
      </c>
      <c r="V287" s="54">
        <f t="shared" si="118"/>
        <v>0</v>
      </c>
      <c r="W287" s="58">
        <f t="shared" si="118"/>
        <v>47</v>
      </c>
      <c r="X287" s="54">
        <v>31</v>
      </c>
      <c r="Y287" s="54">
        <v>33</v>
      </c>
      <c r="Z287" s="54"/>
      <c r="AA287" s="58">
        <f aca="true" t="shared" si="119" ref="AA287:AI287">SUM(AA284:AA286)</f>
        <v>64</v>
      </c>
      <c r="AB287" s="54">
        <f t="shared" si="119"/>
        <v>0</v>
      </c>
      <c r="AC287" s="54">
        <f t="shared" si="119"/>
        <v>0</v>
      </c>
      <c r="AD287" s="54">
        <f t="shared" si="119"/>
        <v>0</v>
      </c>
      <c r="AE287" s="58">
        <f t="shared" si="119"/>
        <v>0</v>
      </c>
      <c r="AF287" s="54">
        <f t="shared" si="119"/>
        <v>0</v>
      </c>
      <c r="AG287" s="54">
        <f t="shared" si="119"/>
        <v>0</v>
      </c>
      <c r="AH287" s="54">
        <f t="shared" si="119"/>
        <v>0</v>
      </c>
      <c r="AI287" s="58">
        <f t="shared" si="119"/>
        <v>0</v>
      </c>
      <c r="AJ287" s="54">
        <f aca="true" t="shared" si="120" ref="AJ287:AQ287">SUM(AJ284:AJ286)</f>
        <v>0</v>
      </c>
      <c r="AK287" s="54">
        <f t="shared" si="120"/>
        <v>0</v>
      </c>
      <c r="AL287" s="54">
        <f t="shared" si="120"/>
        <v>0</v>
      </c>
      <c r="AM287" s="58">
        <f t="shared" si="120"/>
        <v>0</v>
      </c>
      <c r="AN287" s="54">
        <f t="shared" si="120"/>
        <v>0</v>
      </c>
      <c r="AO287" s="54">
        <f t="shared" si="120"/>
        <v>0</v>
      </c>
      <c r="AP287" s="54">
        <f t="shared" si="120"/>
        <v>0</v>
      </c>
      <c r="AQ287" s="58">
        <f t="shared" si="120"/>
        <v>0</v>
      </c>
      <c r="AR287" s="16">
        <f t="shared" si="94"/>
        <v>264</v>
      </c>
    </row>
    <row r="288" spans="1:44" ht="14.25">
      <c r="A288" s="149"/>
      <c r="B288" s="114"/>
      <c r="C288" s="114"/>
      <c r="D288" s="114"/>
      <c r="E288" s="160"/>
      <c r="F288" s="145" t="s">
        <v>29</v>
      </c>
      <c r="G288" s="39" t="s">
        <v>30</v>
      </c>
      <c r="H288" s="19">
        <v>0</v>
      </c>
      <c r="I288" s="19">
        <v>0</v>
      </c>
      <c r="J288" s="19">
        <v>0</v>
      </c>
      <c r="K288" s="54">
        <f>SUM(H288:J288)</f>
        <v>0</v>
      </c>
      <c r="L288" s="19">
        <v>0</v>
      </c>
      <c r="M288" s="19">
        <v>0</v>
      </c>
      <c r="N288" s="19">
        <v>0</v>
      </c>
      <c r="O288" s="54">
        <f>SUM(L288:N288)</f>
        <v>0</v>
      </c>
      <c r="P288" s="19">
        <v>0</v>
      </c>
      <c r="Q288" s="19">
        <v>0</v>
      </c>
      <c r="R288" s="19">
        <v>0</v>
      </c>
      <c r="S288" s="54">
        <f>SUM(P288:R288)</f>
        <v>0</v>
      </c>
      <c r="T288" s="19">
        <v>0</v>
      </c>
      <c r="U288" s="19">
        <v>0</v>
      </c>
      <c r="V288" s="19">
        <v>0</v>
      </c>
      <c r="W288" s="54">
        <f>SUM(T288:V288)</f>
        <v>0</v>
      </c>
      <c r="X288" s="19">
        <v>23</v>
      </c>
      <c r="Y288" s="19">
        <v>25</v>
      </c>
      <c r="Z288" s="19">
        <v>0</v>
      </c>
      <c r="AA288" s="54">
        <f>SUM(X288:Z288)</f>
        <v>48</v>
      </c>
      <c r="AB288" s="19"/>
      <c r="AC288" s="19"/>
      <c r="AD288" s="19"/>
      <c r="AE288" s="54">
        <f>SUM(AB288:AD288)</f>
        <v>0</v>
      </c>
      <c r="AF288" s="19"/>
      <c r="AG288" s="19"/>
      <c r="AH288" s="19"/>
      <c r="AI288" s="54">
        <f>SUM(AF288:AH288)</f>
        <v>0</v>
      </c>
      <c r="AJ288" s="19"/>
      <c r="AK288" s="19"/>
      <c r="AL288" s="19"/>
      <c r="AM288" s="54">
        <f>SUM(AJ288:AL288)</f>
        <v>0</v>
      </c>
      <c r="AN288" s="19"/>
      <c r="AO288" s="19"/>
      <c r="AP288" s="19"/>
      <c r="AQ288" s="54">
        <f>SUM(AN288:AP288)</f>
        <v>0</v>
      </c>
      <c r="AR288" s="16">
        <f t="shared" si="94"/>
        <v>96</v>
      </c>
    </row>
    <row r="289" spans="1:44" ht="14.25">
      <c r="A289" s="149"/>
      <c r="B289" s="114"/>
      <c r="C289" s="114"/>
      <c r="D289" s="114"/>
      <c r="E289" s="160"/>
      <c r="F289" s="146"/>
      <c r="G289" s="39" t="s">
        <v>31</v>
      </c>
      <c r="H289" s="19">
        <v>0</v>
      </c>
      <c r="I289" s="19">
        <v>0</v>
      </c>
      <c r="J289" s="19">
        <v>0</v>
      </c>
      <c r="K289" s="54">
        <f>SUM(H289:J289)</f>
        <v>0</v>
      </c>
      <c r="L289" s="19">
        <v>4</v>
      </c>
      <c r="M289" s="19">
        <v>17</v>
      </c>
      <c r="N289" s="19">
        <v>0</v>
      </c>
      <c r="O289" s="54">
        <f>SUM(L289:N289)</f>
        <v>21</v>
      </c>
      <c r="P289" s="19">
        <v>0</v>
      </c>
      <c r="Q289" s="19">
        <v>0</v>
      </c>
      <c r="R289" s="19">
        <v>0</v>
      </c>
      <c r="S289" s="54">
        <f>SUM(P289:R289)</f>
        <v>0</v>
      </c>
      <c r="T289" s="19">
        <v>29</v>
      </c>
      <c r="U289" s="19">
        <v>18</v>
      </c>
      <c r="V289" s="19">
        <v>0</v>
      </c>
      <c r="W289" s="54">
        <f>SUM(T289:V289)</f>
        <v>47</v>
      </c>
      <c r="X289" s="19">
        <v>8</v>
      </c>
      <c r="Y289" s="19">
        <v>8</v>
      </c>
      <c r="Z289" s="19">
        <v>0</v>
      </c>
      <c r="AA289" s="54">
        <f>SUM(X289:Z289)</f>
        <v>16</v>
      </c>
      <c r="AB289" s="19"/>
      <c r="AC289" s="19"/>
      <c r="AD289" s="19"/>
      <c r="AE289" s="54">
        <f>SUM(AB289:AD289)</f>
        <v>0</v>
      </c>
      <c r="AF289" s="19"/>
      <c r="AG289" s="19"/>
      <c r="AH289" s="19"/>
      <c r="AI289" s="54">
        <f>SUM(AF289:AH289)</f>
        <v>0</v>
      </c>
      <c r="AJ289" s="19"/>
      <c r="AK289" s="19"/>
      <c r="AL289" s="19"/>
      <c r="AM289" s="54">
        <f>SUM(AJ289:AL289)</f>
        <v>0</v>
      </c>
      <c r="AN289" s="19"/>
      <c r="AO289" s="19"/>
      <c r="AP289" s="19"/>
      <c r="AQ289" s="54">
        <f>SUM(AN289:AP289)</f>
        <v>0</v>
      </c>
      <c r="AR289" s="16">
        <f t="shared" si="94"/>
        <v>168</v>
      </c>
    </row>
    <row r="290" spans="1:44" ht="14.25">
      <c r="A290" s="149"/>
      <c r="B290" s="114"/>
      <c r="C290" s="114"/>
      <c r="D290" s="114"/>
      <c r="E290" s="160"/>
      <c r="F290" s="97" t="s">
        <v>32</v>
      </c>
      <c r="G290" s="39" t="s">
        <v>33</v>
      </c>
      <c r="H290" s="19">
        <v>0</v>
      </c>
      <c r="I290" s="19">
        <v>0</v>
      </c>
      <c r="J290" s="19">
        <v>0</v>
      </c>
      <c r="K290" s="54">
        <f>SUM(H290:J290)</f>
        <v>0</v>
      </c>
      <c r="L290" s="19">
        <v>0</v>
      </c>
      <c r="M290" s="19">
        <v>0</v>
      </c>
      <c r="N290" s="19">
        <v>0</v>
      </c>
      <c r="O290" s="54">
        <f>SUM(L290:N290)</f>
        <v>0</v>
      </c>
      <c r="P290" s="19">
        <v>0</v>
      </c>
      <c r="Q290" s="19">
        <v>0</v>
      </c>
      <c r="R290" s="19">
        <v>0</v>
      </c>
      <c r="S290" s="54">
        <f>SUM(P290:R290)</f>
        <v>0</v>
      </c>
      <c r="T290" s="19">
        <v>0</v>
      </c>
      <c r="U290" s="19">
        <v>0</v>
      </c>
      <c r="V290" s="19">
        <v>0</v>
      </c>
      <c r="W290" s="54">
        <f>SUM(T290:V290)</f>
        <v>0</v>
      </c>
      <c r="X290" s="19">
        <v>0</v>
      </c>
      <c r="Y290" s="19">
        <v>0</v>
      </c>
      <c r="Z290" s="19">
        <v>0</v>
      </c>
      <c r="AA290" s="54">
        <f>SUM(X290:Z290)</f>
        <v>0</v>
      </c>
      <c r="AB290" s="19"/>
      <c r="AC290" s="19"/>
      <c r="AD290" s="19"/>
      <c r="AE290" s="54">
        <f>SUM(AB290:AD290)</f>
        <v>0</v>
      </c>
      <c r="AF290" s="19"/>
      <c r="AG290" s="19"/>
      <c r="AH290" s="19"/>
      <c r="AI290" s="54">
        <f>SUM(AF290:AH290)</f>
        <v>0</v>
      </c>
      <c r="AJ290" s="19"/>
      <c r="AK290" s="19"/>
      <c r="AL290" s="19"/>
      <c r="AM290" s="54">
        <f>SUM(AJ290:AL290)</f>
        <v>0</v>
      </c>
      <c r="AN290" s="19"/>
      <c r="AO290" s="19"/>
      <c r="AP290" s="19"/>
      <c r="AQ290" s="54">
        <f>SUM(AN290:AP290)</f>
        <v>0</v>
      </c>
      <c r="AR290" s="16">
        <f t="shared" si="94"/>
        <v>0</v>
      </c>
    </row>
    <row r="291" spans="1:44" ht="15" thickBot="1">
      <c r="A291" s="149"/>
      <c r="B291" s="114"/>
      <c r="C291" s="114"/>
      <c r="D291" s="114"/>
      <c r="E291" s="161"/>
      <c r="F291" s="158"/>
      <c r="G291" s="45" t="s">
        <v>34</v>
      </c>
      <c r="H291" s="44">
        <v>0</v>
      </c>
      <c r="I291" s="44">
        <v>0</v>
      </c>
      <c r="J291" s="44">
        <v>0</v>
      </c>
      <c r="K291" s="59">
        <f>SUM(H291:J291)</f>
        <v>0</v>
      </c>
      <c r="L291" s="68">
        <v>0</v>
      </c>
      <c r="M291" s="68">
        <v>0</v>
      </c>
      <c r="N291" s="68">
        <v>0</v>
      </c>
      <c r="O291" s="59">
        <f>SUM(L291:N291)</f>
        <v>0</v>
      </c>
      <c r="P291" s="68">
        <v>0</v>
      </c>
      <c r="Q291" s="68">
        <v>0</v>
      </c>
      <c r="R291" s="68">
        <v>0</v>
      </c>
      <c r="S291" s="59">
        <f>SUM(P291:R291)</f>
        <v>0</v>
      </c>
      <c r="T291" s="68">
        <v>0</v>
      </c>
      <c r="U291" s="68">
        <v>0</v>
      </c>
      <c r="V291" s="68">
        <v>0</v>
      </c>
      <c r="W291" s="59">
        <f>SUM(T291:V291)</f>
        <v>0</v>
      </c>
      <c r="X291" s="68">
        <v>0</v>
      </c>
      <c r="Y291" s="68">
        <v>0</v>
      </c>
      <c r="Z291" s="68">
        <v>0</v>
      </c>
      <c r="AA291" s="59">
        <f>SUM(X291:Z291)</f>
        <v>0</v>
      </c>
      <c r="AB291" s="68"/>
      <c r="AC291" s="68"/>
      <c r="AD291" s="68"/>
      <c r="AE291" s="59">
        <f>SUM(AB291:AD291)</f>
        <v>0</v>
      </c>
      <c r="AF291" s="68"/>
      <c r="AG291" s="68"/>
      <c r="AH291" s="68"/>
      <c r="AI291" s="59">
        <f>SUM(AF291:AH291)</f>
        <v>0</v>
      </c>
      <c r="AJ291" s="68"/>
      <c r="AK291" s="68"/>
      <c r="AL291" s="68"/>
      <c r="AM291" s="59">
        <f>SUM(AJ291:AL291)</f>
        <v>0</v>
      </c>
      <c r="AN291" s="68"/>
      <c r="AO291" s="68"/>
      <c r="AP291" s="68"/>
      <c r="AQ291" s="59">
        <f>SUM(AN291:AP291)</f>
        <v>0</v>
      </c>
      <c r="AR291" s="16">
        <f t="shared" si="94"/>
        <v>0</v>
      </c>
    </row>
    <row r="292" spans="1:44" ht="14.25">
      <c r="A292" s="149"/>
      <c r="B292" s="114"/>
      <c r="C292" s="114"/>
      <c r="D292" s="114"/>
      <c r="E292" s="159" t="s">
        <v>122</v>
      </c>
      <c r="F292" s="144" t="s">
        <v>23</v>
      </c>
      <c r="G292" s="39" t="s">
        <v>123</v>
      </c>
      <c r="H292" s="37">
        <v>0</v>
      </c>
      <c r="I292" s="37">
        <v>0</v>
      </c>
      <c r="J292" s="37">
        <v>0</v>
      </c>
      <c r="K292" s="53">
        <f>H292+I292+J292</f>
        <v>0</v>
      </c>
      <c r="L292" s="37">
        <v>77</v>
      </c>
      <c r="M292" s="37">
        <v>43</v>
      </c>
      <c r="N292" s="37">
        <v>0</v>
      </c>
      <c r="O292" s="53">
        <f>L292+M292+N292</f>
        <v>120</v>
      </c>
      <c r="P292" s="37">
        <v>58</v>
      </c>
      <c r="Q292" s="37">
        <v>103</v>
      </c>
      <c r="R292" s="37">
        <v>0</v>
      </c>
      <c r="S292" s="53">
        <f>P292+Q292+R292</f>
        <v>161</v>
      </c>
      <c r="T292" s="37">
        <v>58</v>
      </c>
      <c r="U292" s="37">
        <v>103</v>
      </c>
      <c r="V292" s="37">
        <v>0</v>
      </c>
      <c r="W292" s="53">
        <f>T292+U292+V292</f>
        <v>161</v>
      </c>
      <c r="X292" s="37">
        <v>50</v>
      </c>
      <c r="Y292" s="37">
        <v>97</v>
      </c>
      <c r="Z292" s="37">
        <v>0</v>
      </c>
      <c r="AA292" s="53">
        <f>X292+Y292+Z292</f>
        <v>147</v>
      </c>
      <c r="AB292" s="37"/>
      <c r="AC292" s="37"/>
      <c r="AD292" s="37"/>
      <c r="AE292" s="53">
        <f>AB292+AC292+AD292</f>
        <v>0</v>
      </c>
      <c r="AF292" s="37"/>
      <c r="AG292" s="37"/>
      <c r="AH292" s="37"/>
      <c r="AI292" s="53">
        <f>AF292+AG292+AH292</f>
        <v>0</v>
      </c>
      <c r="AJ292" s="37"/>
      <c r="AK292" s="37"/>
      <c r="AL292" s="37"/>
      <c r="AM292" s="53">
        <f>AJ292+AK292+AL292</f>
        <v>0</v>
      </c>
      <c r="AN292" s="37"/>
      <c r="AO292" s="37"/>
      <c r="AP292" s="37"/>
      <c r="AQ292" s="53">
        <f>AN292+AO292+AP292</f>
        <v>0</v>
      </c>
      <c r="AR292" s="16">
        <f t="shared" si="94"/>
        <v>1178</v>
      </c>
    </row>
    <row r="293" spans="1:44" ht="14.25">
      <c r="A293" s="149"/>
      <c r="B293" s="114"/>
      <c r="C293" s="114"/>
      <c r="D293" s="114"/>
      <c r="E293" s="160"/>
      <c r="F293" s="97"/>
      <c r="G293" s="39" t="s">
        <v>124</v>
      </c>
      <c r="H293" s="19">
        <v>0</v>
      </c>
      <c r="I293" s="19">
        <v>0</v>
      </c>
      <c r="J293" s="19">
        <v>0</v>
      </c>
      <c r="K293" s="54">
        <f>H293+I293+J293</f>
        <v>0</v>
      </c>
      <c r="L293" s="19">
        <v>19</v>
      </c>
      <c r="M293" s="19">
        <v>4</v>
      </c>
      <c r="N293" s="19">
        <v>0</v>
      </c>
      <c r="O293" s="54">
        <f>L293+M293+N293</f>
        <v>23</v>
      </c>
      <c r="P293" s="19">
        <v>11</v>
      </c>
      <c r="Q293" s="19">
        <v>30</v>
      </c>
      <c r="R293" s="19">
        <v>0</v>
      </c>
      <c r="S293" s="54">
        <f>P293+Q293+R293</f>
        <v>41</v>
      </c>
      <c r="T293" s="19">
        <v>11</v>
      </c>
      <c r="U293" s="19">
        <v>30</v>
      </c>
      <c r="V293" s="19">
        <v>0</v>
      </c>
      <c r="W293" s="54">
        <f>T293+U293+V293</f>
        <v>41</v>
      </c>
      <c r="X293" s="19">
        <v>11</v>
      </c>
      <c r="Y293" s="19">
        <v>28</v>
      </c>
      <c r="Z293" s="19">
        <v>0</v>
      </c>
      <c r="AA293" s="54">
        <f>X293+Y293+Z293</f>
        <v>39</v>
      </c>
      <c r="AB293" s="19"/>
      <c r="AC293" s="19"/>
      <c r="AD293" s="19"/>
      <c r="AE293" s="54">
        <f>AB293+AC293+AD293</f>
        <v>0</v>
      </c>
      <c r="AF293" s="19"/>
      <c r="AG293" s="19"/>
      <c r="AH293" s="19"/>
      <c r="AI293" s="54">
        <f>AF293+AG293+AH293</f>
        <v>0</v>
      </c>
      <c r="AJ293" s="19"/>
      <c r="AK293" s="19"/>
      <c r="AL293" s="19"/>
      <c r="AM293" s="54">
        <f>AJ293+AK293+AL293</f>
        <v>0</v>
      </c>
      <c r="AN293" s="19"/>
      <c r="AO293" s="19"/>
      <c r="AP293" s="19"/>
      <c r="AQ293" s="54">
        <f>AN293+AO293+AP293</f>
        <v>0</v>
      </c>
      <c r="AR293" s="16">
        <f t="shared" si="94"/>
        <v>288</v>
      </c>
    </row>
    <row r="294" spans="1:44" ht="14.25">
      <c r="A294" s="149"/>
      <c r="B294" s="114"/>
      <c r="C294" s="114"/>
      <c r="D294" s="114"/>
      <c r="E294" s="160"/>
      <c r="F294" s="97"/>
      <c r="G294" s="39" t="s">
        <v>125</v>
      </c>
      <c r="H294" s="19">
        <v>0</v>
      </c>
      <c r="I294" s="19">
        <v>0</v>
      </c>
      <c r="J294" s="19">
        <v>0</v>
      </c>
      <c r="K294" s="54">
        <f>H294+I294+J294</f>
        <v>0</v>
      </c>
      <c r="L294" s="19">
        <v>16</v>
      </c>
      <c r="M294" s="19">
        <v>1</v>
      </c>
      <c r="N294" s="19">
        <v>0</v>
      </c>
      <c r="O294" s="54">
        <f>L294+M294+N294</f>
        <v>17</v>
      </c>
      <c r="P294" s="19">
        <v>0</v>
      </c>
      <c r="Q294" s="19">
        <v>3</v>
      </c>
      <c r="R294" s="19">
        <v>0</v>
      </c>
      <c r="S294" s="54">
        <f>P294+Q294+R294</f>
        <v>3</v>
      </c>
      <c r="T294" s="19">
        <v>0</v>
      </c>
      <c r="U294" s="19">
        <v>3</v>
      </c>
      <c r="V294" s="19">
        <v>0</v>
      </c>
      <c r="W294" s="54">
        <f>T294+U294+V294</f>
        <v>3</v>
      </c>
      <c r="X294" s="19">
        <v>5</v>
      </c>
      <c r="Y294" s="19">
        <v>21</v>
      </c>
      <c r="Z294" s="19">
        <v>0</v>
      </c>
      <c r="AA294" s="54">
        <f>X294+Y294+Z294</f>
        <v>26</v>
      </c>
      <c r="AB294" s="19"/>
      <c r="AC294" s="19"/>
      <c r="AD294" s="19"/>
      <c r="AE294" s="54">
        <f>AB294+AC294+AD294</f>
        <v>0</v>
      </c>
      <c r="AF294" s="19"/>
      <c r="AG294" s="19"/>
      <c r="AH294" s="19"/>
      <c r="AI294" s="54">
        <f>AF294+AG294+AH294</f>
        <v>0</v>
      </c>
      <c r="AJ294" s="19"/>
      <c r="AK294" s="19"/>
      <c r="AL294" s="19"/>
      <c r="AM294" s="54">
        <f>AJ294+AK294+AL294</f>
        <v>0</v>
      </c>
      <c r="AN294" s="19"/>
      <c r="AO294" s="19"/>
      <c r="AP294" s="19"/>
      <c r="AQ294" s="54">
        <f>AN294+AO294+AP294</f>
        <v>0</v>
      </c>
      <c r="AR294" s="16">
        <f t="shared" si="94"/>
        <v>98</v>
      </c>
    </row>
    <row r="295" spans="1:44" ht="14.25">
      <c r="A295" s="149"/>
      <c r="B295" s="114"/>
      <c r="C295" s="114"/>
      <c r="D295" s="114"/>
      <c r="E295" s="160"/>
      <c r="F295" s="97"/>
      <c r="G295" s="39" t="s">
        <v>126</v>
      </c>
      <c r="H295" s="19">
        <v>0</v>
      </c>
      <c r="I295" s="19">
        <v>0</v>
      </c>
      <c r="J295" s="19">
        <v>0</v>
      </c>
      <c r="K295" s="54">
        <f>H295+I295+J295</f>
        <v>0</v>
      </c>
      <c r="L295" s="19">
        <v>67</v>
      </c>
      <c r="M295" s="19">
        <v>29</v>
      </c>
      <c r="N295" s="19">
        <v>0</v>
      </c>
      <c r="O295" s="54">
        <f>L295+M295+N295</f>
        <v>96</v>
      </c>
      <c r="P295" s="19">
        <v>4</v>
      </c>
      <c r="Q295" s="19">
        <v>9</v>
      </c>
      <c r="R295" s="19">
        <v>0</v>
      </c>
      <c r="S295" s="54">
        <f>P295+Q295+R295</f>
        <v>13</v>
      </c>
      <c r="T295" s="19">
        <v>4</v>
      </c>
      <c r="U295" s="19">
        <v>9</v>
      </c>
      <c r="V295" s="19">
        <v>0</v>
      </c>
      <c r="W295" s="54">
        <f>T295+U295+V295</f>
        <v>13</v>
      </c>
      <c r="X295" s="19">
        <v>0</v>
      </c>
      <c r="Y295" s="19">
        <v>27</v>
      </c>
      <c r="Z295" s="19">
        <v>0</v>
      </c>
      <c r="AA295" s="54">
        <f>X295+Y295+Z295</f>
        <v>27</v>
      </c>
      <c r="AB295" s="19"/>
      <c r="AC295" s="19"/>
      <c r="AD295" s="19"/>
      <c r="AE295" s="54">
        <f>AB295+AC295+AD295</f>
        <v>0</v>
      </c>
      <c r="AF295" s="19"/>
      <c r="AG295" s="19"/>
      <c r="AH295" s="19"/>
      <c r="AI295" s="54">
        <f>AF295+AG295+AH295</f>
        <v>0</v>
      </c>
      <c r="AJ295" s="19"/>
      <c r="AK295" s="19"/>
      <c r="AL295" s="19"/>
      <c r="AM295" s="54">
        <f>AJ295+AK295+AL295</f>
        <v>0</v>
      </c>
      <c r="AN295" s="19"/>
      <c r="AO295" s="19"/>
      <c r="AP295" s="19"/>
      <c r="AQ295" s="54">
        <f>AN295+AO295+AP295</f>
        <v>0</v>
      </c>
      <c r="AR295" s="16">
        <f t="shared" si="94"/>
        <v>298</v>
      </c>
    </row>
    <row r="296" spans="1:44" ht="14.25">
      <c r="A296" s="149"/>
      <c r="B296" s="114"/>
      <c r="C296" s="114"/>
      <c r="D296" s="114"/>
      <c r="E296" s="160"/>
      <c r="F296" s="97"/>
      <c r="G296" s="39" t="s">
        <v>127</v>
      </c>
      <c r="H296" s="19">
        <v>0</v>
      </c>
      <c r="I296" s="19">
        <v>0</v>
      </c>
      <c r="J296" s="19">
        <v>0</v>
      </c>
      <c r="K296" s="54">
        <f>H296+I296+J296</f>
        <v>0</v>
      </c>
      <c r="L296" s="19">
        <v>67</v>
      </c>
      <c r="M296" s="19">
        <v>23</v>
      </c>
      <c r="N296" s="19">
        <v>0</v>
      </c>
      <c r="O296" s="54">
        <f>L296+M296+N296</f>
        <v>90</v>
      </c>
      <c r="P296" s="19">
        <v>2</v>
      </c>
      <c r="Q296" s="19">
        <v>40</v>
      </c>
      <c r="R296" s="19">
        <v>0</v>
      </c>
      <c r="S296" s="54">
        <f>P296+Q296+R296</f>
        <v>42</v>
      </c>
      <c r="T296" s="19">
        <v>2</v>
      </c>
      <c r="U296" s="19">
        <v>40</v>
      </c>
      <c r="V296" s="19">
        <v>0</v>
      </c>
      <c r="W296" s="54">
        <f>T296+U296+V296</f>
        <v>42</v>
      </c>
      <c r="X296" s="19">
        <v>0</v>
      </c>
      <c r="Y296" s="19">
        <v>0</v>
      </c>
      <c r="Z296" s="19">
        <v>0</v>
      </c>
      <c r="AA296" s="54">
        <f>X296+Y296+Z296</f>
        <v>0</v>
      </c>
      <c r="AB296" s="19"/>
      <c r="AC296" s="19"/>
      <c r="AD296" s="19"/>
      <c r="AE296" s="54">
        <f>AB296+AC296+AD296</f>
        <v>0</v>
      </c>
      <c r="AF296" s="19"/>
      <c r="AG296" s="19"/>
      <c r="AH296" s="19"/>
      <c r="AI296" s="54">
        <f>AF296+AG296+AH296</f>
        <v>0</v>
      </c>
      <c r="AJ296" s="19"/>
      <c r="AK296" s="19"/>
      <c r="AL296" s="19"/>
      <c r="AM296" s="54">
        <f>AJ296+AK296+AL296</f>
        <v>0</v>
      </c>
      <c r="AN296" s="19"/>
      <c r="AO296" s="19"/>
      <c r="AP296" s="19"/>
      <c r="AQ296" s="54">
        <f>AN296+AO296+AP296</f>
        <v>0</v>
      </c>
      <c r="AR296" s="16">
        <f t="shared" si="94"/>
        <v>348</v>
      </c>
    </row>
    <row r="297" spans="1:44" ht="14.25">
      <c r="A297" s="149"/>
      <c r="B297" s="114"/>
      <c r="C297" s="114"/>
      <c r="D297" s="114"/>
      <c r="E297" s="160"/>
      <c r="F297" s="97"/>
      <c r="G297" s="40" t="s">
        <v>117</v>
      </c>
      <c r="H297" s="54">
        <f aca="true" t="shared" si="121" ref="H297:AQ297">SUM(H292:H296)</f>
        <v>0</v>
      </c>
      <c r="I297" s="54">
        <f t="shared" si="121"/>
        <v>0</v>
      </c>
      <c r="J297" s="54">
        <f t="shared" si="121"/>
        <v>0</v>
      </c>
      <c r="K297" s="58">
        <f t="shared" si="121"/>
        <v>0</v>
      </c>
      <c r="L297" s="54">
        <f t="shared" si="121"/>
        <v>246</v>
      </c>
      <c r="M297" s="54">
        <f t="shared" si="121"/>
        <v>100</v>
      </c>
      <c r="N297" s="54">
        <f t="shared" si="121"/>
        <v>0</v>
      </c>
      <c r="O297" s="58">
        <f t="shared" si="121"/>
        <v>346</v>
      </c>
      <c r="P297" s="54">
        <f t="shared" si="121"/>
        <v>75</v>
      </c>
      <c r="Q297" s="54">
        <f t="shared" si="121"/>
        <v>185</v>
      </c>
      <c r="R297" s="54">
        <f t="shared" si="121"/>
        <v>0</v>
      </c>
      <c r="S297" s="58">
        <f t="shared" si="121"/>
        <v>260</v>
      </c>
      <c r="T297" s="54">
        <v>75</v>
      </c>
      <c r="U297" s="54">
        <v>185</v>
      </c>
      <c r="V297" s="54">
        <v>0</v>
      </c>
      <c r="W297" s="58">
        <f t="shared" si="121"/>
        <v>260</v>
      </c>
      <c r="X297" s="54">
        <f t="shared" si="121"/>
        <v>66</v>
      </c>
      <c r="Y297" s="54">
        <f t="shared" si="121"/>
        <v>173</v>
      </c>
      <c r="Z297" s="54">
        <f t="shared" si="121"/>
        <v>0</v>
      </c>
      <c r="AA297" s="58">
        <f t="shared" si="121"/>
        <v>239</v>
      </c>
      <c r="AB297" s="54">
        <f t="shared" si="121"/>
        <v>0</v>
      </c>
      <c r="AC297" s="54">
        <f t="shared" si="121"/>
        <v>0</v>
      </c>
      <c r="AD297" s="54">
        <f t="shared" si="121"/>
        <v>0</v>
      </c>
      <c r="AE297" s="58">
        <f t="shared" si="121"/>
        <v>0</v>
      </c>
      <c r="AF297" s="54">
        <f t="shared" si="121"/>
        <v>0</v>
      </c>
      <c r="AG297" s="54">
        <f t="shared" si="121"/>
        <v>0</v>
      </c>
      <c r="AH297" s="54">
        <f t="shared" si="121"/>
        <v>0</v>
      </c>
      <c r="AI297" s="58">
        <f t="shared" si="121"/>
        <v>0</v>
      </c>
      <c r="AJ297" s="54">
        <f t="shared" si="121"/>
        <v>0</v>
      </c>
      <c r="AK297" s="54">
        <f t="shared" si="121"/>
        <v>0</v>
      </c>
      <c r="AL297" s="54">
        <f t="shared" si="121"/>
        <v>0</v>
      </c>
      <c r="AM297" s="58">
        <f t="shared" si="121"/>
        <v>0</v>
      </c>
      <c r="AN297" s="54">
        <f t="shared" si="121"/>
        <v>0</v>
      </c>
      <c r="AO297" s="54">
        <f t="shared" si="121"/>
        <v>0</v>
      </c>
      <c r="AP297" s="54">
        <f t="shared" si="121"/>
        <v>0</v>
      </c>
      <c r="AQ297" s="58">
        <f t="shared" si="121"/>
        <v>0</v>
      </c>
      <c r="AR297" s="16">
        <f t="shared" si="94"/>
        <v>2210</v>
      </c>
    </row>
    <row r="298" spans="1:44" ht="14.25">
      <c r="A298" s="149"/>
      <c r="B298" s="114"/>
      <c r="C298" s="114"/>
      <c r="D298" s="114"/>
      <c r="E298" s="160"/>
      <c r="F298" s="145" t="s">
        <v>29</v>
      </c>
      <c r="G298" s="39" t="s">
        <v>30</v>
      </c>
      <c r="H298" s="19">
        <v>0</v>
      </c>
      <c r="I298" s="19">
        <v>0</v>
      </c>
      <c r="J298" s="19">
        <v>0</v>
      </c>
      <c r="K298" s="54">
        <f aca="true" t="shared" si="122" ref="K298:K305">SUM(H298:J298)</f>
        <v>0</v>
      </c>
      <c r="L298" s="19">
        <v>67</v>
      </c>
      <c r="M298" s="19">
        <v>29</v>
      </c>
      <c r="N298" s="19">
        <v>0</v>
      </c>
      <c r="O298" s="54">
        <f aca="true" t="shared" si="123" ref="O298:O305">SUM(L298:N298)</f>
        <v>96</v>
      </c>
      <c r="P298" s="19">
        <v>38</v>
      </c>
      <c r="Q298" s="19">
        <v>106</v>
      </c>
      <c r="R298" s="19">
        <v>0</v>
      </c>
      <c r="S298" s="54">
        <f aca="true" t="shared" si="124" ref="S298:S305">SUM(P298:R298)</f>
        <v>144</v>
      </c>
      <c r="T298" s="19">
        <v>38</v>
      </c>
      <c r="U298" s="19">
        <v>106</v>
      </c>
      <c r="V298" s="19">
        <v>0</v>
      </c>
      <c r="W298" s="54">
        <f aca="true" t="shared" si="125" ref="W298:W305">SUM(T298:V298)</f>
        <v>144</v>
      </c>
      <c r="X298" s="19">
        <v>30</v>
      </c>
      <c r="Y298" s="19">
        <v>97</v>
      </c>
      <c r="Z298" s="19">
        <v>0</v>
      </c>
      <c r="AA298" s="54">
        <f aca="true" t="shared" si="126" ref="AA298:AA305">SUM(X298:Z298)</f>
        <v>127</v>
      </c>
      <c r="AB298" s="19"/>
      <c r="AC298" s="19"/>
      <c r="AD298" s="19"/>
      <c r="AE298" s="54">
        <f aca="true" t="shared" si="127" ref="AE298:AE305">SUM(AB298:AD298)</f>
        <v>0</v>
      </c>
      <c r="AF298" s="19"/>
      <c r="AG298" s="19"/>
      <c r="AH298" s="19"/>
      <c r="AI298" s="54">
        <f aca="true" t="shared" si="128" ref="AI298:AI305">SUM(AF298:AH298)</f>
        <v>0</v>
      </c>
      <c r="AJ298" s="19"/>
      <c r="AK298" s="19"/>
      <c r="AL298" s="19"/>
      <c r="AM298" s="54">
        <f aca="true" t="shared" si="129" ref="AM298:AM305">SUM(AJ298:AL298)</f>
        <v>0</v>
      </c>
      <c r="AN298" s="19"/>
      <c r="AO298" s="19"/>
      <c r="AP298" s="19"/>
      <c r="AQ298" s="54">
        <f aca="true" t="shared" si="130" ref="AQ298:AQ305">SUM(AN298:AP298)</f>
        <v>0</v>
      </c>
      <c r="AR298" s="16">
        <f t="shared" si="94"/>
        <v>1022</v>
      </c>
    </row>
    <row r="299" spans="1:44" ht="14.25">
      <c r="A299" s="149"/>
      <c r="B299" s="114"/>
      <c r="C299" s="114"/>
      <c r="D299" s="114"/>
      <c r="E299" s="160"/>
      <c r="F299" s="146"/>
      <c r="G299" s="39" t="s">
        <v>31</v>
      </c>
      <c r="H299" s="19">
        <v>0</v>
      </c>
      <c r="I299" s="19">
        <v>0</v>
      </c>
      <c r="J299" s="19">
        <v>0</v>
      </c>
      <c r="K299" s="54">
        <f t="shared" si="122"/>
        <v>0</v>
      </c>
      <c r="L299" s="19">
        <v>67</v>
      </c>
      <c r="M299" s="19">
        <v>23</v>
      </c>
      <c r="N299" s="19">
        <v>0</v>
      </c>
      <c r="O299" s="54">
        <f t="shared" si="123"/>
        <v>90</v>
      </c>
      <c r="P299" s="19">
        <v>37</v>
      </c>
      <c r="Q299" s="19">
        <v>79</v>
      </c>
      <c r="R299" s="19">
        <v>0</v>
      </c>
      <c r="S299" s="54">
        <f t="shared" si="124"/>
        <v>116</v>
      </c>
      <c r="T299" s="19">
        <v>37</v>
      </c>
      <c r="U299" s="19">
        <v>79</v>
      </c>
      <c r="V299" s="19">
        <v>0</v>
      </c>
      <c r="W299" s="54">
        <f t="shared" si="125"/>
        <v>116</v>
      </c>
      <c r="X299" s="19">
        <v>36</v>
      </c>
      <c r="Y299" s="19">
        <v>76</v>
      </c>
      <c r="Z299" s="19">
        <v>0</v>
      </c>
      <c r="AA299" s="54">
        <f t="shared" si="126"/>
        <v>112</v>
      </c>
      <c r="AB299" s="19"/>
      <c r="AC299" s="19"/>
      <c r="AD299" s="19"/>
      <c r="AE299" s="54">
        <f t="shared" si="127"/>
        <v>0</v>
      </c>
      <c r="AF299" s="19"/>
      <c r="AG299" s="19"/>
      <c r="AH299" s="19"/>
      <c r="AI299" s="54">
        <f t="shared" si="128"/>
        <v>0</v>
      </c>
      <c r="AJ299" s="19"/>
      <c r="AK299" s="19"/>
      <c r="AL299" s="19"/>
      <c r="AM299" s="54">
        <f t="shared" si="129"/>
        <v>0</v>
      </c>
      <c r="AN299" s="19"/>
      <c r="AO299" s="19"/>
      <c r="AP299" s="19"/>
      <c r="AQ299" s="54">
        <f t="shared" si="130"/>
        <v>0</v>
      </c>
      <c r="AR299" s="16">
        <f t="shared" si="94"/>
        <v>868</v>
      </c>
    </row>
    <row r="300" spans="1:44" ht="14.25">
      <c r="A300" s="149"/>
      <c r="B300" s="114"/>
      <c r="C300" s="114"/>
      <c r="D300" s="114"/>
      <c r="E300" s="160"/>
      <c r="F300" s="97" t="s">
        <v>32</v>
      </c>
      <c r="G300" s="39" t="s">
        <v>33</v>
      </c>
      <c r="H300" s="19">
        <v>0</v>
      </c>
      <c r="I300" s="19">
        <v>0</v>
      </c>
      <c r="J300" s="19">
        <v>0</v>
      </c>
      <c r="K300" s="54">
        <f t="shared" si="122"/>
        <v>0</v>
      </c>
      <c r="L300" s="19">
        <v>0</v>
      </c>
      <c r="M300" s="19">
        <v>0</v>
      </c>
      <c r="N300" s="19">
        <v>0</v>
      </c>
      <c r="O300" s="54">
        <f t="shared" si="123"/>
        <v>0</v>
      </c>
      <c r="P300" s="19">
        <v>0</v>
      </c>
      <c r="Q300" s="19">
        <v>0</v>
      </c>
      <c r="R300" s="19">
        <v>0</v>
      </c>
      <c r="S300" s="54">
        <f t="shared" si="124"/>
        <v>0</v>
      </c>
      <c r="T300" s="19"/>
      <c r="U300" s="19"/>
      <c r="V300" s="19"/>
      <c r="W300" s="54">
        <f t="shared" si="125"/>
        <v>0</v>
      </c>
      <c r="X300" s="19"/>
      <c r="Y300" s="19"/>
      <c r="Z300" s="19"/>
      <c r="AA300" s="54">
        <f t="shared" si="126"/>
        <v>0</v>
      </c>
      <c r="AB300" s="19"/>
      <c r="AC300" s="19"/>
      <c r="AD300" s="19"/>
      <c r="AE300" s="54">
        <f t="shared" si="127"/>
        <v>0</v>
      </c>
      <c r="AF300" s="19"/>
      <c r="AG300" s="19"/>
      <c r="AH300" s="19"/>
      <c r="AI300" s="54">
        <f t="shared" si="128"/>
        <v>0</v>
      </c>
      <c r="AJ300" s="19"/>
      <c r="AK300" s="19"/>
      <c r="AL300" s="19"/>
      <c r="AM300" s="54">
        <f t="shared" si="129"/>
        <v>0</v>
      </c>
      <c r="AN300" s="19"/>
      <c r="AO300" s="19"/>
      <c r="AP300" s="19"/>
      <c r="AQ300" s="54">
        <f t="shared" si="130"/>
        <v>0</v>
      </c>
      <c r="AR300" s="16">
        <f t="shared" si="94"/>
        <v>0</v>
      </c>
    </row>
    <row r="301" spans="1:44" ht="15" thickBot="1">
      <c r="A301" s="149"/>
      <c r="B301" s="114"/>
      <c r="C301" s="114"/>
      <c r="D301" s="114"/>
      <c r="E301" s="161"/>
      <c r="F301" s="158"/>
      <c r="G301" s="45" t="s">
        <v>34</v>
      </c>
      <c r="H301" s="44">
        <v>0</v>
      </c>
      <c r="I301" s="44">
        <v>0</v>
      </c>
      <c r="J301" s="44">
        <v>0</v>
      </c>
      <c r="K301" s="59">
        <f t="shared" si="122"/>
        <v>0</v>
      </c>
      <c r="L301" s="68">
        <v>0</v>
      </c>
      <c r="M301" s="68">
        <v>0</v>
      </c>
      <c r="N301" s="68">
        <v>0</v>
      </c>
      <c r="O301" s="59">
        <f t="shared" si="123"/>
        <v>0</v>
      </c>
      <c r="P301" s="68">
        <v>0</v>
      </c>
      <c r="Q301" s="68">
        <v>0</v>
      </c>
      <c r="R301" s="68">
        <v>0</v>
      </c>
      <c r="S301" s="59">
        <f t="shared" si="124"/>
        <v>0</v>
      </c>
      <c r="T301" s="68"/>
      <c r="U301" s="68"/>
      <c r="V301" s="68"/>
      <c r="W301" s="59">
        <f t="shared" si="125"/>
        <v>0</v>
      </c>
      <c r="X301" s="68"/>
      <c r="Y301" s="68"/>
      <c r="Z301" s="68"/>
      <c r="AA301" s="59">
        <f t="shared" si="126"/>
        <v>0</v>
      </c>
      <c r="AB301" s="68"/>
      <c r="AC301" s="68"/>
      <c r="AD301" s="68"/>
      <c r="AE301" s="59">
        <f t="shared" si="127"/>
        <v>0</v>
      </c>
      <c r="AF301" s="68"/>
      <c r="AG301" s="68"/>
      <c r="AH301" s="68"/>
      <c r="AI301" s="59">
        <f t="shared" si="128"/>
        <v>0</v>
      </c>
      <c r="AJ301" s="68"/>
      <c r="AK301" s="68"/>
      <c r="AL301" s="68"/>
      <c r="AM301" s="59">
        <f t="shared" si="129"/>
        <v>0</v>
      </c>
      <c r="AN301" s="68"/>
      <c r="AO301" s="68"/>
      <c r="AP301" s="68"/>
      <c r="AQ301" s="59">
        <f t="shared" si="130"/>
        <v>0</v>
      </c>
      <c r="AR301" s="16">
        <f t="shared" si="94"/>
        <v>0</v>
      </c>
    </row>
    <row r="302" spans="1:44" ht="14.25">
      <c r="A302" s="149"/>
      <c r="B302" s="114"/>
      <c r="C302" s="114"/>
      <c r="D302" s="114"/>
      <c r="E302" s="159" t="s">
        <v>128</v>
      </c>
      <c r="F302" s="144" t="s">
        <v>23</v>
      </c>
      <c r="G302" s="39" t="s">
        <v>129</v>
      </c>
      <c r="H302" s="37">
        <v>0</v>
      </c>
      <c r="I302" s="37">
        <v>0</v>
      </c>
      <c r="J302" s="37">
        <v>0</v>
      </c>
      <c r="K302" s="53">
        <f t="shared" si="122"/>
        <v>0</v>
      </c>
      <c r="L302" s="37">
        <v>0</v>
      </c>
      <c r="M302" s="37">
        <v>0</v>
      </c>
      <c r="N302" s="37">
        <v>0</v>
      </c>
      <c r="O302" s="53">
        <f t="shared" si="123"/>
        <v>0</v>
      </c>
      <c r="P302" s="37">
        <v>0</v>
      </c>
      <c r="Q302" s="37">
        <v>0</v>
      </c>
      <c r="R302" s="37"/>
      <c r="S302" s="53">
        <f t="shared" si="124"/>
        <v>0</v>
      </c>
      <c r="T302" s="37">
        <v>0</v>
      </c>
      <c r="U302" s="37">
        <v>0</v>
      </c>
      <c r="V302" s="37">
        <v>0</v>
      </c>
      <c r="W302" s="53">
        <f t="shared" si="125"/>
        <v>0</v>
      </c>
      <c r="X302" s="37">
        <v>0</v>
      </c>
      <c r="Y302" s="37">
        <v>0</v>
      </c>
      <c r="Z302" s="37">
        <v>0</v>
      </c>
      <c r="AA302" s="53">
        <f t="shared" si="126"/>
        <v>0</v>
      </c>
      <c r="AB302" s="37"/>
      <c r="AC302" s="37"/>
      <c r="AD302" s="37"/>
      <c r="AE302" s="53">
        <f t="shared" si="127"/>
        <v>0</v>
      </c>
      <c r="AF302" s="37"/>
      <c r="AG302" s="37"/>
      <c r="AH302" s="37"/>
      <c r="AI302" s="53">
        <f t="shared" si="128"/>
        <v>0</v>
      </c>
      <c r="AJ302" s="37"/>
      <c r="AK302" s="37"/>
      <c r="AL302" s="37"/>
      <c r="AM302" s="53">
        <f t="shared" si="129"/>
        <v>0</v>
      </c>
      <c r="AN302" s="37"/>
      <c r="AO302" s="37"/>
      <c r="AP302" s="37"/>
      <c r="AQ302" s="53">
        <f t="shared" si="130"/>
        <v>0</v>
      </c>
      <c r="AR302" s="16">
        <f t="shared" si="94"/>
        <v>0</v>
      </c>
    </row>
    <row r="303" spans="1:44" ht="14.25">
      <c r="A303" s="149"/>
      <c r="B303" s="114"/>
      <c r="C303" s="114"/>
      <c r="D303" s="114"/>
      <c r="E303" s="160"/>
      <c r="F303" s="97"/>
      <c r="G303" s="39" t="s">
        <v>130</v>
      </c>
      <c r="H303" s="19">
        <v>0</v>
      </c>
      <c r="I303" s="19">
        <v>0</v>
      </c>
      <c r="J303" s="19">
        <v>0</v>
      </c>
      <c r="K303" s="54">
        <f t="shared" si="122"/>
        <v>0</v>
      </c>
      <c r="L303" s="19">
        <v>0</v>
      </c>
      <c r="M303" s="19">
        <v>0</v>
      </c>
      <c r="N303" s="19">
        <v>0</v>
      </c>
      <c r="O303" s="54">
        <f t="shared" si="123"/>
        <v>0</v>
      </c>
      <c r="P303" s="19">
        <v>1008</v>
      </c>
      <c r="Q303" s="19">
        <v>1025</v>
      </c>
      <c r="R303" s="19"/>
      <c r="S303" s="54">
        <f t="shared" si="124"/>
        <v>2033</v>
      </c>
      <c r="T303" s="19">
        <v>1414</v>
      </c>
      <c r="U303" s="19">
        <v>1389</v>
      </c>
      <c r="V303" s="19">
        <v>0</v>
      </c>
      <c r="W303" s="54">
        <f t="shared" si="125"/>
        <v>2803</v>
      </c>
      <c r="X303" s="19">
        <v>1985</v>
      </c>
      <c r="Y303" s="19">
        <v>2012</v>
      </c>
      <c r="Z303" s="19">
        <v>0</v>
      </c>
      <c r="AA303" s="54">
        <f t="shared" si="126"/>
        <v>3997</v>
      </c>
      <c r="AB303" s="19"/>
      <c r="AC303" s="19"/>
      <c r="AD303" s="19"/>
      <c r="AE303" s="54">
        <f t="shared" si="127"/>
        <v>0</v>
      </c>
      <c r="AF303" s="19"/>
      <c r="AG303" s="19"/>
      <c r="AH303" s="19"/>
      <c r="AI303" s="54">
        <f t="shared" si="128"/>
        <v>0</v>
      </c>
      <c r="AJ303" s="19"/>
      <c r="AK303" s="19"/>
      <c r="AL303" s="19"/>
      <c r="AM303" s="54">
        <f t="shared" si="129"/>
        <v>0</v>
      </c>
      <c r="AN303" s="19"/>
      <c r="AO303" s="19"/>
      <c r="AP303" s="19"/>
      <c r="AQ303" s="54">
        <f t="shared" si="130"/>
        <v>0</v>
      </c>
      <c r="AR303" s="16">
        <f t="shared" si="94"/>
        <v>17666</v>
      </c>
    </row>
    <row r="304" spans="1:44" ht="14.25">
      <c r="A304" s="149"/>
      <c r="B304" s="114"/>
      <c r="C304" s="114"/>
      <c r="D304" s="114"/>
      <c r="E304" s="160"/>
      <c r="F304" s="97"/>
      <c r="G304" s="39" t="s">
        <v>131</v>
      </c>
      <c r="H304" s="19">
        <v>0</v>
      </c>
      <c r="I304" s="19">
        <v>0</v>
      </c>
      <c r="J304" s="19">
        <v>0</v>
      </c>
      <c r="K304" s="54">
        <f t="shared" si="122"/>
        <v>0</v>
      </c>
      <c r="L304" s="19">
        <v>0</v>
      </c>
      <c r="M304" s="19">
        <v>0</v>
      </c>
      <c r="N304" s="19">
        <v>0</v>
      </c>
      <c r="O304" s="54">
        <f t="shared" si="123"/>
        <v>0</v>
      </c>
      <c r="P304" s="19">
        <v>286</v>
      </c>
      <c r="Q304" s="19">
        <v>267</v>
      </c>
      <c r="R304" s="19"/>
      <c r="S304" s="54">
        <f t="shared" si="124"/>
        <v>553</v>
      </c>
      <c r="T304" s="19">
        <v>305</v>
      </c>
      <c r="U304" s="19">
        <v>328</v>
      </c>
      <c r="V304" s="19">
        <v>0</v>
      </c>
      <c r="W304" s="54">
        <f t="shared" si="125"/>
        <v>633</v>
      </c>
      <c r="X304" s="19">
        <v>342</v>
      </c>
      <c r="Y304" s="19">
        <v>372</v>
      </c>
      <c r="Z304" s="19">
        <v>0</v>
      </c>
      <c r="AA304" s="54">
        <f t="shared" si="126"/>
        <v>714</v>
      </c>
      <c r="AB304" s="19"/>
      <c r="AC304" s="19"/>
      <c r="AD304" s="19"/>
      <c r="AE304" s="54">
        <f t="shared" si="127"/>
        <v>0</v>
      </c>
      <c r="AF304" s="19"/>
      <c r="AG304" s="19"/>
      <c r="AH304" s="19"/>
      <c r="AI304" s="54">
        <f t="shared" si="128"/>
        <v>0</v>
      </c>
      <c r="AJ304" s="19"/>
      <c r="AK304" s="19"/>
      <c r="AL304" s="19"/>
      <c r="AM304" s="54">
        <f t="shared" si="129"/>
        <v>0</v>
      </c>
      <c r="AN304" s="19"/>
      <c r="AO304" s="19"/>
      <c r="AP304" s="19"/>
      <c r="AQ304" s="54">
        <f t="shared" si="130"/>
        <v>0</v>
      </c>
      <c r="AR304" s="16">
        <f t="shared" si="94"/>
        <v>3800</v>
      </c>
    </row>
    <row r="305" spans="1:44" ht="14.25">
      <c r="A305" s="149"/>
      <c r="B305" s="114"/>
      <c r="C305" s="114"/>
      <c r="D305" s="114"/>
      <c r="E305" s="160"/>
      <c r="F305" s="97"/>
      <c r="G305" s="39" t="s">
        <v>132</v>
      </c>
      <c r="H305" s="19">
        <v>0</v>
      </c>
      <c r="I305" s="19">
        <v>0</v>
      </c>
      <c r="J305" s="19">
        <v>0</v>
      </c>
      <c r="K305" s="61">
        <f t="shared" si="122"/>
        <v>0</v>
      </c>
      <c r="L305" s="19">
        <v>0</v>
      </c>
      <c r="M305" s="19">
        <v>0</v>
      </c>
      <c r="N305" s="19">
        <v>0</v>
      </c>
      <c r="O305" s="61">
        <f t="shared" si="123"/>
        <v>0</v>
      </c>
      <c r="P305" s="19">
        <v>16</v>
      </c>
      <c r="Q305" s="19">
        <v>13</v>
      </c>
      <c r="R305" s="19"/>
      <c r="S305" s="61">
        <f t="shared" si="124"/>
        <v>29</v>
      </c>
      <c r="T305" s="19">
        <v>0</v>
      </c>
      <c r="U305" s="19">
        <v>0</v>
      </c>
      <c r="V305" s="19">
        <v>0</v>
      </c>
      <c r="W305" s="61">
        <f t="shared" si="125"/>
        <v>0</v>
      </c>
      <c r="X305" s="19">
        <v>14</v>
      </c>
      <c r="Y305" s="19">
        <v>13</v>
      </c>
      <c r="Z305" s="19">
        <v>0</v>
      </c>
      <c r="AA305" s="61">
        <f t="shared" si="126"/>
        <v>27</v>
      </c>
      <c r="AB305" s="19"/>
      <c r="AC305" s="19"/>
      <c r="AD305" s="19"/>
      <c r="AE305" s="61">
        <f t="shared" si="127"/>
        <v>0</v>
      </c>
      <c r="AF305" s="19"/>
      <c r="AG305" s="19"/>
      <c r="AH305" s="19"/>
      <c r="AI305" s="61">
        <f t="shared" si="128"/>
        <v>0</v>
      </c>
      <c r="AJ305" s="19"/>
      <c r="AK305" s="19"/>
      <c r="AL305" s="19"/>
      <c r="AM305" s="61">
        <f t="shared" si="129"/>
        <v>0</v>
      </c>
      <c r="AN305" s="19"/>
      <c r="AO305" s="19"/>
      <c r="AP305" s="19"/>
      <c r="AQ305" s="61">
        <f t="shared" si="130"/>
        <v>0</v>
      </c>
      <c r="AR305" s="16">
        <f t="shared" si="94"/>
        <v>112</v>
      </c>
    </row>
    <row r="306" spans="1:44" ht="14.25">
      <c r="A306" s="149"/>
      <c r="B306" s="114"/>
      <c r="C306" s="114"/>
      <c r="D306" s="114"/>
      <c r="E306" s="160"/>
      <c r="F306" s="97"/>
      <c r="G306" s="40" t="s">
        <v>117</v>
      </c>
      <c r="H306" s="54">
        <f aca="true" t="shared" si="131" ref="H306:AQ306">SUM(H302:H305)</f>
        <v>0</v>
      </c>
      <c r="I306" s="54">
        <f t="shared" si="131"/>
        <v>0</v>
      </c>
      <c r="J306" s="54">
        <f t="shared" si="131"/>
        <v>0</v>
      </c>
      <c r="K306" s="58">
        <f t="shared" si="131"/>
        <v>0</v>
      </c>
      <c r="L306" s="54">
        <f t="shared" si="131"/>
        <v>0</v>
      </c>
      <c r="M306" s="54">
        <f t="shared" si="131"/>
        <v>0</v>
      </c>
      <c r="N306" s="54">
        <f t="shared" si="131"/>
        <v>0</v>
      </c>
      <c r="O306" s="58">
        <f t="shared" si="131"/>
        <v>0</v>
      </c>
      <c r="P306" s="54">
        <f t="shared" si="131"/>
        <v>1310</v>
      </c>
      <c r="Q306" s="54">
        <f t="shared" si="131"/>
        <v>1305</v>
      </c>
      <c r="R306" s="54">
        <f t="shared" si="131"/>
        <v>0</v>
      </c>
      <c r="S306" s="58">
        <f t="shared" si="131"/>
        <v>2615</v>
      </c>
      <c r="T306" s="54">
        <f t="shared" si="131"/>
        <v>1719</v>
      </c>
      <c r="U306" s="54">
        <f t="shared" si="131"/>
        <v>1717</v>
      </c>
      <c r="V306" s="54">
        <f t="shared" si="131"/>
        <v>0</v>
      </c>
      <c r="W306" s="58">
        <f t="shared" si="131"/>
        <v>3436</v>
      </c>
      <c r="X306" s="54">
        <f t="shared" si="131"/>
        <v>2341</v>
      </c>
      <c r="Y306" s="54">
        <f t="shared" si="131"/>
        <v>2397</v>
      </c>
      <c r="Z306" s="54">
        <f t="shared" si="131"/>
        <v>0</v>
      </c>
      <c r="AA306" s="58">
        <f t="shared" si="131"/>
        <v>4738</v>
      </c>
      <c r="AB306" s="54">
        <f t="shared" si="131"/>
        <v>0</v>
      </c>
      <c r="AC306" s="54">
        <f t="shared" si="131"/>
        <v>0</v>
      </c>
      <c r="AD306" s="54">
        <f t="shared" si="131"/>
        <v>0</v>
      </c>
      <c r="AE306" s="58">
        <f t="shared" si="131"/>
        <v>0</v>
      </c>
      <c r="AF306" s="54">
        <f t="shared" si="131"/>
        <v>0</v>
      </c>
      <c r="AG306" s="54">
        <f t="shared" si="131"/>
        <v>0</v>
      </c>
      <c r="AH306" s="54">
        <f t="shared" si="131"/>
        <v>0</v>
      </c>
      <c r="AI306" s="58">
        <f t="shared" si="131"/>
        <v>0</v>
      </c>
      <c r="AJ306" s="54">
        <f t="shared" si="131"/>
        <v>0</v>
      </c>
      <c r="AK306" s="54">
        <f t="shared" si="131"/>
        <v>0</v>
      </c>
      <c r="AL306" s="54">
        <f t="shared" si="131"/>
        <v>0</v>
      </c>
      <c r="AM306" s="58">
        <f t="shared" si="131"/>
        <v>0</v>
      </c>
      <c r="AN306" s="54">
        <f t="shared" si="131"/>
        <v>0</v>
      </c>
      <c r="AO306" s="54">
        <f t="shared" si="131"/>
        <v>0</v>
      </c>
      <c r="AP306" s="54">
        <f t="shared" si="131"/>
        <v>0</v>
      </c>
      <c r="AQ306" s="58">
        <f t="shared" si="131"/>
        <v>0</v>
      </c>
      <c r="AR306" s="16">
        <f t="shared" si="94"/>
        <v>21578</v>
      </c>
    </row>
    <row r="307" spans="1:44" ht="14.25">
      <c r="A307" s="149"/>
      <c r="B307" s="114"/>
      <c r="C307" s="114"/>
      <c r="D307" s="114"/>
      <c r="E307" s="160"/>
      <c r="F307" s="145" t="s">
        <v>29</v>
      </c>
      <c r="G307" s="39" t="s">
        <v>30</v>
      </c>
      <c r="H307" s="19">
        <v>0</v>
      </c>
      <c r="I307" s="19">
        <v>0</v>
      </c>
      <c r="J307" s="19">
        <v>0</v>
      </c>
      <c r="K307" s="54">
        <f>SUM(H307:J307)</f>
        <v>0</v>
      </c>
      <c r="L307" s="19">
        <v>0</v>
      </c>
      <c r="M307" s="19">
        <v>0</v>
      </c>
      <c r="N307" s="19">
        <v>0</v>
      </c>
      <c r="O307" s="54">
        <f>SUM(L307:N307)</f>
        <v>0</v>
      </c>
      <c r="P307" s="19">
        <v>1310</v>
      </c>
      <c r="Q307" s="19">
        <v>1305</v>
      </c>
      <c r="R307" s="19"/>
      <c r="S307" s="54">
        <f>SUM(P307:R307)</f>
        <v>2615</v>
      </c>
      <c r="T307" s="19">
        <v>1719</v>
      </c>
      <c r="U307" s="19">
        <v>1717</v>
      </c>
      <c r="V307" s="19"/>
      <c r="W307" s="54">
        <f>SUM(T307:V307)</f>
        <v>3436</v>
      </c>
      <c r="X307" s="19">
        <v>1992</v>
      </c>
      <c r="Y307" s="19">
        <v>2039</v>
      </c>
      <c r="Z307" s="19">
        <v>0</v>
      </c>
      <c r="AA307" s="54">
        <f>SUM(X307:Z307)</f>
        <v>4031</v>
      </c>
      <c r="AB307" s="19"/>
      <c r="AC307" s="19"/>
      <c r="AD307" s="19"/>
      <c r="AE307" s="54">
        <f>SUM(AB307:AD307)</f>
        <v>0</v>
      </c>
      <c r="AF307" s="19"/>
      <c r="AG307" s="19"/>
      <c r="AH307" s="19"/>
      <c r="AI307" s="54">
        <f>SUM(AF307:AH307)</f>
        <v>0</v>
      </c>
      <c r="AJ307" s="19"/>
      <c r="AK307" s="19"/>
      <c r="AL307" s="19"/>
      <c r="AM307" s="54">
        <f>SUM(AJ307:AL307)</f>
        <v>0</v>
      </c>
      <c r="AN307" s="19"/>
      <c r="AO307" s="19"/>
      <c r="AP307" s="19"/>
      <c r="AQ307" s="54">
        <f>SUM(AN307:AP307)</f>
        <v>0</v>
      </c>
      <c r="AR307" s="16">
        <f t="shared" si="94"/>
        <v>20164</v>
      </c>
    </row>
    <row r="308" spans="1:44" ht="14.25">
      <c r="A308" s="149"/>
      <c r="B308" s="114"/>
      <c r="C308" s="114"/>
      <c r="D308" s="114"/>
      <c r="E308" s="160"/>
      <c r="F308" s="146"/>
      <c r="G308" s="39" t="s">
        <v>31</v>
      </c>
      <c r="H308" s="19">
        <v>0</v>
      </c>
      <c r="I308" s="19">
        <v>0</v>
      </c>
      <c r="J308" s="19">
        <v>0</v>
      </c>
      <c r="K308" s="54">
        <f>SUM(H308:J308)</f>
        <v>0</v>
      </c>
      <c r="L308" s="19">
        <v>0</v>
      </c>
      <c r="M308" s="19">
        <v>0</v>
      </c>
      <c r="N308" s="19">
        <v>0</v>
      </c>
      <c r="O308" s="54">
        <f>SUM(L308:N308)</f>
        <v>0</v>
      </c>
      <c r="P308" s="19">
        <v>0</v>
      </c>
      <c r="Q308" s="19">
        <v>0</v>
      </c>
      <c r="R308" s="19">
        <v>0</v>
      </c>
      <c r="S308" s="54">
        <f>SUM(P308:R308)</f>
        <v>0</v>
      </c>
      <c r="T308" s="19"/>
      <c r="U308" s="19"/>
      <c r="V308" s="19"/>
      <c r="W308" s="54">
        <f>SUM(T308:V308)</f>
        <v>0</v>
      </c>
      <c r="X308" s="19">
        <v>349</v>
      </c>
      <c r="Y308" s="19">
        <v>358</v>
      </c>
      <c r="Z308" s="19">
        <v>0</v>
      </c>
      <c r="AA308" s="54">
        <f>SUM(X308:Z308)</f>
        <v>707</v>
      </c>
      <c r="AB308" s="19"/>
      <c r="AC308" s="19"/>
      <c r="AD308" s="19"/>
      <c r="AE308" s="54">
        <f>SUM(AB308:AD308)</f>
        <v>0</v>
      </c>
      <c r="AF308" s="19"/>
      <c r="AG308" s="19"/>
      <c r="AH308" s="19"/>
      <c r="AI308" s="54">
        <f>SUM(AF308:AH308)</f>
        <v>0</v>
      </c>
      <c r="AJ308" s="19"/>
      <c r="AK308" s="19"/>
      <c r="AL308" s="19"/>
      <c r="AM308" s="54">
        <f>SUM(AJ308:AL308)</f>
        <v>0</v>
      </c>
      <c r="AN308" s="19"/>
      <c r="AO308" s="19"/>
      <c r="AP308" s="19"/>
      <c r="AQ308" s="54">
        <f>SUM(AN308:AP308)</f>
        <v>0</v>
      </c>
      <c r="AR308" s="16">
        <f t="shared" si="94"/>
        <v>1414</v>
      </c>
    </row>
    <row r="309" spans="1:44" ht="14.25">
      <c r="A309" s="149"/>
      <c r="B309" s="114"/>
      <c r="C309" s="114"/>
      <c r="D309" s="114"/>
      <c r="E309" s="160"/>
      <c r="F309" s="97" t="s">
        <v>32</v>
      </c>
      <c r="G309" s="39" t="s">
        <v>33</v>
      </c>
      <c r="H309" s="19">
        <v>0</v>
      </c>
      <c r="I309" s="19">
        <v>0</v>
      </c>
      <c r="J309" s="19">
        <v>0</v>
      </c>
      <c r="K309" s="54">
        <f>SUM(H309:J309)</f>
        <v>0</v>
      </c>
      <c r="L309" s="19">
        <v>0</v>
      </c>
      <c r="M309" s="19">
        <v>0</v>
      </c>
      <c r="N309" s="19">
        <v>0</v>
      </c>
      <c r="O309" s="54">
        <f>SUM(L309:N309)</f>
        <v>0</v>
      </c>
      <c r="P309" s="19">
        <v>0</v>
      </c>
      <c r="Q309" s="19">
        <v>0</v>
      </c>
      <c r="R309" s="19">
        <v>0</v>
      </c>
      <c r="S309" s="54">
        <f>SUM(P309:R309)</f>
        <v>0</v>
      </c>
      <c r="T309" s="19"/>
      <c r="U309" s="19"/>
      <c r="V309" s="19"/>
      <c r="W309" s="54">
        <f>SUM(T309:V309)</f>
        <v>0</v>
      </c>
      <c r="X309" s="19"/>
      <c r="Y309" s="19"/>
      <c r="Z309" s="19"/>
      <c r="AA309" s="54">
        <f>SUM(X309:Z309)</f>
        <v>0</v>
      </c>
      <c r="AB309" s="19"/>
      <c r="AC309" s="19"/>
      <c r="AD309" s="19"/>
      <c r="AE309" s="54">
        <f>SUM(AB309:AD309)</f>
        <v>0</v>
      </c>
      <c r="AF309" s="19"/>
      <c r="AG309" s="19"/>
      <c r="AH309" s="19"/>
      <c r="AI309" s="54">
        <f>SUM(AF309:AH309)</f>
        <v>0</v>
      </c>
      <c r="AJ309" s="19"/>
      <c r="AK309" s="19"/>
      <c r="AL309" s="19"/>
      <c r="AM309" s="54">
        <f>SUM(AJ309:AL309)</f>
        <v>0</v>
      </c>
      <c r="AN309" s="19"/>
      <c r="AO309" s="19"/>
      <c r="AP309" s="19"/>
      <c r="AQ309" s="54">
        <f>SUM(AN309:AP309)</f>
        <v>0</v>
      </c>
      <c r="AR309" s="16">
        <f t="shared" si="94"/>
        <v>0</v>
      </c>
    </row>
    <row r="310" spans="1:44" ht="15" thickBot="1">
      <c r="A310" s="149"/>
      <c r="B310" s="114"/>
      <c r="C310" s="114"/>
      <c r="D310" s="114"/>
      <c r="E310" s="161"/>
      <c r="F310" s="158"/>
      <c r="G310" s="45" t="s">
        <v>34</v>
      </c>
      <c r="H310" s="44">
        <v>0</v>
      </c>
      <c r="I310" s="44">
        <v>0</v>
      </c>
      <c r="J310" s="44">
        <v>0</v>
      </c>
      <c r="K310" s="54">
        <f>SUM(H310:J310)</f>
        <v>0</v>
      </c>
      <c r="L310" s="44">
        <v>0</v>
      </c>
      <c r="M310" s="44">
        <v>0</v>
      </c>
      <c r="N310" s="44">
        <v>0</v>
      </c>
      <c r="O310" s="54">
        <f>SUM(L310:N310)</f>
        <v>0</v>
      </c>
      <c r="P310" s="44">
        <v>0</v>
      </c>
      <c r="Q310" s="44">
        <v>0</v>
      </c>
      <c r="R310" s="44">
        <v>0</v>
      </c>
      <c r="S310" s="54">
        <f>SUM(P310:R310)</f>
        <v>0</v>
      </c>
      <c r="T310" s="44"/>
      <c r="U310" s="44"/>
      <c r="V310" s="44"/>
      <c r="W310" s="54">
        <f>SUM(T310:V310)</f>
        <v>0</v>
      </c>
      <c r="X310" s="44"/>
      <c r="Y310" s="44"/>
      <c r="Z310" s="44"/>
      <c r="AA310" s="54">
        <f>SUM(X310:Z310)</f>
        <v>0</v>
      </c>
      <c r="AB310" s="44"/>
      <c r="AC310" s="44"/>
      <c r="AD310" s="44"/>
      <c r="AE310" s="54">
        <f>SUM(AB310:AD310)</f>
        <v>0</v>
      </c>
      <c r="AF310" s="44"/>
      <c r="AG310" s="44"/>
      <c r="AH310" s="44"/>
      <c r="AI310" s="54">
        <f>SUM(AF310:AH310)</f>
        <v>0</v>
      </c>
      <c r="AJ310" s="44"/>
      <c r="AK310" s="44"/>
      <c r="AL310" s="44"/>
      <c r="AM310" s="54">
        <f>SUM(AJ310:AL310)</f>
        <v>0</v>
      </c>
      <c r="AN310" s="44"/>
      <c r="AO310" s="44"/>
      <c r="AP310" s="44"/>
      <c r="AQ310" s="54">
        <f>SUM(AN310:AP310)</f>
        <v>0</v>
      </c>
      <c r="AR310" s="16">
        <f t="shared" si="94"/>
        <v>0</v>
      </c>
    </row>
    <row r="311" spans="1:44" ht="14.25">
      <c r="A311" s="149"/>
      <c r="B311" s="114"/>
      <c r="C311" s="114"/>
      <c r="D311" s="114"/>
      <c r="E311" s="159" t="s">
        <v>133</v>
      </c>
      <c r="F311" s="144" t="s">
        <v>23</v>
      </c>
      <c r="G311" s="39" t="s">
        <v>134</v>
      </c>
      <c r="H311" s="37">
        <v>0</v>
      </c>
      <c r="I311" s="37">
        <v>0</v>
      </c>
      <c r="J311" s="37">
        <v>0</v>
      </c>
      <c r="K311" s="53">
        <f>H311+I311+J311</f>
        <v>0</v>
      </c>
      <c r="L311" s="37">
        <v>96</v>
      </c>
      <c r="M311" s="37">
        <v>77</v>
      </c>
      <c r="N311" s="37">
        <v>0</v>
      </c>
      <c r="O311" s="53">
        <f>L311+M311+N311</f>
        <v>173</v>
      </c>
      <c r="P311" s="37">
        <v>108</v>
      </c>
      <c r="Q311" s="37">
        <v>88</v>
      </c>
      <c r="R311" s="37">
        <v>0</v>
      </c>
      <c r="S311" s="53">
        <f>P311+Q311+R311</f>
        <v>196</v>
      </c>
      <c r="T311" s="37">
        <v>108</v>
      </c>
      <c r="U311" s="37">
        <v>88</v>
      </c>
      <c r="V311" s="37">
        <v>0</v>
      </c>
      <c r="W311" s="53">
        <f>T311+U311+V311</f>
        <v>196</v>
      </c>
      <c r="X311" s="37">
        <v>108</v>
      </c>
      <c r="Y311" s="37">
        <v>88</v>
      </c>
      <c r="Z311" s="37">
        <v>0</v>
      </c>
      <c r="AA311" s="53">
        <f>X311+Y311+Z311</f>
        <v>196</v>
      </c>
      <c r="AB311" s="37"/>
      <c r="AC311" s="37"/>
      <c r="AD311" s="37"/>
      <c r="AE311" s="53">
        <f>AB311+AC311+AD311</f>
        <v>0</v>
      </c>
      <c r="AF311" s="37"/>
      <c r="AG311" s="37"/>
      <c r="AH311" s="37"/>
      <c r="AI311" s="53">
        <f>AF311+AG311+AH311</f>
        <v>0</v>
      </c>
      <c r="AJ311" s="37"/>
      <c r="AK311" s="37"/>
      <c r="AL311" s="37"/>
      <c r="AM311" s="53">
        <f>AJ311+AK311+AL311</f>
        <v>0</v>
      </c>
      <c r="AN311" s="37"/>
      <c r="AO311" s="37"/>
      <c r="AP311" s="37"/>
      <c r="AQ311" s="53">
        <f>AN311+AO311+AP311</f>
        <v>0</v>
      </c>
      <c r="AR311" s="16">
        <f t="shared" si="94"/>
        <v>1522</v>
      </c>
    </row>
    <row r="312" spans="1:44" ht="28.5">
      <c r="A312" s="149"/>
      <c r="B312" s="114"/>
      <c r="C312" s="114"/>
      <c r="D312" s="114"/>
      <c r="E312" s="160"/>
      <c r="F312" s="97"/>
      <c r="G312" s="39" t="s">
        <v>135</v>
      </c>
      <c r="H312" s="19">
        <v>0</v>
      </c>
      <c r="I312" s="19">
        <v>0</v>
      </c>
      <c r="J312" s="19">
        <v>0</v>
      </c>
      <c r="K312" s="54">
        <f>H312+I312+J312</f>
        <v>0</v>
      </c>
      <c r="L312" s="19">
        <v>190</v>
      </c>
      <c r="M312" s="19">
        <v>234</v>
      </c>
      <c r="N312" s="19">
        <v>0</v>
      </c>
      <c r="O312" s="54">
        <f>L312+M312+N312</f>
        <v>424</v>
      </c>
      <c r="P312" s="19">
        <v>245</v>
      </c>
      <c r="Q312" s="19">
        <v>371</v>
      </c>
      <c r="R312" s="19">
        <v>0</v>
      </c>
      <c r="S312" s="54">
        <f>P312+Q312+R312</f>
        <v>616</v>
      </c>
      <c r="T312" s="19">
        <v>245</v>
      </c>
      <c r="U312" s="19">
        <v>371</v>
      </c>
      <c r="V312" s="19">
        <v>0</v>
      </c>
      <c r="W312" s="54">
        <f>T312+U312+V312</f>
        <v>616</v>
      </c>
      <c r="X312" s="19">
        <v>245</v>
      </c>
      <c r="Y312" s="19">
        <v>371</v>
      </c>
      <c r="Z312" s="19">
        <v>0</v>
      </c>
      <c r="AA312" s="54">
        <f>X312+Y312+Z312</f>
        <v>616</v>
      </c>
      <c r="AB312" s="19"/>
      <c r="AC312" s="19"/>
      <c r="AD312" s="19"/>
      <c r="AE312" s="54">
        <f>AB312+AC312+AD312</f>
        <v>0</v>
      </c>
      <c r="AF312" s="19"/>
      <c r="AG312" s="19"/>
      <c r="AH312" s="19"/>
      <c r="AI312" s="54">
        <f>AF312+AG312+AH312</f>
        <v>0</v>
      </c>
      <c r="AJ312" s="19"/>
      <c r="AK312" s="19"/>
      <c r="AL312" s="19"/>
      <c r="AM312" s="54">
        <f>AJ312+AK312+AL312</f>
        <v>0</v>
      </c>
      <c r="AN312" s="19"/>
      <c r="AO312" s="19"/>
      <c r="AP312" s="19"/>
      <c r="AQ312" s="54">
        <f>AN312+AO312+AP312</f>
        <v>0</v>
      </c>
      <c r="AR312" s="16">
        <f t="shared" si="94"/>
        <v>4544</v>
      </c>
    </row>
    <row r="313" spans="1:44" ht="28.5">
      <c r="A313" s="149"/>
      <c r="B313" s="114"/>
      <c r="C313" s="114"/>
      <c r="D313" s="114"/>
      <c r="E313" s="160"/>
      <c r="F313" s="97"/>
      <c r="G313" s="39" t="s">
        <v>136</v>
      </c>
      <c r="H313" s="19">
        <v>0</v>
      </c>
      <c r="I313" s="19">
        <v>0</v>
      </c>
      <c r="J313" s="19">
        <v>0</v>
      </c>
      <c r="K313" s="54">
        <f>H313+I313+J313</f>
        <v>0</v>
      </c>
      <c r="L313" s="19">
        <v>49</v>
      </c>
      <c r="M313" s="19">
        <v>114</v>
      </c>
      <c r="N313" s="19">
        <v>0</v>
      </c>
      <c r="O313" s="54">
        <f>L313+M313+N313</f>
        <v>163</v>
      </c>
      <c r="P313" s="19">
        <v>0</v>
      </c>
      <c r="Q313" s="19">
        <v>0</v>
      </c>
      <c r="R313" s="19">
        <v>0</v>
      </c>
      <c r="S313" s="54">
        <f>P313+Q313+R313</f>
        <v>0</v>
      </c>
      <c r="T313" s="19">
        <v>0</v>
      </c>
      <c r="U313" s="19">
        <v>0</v>
      </c>
      <c r="V313" s="19">
        <v>0</v>
      </c>
      <c r="W313" s="54">
        <f>T313+U313+V313</f>
        <v>0</v>
      </c>
      <c r="X313" s="19">
        <v>0</v>
      </c>
      <c r="Y313" s="19">
        <v>0</v>
      </c>
      <c r="Z313" s="19">
        <v>0</v>
      </c>
      <c r="AA313" s="54">
        <f>X313+Y313+Z313</f>
        <v>0</v>
      </c>
      <c r="AB313" s="19"/>
      <c r="AC313" s="19"/>
      <c r="AD313" s="19"/>
      <c r="AE313" s="54">
        <f>AB313+AC313+AD313</f>
        <v>0</v>
      </c>
      <c r="AF313" s="19"/>
      <c r="AG313" s="19"/>
      <c r="AH313" s="19"/>
      <c r="AI313" s="54">
        <f>AF313+AG313+AH313</f>
        <v>0</v>
      </c>
      <c r="AJ313" s="19"/>
      <c r="AK313" s="19"/>
      <c r="AL313" s="19"/>
      <c r="AM313" s="54">
        <f>AJ313+AK313+AL313</f>
        <v>0</v>
      </c>
      <c r="AN313" s="19"/>
      <c r="AO313" s="19"/>
      <c r="AP313" s="19"/>
      <c r="AQ313" s="54">
        <f>AN313+AO313+AP313</f>
        <v>0</v>
      </c>
      <c r="AR313" s="16">
        <f t="shared" si="94"/>
        <v>326</v>
      </c>
    </row>
    <row r="314" spans="1:44" ht="42.75">
      <c r="A314" s="149"/>
      <c r="B314" s="114"/>
      <c r="C314" s="114"/>
      <c r="D314" s="114"/>
      <c r="E314" s="160"/>
      <c r="F314" s="97"/>
      <c r="G314" s="39" t="s">
        <v>137</v>
      </c>
      <c r="H314" s="19">
        <v>0</v>
      </c>
      <c r="I314" s="19">
        <v>0</v>
      </c>
      <c r="J314" s="19">
        <v>0</v>
      </c>
      <c r="K314" s="54">
        <f>H314+I314+J314</f>
        <v>0</v>
      </c>
      <c r="L314" s="19">
        <v>143</v>
      </c>
      <c r="M314" s="19">
        <v>283</v>
      </c>
      <c r="N314" s="19">
        <v>0</v>
      </c>
      <c r="O314" s="54">
        <f>L314+M314+N314</f>
        <v>426</v>
      </c>
      <c r="P314" s="19">
        <v>128</v>
      </c>
      <c r="Q314" s="19">
        <v>219</v>
      </c>
      <c r="R314" s="19">
        <v>0</v>
      </c>
      <c r="S314" s="54">
        <f>P314+Q314+R314</f>
        <v>347</v>
      </c>
      <c r="T314" s="19">
        <v>128</v>
      </c>
      <c r="U314" s="19">
        <v>219</v>
      </c>
      <c r="V314" s="19">
        <v>0</v>
      </c>
      <c r="W314" s="54">
        <f>T314+U314+V314</f>
        <v>347</v>
      </c>
      <c r="X314" s="19">
        <v>128</v>
      </c>
      <c r="Y314" s="19">
        <v>219</v>
      </c>
      <c r="Z314" s="19">
        <v>0</v>
      </c>
      <c r="AA314" s="54">
        <f>X314+Y314+Z314</f>
        <v>347</v>
      </c>
      <c r="AB314" s="19"/>
      <c r="AC314" s="19"/>
      <c r="AD314" s="19"/>
      <c r="AE314" s="54">
        <f>AB314+AC314+AD314</f>
        <v>0</v>
      </c>
      <c r="AF314" s="19"/>
      <c r="AG314" s="19"/>
      <c r="AH314" s="19"/>
      <c r="AI314" s="54">
        <f>AF314+AG314+AH314</f>
        <v>0</v>
      </c>
      <c r="AJ314" s="19"/>
      <c r="AK314" s="19"/>
      <c r="AL314" s="19"/>
      <c r="AM314" s="54">
        <f>AJ314+AK314+AL314</f>
        <v>0</v>
      </c>
      <c r="AN314" s="19"/>
      <c r="AO314" s="19"/>
      <c r="AP314" s="19"/>
      <c r="AQ314" s="54">
        <f>AN314+AO314+AP314</f>
        <v>0</v>
      </c>
      <c r="AR314" s="16">
        <f t="shared" si="94"/>
        <v>2934</v>
      </c>
    </row>
    <row r="315" spans="1:44" ht="14.25">
      <c r="A315" s="149"/>
      <c r="B315" s="114"/>
      <c r="C315" s="114"/>
      <c r="D315" s="114"/>
      <c r="E315" s="160"/>
      <c r="F315" s="97"/>
      <c r="G315" s="40" t="s">
        <v>117</v>
      </c>
      <c r="H315" s="54">
        <f>SUM(H311:H314)</f>
        <v>0</v>
      </c>
      <c r="I315" s="54">
        <f>SUM(I311:I314)</f>
        <v>0</v>
      </c>
      <c r="J315" s="54">
        <f>SUM(J311:J314)</f>
        <v>0</v>
      </c>
      <c r="K315" s="58">
        <f>SUM(K311:K314)</f>
        <v>0</v>
      </c>
      <c r="L315" s="54">
        <f aca="true" t="shared" si="132" ref="L315:AQ315">SUM(L311:L314)</f>
        <v>478</v>
      </c>
      <c r="M315" s="54">
        <f t="shared" si="132"/>
        <v>708</v>
      </c>
      <c r="N315" s="54">
        <f t="shared" si="132"/>
        <v>0</v>
      </c>
      <c r="O315" s="58">
        <f t="shared" si="132"/>
        <v>1186</v>
      </c>
      <c r="P315" s="54">
        <f>SUM(P311:P314)</f>
        <v>481</v>
      </c>
      <c r="Q315" s="54">
        <f>SUM(Q311:Q314)</f>
        <v>678</v>
      </c>
      <c r="R315" s="54">
        <f>SUM(R311:R314)</f>
        <v>0</v>
      </c>
      <c r="S315" s="58">
        <f t="shared" si="132"/>
        <v>1159</v>
      </c>
      <c r="T315" s="54">
        <f t="shared" si="132"/>
        <v>481</v>
      </c>
      <c r="U315" s="54">
        <f t="shared" si="132"/>
        <v>678</v>
      </c>
      <c r="V315" s="54">
        <f t="shared" si="132"/>
        <v>0</v>
      </c>
      <c r="W315" s="58">
        <f t="shared" si="132"/>
        <v>1159</v>
      </c>
      <c r="X315" s="54">
        <f>SUM(X311:X314)</f>
        <v>481</v>
      </c>
      <c r="Y315" s="54">
        <f>SUM(Y311:Y314)</f>
        <v>678</v>
      </c>
      <c r="Z315" s="54">
        <f>SUM(Z311:Z314)</f>
        <v>0</v>
      </c>
      <c r="AA315" s="58">
        <f t="shared" si="132"/>
        <v>1159</v>
      </c>
      <c r="AB315" s="54">
        <f t="shared" si="132"/>
        <v>0</v>
      </c>
      <c r="AC315" s="54">
        <f t="shared" si="132"/>
        <v>0</v>
      </c>
      <c r="AD315" s="54">
        <f t="shared" si="132"/>
        <v>0</v>
      </c>
      <c r="AE315" s="58">
        <f t="shared" si="132"/>
        <v>0</v>
      </c>
      <c r="AF315" s="54">
        <f t="shared" si="132"/>
        <v>0</v>
      </c>
      <c r="AG315" s="54">
        <f t="shared" si="132"/>
        <v>0</v>
      </c>
      <c r="AH315" s="54">
        <f t="shared" si="132"/>
        <v>0</v>
      </c>
      <c r="AI315" s="58">
        <f t="shared" si="132"/>
        <v>0</v>
      </c>
      <c r="AJ315" s="54">
        <f t="shared" si="132"/>
        <v>0</v>
      </c>
      <c r="AK315" s="54">
        <f t="shared" si="132"/>
        <v>0</v>
      </c>
      <c r="AL315" s="54">
        <f t="shared" si="132"/>
        <v>0</v>
      </c>
      <c r="AM315" s="58">
        <f t="shared" si="132"/>
        <v>0</v>
      </c>
      <c r="AN315" s="54">
        <f t="shared" si="132"/>
        <v>0</v>
      </c>
      <c r="AO315" s="54">
        <f t="shared" si="132"/>
        <v>0</v>
      </c>
      <c r="AP315" s="54">
        <f t="shared" si="132"/>
        <v>0</v>
      </c>
      <c r="AQ315" s="58">
        <f t="shared" si="132"/>
        <v>0</v>
      </c>
      <c r="AR315" s="16">
        <f t="shared" si="94"/>
        <v>9326</v>
      </c>
    </row>
    <row r="316" spans="1:44" ht="14.25">
      <c r="A316" s="149"/>
      <c r="B316" s="114"/>
      <c r="C316" s="114"/>
      <c r="D316" s="114"/>
      <c r="E316" s="160"/>
      <c r="F316" s="145" t="s">
        <v>29</v>
      </c>
      <c r="G316" s="39" t="s">
        <v>30</v>
      </c>
      <c r="H316" s="19">
        <v>0</v>
      </c>
      <c r="I316" s="19">
        <v>0</v>
      </c>
      <c r="J316" s="19">
        <v>0</v>
      </c>
      <c r="K316" s="54">
        <f>SUM(H316:J316)</f>
        <v>0</v>
      </c>
      <c r="L316" s="19">
        <v>474</v>
      </c>
      <c r="M316" s="19">
        <v>700</v>
      </c>
      <c r="N316" s="19">
        <v>0</v>
      </c>
      <c r="O316" s="54">
        <f>SUM(L316:N316)</f>
        <v>1174</v>
      </c>
      <c r="P316" s="19">
        <v>481</v>
      </c>
      <c r="Q316" s="19">
        <v>678</v>
      </c>
      <c r="R316" s="19"/>
      <c r="S316" s="54">
        <f>SUM(P316:R316)</f>
        <v>1159</v>
      </c>
      <c r="T316" s="19">
        <v>481</v>
      </c>
      <c r="U316" s="19">
        <v>678</v>
      </c>
      <c r="V316" s="19"/>
      <c r="W316" s="54">
        <f>SUM(T316:V316)</f>
        <v>1159</v>
      </c>
      <c r="X316" s="19">
        <v>481</v>
      </c>
      <c r="Y316" s="19">
        <v>678</v>
      </c>
      <c r="Z316" s="19"/>
      <c r="AA316" s="54">
        <f>SUM(X316:Z316)</f>
        <v>1159</v>
      </c>
      <c r="AB316" s="19"/>
      <c r="AC316" s="19"/>
      <c r="AD316" s="19"/>
      <c r="AE316" s="54">
        <f>SUM(AB316:AD316)</f>
        <v>0</v>
      </c>
      <c r="AF316" s="19"/>
      <c r="AG316" s="19"/>
      <c r="AH316" s="19"/>
      <c r="AI316" s="54">
        <f>SUM(AF316:AH316)</f>
        <v>0</v>
      </c>
      <c r="AJ316" s="19"/>
      <c r="AK316" s="19"/>
      <c r="AL316" s="19"/>
      <c r="AM316" s="54">
        <f>SUM(AJ316:AL316)</f>
        <v>0</v>
      </c>
      <c r="AN316" s="19"/>
      <c r="AO316" s="19"/>
      <c r="AP316" s="19"/>
      <c r="AQ316" s="54">
        <f>SUM(AN316:AP316)</f>
        <v>0</v>
      </c>
      <c r="AR316" s="16">
        <f t="shared" si="94"/>
        <v>9302</v>
      </c>
    </row>
    <row r="317" spans="1:44" ht="14.25">
      <c r="A317" s="149"/>
      <c r="B317" s="114"/>
      <c r="C317" s="114"/>
      <c r="D317" s="114"/>
      <c r="E317" s="160"/>
      <c r="F317" s="146"/>
      <c r="G317" s="39" t="s">
        <v>31</v>
      </c>
      <c r="H317" s="19">
        <v>0</v>
      </c>
      <c r="I317" s="19">
        <v>0</v>
      </c>
      <c r="J317" s="19">
        <v>0</v>
      </c>
      <c r="K317" s="54">
        <f>SUM(H317:J317)</f>
        <v>0</v>
      </c>
      <c r="L317" s="19">
        <v>4</v>
      </c>
      <c r="M317" s="19">
        <v>8</v>
      </c>
      <c r="N317" s="19">
        <v>0</v>
      </c>
      <c r="O317" s="54">
        <f>SUM(L317:N317)</f>
        <v>12</v>
      </c>
      <c r="P317" s="19">
        <v>0</v>
      </c>
      <c r="Q317" s="19">
        <v>0</v>
      </c>
      <c r="R317" s="19"/>
      <c r="S317" s="54">
        <f>SUM(P317:R317)</f>
        <v>0</v>
      </c>
      <c r="T317" s="19">
        <v>0</v>
      </c>
      <c r="U317" s="19">
        <v>0</v>
      </c>
      <c r="V317" s="19"/>
      <c r="W317" s="54">
        <f>SUM(T317:V317)</f>
        <v>0</v>
      </c>
      <c r="X317" s="19">
        <v>0</v>
      </c>
      <c r="Y317" s="19">
        <v>0</v>
      </c>
      <c r="Z317" s="19"/>
      <c r="AA317" s="54">
        <f>SUM(X317:Z317)</f>
        <v>0</v>
      </c>
      <c r="AB317" s="19"/>
      <c r="AC317" s="19"/>
      <c r="AD317" s="19"/>
      <c r="AE317" s="54">
        <f>SUM(AB317:AD317)</f>
        <v>0</v>
      </c>
      <c r="AF317" s="19"/>
      <c r="AG317" s="19"/>
      <c r="AH317" s="19"/>
      <c r="AI317" s="54">
        <f>SUM(AF317:AH317)</f>
        <v>0</v>
      </c>
      <c r="AJ317" s="19"/>
      <c r="AK317" s="19"/>
      <c r="AL317" s="19"/>
      <c r="AM317" s="54">
        <f>SUM(AJ317:AL317)</f>
        <v>0</v>
      </c>
      <c r="AN317" s="19"/>
      <c r="AO317" s="19"/>
      <c r="AP317" s="19"/>
      <c r="AQ317" s="54">
        <f>SUM(AN317:AP317)</f>
        <v>0</v>
      </c>
      <c r="AR317" s="16">
        <f t="shared" si="94"/>
        <v>24</v>
      </c>
    </row>
    <row r="318" spans="1:44" ht="14.25">
      <c r="A318" s="149"/>
      <c r="B318" s="114"/>
      <c r="C318" s="114"/>
      <c r="D318" s="114"/>
      <c r="E318" s="160"/>
      <c r="F318" s="97" t="s">
        <v>32</v>
      </c>
      <c r="G318" s="39" t="s">
        <v>33</v>
      </c>
      <c r="H318" s="19">
        <v>0</v>
      </c>
      <c r="I318" s="19">
        <v>0</v>
      </c>
      <c r="J318" s="19">
        <v>0</v>
      </c>
      <c r="K318" s="54">
        <f>SUM(H318:J318)</f>
        <v>0</v>
      </c>
      <c r="L318" s="19">
        <v>0</v>
      </c>
      <c r="M318" s="19">
        <v>0</v>
      </c>
      <c r="N318" s="19">
        <v>0</v>
      </c>
      <c r="O318" s="54">
        <f>SUM(L318:N318)</f>
        <v>0</v>
      </c>
      <c r="P318" s="19"/>
      <c r="Q318" s="19"/>
      <c r="R318" s="19"/>
      <c r="S318" s="54">
        <f>SUM(P318:R318)</f>
        <v>0</v>
      </c>
      <c r="T318" s="19"/>
      <c r="U318" s="19"/>
      <c r="V318" s="19"/>
      <c r="W318" s="54">
        <f>SUM(T318:V318)</f>
        <v>0</v>
      </c>
      <c r="X318" s="19"/>
      <c r="Y318" s="19"/>
      <c r="Z318" s="19"/>
      <c r="AA318" s="54">
        <f>SUM(X318:Z318)</f>
        <v>0</v>
      </c>
      <c r="AB318" s="19"/>
      <c r="AC318" s="19"/>
      <c r="AD318" s="19"/>
      <c r="AE318" s="54">
        <f>SUM(AB318:AD318)</f>
        <v>0</v>
      </c>
      <c r="AF318" s="19"/>
      <c r="AG318" s="19"/>
      <c r="AH318" s="19"/>
      <c r="AI318" s="54">
        <f>SUM(AF318:AH318)</f>
        <v>0</v>
      </c>
      <c r="AJ318" s="19"/>
      <c r="AK318" s="19"/>
      <c r="AL318" s="19"/>
      <c r="AM318" s="54">
        <f>SUM(AJ318:AL318)</f>
        <v>0</v>
      </c>
      <c r="AN318" s="19"/>
      <c r="AO318" s="19"/>
      <c r="AP318" s="19"/>
      <c r="AQ318" s="54">
        <f>SUM(AN318:AP318)</f>
        <v>0</v>
      </c>
      <c r="AR318" s="16">
        <f t="shared" si="94"/>
        <v>0</v>
      </c>
    </row>
    <row r="319" spans="1:44" ht="15" thickBot="1">
      <c r="A319" s="149"/>
      <c r="B319" s="114"/>
      <c r="C319" s="114"/>
      <c r="D319" s="114"/>
      <c r="E319" s="161"/>
      <c r="F319" s="158"/>
      <c r="G319" s="45" t="s">
        <v>34</v>
      </c>
      <c r="H319" s="44">
        <v>0</v>
      </c>
      <c r="I319" s="44">
        <v>0</v>
      </c>
      <c r="J319" s="44">
        <v>0</v>
      </c>
      <c r="K319" s="54">
        <f>SUM(H319:J319)</f>
        <v>0</v>
      </c>
      <c r="L319" s="44">
        <v>0</v>
      </c>
      <c r="M319" s="44">
        <v>0</v>
      </c>
      <c r="N319" s="44">
        <v>0</v>
      </c>
      <c r="O319" s="54">
        <f>SUM(L319:N319)</f>
        <v>0</v>
      </c>
      <c r="P319" s="44"/>
      <c r="Q319" s="44"/>
      <c r="R319" s="44"/>
      <c r="S319" s="54">
        <f>SUM(P319:R319)</f>
        <v>0</v>
      </c>
      <c r="T319" s="44"/>
      <c r="U319" s="44"/>
      <c r="V319" s="44"/>
      <c r="W319" s="54">
        <f>SUM(T319:V319)</f>
        <v>0</v>
      </c>
      <c r="X319" s="44"/>
      <c r="Y319" s="44"/>
      <c r="Z319" s="44"/>
      <c r="AA319" s="54">
        <f>SUM(X319:Z319)</f>
        <v>0</v>
      </c>
      <c r="AB319" s="44"/>
      <c r="AC319" s="44"/>
      <c r="AD319" s="44"/>
      <c r="AE319" s="54">
        <f>SUM(AB319:AD319)</f>
        <v>0</v>
      </c>
      <c r="AF319" s="44"/>
      <c r="AG319" s="44"/>
      <c r="AH319" s="44"/>
      <c r="AI319" s="54">
        <f>SUM(AF319:AH319)</f>
        <v>0</v>
      </c>
      <c r="AJ319" s="44"/>
      <c r="AK319" s="44"/>
      <c r="AL319" s="44"/>
      <c r="AM319" s="54">
        <f>SUM(AJ319:AL319)</f>
        <v>0</v>
      </c>
      <c r="AN319" s="44"/>
      <c r="AO319" s="44"/>
      <c r="AP319" s="44"/>
      <c r="AQ319" s="54">
        <f>SUM(AN319:AP319)</f>
        <v>0</v>
      </c>
      <c r="AR319" s="16">
        <f t="shared" si="94"/>
        <v>0</v>
      </c>
    </row>
    <row r="320" spans="1:44" ht="14.25">
      <c r="A320" s="149"/>
      <c r="B320" s="114"/>
      <c r="C320" s="114"/>
      <c r="D320" s="114"/>
      <c r="E320" s="159" t="s">
        <v>138</v>
      </c>
      <c r="F320" s="144" t="s">
        <v>23</v>
      </c>
      <c r="G320" s="36" t="s">
        <v>24</v>
      </c>
      <c r="H320" s="37"/>
      <c r="I320" s="37"/>
      <c r="J320" s="37"/>
      <c r="K320" s="53">
        <f>H320+I320+J320</f>
        <v>0</v>
      </c>
      <c r="L320" s="37"/>
      <c r="M320" s="37"/>
      <c r="N320" s="37"/>
      <c r="O320" s="53">
        <f>L320+M320+N320</f>
        <v>0</v>
      </c>
      <c r="P320" s="37"/>
      <c r="Q320" s="37"/>
      <c r="R320" s="37"/>
      <c r="S320" s="53">
        <f>P320+Q320+R320</f>
        <v>0</v>
      </c>
      <c r="T320" s="37"/>
      <c r="U320" s="37"/>
      <c r="V320" s="37"/>
      <c r="W320" s="53">
        <f>T320+U320+V320</f>
        <v>0</v>
      </c>
      <c r="X320" s="37"/>
      <c r="Y320" s="37"/>
      <c r="Z320" s="37"/>
      <c r="AA320" s="53">
        <f>X320+Y320+Z320</f>
        <v>0</v>
      </c>
      <c r="AB320" s="37"/>
      <c r="AC320" s="37"/>
      <c r="AD320" s="37"/>
      <c r="AE320" s="53">
        <f>AB320+AC320+AD320</f>
        <v>0</v>
      </c>
      <c r="AF320" s="37"/>
      <c r="AG320" s="37"/>
      <c r="AH320" s="37"/>
      <c r="AI320" s="53">
        <f>AF320+AG320+AH320</f>
        <v>0</v>
      </c>
      <c r="AJ320" s="37"/>
      <c r="AK320" s="37"/>
      <c r="AL320" s="37"/>
      <c r="AM320" s="53">
        <f>AJ320+AK320+AL320</f>
        <v>0</v>
      </c>
      <c r="AN320" s="37"/>
      <c r="AO320" s="37"/>
      <c r="AP320" s="37"/>
      <c r="AQ320" s="53">
        <f>AN320+AO320+AP320</f>
        <v>0</v>
      </c>
      <c r="AR320" s="16">
        <f t="shared" si="94"/>
        <v>0</v>
      </c>
    </row>
    <row r="321" spans="1:44" ht="14.25">
      <c r="A321" s="149"/>
      <c r="B321" s="114"/>
      <c r="C321" s="114"/>
      <c r="D321" s="114"/>
      <c r="E321" s="160"/>
      <c r="F321" s="97"/>
      <c r="G321" s="39" t="s">
        <v>25</v>
      </c>
      <c r="H321" s="19"/>
      <c r="I321" s="19"/>
      <c r="J321" s="19"/>
      <c r="K321" s="54">
        <f>H321+I321+J321</f>
        <v>0</v>
      </c>
      <c r="L321" s="19"/>
      <c r="M321" s="19"/>
      <c r="N321" s="19"/>
      <c r="O321" s="54">
        <f>L321+M321+N321</f>
        <v>0</v>
      </c>
      <c r="P321" s="19"/>
      <c r="Q321" s="19"/>
      <c r="R321" s="19"/>
      <c r="S321" s="54">
        <f>P321+Q321+R321</f>
        <v>0</v>
      </c>
      <c r="T321" s="19"/>
      <c r="U321" s="19"/>
      <c r="V321" s="19"/>
      <c r="W321" s="54">
        <f>T321+U321+V321</f>
        <v>0</v>
      </c>
      <c r="X321" s="19"/>
      <c r="Y321" s="19"/>
      <c r="Z321" s="19"/>
      <c r="AA321" s="54">
        <f>X321+Y321+Z321</f>
        <v>0</v>
      </c>
      <c r="AB321" s="19"/>
      <c r="AC321" s="19"/>
      <c r="AD321" s="19"/>
      <c r="AE321" s="54">
        <f>AB321+AC321+AD321</f>
        <v>0</v>
      </c>
      <c r="AF321" s="19"/>
      <c r="AG321" s="19"/>
      <c r="AH321" s="19"/>
      <c r="AI321" s="54">
        <f>AF321+AG321+AH321</f>
        <v>0</v>
      </c>
      <c r="AJ321" s="19"/>
      <c r="AK321" s="19"/>
      <c r="AL321" s="19"/>
      <c r="AM321" s="54">
        <f>AJ321+AK321+AL321</f>
        <v>0</v>
      </c>
      <c r="AN321" s="19"/>
      <c r="AO321" s="19"/>
      <c r="AP321" s="19"/>
      <c r="AQ321" s="54">
        <f>AN321+AO321+AP321</f>
        <v>0</v>
      </c>
      <c r="AR321" s="16">
        <f t="shared" si="94"/>
        <v>0</v>
      </c>
    </row>
    <row r="322" spans="1:44" ht="14.25">
      <c r="A322" s="149"/>
      <c r="B322" s="114"/>
      <c r="C322" s="114"/>
      <c r="D322" s="114"/>
      <c r="E322" s="160"/>
      <c r="F322" s="97"/>
      <c r="G322" s="39" t="s">
        <v>26</v>
      </c>
      <c r="H322" s="19"/>
      <c r="I322" s="19"/>
      <c r="J322" s="19"/>
      <c r="K322" s="54">
        <f>H322+I322+J322</f>
        <v>0</v>
      </c>
      <c r="L322" s="19"/>
      <c r="M322" s="19"/>
      <c r="N322" s="19"/>
      <c r="O322" s="54">
        <f>L322+M322+N322</f>
        <v>0</v>
      </c>
      <c r="P322" s="19"/>
      <c r="Q322" s="19"/>
      <c r="R322" s="19"/>
      <c r="S322" s="54">
        <f>P322+Q322+R322</f>
        <v>0</v>
      </c>
      <c r="T322" s="19"/>
      <c r="U322" s="19"/>
      <c r="V322" s="19"/>
      <c r="W322" s="54">
        <f>T322+U322+V322</f>
        <v>0</v>
      </c>
      <c r="X322" s="19"/>
      <c r="Y322" s="19"/>
      <c r="Z322" s="19"/>
      <c r="AA322" s="54">
        <f>X322+Y322+Z322</f>
        <v>0</v>
      </c>
      <c r="AB322" s="19"/>
      <c r="AC322" s="19"/>
      <c r="AD322" s="19"/>
      <c r="AE322" s="54">
        <f>AB322+AC322+AD322</f>
        <v>0</v>
      </c>
      <c r="AF322" s="19"/>
      <c r="AG322" s="19"/>
      <c r="AH322" s="19"/>
      <c r="AI322" s="54">
        <f>AF322+AG322+AH322</f>
        <v>0</v>
      </c>
      <c r="AJ322" s="19"/>
      <c r="AK322" s="19"/>
      <c r="AL322" s="19"/>
      <c r="AM322" s="54">
        <f>AJ322+AK322+AL322</f>
        <v>0</v>
      </c>
      <c r="AN322" s="19"/>
      <c r="AO322" s="19"/>
      <c r="AP322" s="19"/>
      <c r="AQ322" s="54">
        <f>AN322+AO322+AP322</f>
        <v>0</v>
      </c>
      <c r="AR322" s="16">
        <f t="shared" si="94"/>
        <v>0</v>
      </c>
    </row>
    <row r="323" spans="1:44" ht="14.25">
      <c r="A323" s="149"/>
      <c r="B323" s="114"/>
      <c r="C323" s="114"/>
      <c r="D323" s="114"/>
      <c r="E323" s="160"/>
      <c r="F323" s="97"/>
      <c r="G323" s="39" t="s">
        <v>27</v>
      </c>
      <c r="H323" s="19"/>
      <c r="I323" s="19"/>
      <c r="J323" s="19"/>
      <c r="K323" s="54">
        <f>H323+I323+J323</f>
        <v>0</v>
      </c>
      <c r="L323" s="19"/>
      <c r="M323" s="19"/>
      <c r="N323" s="19"/>
      <c r="O323" s="54">
        <f>L323+M323+N323</f>
        <v>0</v>
      </c>
      <c r="P323" s="19"/>
      <c r="Q323" s="19"/>
      <c r="R323" s="19"/>
      <c r="S323" s="54">
        <f>P323+Q323+R323</f>
        <v>0</v>
      </c>
      <c r="T323" s="19"/>
      <c r="U323" s="19"/>
      <c r="V323" s="19"/>
      <c r="W323" s="54">
        <f>T323+U323+V323</f>
        <v>0</v>
      </c>
      <c r="X323" s="19"/>
      <c r="Y323" s="19"/>
      <c r="Z323" s="19"/>
      <c r="AA323" s="54">
        <f>X323+Y323+Z323</f>
        <v>0</v>
      </c>
      <c r="AB323" s="19"/>
      <c r="AC323" s="19"/>
      <c r="AD323" s="19"/>
      <c r="AE323" s="54">
        <f>AB323+AC323+AD323</f>
        <v>0</v>
      </c>
      <c r="AF323" s="19"/>
      <c r="AG323" s="19"/>
      <c r="AH323" s="19"/>
      <c r="AI323" s="54">
        <f>AF323+AG323+AH323</f>
        <v>0</v>
      </c>
      <c r="AJ323" s="19"/>
      <c r="AK323" s="19"/>
      <c r="AL323" s="19"/>
      <c r="AM323" s="54">
        <f>AJ323+AK323+AL323</f>
        <v>0</v>
      </c>
      <c r="AN323" s="19"/>
      <c r="AO323" s="19"/>
      <c r="AP323" s="19"/>
      <c r="AQ323" s="54">
        <f>AN323+AO323+AP323</f>
        <v>0</v>
      </c>
      <c r="AR323" s="16">
        <f t="shared" si="94"/>
        <v>0</v>
      </c>
    </row>
    <row r="324" spans="1:44" ht="14.25">
      <c r="A324" s="149"/>
      <c r="B324" s="114"/>
      <c r="C324" s="114"/>
      <c r="D324" s="114"/>
      <c r="E324" s="160"/>
      <c r="F324" s="97"/>
      <c r="G324" s="39" t="s">
        <v>28</v>
      </c>
      <c r="H324" s="19"/>
      <c r="I324" s="19"/>
      <c r="J324" s="19"/>
      <c r="K324" s="54">
        <f>H324+I324+J324</f>
        <v>0</v>
      </c>
      <c r="L324" s="19"/>
      <c r="M324" s="19"/>
      <c r="N324" s="19"/>
      <c r="O324" s="54">
        <f>L324+M324+N324</f>
        <v>0</v>
      </c>
      <c r="P324" s="19"/>
      <c r="Q324" s="19"/>
      <c r="R324" s="19"/>
      <c r="S324" s="54">
        <f>P324+Q324+R324</f>
        <v>0</v>
      </c>
      <c r="T324" s="19"/>
      <c r="U324" s="19"/>
      <c r="V324" s="19"/>
      <c r="W324" s="54">
        <f>T324+U324+V324</f>
        <v>0</v>
      </c>
      <c r="X324" s="19"/>
      <c r="Y324" s="19"/>
      <c r="Z324" s="19"/>
      <c r="AA324" s="54">
        <f>X324+Y324+Z324</f>
        <v>0</v>
      </c>
      <c r="AB324" s="19"/>
      <c r="AC324" s="19"/>
      <c r="AD324" s="19"/>
      <c r="AE324" s="54">
        <f>AB324+AC324+AD324</f>
        <v>0</v>
      </c>
      <c r="AF324" s="19"/>
      <c r="AG324" s="19"/>
      <c r="AH324" s="19"/>
      <c r="AI324" s="54">
        <f>AF324+AG324+AH324</f>
        <v>0</v>
      </c>
      <c r="AJ324" s="19"/>
      <c r="AK324" s="19"/>
      <c r="AL324" s="19"/>
      <c r="AM324" s="54">
        <f>AJ324+AK324+AL324</f>
        <v>0</v>
      </c>
      <c r="AN324" s="19"/>
      <c r="AO324" s="19"/>
      <c r="AP324" s="19"/>
      <c r="AQ324" s="54">
        <f>AN324+AO324+AP324</f>
        <v>0</v>
      </c>
      <c r="AR324" s="16">
        <f t="shared" si="94"/>
        <v>0</v>
      </c>
    </row>
    <row r="325" spans="1:44" ht="14.25">
      <c r="A325" s="149"/>
      <c r="B325" s="114"/>
      <c r="C325" s="114"/>
      <c r="D325" s="114"/>
      <c r="E325" s="160"/>
      <c r="F325" s="97"/>
      <c r="G325" s="40" t="s">
        <v>117</v>
      </c>
      <c r="H325" s="54">
        <f aca="true" t="shared" si="133" ref="H325:AQ325">SUM(H320:H324)</f>
        <v>0</v>
      </c>
      <c r="I325" s="54">
        <f t="shared" si="133"/>
        <v>0</v>
      </c>
      <c r="J325" s="54">
        <f t="shared" si="133"/>
        <v>0</v>
      </c>
      <c r="K325" s="58">
        <f t="shared" si="133"/>
        <v>0</v>
      </c>
      <c r="L325" s="54">
        <f t="shared" si="133"/>
        <v>0</v>
      </c>
      <c r="M325" s="54">
        <f t="shared" si="133"/>
        <v>0</v>
      </c>
      <c r="N325" s="54">
        <f t="shared" si="133"/>
        <v>0</v>
      </c>
      <c r="O325" s="58">
        <f t="shared" si="133"/>
        <v>0</v>
      </c>
      <c r="P325" s="54">
        <f t="shared" si="133"/>
        <v>0</v>
      </c>
      <c r="Q325" s="54">
        <f t="shared" si="133"/>
        <v>0</v>
      </c>
      <c r="R325" s="54">
        <f t="shared" si="133"/>
        <v>0</v>
      </c>
      <c r="S325" s="58">
        <f t="shared" si="133"/>
        <v>0</v>
      </c>
      <c r="T325" s="54">
        <f t="shared" si="133"/>
        <v>0</v>
      </c>
      <c r="U325" s="54">
        <f t="shared" si="133"/>
        <v>0</v>
      </c>
      <c r="V325" s="54">
        <f t="shared" si="133"/>
        <v>0</v>
      </c>
      <c r="W325" s="58">
        <f t="shared" si="133"/>
        <v>0</v>
      </c>
      <c r="X325" s="54">
        <f t="shared" si="133"/>
        <v>0</v>
      </c>
      <c r="Y325" s="54">
        <f t="shared" si="133"/>
        <v>0</v>
      </c>
      <c r="Z325" s="54">
        <f t="shared" si="133"/>
        <v>0</v>
      </c>
      <c r="AA325" s="58">
        <f t="shared" si="133"/>
        <v>0</v>
      </c>
      <c r="AB325" s="54">
        <f t="shared" si="133"/>
        <v>0</v>
      </c>
      <c r="AC325" s="54">
        <f t="shared" si="133"/>
        <v>0</v>
      </c>
      <c r="AD325" s="54">
        <f t="shared" si="133"/>
        <v>0</v>
      </c>
      <c r="AE325" s="58">
        <f t="shared" si="133"/>
        <v>0</v>
      </c>
      <c r="AF325" s="54">
        <f t="shared" si="133"/>
        <v>0</v>
      </c>
      <c r="AG325" s="54">
        <f t="shared" si="133"/>
        <v>0</v>
      </c>
      <c r="AH325" s="54">
        <f t="shared" si="133"/>
        <v>0</v>
      </c>
      <c r="AI325" s="58">
        <f t="shared" si="133"/>
        <v>0</v>
      </c>
      <c r="AJ325" s="54">
        <f t="shared" si="133"/>
        <v>0</v>
      </c>
      <c r="AK325" s="54">
        <f t="shared" si="133"/>
        <v>0</v>
      </c>
      <c r="AL325" s="54">
        <f t="shared" si="133"/>
        <v>0</v>
      </c>
      <c r="AM325" s="58">
        <f t="shared" si="133"/>
        <v>0</v>
      </c>
      <c r="AN325" s="54">
        <f t="shared" si="133"/>
        <v>0</v>
      </c>
      <c r="AO325" s="54">
        <f t="shared" si="133"/>
        <v>0</v>
      </c>
      <c r="AP325" s="54">
        <f t="shared" si="133"/>
        <v>0</v>
      </c>
      <c r="AQ325" s="58">
        <f t="shared" si="133"/>
        <v>0</v>
      </c>
      <c r="AR325" s="16">
        <f t="shared" si="94"/>
        <v>0</v>
      </c>
    </row>
    <row r="326" spans="1:44" ht="14.25">
      <c r="A326" s="149"/>
      <c r="B326" s="114"/>
      <c r="C326" s="114"/>
      <c r="D326" s="114"/>
      <c r="E326" s="160"/>
      <c r="F326" s="145" t="s">
        <v>29</v>
      </c>
      <c r="G326" s="39" t="s">
        <v>30</v>
      </c>
      <c r="H326" s="19"/>
      <c r="I326" s="19"/>
      <c r="J326" s="19"/>
      <c r="K326" s="54">
        <f>SUM(H326:J326)</f>
        <v>0</v>
      </c>
      <c r="L326" s="19"/>
      <c r="M326" s="19"/>
      <c r="N326" s="19"/>
      <c r="O326" s="54">
        <f>SUM(L326:N326)</f>
        <v>0</v>
      </c>
      <c r="P326" s="19"/>
      <c r="Q326" s="19"/>
      <c r="R326" s="19"/>
      <c r="S326" s="54">
        <f>SUM(P326:R326)</f>
        <v>0</v>
      </c>
      <c r="T326" s="19"/>
      <c r="U326" s="19"/>
      <c r="V326" s="19"/>
      <c r="W326" s="54">
        <f>SUM(T326:V326)</f>
        <v>0</v>
      </c>
      <c r="X326" s="19"/>
      <c r="Y326" s="19"/>
      <c r="Z326" s="19"/>
      <c r="AA326" s="54">
        <f>SUM(X326:Z326)</f>
        <v>0</v>
      </c>
      <c r="AB326" s="19"/>
      <c r="AC326" s="19"/>
      <c r="AD326" s="19"/>
      <c r="AE326" s="54">
        <f>SUM(AB326:AD326)</f>
        <v>0</v>
      </c>
      <c r="AF326" s="19"/>
      <c r="AG326" s="19"/>
      <c r="AH326" s="19"/>
      <c r="AI326" s="54">
        <f>SUM(AF326:AH326)</f>
        <v>0</v>
      </c>
      <c r="AJ326" s="19"/>
      <c r="AK326" s="19"/>
      <c r="AL326" s="19"/>
      <c r="AM326" s="54">
        <f>SUM(AJ326:AL326)</f>
        <v>0</v>
      </c>
      <c r="AN326" s="19"/>
      <c r="AO326" s="19"/>
      <c r="AP326" s="19"/>
      <c r="AQ326" s="54">
        <f>SUM(AN326:AP326)</f>
        <v>0</v>
      </c>
      <c r="AR326" s="16">
        <f t="shared" si="94"/>
        <v>0</v>
      </c>
    </row>
    <row r="327" spans="1:44" ht="14.25">
      <c r="A327" s="149"/>
      <c r="B327" s="114"/>
      <c r="C327" s="114"/>
      <c r="D327" s="114"/>
      <c r="E327" s="160"/>
      <c r="F327" s="146"/>
      <c r="G327" s="39" t="s">
        <v>31</v>
      </c>
      <c r="H327" s="19"/>
      <c r="I327" s="19"/>
      <c r="J327" s="19"/>
      <c r="K327" s="54">
        <f>SUM(H327:J327)</f>
        <v>0</v>
      </c>
      <c r="L327" s="19"/>
      <c r="M327" s="19"/>
      <c r="N327" s="19"/>
      <c r="O327" s="54">
        <f>SUM(L327:N327)</f>
        <v>0</v>
      </c>
      <c r="P327" s="19"/>
      <c r="Q327" s="19"/>
      <c r="R327" s="19"/>
      <c r="S327" s="54">
        <f>SUM(P327:R327)</f>
        <v>0</v>
      </c>
      <c r="T327" s="19"/>
      <c r="U327" s="19"/>
      <c r="V327" s="19"/>
      <c r="W327" s="54">
        <f>SUM(T327:V327)</f>
        <v>0</v>
      </c>
      <c r="X327" s="19"/>
      <c r="Y327" s="19"/>
      <c r="Z327" s="19"/>
      <c r="AA327" s="54">
        <f>SUM(X327:Z327)</f>
        <v>0</v>
      </c>
      <c r="AB327" s="19"/>
      <c r="AC327" s="19"/>
      <c r="AD327" s="19"/>
      <c r="AE327" s="54">
        <f>SUM(AB327:AD327)</f>
        <v>0</v>
      </c>
      <c r="AF327" s="19"/>
      <c r="AG327" s="19"/>
      <c r="AH327" s="19"/>
      <c r="AI327" s="54">
        <f>SUM(AF327:AH327)</f>
        <v>0</v>
      </c>
      <c r="AJ327" s="19"/>
      <c r="AK327" s="19"/>
      <c r="AL327" s="19"/>
      <c r="AM327" s="54">
        <f>SUM(AJ327:AL327)</f>
        <v>0</v>
      </c>
      <c r="AN327" s="19"/>
      <c r="AO327" s="19"/>
      <c r="AP327" s="19"/>
      <c r="AQ327" s="54">
        <f>SUM(AN327:AP327)</f>
        <v>0</v>
      </c>
      <c r="AR327" s="16">
        <f t="shared" si="94"/>
        <v>0</v>
      </c>
    </row>
    <row r="328" spans="1:44" ht="14.25">
      <c r="A328" s="149"/>
      <c r="B328" s="114"/>
      <c r="C328" s="114"/>
      <c r="D328" s="114"/>
      <c r="E328" s="160"/>
      <c r="F328" s="97" t="s">
        <v>32</v>
      </c>
      <c r="G328" s="39" t="s">
        <v>33</v>
      </c>
      <c r="H328" s="19"/>
      <c r="I328" s="19"/>
      <c r="J328" s="19"/>
      <c r="K328" s="54">
        <f>SUM(H328:J328)</f>
        <v>0</v>
      </c>
      <c r="L328" s="19"/>
      <c r="M328" s="19"/>
      <c r="N328" s="19"/>
      <c r="O328" s="54">
        <f>SUM(L328:N328)</f>
        <v>0</v>
      </c>
      <c r="P328" s="19"/>
      <c r="Q328" s="19"/>
      <c r="R328" s="19"/>
      <c r="S328" s="54">
        <f>SUM(P328:R328)</f>
        <v>0</v>
      </c>
      <c r="T328" s="19"/>
      <c r="U328" s="19"/>
      <c r="V328" s="19"/>
      <c r="W328" s="54">
        <f>SUM(T328:V328)</f>
        <v>0</v>
      </c>
      <c r="X328" s="19"/>
      <c r="Y328" s="19"/>
      <c r="Z328" s="19"/>
      <c r="AA328" s="54">
        <f>SUM(X328:Z328)</f>
        <v>0</v>
      </c>
      <c r="AB328" s="19"/>
      <c r="AC328" s="19"/>
      <c r="AD328" s="19"/>
      <c r="AE328" s="54">
        <f>SUM(AB328:AD328)</f>
        <v>0</v>
      </c>
      <c r="AF328" s="19"/>
      <c r="AG328" s="19"/>
      <c r="AH328" s="19"/>
      <c r="AI328" s="54">
        <f>SUM(AF328:AH328)</f>
        <v>0</v>
      </c>
      <c r="AJ328" s="19"/>
      <c r="AK328" s="19"/>
      <c r="AL328" s="19"/>
      <c r="AM328" s="54">
        <f>SUM(AJ328:AL328)</f>
        <v>0</v>
      </c>
      <c r="AN328" s="19"/>
      <c r="AO328" s="19"/>
      <c r="AP328" s="19"/>
      <c r="AQ328" s="54">
        <f>SUM(AN328:AP328)</f>
        <v>0</v>
      </c>
      <c r="AR328" s="16">
        <f t="shared" si="94"/>
        <v>0</v>
      </c>
    </row>
    <row r="329" spans="1:44" ht="15" thickBot="1">
      <c r="A329" s="149"/>
      <c r="B329" s="114"/>
      <c r="C329" s="114"/>
      <c r="D329" s="114"/>
      <c r="E329" s="161"/>
      <c r="F329" s="158"/>
      <c r="G329" s="45" t="s">
        <v>34</v>
      </c>
      <c r="H329" s="44"/>
      <c r="I329" s="44"/>
      <c r="J329" s="44"/>
      <c r="K329" s="54">
        <f>SUM(H329:J329)</f>
        <v>0</v>
      </c>
      <c r="L329" s="44"/>
      <c r="M329" s="44"/>
      <c r="N329" s="44"/>
      <c r="O329" s="54">
        <f>SUM(L329:N329)</f>
        <v>0</v>
      </c>
      <c r="P329" s="44"/>
      <c r="Q329" s="44"/>
      <c r="R329" s="44"/>
      <c r="S329" s="54">
        <f>SUM(P329:R329)</f>
        <v>0</v>
      </c>
      <c r="T329" s="44"/>
      <c r="U329" s="44"/>
      <c r="V329" s="44"/>
      <c r="W329" s="54">
        <f>SUM(T329:V329)</f>
        <v>0</v>
      </c>
      <c r="X329" s="44"/>
      <c r="Y329" s="44"/>
      <c r="Z329" s="44"/>
      <c r="AA329" s="54">
        <f>SUM(X329:Z329)</f>
        <v>0</v>
      </c>
      <c r="AB329" s="44"/>
      <c r="AC329" s="44"/>
      <c r="AD329" s="44"/>
      <c r="AE329" s="54">
        <f>SUM(AB329:AD329)</f>
        <v>0</v>
      </c>
      <c r="AF329" s="44"/>
      <c r="AG329" s="44"/>
      <c r="AH329" s="44"/>
      <c r="AI329" s="54">
        <f>SUM(AF329:AH329)</f>
        <v>0</v>
      </c>
      <c r="AJ329" s="44"/>
      <c r="AK329" s="44"/>
      <c r="AL329" s="44"/>
      <c r="AM329" s="54">
        <f>SUM(AJ329:AL329)</f>
        <v>0</v>
      </c>
      <c r="AN329" s="44"/>
      <c r="AO329" s="44"/>
      <c r="AP329" s="44"/>
      <c r="AQ329" s="54">
        <f>SUM(AN329:AP329)</f>
        <v>0</v>
      </c>
      <c r="AR329" s="16">
        <f t="shared" si="94"/>
        <v>0</v>
      </c>
    </row>
    <row r="330" spans="1:44" ht="14.25">
      <c r="A330" s="149"/>
      <c r="B330" s="114"/>
      <c r="C330" s="114"/>
      <c r="D330" s="114"/>
      <c r="E330" s="159" t="s">
        <v>139</v>
      </c>
      <c r="F330" s="144" t="s">
        <v>23</v>
      </c>
      <c r="G330" s="36"/>
      <c r="H330" s="37"/>
      <c r="I330" s="37"/>
      <c r="J330" s="37"/>
      <c r="K330" s="53">
        <f>H330+I330+J330</f>
        <v>0</v>
      </c>
      <c r="L330" s="37"/>
      <c r="M330" s="37"/>
      <c r="N330" s="37"/>
      <c r="O330" s="53">
        <f>L330+M330+N330</f>
        <v>0</v>
      </c>
      <c r="P330" s="37"/>
      <c r="Q330" s="37"/>
      <c r="R330" s="37"/>
      <c r="S330" s="53">
        <f>P330+Q330+R330</f>
        <v>0</v>
      </c>
      <c r="T330" s="37"/>
      <c r="U330" s="37"/>
      <c r="V330" s="37"/>
      <c r="W330" s="53">
        <f>T330+U330+V330</f>
        <v>0</v>
      </c>
      <c r="X330" s="37"/>
      <c r="Y330" s="37"/>
      <c r="Z330" s="37"/>
      <c r="AA330" s="53">
        <f>X330+Y330+Z330</f>
        <v>0</v>
      </c>
      <c r="AB330" s="37"/>
      <c r="AC330" s="37"/>
      <c r="AD330" s="37"/>
      <c r="AE330" s="53">
        <f>AB330+AC330+AD330</f>
        <v>0</v>
      </c>
      <c r="AF330" s="37"/>
      <c r="AG330" s="37"/>
      <c r="AH330" s="37"/>
      <c r="AI330" s="53">
        <f>AF330+AG330+AH330</f>
        <v>0</v>
      </c>
      <c r="AJ330" s="37"/>
      <c r="AK330" s="37"/>
      <c r="AL330" s="37"/>
      <c r="AM330" s="53">
        <f>AJ330+AK330+AL330</f>
        <v>0</v>
      </c>
      <c r="AN330" s="37"/>
      <c r="AO330" s="37"/>
      <c r="AP330" s="37"/>
      <c r="AQ330" s="53">
        <f>AN330+AO330+AP330</f>
        <v>0</v>
      </c>
      <c r="AR330" s="16">
        <f t="shared" si="94"/>
        <v>0</v>
      </c>
    </row>
    <row r="331" spans="1:44" ht="14.25">
      <c r="A331" s="149"/>
      <c r="B331" s="114"/>
      <c r="C331" s="114"/>
      <c r="D331" s="114"/>
      <c r="E331" s="160"/>
      <c r="F331" s="97"/>
      <c r="G331" s="39"/>
      <c r="H331" s="19"/>
      <c r="I331" s="19"/>
      <c r="J331" s="19"/>
      <c r="K331" s="54">
        <f>H331+I331+J331</f>
        <v>0</v>
      </c>
      <c r="L331" s="19"/>
      <c r="M331" s="19"/>
      <c r="N331" s="19"/>
      <c r="O331" s="54">
        <f>L331+M331+N331</f>
        <v>0</v>
      </c>
      <c r="P331" s="19"/>
      <c r="Q331" s="19"/>
      <c r="R331" s="19"/>
      <c r="S331" s="54">
        <f>P331+Q331+R331</f>
        <v>0</v>
      </c>
      <c r="T331" s="19"/>
      <c r="U331" s="19"/>
      <c r="V331" s="19"/>
      <c r="W331" s="54">
        <f>T331+U331+V331</f>
        <v>0</v>
      </c>
      <c r="X331" s="19"/>
      <c r="Y331" s="19"/>
      <c r="Z331" s="19"/>
      <c r="AA331" s="54">
        <f>X331+Y331+Z331</f>
        <v>0</v>
      </c>
      <c r="AB331" s="19"/>
      <c r="AC331" s="19"/>
      <c r="AD331" s="19"/>
      <c r="AE331" s="54">
        <f>AB331+AC331+AD331</f>
        <v>0</v>
      </c>
      <c r="AF331" s="19"/>
      <c r="AG331" s="19"/>
      <c r="AH331" s="19"/>
      <c r="AI331" s="54">
        <f>AF331+AG331+AH331</f>
        <v>0</v>
      </c>
      <c r="AJ331" s="19"/>
      <c r="AK331" s="19"/>
      <c r="AL331" s="19"/>
      <c r="AM331" s="54">
        <f>AJ331+AK331+AL331</f>
        <v>0</v>
      </c>
      <c r="AN331" s="19"/>
      <c r="AO331" s="19"/>
      <c r="AP331" s="19"/>
      <c r="AQ331" s="54">
        <f>AN331+AO331+AP331</f>
        <v>0</v>
      </c>
      <c r="AR331" s="16">
        <f t="shared" si="94"/>
        <v>0</v>
      </c>
    </row>
    <row r="332" spans="1:44" ht="14.25">
      <c r="A332" s="149"/>
      <c r="B332" s="114"/>
      <c r="C332" s="114"/>
      <c r="D332" s="114"/>
      <c r="E332" s="160"/>
      <c r="F332" s="97"/>
      <c r="G332" s="39"/>
      <c r="H332" s="19"/>
      <c r="I332" s="19"/>
      <c r="J332" s="19"/>
      <c r="K332" s="54">
        <f>H332+I332+J332</f>
        <v>0</v>
      </c>
      <c r="L332" s="19"/>
      <c r="M332" s="19"/>
      <c r="N332" s="19"/>
      <c r="O332" s="54">
        <f>L332+M332+N332</f>
        <v>0</v>
      </c>
      <c r="P332" s="19"/>
      <c r="Q332" s="19"/>
      <c r="R332" s="19"/>
      <c r="S332" s="54">
        <f>P332+Q332+R332</f>
        <v>0</v>
      </c>
      <c r="T332" s="19"/>
      <c r="U332" s="19"/>
      <c r="V332" s="19"/>
      <c r="W332" s="54">
        <f>T332+U332+V332</f>
        <v>0</v>
      </c>
      <c r="X332" s="19"/>
      <c r="Y332" s="19"/>
      <c r="Z332" s="19"/>
      <c r="AA332" s="54">
        <f>X332+Y332+Z332</f>
        <v>0</v>
      </c>
      <c r="AB332" s="19"/>
      <c r="AC332" s="19"/>
      <c r="AD332" s="19"/>
      <c r="AE332" s="54">
        <f>AB332+AC332+AD332</f>
        <v>0</v>
      </c>
      <c r="AF332" s="19"/>
      <c r="AG332" s="19"/>
      <c r="AH332" s="19"/>
      <c r="AI332" s="54">
        <f>AF332+AG332+AH332</f>
        <v>0</v>
      </c>
      <c r="AJ332" s="19"/>
      <c r="AK332" s="19"/>
      <c r="AL332" s="19"/>
      <c r="AM332" s="54">
        <f>AJ332+AK332+AL332</f>
        <v>0</v>
      </c>
      <c r="AN332" s="19"/>
      <c r="AO332" s="19"/>
      <c r="AP332" s="19"/>
      <c r="AQ332" s="54">
        <f>AN332+AO332+AP332</f>
        <v>0</v>
      </c>
      <c r="AR332" s="16">
        <f aca="true" t="shared" si="134" ref="AR332:AR339">SUM(H332:AQ332)</f>
        <v>0</v>
      </c>
    </row>
    <row r="333" spans="1:44" ht="14.25">
      <c r="A333" s="149"/>
      <c r="B333" s="114"/>
      <c r="C333" s="114"/>
      <c r="D333" s="114"/>
      <c r="E333" s="160"/>
      <c r="F333" s="97"/>
      <c r="G333" s="39"/>
      <c r="H333" s="19"/>
      <c r="I333" s="19"/>
      <c r="J333" s="19"/>
      <c r="K333" s="54">
        <f>H333+I333+J333</f>
        <v>0</v>
      </c>
      <c r="L333" s="19"/>
      <c r="M333" s="19"/>
      <c r="N333" s="19"/>
      <c r="O333" s="54">
        <f>L333+M333+N333</f>
        <v>0</v>
      </c>
      <c r="P333" s="19"/>
      <c r="Q333" s="19"/>
      <c r="R333" s="19"/>
      <c r="S333" s="54">
        <f>P333+Q333+R333</f>
        <v>0</v>
      </c>
      <c r="T333" s="19"/>
      <c r="U333" s="19"/>
      <c r="V333" s="19"/>
      <c r="W333" s="54">
        <f>T333+U333+V333</f>
        <v>0</v>
      </c>
      <c r="X333" s="19"/>
      <c r="Y333" s="19"/>
      <c r="Z333" s="19"/>
      <c r="AA333" s="54">
        <f>X333+Y333+Z333</f>
        <v>0</v>
      </c>
      <c r="AB333" s="19"/>
      <c r="AC333" s="19"/>
      <c r="AD333" s="19"/>
      <c r="AE333" s="54">
        <f>AB333+AC333+AD333</f>
        <v>0</v>
      </c>
      <c r="AF333" s="19"/>
      <c r="AG333" s="19"/>
      <c r="AH333" s="19"/>
      <c r="AI333" s="54">
        <f>AF333+AG333+AH333</f>
        <v>0</v>
      </c>
      <c r="AJ333" s="19"/>
      <c r="AK333" s="19"/>
      <c r="AL333" s="19"/>
      <c r="AM333" s="54">
        <f>AJ333+AK333+AL333</f>
        <v>0</v>
      </c>
      <c r="AN333" s="19"/>
      <c r="AO333" s="19"/>
      <c r="AP333" s="19"/>
      <c r="AQ333" s="54">
        <f>AN333+AO333+AP333</f>
        <v>0</v>
      </c>
      <c r="AR333" s="16">
        <f t="shared" si="134"/>
        <v>0</v>
      </c>
    </row>
    <row r="334" spans="1:44" ht="14.25">
      <c r="A334" s="149"/>
      <c r="B334" s="114"/>
      <c r="C334" s="114"/>
      <c r="D334" s="114"/>
      <c r="E334" s="160"/>
      <c r="F334" s="97"/>
      <c r="G334" s="39"/>
      <c r="H334" s="19"/>
      <c r="I334" s="19"/>
      <c r="J334" s="19"/>
      <c r="K334" s="54">
        <f>H334+I334+J334</f>
        <v>0</v>
      </c>
      <c r="L334" s="19"/>
      <c r="M334" s="19"/>
      <c r="N334" s="19"/>
      <c r="O334" s="54">
        <f>L334+M334+N334</f>
        <v>0</v>
      </c>
      <c r="P334" s="19"/>
      <c r="Q334" s="19"/>
      <c r="R334" s="19"/>
      <c r="S334" s="54">
        <f>P334+Q334+R334</f>
        <v>0</v>
      </c>
      <c r="T334" s="19"/>
      <c r="U334" s="19"/>
      <c r="V334" s="19"/>
      <c r="W334" s="54">
        <f>T334+U334+V334</f>
        <v>0</v>
      </c>
      <c r="X334" s="19"/>
      <c r="Y334" s="19"/>
      <c r="Z334" s="19"/>
      <c r="AA334" s="54">
        <f>X334+Y334+Z334</f>
        <v>0</v>
      </c>
      <c r="AB334" s="19"/>
      <c r="AC334" s="19"/>
      <c r="AD334" s="19"/>
      <c r="AE334" s="54">
        <f>AB334+AC334+AD334</f>
        <v>0</v>
      </c>
      <c r="AF334" s="19"/>
      <c r="AG334" s="19"/>
      <c r="AH334" s="19"/>
      <c r="AI334" s="54">
        <f>AF334+AG334+AH334</f>
        <v>0</v>
      </c>
      <c r="AJ334" s="19"/>
      <c r="AK334" s="19"/>
      <c r="AL334" s="19"/>
      <c r="AM334" s="54">
        <f>AJ334+AK334+AL334</f>
        <v>0</v>
      </c>
      <c r="AN334" s="19"/>
      <c r="AO334" s="19"/>
      <c r="AP334" s="19"/>
      <c r="AQ334" s="54">
        <f>AN334+AO334+AP334</f>
        <v>0</v>
      </c>
      <c r="AR334" s="16">
        <f t="shared" si="134"/>
        <v>0</v>
      </c>
    </row>
    <row r="335" spans="1:44" ht="14.25">
      <c r="A335" s="149"/>
      <c r="B335" s="114"/>
      <c r="C335" s="114"/>
      <c r="D335" s="114"/>
      <c r="E335" s="160"/>
      <c r="F335" s="97"/>
      <c r="G335" s="40" t="s">
        <v>117</v>
      </c>
      <c r="H335" s="54">
        <f>SUM(H330:H334)</f>
        <v>0</v>
      </c>
      <c r="I335" s="54">
        <f>SUM(I330:I334)</f>
        <v>0</v>
      </c>
      <c r="J335" s="54">
        <f>SUM(J330:J334)</f>
        <v>0</v>
      </c>
      <c r="K335" s="58">
        <f aca="true" t="shared" si="135" ref="K335:AQ335">SUM(K330:K334)</f>
        <v>0</v>
      </c>
      <c r="L335" s="54">
        <f t="shared" si="135"/>
        <v>0</v>
      </c>
      <c r="M335" s="54">
        <f t="shared" si="135"/>
        <v>0</v>
      </c>
      <c r="N335" s="54">
        <f t="shared" si="135"/>
        <v>0</v>
      </c>
      <c r="O335" s="58">
        <f t="shared" si="135"/>
        <v>0</v>
      </c>
      <c r="P335" s="54">
        <f t="shared" si="135"/>
        <v>0</v>
      </c>
      <c r="Q335" s="54">
        <f t="shared" si="135"/>
        <v>0</v>
      </c>
      <c r="R335" s="54">
        <f t="shared" si="135"/>
        <v>0</v>
      </c>
      <c r="S335" s="58">
        <f t="shared" si="135"/>
        <v>0</v>
      </c>
      <c r="T335" s="54">
        <f t="shared" si="135"/>
        <v>0</v>
      </c>
      <c r="U335" s="54">
        <f t="shared" si="135"/>
        <v>0</v>
      </c>
      <c r="V335" s="54">
        <f t="shared" si="135"/>
        <v>0</v>
      </c>
      <c r="W335" s="58">
        <f t="shared" si="135"/>
        <v>0</v>
      </c>
      <c r="X335" s="54">
        <f t="shared" si="135"/>
        <v>0</v>
      </c>
      <c r="Y335" s="54">
        <f t="shared" si="135"/>
        <v>0</v>
      </c>
      <c r="Z335" s="54">
        <f t="shared" si="135"/>
        <v>0</v>
      </c>
      <c r="AA335" s="58">
        <f t="shared" si="135"/>
        <v>0</v>
      </c>
      <c r="AB335" s="54">
        <f t="shared" si="135"/>
        <v>0</v>
      </c>
      <c r="AC335" s="54">
        <f t="shared" si="135"/>
        <v>0</v>
      </c>
      <c r="AD335" s="54">
        <f t="shared" si="135"/>
        <v>0</v>
      </c>
      <c r="AE335" s="58">
        <f t="shared" si="135"/>
        <v>0</v>
      </c>
      <c r="AF335" s="54">
        <f t="shared" si="135"/>
        <v>0</v>
      </c>
      <c r="AG335" s="54">
        <f t="shared" si="135"/>
        <v>0</v>
      </c>
      <c r="AH335" s="54">
        <f t="shared" si="135"/>
        <v>0</v>
      </c>
      <c r="AI335" s="58">
        <f t="shared" si="135"/>
        <v>0</v>
      </c>
      <c r="AJ335" s="54">
        <f t="shared" si="135"/>
        <v>0</v>
      </c>
      <c r="AK335" s="54">
        <f t="shared" si="135"/>
        <v>0</v>
      </c>
      <c r="AL335" s="54">
        <f t="shared" si="135"/>
        <v>0</v>
      </c>
      <c r="AM335" s="58">
        <f t="shared" si="135"/>
        <v>0</v>
      </c>
      <c r="AN335" s="54">
        <f t="shared" si="135"/>
        <v>0</v>
      </c>
      <c r="AO335" s="54">
        <f t="shared" si="135"/>
        <v>0</v>
      </c>
      <c r="AP335" s="54">
        <f t="shared" si="135"/>
        <v>0</v>
      </c>
      <c r="AQ335" s="58">
        <f t="shared" si="135"/>
        <v>0</v>
      </c>
      <c r="AR335" s="16">
        <f t="shared" si="134"/>
        <v>0</v>
      </c>
    </row>
    <row r="336" spans="1:44" ht="14.25">
      <c r="A336" s="149"/>
      <c r="B336" s="114"/>
      <c r="C336" s="114"/>
      <c r="D336" s="114"/>
      <c r="E336" s="160"/>
      <c r="F336" s="145" t="s">
        <v>29</v>
      </c>
      <c r="G336" s="39" t="s">
        <v>30</v>
      </c>
      <c r="H336" s="19"/>
      <c r="I336" s="19"/>
      <c r="J336" s="19"/>
      <c r="K336" s="54">
        <f>SUM(H336:J336)</f>
        <v>0</v>
      </c>
      <c r="L336" s="19"/>
      <c r="M336" s="19"/>
      <c r="N336" s="19"/>
      <c r="O336" s="54">
        <f>SUM(L336:N336)</f>
        <v>0</v>
      </c>
      <c r="P336" s="19"/>
      <c r="Q336" s="19"/>
      <c r="R336" s="19"/>
      <c r="S336" s="54">
        <f>SUM(P336:R336)</f>
        <v>0</v>
      </c>
      <c r="T336" s="19"/>
      <c r="U336" s="19"/>
      <c r="V336" s="19"/>
      <c r="W336" s="54">
        <f>SUM(T336:V336)</f>
        <v>0</v>
      </c>
      <c r="X336" s="19"/>
      <c r="Y336" s="19"/>
      <c r="Z336" s="19"/>
      <c r="AA336" s="54">
        <f>SUM(X336:Z336)</f>
        <v>0</v>
      </c>
      <c r="AB336" s="19"/>
      <c r="AC336" s="19"/>
      <c r="AD336" s="19"/>
      <c r="AE336" s="54">
        <f>SUM(AB336:AD336)</f>
        <v>0</v>
      </c>
      <c r="AF336" s="19"/>
      <c r="AG336" s="19"/>
      <c r="AH336" s="19"/>
      <c r="AI336" s="54">
        <f>SUM(AF336:AH336)</f>
        <v>0</v>
      </c>
      <c r="AJ336" s="19"/>
      <c r="AK336" s="19"/>
      <c r="AL336" s="19"/>
      <c r="AM336" s="54">
        <f>SUM(AJ336:AL336)</f>
        <v>0</v>
      </c>
      <c r="AN336" s="19"/>
      <c r="AO336" s="19"/>
      <c r="AP336" s="19"/>
      <c r="AQ336" s="54">
        <f>SUM(AN336:AP336)</f>
        <v>0</v>
      </c>
      <c r="AR336" s="16">
        <f t="shared" si="134"/>
        <v>0</v>
      </c>
    </row>
    <row r="337" spans="1:44" ht="14.25">
      <c r="A337" s="149"/>
      <c r="B337" s="114"/>
      <c r="C337" s="114"/>
      <c r="D337" s="114"/>
      <c r="E337" s="160"/>
      <c r="F337" s="146"/>
      <c r="G337" s="39" t="s">
        <v>31</v>
      </c>
      <c r="H337" s="19"/>
      <c r="I337" s="19"/>
      <c r="J337" s="19"/>
      <c r="K337" s="54">
        <f>SUM(H337:J337)</f>
        <v>0</v>
      </c>
      <c r="L337" s="19"/>
      <c r="M337" s="19"/>
      <c r="N337" s="19"/>
      <c r="O337" s="54">
        <f>SUM(L337:N337)</f>
        <v>0</v>
      </c>
      <c r="P337" s="19"/>
      <c r="Q337" s="19"/>
      <c r="R337" s="19"/>
      <c r="S337" s="54">
        <f>SUM(P337:R337)</f>
        <v>0</v>
      </c>
      <c r="T337" s="19"/>
      <c r="U337" s="19"/>
      <c r="V337" s="19"/>
      <c r="W337" s="54">
        <f>SUM(T337:V337)</f>
        <v>0</v>
      </c>
      <c r="X337" s="19"/>
      <c r="Y337" s="19"/>
      <c r="Z337" s="19"/>
      <c r="AA337" s="54">
        <f>SUM(X337:Z337)</f>
        <v>0</v>
      </c>
      <c r="AB337" s="19"/>
      <c r="AC337" s="19"/>
      <c r="AD337" s="19"/>
      <c r="AE337" s="54">
        <f>SUM(AB337:AD337)</f>
        <v>0</v>
      </c>
      <c r="AF337" s="19"/>
      <c r="AG337" s="19"/>
      <c r="AH337" s="19"/>
      <c r="AI337" s="54">
        <f>SUM(AF337:AH337)</f>
        <v>0</v>
      </c>
      <c r="AJ337" s="19"/>
      <c r="AK337" s="19"/>
      <c r="AL337" s="19"/>
      <c r="AM337" s="54">
        <f>SUM(AJ337:AL337)</f>
        <v>0</v>
      </c>
      <c r="AN337" s="19"/>
      <c r="AO337" s="19"/>
      <c r="AP337" s="19"/>
      <c r="AQ337" s="54">
        <f>SUM(AN337:AP337)</f>
        <v>0</v>
      </c>
      <c r="AR337" s="16">
        <f t="shared" si="134"/>
        <v>0</v>
      </c>
    </row>
    <row r="338" spans="1:44" ht="14.25">
      <c r="A338" s="149"/>
      <c r="B338" s="114"/>
      <c r="C338" s="114"/>
      <c r="D338" s="114"/>
      <c r="E338" s="160"/>
      <c r="F338" s="97" t="s">
        <v>32</v>
      </c>
      <c r="G338" s="39" t="s">
        <v>33</v>
      </c>
      <c r="H338" s="19"/>
      <c r="I338" s="19"/>
      <c r="J338" s="19"/>
      <c r="K338" s="54">
        <f>SUM(H338:J338)</f>
        <v>0</v>
      </c>
      <c r="L338" s="19"/>
      <c r="M338" s="19"/>
      <c r="N338" s="19"/>
      <c r="O338" s="54">
        <f>SUM(L338:N338)</f>
        <v>0</v>
      </c>
      <c r="P338" s="19"/>
      <c r="Q338" s="19"/>
      <c r="R338" s="19"/>
      <c r="S338" s="54">
        <f>SUM(P338:R338)</f>
        <v>0</v>
      </c>
      <c r="T338" s="19"/>
      <c r="U338" s="19"/>
      <c r="V338" s="19"/>
      <c r="W338" s="54">
        <f>SUM(T338:V338)</f>
        <v>0</v>
      </c>
      <c r="X338" s="19"/>
      <c r="Y338" s="19"/>
      <c r="Z338" s="19"/>
      <c r="AA338" s="54">
        <f>SUM(X338:Z338)</f>
        <v>0</v>
      </c>
      <c r="AB338" s="19"/>
      <c r="AC338" s="19"/>
      <c r="AD338" s="19"/>
      <c r="AE338" s="54">
        <f>SUM(AB338:AD338)</f>
        <v>0</v>
      </c>
      <c r="AF338" s="19"/>
      <c r="AG338" s="19"/>
      <c r="AH338" s="19"/>
      <c r="AI338" s="54">
        <f>SUM(AF338:AH338)</f>
        <v>0</v>
      </c>
      <c r="AJ338" s="19"/>
      <c r="AK338" s="19"/>
      <c r="AL338" s="19"/>
      <c r="AM338" s="54">
        <f>SUM(AJ338:AL338)</f>
        <v>0</v>
      </c>
      <c r="AN338" s="19"/>
      <c r="AO338" s="19"/>
      <c r="AP338" s="19"/>
      <c r="AQ338" s="54">
        <f>SUM(AN338:AP338)</f>
        <v>0</v>
      </c>
      <c r="AR338" s="16">
        <f t="shared" si="134"/>
        <v>0</v>
      </c>
    </row>
    <row r="339" spans="1:44" ht="15" thickBot="1">
      <c r="A339" s="154"/>
      <c r="B339" s="155"/>
      <c r="C339" s="155"/>
      <c r="D339" s="155"/>
      <c r="E339" s="161"/>
      <c r="F339" s="158"/>
      <c r="G339" s="45" t="s">
        <v>34</v>
      </c>
      <c r="H339" s="68"/>
      <c r="I339" s="68"/>
      <c r="J339" s="68"/>
      <c r="K339" s="59">
        <f>SUM(H339:J339)</f>
        <v>0</v>
      </c>
      <c r="L339" s="68"/>
      <c r="M339" s="68"/>
      <c r="N339" s="68"/>
      <c r="O339" s="59">
        <f>SUM(L339:N339)</f>
        <v>0</v>
      </c>
      <c r="P339" s="68"/>
      <c r="Q339" s="68"/>
      <c r="R339" s="68"/>
      <c r="S339" s="59">
        <f>SUM(P339:R339)</f>
        <v>0</v>
      </c>
      <c r="T339" s="68"/>
      <c r="U339" s="68"/>
      <c r="V339" s="68"/>
      <c r="W339" s="59">
        <f>SUM(T339:V339)</f>
        <v>0</v>
      </c>
      <c r="X339" s="68"/>
      <c r="Y339" s="68"/>
      <c r="Z339" s="68"/>
      <c r="AA339" s="59">
        <f>SUM(X339:Z339)</f>
        <v>0</v>
      </c>
      <c r="AB339" s="68"/>
      <c r="AC339" s="68"/>
      <c r="AD339" s="68"/>
      <c r="AE339" s="59">
        <f>SUM(AB339:AD339)</f>
        <v>0</v>
      </c>
      <c r="AF339" s="68"/>
      <c r="AG339" s="68"/>
      <c r="AH339" s="68"/>
      <c r="AI339" s="59">
        <f>SUM(AF339:AH339)</f>
        <v>0</v>
      </c>
      <c r="AJ339" s="68"/>
      <c r="AK339" s="68"/>
      <c r="AL339" s="68"/>
      <c r="AM339" s="59">
        <f>SUM(AJ339:AL339)</f>
        <v>0</v>
      </c>
      <c r="AN339" s="68"/>
      <c r="AO339" s="68"/>
      <c r="AP339" s="68"/>
      <c r="AQ339" s="59">
        <f>SUM(AN339:AP339)</f>
        <v>0</v>
      </c>
      <c r="AR339" s="16">
        <f t="shared" si="134"/>
        <v>0</v>
      </c>
    </row>
    <row r="340" spans="1:44" ht="22.5" thickBot="1">
      <c r="A340" s="128" t="s">
        <v>6</v>
      </c>
      <c r="B340" s="129"/>
      <c r="C340" s="129"/>
      <c r="D340" s="129"/>
      <c r="E340" s="129"/>
      <c r="F340" s="129"/>
      <c r="G340" s="129"/>
      <c r="H340" s="173">
        <v>2022</v>
      </c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4"/>
      <c r="AC340" s="174"/>
      <c r="AD340" s="174"/>
      <c r="AE340" s="174"/>
      <c r="AF340" s="174"/>
      <c r="AG340" s="174"/>
      <c r="AH340" s="174"/>
      <c r="AI340" s="174"/>
      <c r="AJ340" s="174"/>
      <c r="AK340" s="174"/>
      <c r="AL340" s="174"/>
      <c r="AM340" s="174"/>
      <c r="AN340" s="174"/>
      <c r="AO340" s="174"/>
      <c r="AP340" s="174"/>
      <c r="AQ340" s="174"/>
      <c r="AR340" s="132" t="s">
        <v>7</v>
      </c>
    </row>
    <row r="341" spans="1:44" ht="19.5" customHeight="1">
      <c r="A341" s="119" t="s">
        <v>8</v>
      </c>
      <c r="B341" s="99" t="s">
        <v>9</v>
      </c>
      <c r="C341" s="112" t="s">
        <v>10</v>
      </c>
      <c r="D341" s="99" t="s">
        <v>11</v>
      </c>
      <c r="E341" s="99" t="s">
        <v>12</v>
      </c>
      <c r="F341" s="97" t="s">
        <v>18</v>
      </c>
      <c r="G341" s="111" t="s">
        <v>19</v>
      </c>
      <c r="H341" s="90" t="s">
        <v>13</v>
      </c>
      <c r="I341" s="90"/>
      <c r="J341" s="90"/>
      <c r="K341" s="90"/>
      <c r="L341" s="90" t="s">
        <v>14</v>
      </c>
      <c r="M341" s="90"/>
      <c r="N341" s="90"/>
      <c r="O341" s="90"/>
      <c r="P341" s="90" t="s">
        <v>15</v>
      </c>
      <c r="Q341" s="90"/>
      <c r="R341" s="90"/>
      <c r="S341" s="90"/>
      <c r="T341" s="90" t="s">
        <v>16</v>
      </c>
      <c r="U341" s="90"/>
      <c r="V341" s="90"/>
      <c r="W341" s="90"/>
      <c r="X341" s="90" t="s">
        <v>44</v>
      </c>
      <c r="Y341" s="90"/>
      <c r="Z341" s="90"/>
      <c r="AA341" s="90"/>
      <c r="AB341" s="90" t="s">
        <v>45</v>
      </c>
      <c r="AC341" s="90"/>
      <c r="AD341" s="90"/>
      <c r="AE341" s="90"/>
      <c r="AF341" s="90" t="s">
        <v>45</v>
      </c>
      <c r="AG341" s="90"/>
      <c r="AH341" s="90"/>
      <c r="AI341" s="90"/>
      <c r="AJ341" s="90" t="s">
        <v>46</v>
      </c>
      <c r="AK341" s="90"/>
      <c r="AL341" s="90"/>
      <c r="AM341" s="90"/>
      <c r="AN341" s="90" t="s">
        <v>47</v>
      </c>
      <c r="AO341" s="90"/>
      <c r="AP341" s="90"/>
      <c r="AQ341" s="90"/>
      <c r="AR341" s="170"/>
    </row>
    <row r="342" spans="1:44" ht="13.5" customHeight="1">
      <c r="A342" s="120"/>
      <c r="B342" s="100"/>
      <c r="C342" s="100"/>
      <c r="D342" s="100"/>
      <c r="E342" s="100"/>
      <c r="F342" s="97"/>
      <c r="G342" s="111"/>
      <c r="H342" s="91" t="s">
        <v>17</v>
      </c>
      <c r="I342" s="92"/>
      <c r="J342" s="92"/>
      <c r="K342" s="93"/>
      <c r="L342" s="91" t="s">
        <v>17</v>
      </c>
      <c r="M342" s="92"/>
      <c r="N342" s="92"/>
      <c r="O342" s="93"/>
      <c r="P342" s="91" t="s">
        <v>17</v>
      </c>
      <c r="Q342" s="92"/>
      <c r="R342" s="92"/>
      <c r="S342" s="93"/>
      <c r="T342" s="91" t="s">
        <v>17</v>
      </c>
      <c r="U342" s="92"/>
      <c r="V342" s="92"/>
      <c r="W342" s="93"/>
      <c r="X342" s="91" t="s">
        <v>17</v>
      </c>
      <c r="Y342" s="92"/>
      <c r="Z342" s="92"/>
      <c r="AA342" s="93"/>
      <c r="AB342" s="91" t="s">
        <v>17</v>
      </c>
      <c r="AC342" s="92"/>
      <c r="AD342" s="92"/>
      <c r="AE342" s="93"/>
      <c r="AF342" s="91" t="s">
        <v>17</v>
      </c>
      <c r="AG342" s="92"/>
      <c r="AH342" s="92"/>
      <c r="AI342" s="93"/>
      <c r="AJ342" s="91" t="s">
        <v>17</v>
      </c>
      <c r="AK342" s="92"/>
      <c r="AL342" s="92"/>
      <c r="AM342" s="93"/>
      <c r="AN342" s="91" t="s">
        <v>17</v>
      </c>
      <c r="AO342" s="92"/>
      <c r="AP342" s="92"/>
      <c r="AQ342" s="93"/>
      <c r="AR342" s="170"/>
    </row>
    <row r="343" spans="1:44" ht="15" thickBot="1">
      <c r="A343" s="120"/>
      <c r="B343" s="100"/>
      <c r="C343" s="100"/>
      <c r="D343" s="100"/>
      <c r="E343" s="100"/>
      <c r="F343" s="98"/>
      <c r="G343" s="112"/>
      <c r="H343" s="35" t="s">
        <v>20</v>
      </c>
      <c r="I343" s="35" t="s">
        <v>21</v>
      </c>
      <c r="J343" s="35" t="s">
        <v>36</v>
      </c>
      <c r="K343" s="35" t="s">
        <v>22</v>
      </c>
      <c r="L343" s="35" t="s">
        <v>20</v>
      </c>
      <c r="M343" s="35" t="s">
        <v>21</v>
      </c>
      <c r="N343" s="35" t="s">
        <v>36</v>
      </c>
      <c r="O343" s="35" t="s">
        <v>35</v>
      </c>
      <c r="P343" s="35" t="s">
        <v>20</v>
      </c>
      <c r="Q343" s="35" t="s">
        <v>21</v>
      </c>
      <c r="R343" s="35" t="s">
        <v>36</v>
      </c>
      <c r="S343" s="35" t="s">
        <v>35</v>
      </c>
      <c r="T343" s="35" t="s">
        <v>20</v>
      </c>
      <c r="U343" s="35" t="s">
        <v>21</v>
      </c>
      <c r="V343" s="35" t="s">
        <v>36</v>
      </c>
      <c r="W343" s="35" t="s">
        <v>35</v>
      </c>
      <c r="X343" s="35" t="s">
        <v>21</v>
      </c>
      <c r="Y343" s="35" t="s">
        <v>20</v>
      </c>
      <c r="Z343" s="35" t="s">
        <v>36</v>
      </c>
      <c r="AA343" s="35" t="s">
        <v>22</v>
      </c>
      <c r="AB343" s="35" t="s">
        <v>21</v>
      </c>
      <c r="AC343" s="35" t="s">
        <v>20</v>
      </c>
      <c r="AD343" s="35" t="s">
        <v>36</v>
      </c>
      <c r="AE343" s="35" t="s">
        <v>22</v>
      </c>
      <c r="AF343" s="35" t="s">
        <v>20</v>
      </c>
      <c r="AG343" s="35" t="s">
        <v>21</v>
      </c>
      <c r="AH343" s="35" t="s">
        <v>36</v>
      </c>
      <c r="AI343" s="35" t="s">
        <v>35</v>
      </c>
      <c r="AJ343" s="35" t="s">
        <v>20</v>
      </c>
      <c r="AK343" s="35" t="s">
        <v>21</v>
      </c>
      <c r="AL343" s="35" t="s">
        <v>36</v>
      </c>
      <c r="AM343" s="35" t="s">
        <v>35</v>
      </c>
      <c r="AN343" s="35" t="s">
        <v>20</v>
      </c>
      <c r="AO343" s="35" t="s">
        <v>21</v>
      </c>
      <c r="AP343" s="35" t="s">
        <v>36</v>
      </c>
      <c r="AQ343" s="35" t="s">
        <v>35</v>
      </c>
      <c r="AR343" s="134"/>
    </row>
    <row r="344" spans="1:44" ht="15" thickBot="1">
      <c r="A344" s="148" t="s">
        <v>140</v>
      </c>
      <c r="B344" s="148">
        <v>15200</v>
      </c>
      <c r="C344" s="148" t="s">
        <v>141</v>
      </c>
      <c r="D344" s="148" t="s">
        <v>142</v>
      </c>
      <c r="E344" s="119" t="s">
        <v>143</v>
      </c>
      <c r="F344" s="144" t="s">
        <v>23</v>
      </c>
      <c r="G344" s="36" t="s">
        <v>24</v>
      </c>
      <c r="H344" s="37">
        <v>0</v>
      </c>
      <c r="I344" s="37">
        <v>0</v>
      </c>
      <c r="J344" s="37">
        <v>0</v>
      </c>
      <c r="K344" s="37">
        <f>SUM(H344:J344)</f>
        <v>0</v>
      </c>
      <c r="L344" s="37">
        <v>0</v>
      </c>
      <c r="M344" s="37">
        <v>0</v>
      </c>
      <c r="N344" s="37">
        <v>0</v>
      </c>
      <c r="O344" s="37">
        <f>SUM(L344:N344)</f>
        <v>0</v>
      </c>
      <c r="P344" s="37">
        <v>0</v>
      </c>
      <c r="Q344" s="37">
        <v>0</v>
      </c>
      <c r="R344" s="37">
        <v>0</v>
      </c>
      <c r="S344" s="37">
        <f>SUM(P344:R344)</f>
        <v>0</v>
      </c>
      <c r="T344" s="37"/>
      <c r="U344" s="37"/>
      <c r="V344" s="37"/>
      <c r="W344" s="37"/>
      <c r="X344" s="37"/>
      <c r="Y344" s="37"/>
      <c r="Z344" s="37"/>
      <c r="AA344" s="53">
        <f>SUM(X344:Z344)</f>
        <v>0</v>
      </c>
      <c r="AB344" s="37"/>
      <c r="AC344" s="37"/>
      <c r="AD344" s="37"/>
      <c r="AE344" s="53">
        <f>SUM(AB344:AD344)</f>
        <v>0</v>
      </c>
      <c r="AF344" s="37"/>
      <c r="AG344" s="37"/>
      <c r="AH344" s="37"/>
      <c r="AI344" s="37">
        <f>SUM(AF344:AH344)</f>
        <v>0</v>
      </c>
      <c r="AJ344" s="37"/>
      <c r="AK344" s="37"/>
      <c r="AL344" s="37"/>
      <c r="AM344" s="37">
        <f>SUM(AJ344:AL344)</f>
        <v>0</v>
      </c>
      <c r="AN344" s="37"/>
      <c r="AO344" s="37"/>
      <c r="AP344" s="37"/>
      <c r="AQ344" s="37">
        <f>SUM(AN344:AP344)</f>
        <v>0</v>
      </c>
      <c r="AR344" s="16">
        <f aca="true" t="shared" si="136" ref="AR344:AR353">SUM(H344:AQ344)</f>
        <v>0</v>
      </c>
    </row>
    <row r="345" spans="1:44" ht="15" thickBot="1">
      <c r="A345" s="149"/>
      <c r="B345" s="149"/>
      <c r="C345" s="149"/>
      <c r="D345" s="149"/>
      <c r="E345" s="120"/>
      <c r="F345" s="97"/>
      <c r="G345" s="39" t="s">
        <v>25</v>
      </c>
      <c r="H345" s="19">
        <v>0</v>
      </c>
      <c r="I345" s="19">
        <v>0</v>
      </c>
      <c r="J345" s="19">
        <v>0</v>
      </c>
      <c r="K345" s="19">
        <f>SUM(H345:J345)</f>
        <v>0</v>
      </c>
      <c r="L345" s="37">
        <v>0</v>
      </c>
      <c r="M345" s="37">
        <v>0</v>
      </c>
      <c r="N345" s="37">
        <v>0</v>
      </c>
      <c r="O345" s="19">
        <f>SUM(L345:N345)</f>
        <v>0</v>
      </c>
      <c r="P345" s="37">
        <v>0</v>
      </c>
      <c r="Q345" s="37">
        <v>0</v>
      </c>
      <c r="R345" s="37">
        <v>0</v>
      </c>
      <c r="S345" s="19">
        <f>SUM(P345:R345)</f>
        <v>0</v>
      </c>
      <c r="T345" s="19"/>
      <c r="U345" s="19"/>
      <c r="V345" s="19"/>
      <c r="W345" s="19"/>
      <c r="X345" s="19"/>
      <c r="Y345" s="19"/>
      <c r="Z345" s="19"/>
      <c r="AA345" s="54">
        <f>SUM(X345:Z345)</f>
        <v>0</v>
      </c>
      <c r="AB345" s="19"/>
      <c r="AC345" s="19"/>
      <c r="AD345" s="19"/>
      <c r="AE345" s="54">
        <f>SUM(AB345:AD345)</f>
        <v>0</v>
      </c>
      <c r="AF345" s="19"/>
      <c r="AG345" s="19"/>
      <c r="AH345" s="19"/>
      <c r="AI345" s="19">
        <f>SUM(AF345:AH345)</f>
        <v>0</v>
      </c>
      <c r="AJ345" s="19"/>
      <c r="AK345" s="19"/>
      <c r="AL345" s="19"/>
      <c r="AM345" s="19">
        <f>SUM(AJ345:AL345)</f>
        <v>0</v>
      </c>
      <c r="AN345" s="19"/>
      <c r="AO345" s="19"/>
      <c r="AP345" s="19"/>
      <c r="AQ345" s="19">
        <f>SUM(AN345:AP345)</f>
        <v>0</v>
      </c>
      <c r="AR345" s="16">
        <f t="shared" si="136"/>
        <v>0</v>
      </c>
    </row>
    <row r="346" spans="1:44" ht="15" thickBot="1">
      <c r="A346" s="149"/>
      <c r="B346" s="149"/>
      <c r="C346" s="149"/>
      <c r="D346" s="149"/>
      <c r="E346" s="120"/>
      <c r="F346" s="97"/>
      <c r="G346" s="39" t="s">
        <v>26</v>
      </c>
      <c r="H346" s="19">
        <v>200</v>
      </c>
      <c r="I346" s="19">
        <v>4</v>
      </c>
      <c r="J346" s="19">
        <v>0</v>
      </c>
      <c r="K346" s="19">
        <f>SUM(H346:J346)</f>
        <v>204</v>
      </c>
      <c r="L346" s="37">
        <v>192</v>
      </c>
      <c r="M346" s="37">
        <v>4</v>
      </c>
      <c r="N346" s="37">
        <v>0</v>
      </c>
      <c r="O346" s="19">
        <f>SUM(L346:N346)</f>
        <v>196</v>
      </c>
      <c r="P346" s="37">
        <v>217</v>
      </c>
      <c r="Q346" s="37">
        <v>4</v>
      </c>
      <c r="R346" s="37">
        <v>0</v>
      </c>
      <c r="S346" s="19">
        <f>SUM(P346:R346)</f>
        <v>221</v>
      </c>
      <c r="T346" s="19"/>
      <c r="U346" s="19"/>
      <c r="V346" s="19"/>
      <c r="W346" s="19"/>
      <c r="X346" s="19"/>
      <c r="Y346" s="19"/>
      <c r="Z346" s="19"/>
      <c r="AA346" s="61">
        <f>SUM(X346:Z346)</f>
        <v>0</v>
      </c>
      <c r="AB346" s="19"/>
      <c r="AC346" s="19"/>
      <c r="AD346" s="19"/>
      <c r="AE346" s="61">
        <f>SUM(AB346:AD346)</f>
        <v>0</v>
      </c>
      <c r="AF346" s="19"/>
      <c r="AG346" s="19"/>
      <c r="AH346" s="19"/>
      <c r="AI346" s="19">
        <f>SUM(AF346:AH346)</f>
        <v>0</v>
      </c>
      <c r="AJ346" s="19"/>
      <c r="AK346" s="19"/>
      <c r="AL346" s="19"/>
      <c r="AM346" s="19">
        <f>SUM(AJ346:AL346)</f>
        <v>0</v>
      </c>
      <c r="AN346" s="19"/>
      <c r="AO346" s="19"/>
      <c r="AP346" s="19"/>
      <c r="AQ346" s="19">
        <f>SUM(AN346:AP346)</f>
        <v>0</v>
      </c>
      <c r="AR346" s="16">
        <f t="shared" si="136"/>
        <v>1242</v>
      </c>
    </row>
    <row r="347" spans="1:44" ht="15" thickBot="1">
      <c r="A347" s="149"/>
      <c r="B347" s="149"/>
      <c r="C347" s="149"/>
      <c r="D347" s="149"/>
      <c r="E347" s="120"/>
      <c r="F347" s="97"/>
      <c r="G347" s="39" t="s">
        <v>27</v>
      </c>
      <c r="H347" s="19">
        <v>788</v>
      </c>
      <c r="I347" s="19">
        <v>25</v>
      </c>
      <c r="J347" s="19">
        <v>0</v>
      </c>
      <c r="K347" s="19">
        <f>SUM(H347:J347)</f>
        <v>813</v>
      </c>
      <c r="L347" s="37">
        <v>789</v>
      </c>
      <c r="M347" s="37">
        <v>27</v>
      </c>
      <c r="N347" s="37">
        <v>0</v>
      </c>
      <c r="O347" s="19">
        <f>SUM(L347:N347)</f>
        <v>816</v>
      </c>
      <c r="P347" s="37">
        <v>789</v>
      </c>
      <c r="Q347" s="37">
        <v>27</v>
      </c>
      <c r="R347" s="37">
        <v>0</v>
      </c>
      <c r="S347" s="19">
        <f>SUM(P347:R347)</f>
        <v>816</v>
      </c>
      <c r="T347" s="19"/>
      <c r="U347" s="19"/>
      <c r="V347" s="19"/>
      <c r="W347" s="19"/>
      <c r="X347" s="54">
        <f aca="true" t="shared" si="137" ref="X347:AE347">SUM(X344:X346)</f>
        <v>0</v>
      </c>
      <c r="Y347" s="54">
        <f t="shared" si="137"/>
        <v>0</v>
      </c>
      <c r="Z347" s="54">
        <f t="shared" si="137"/>
        <v>0</v>
      </c>
      <c r="AA347" s="58">
        <f t="shared" si="137"/>
        <v>0</v>
      </c>
      <c r="AB347" s="54">
        <f t="shared" si="137"/>
        <v>0</v>
      </c>
      <c r="AC347" s="54">
        <f t="shared" si="137"/>
        <v>0</v>
      </c>
      <c r="AD347" s="54">
        <f t="shared" si="137"/>
        <v>0</v>
      </c>
      <c r="AE347" s="58">
        <f t="shared" si="137"/>
        <v>0</v>
      </c>
      <c r="AF347" s="19"/>
      <c r="AG347" s="19"/>
      <c r="AH347" s="19"/>
      <c r="AI347" s="19">
        <f>SUM(AF347:AH347)</f>
        <v>0</v>
      </c>
      <c r="AJ347" s="19"/>
      <c r="AK347" s="19"/>
      <c r="AL347" s="19"/>
      <c r="AM347" s="19">
        <f>SUM(AJ347:AL347)</f>
        <v>0</v>
      </c>
      <c r="AN347" s="19"/>
      <c r="AO347" s="19"/>
      <c r="AP347" s="19"/>
      <c r="AQ347" s="19">
        <f>SUM(AN347:AP347)</f>
        <v>0</v>
      </c>
      <c r="AR347" s="16">
        <f t="shared" si="136"/>
        <v>4890</v>
      </c>
    </row>
    <row r="348" spans="1:44" ht="15" thickBot="1">
      <c r="A348" s="149"/>
      <c r="B348" s="149"/>
      <c r="C348" s="149"/>
      <c r="D348" s="149"/>
      <c r="E348" s="120"/>
      <c r="F348" s="97"/>
      <c r="G348" s="39" t="s">
        <v>28</v>
      </c>
      <c r="H348" s="19">
        <v>27</v>
      </c>
      <c r="I348" s="19"/>
      <c r="J348" s="19">
        <v>0</v>
      </c>
      <c r="K348" s="19">
        <f>SUM(H348:J348)</f>
        <v>27</v>
      </c>
      <c r="L348" s="37">
        <v>30</v>
      </c>
      <c r="M348" s="37">
        <v>0</v>
      </c>
      <c r="N348" s="37">
        <v>0</v>
      </c>
      <c r="O348" s="19">
        <f>SUM(L348:N348)</f>
        <v>30</v>
      </c>
      <c r="P348" s="37">
        <v>30</v>
      </c>
      <c r="Q348" s="37">
        <v>0</v>
      </c>
      <c r="R348" s="37">
        <v>0</v>
      </c>
      <c r="S348" s="19">
        <f>SUM(P348:R348)</f>
        <v>30</v>
      </c>
      <c r="T348" s="19"/>
      <c r="U348" s="19"/>
      <c r="V348" s="19"/>
      <c r="W348" s="19"/>
      <c r="X348" s="19"/>
      <c r="Y348" s="19"/>
      <c r="Z348" s="19"/>
      <c r="AA348" s="54">
        <f aca="true" t="shared" si="138" ref="AA348:AA353">SUM(X348:Z348)</f>
        <v>0</v>
      </c>
      <c r="AB348" s="19"/>
      <c r="AC348" s="19"/>
      <c r="AD348" s="19"/>
      <c r="AE348" s="54">
        <f aca="true" t="shared" si="139" ref="AE348:AE353">SUM(AB348:AD348)</f>
        <v>0</v>
      </c>
      <c r="AF348" s="19"/>
      <c r="AG348" s="19"/>
      <c r="AH348" s="19"/>
      <c r="AI348" s="19">
        <f>SUM(AF348:AH348)</f>
        <v>0</v>
      </c>
      <c r="AJ348" s="19"/>
      <c r="AK348" s="19"/>
      <c r="AL348" s="19"/>
      <c r="AM348" s="19">
        <f>SUM(AJ348:AL348)</f>
        <v>0</v>
      </c>
      <c r="AN348" s="19"/>
      <c r="AO348" s="19"/>
      <c r="AP348" s="19"/>
      <c r="AQ348" s="19">
        <f>SUM(AN348:AP348)</f>
        <v>0</v>
      </c>
      <c r="AR348" s="16">
        <f t="shared" si="136"/>
        <v>174</v>
      </c>
    </row>
    <row r="349" spans="1:44" ht="29.25" thickBot="1">
      <c r="A349" s="149"/>
      <c r="B349" s="149"/>
      <c r="C349" s="149"/>
      <c r="D349" s="149"/>
      <c r="E349" s="120"/>
      <c r="F349" s="97"/>
      <c r="G349" s="40" t="s">
        <v>76</v>
      </c>
      <c r="H349" s="19">
        <f aca="true" t="shared" si="140" ref="H349:O349">SUM(H344:H348)</f>
        <v>1015</v>
      </c>
      <c r="I349" s="19">
        <f t="shared" si="140"/>
        <v>29</v>
      </c>
      <c r="J349" s="19">
        <f t="shared" si="140"/>
        <v>0</v>
      </c>
      <c r="K349" s="34">
        <f t="shared" si="140"/>
        <v>1044</v>
      </c>
      <c r="L349" s="19">
        <f t="shared" si="140"/>
        <v>1011</v>
      </c>
      <c r="M349" s="19">
        <f t="shared" si="140"/>
        <v>31</v>
      </c>
      <c r="N349" s="37">
        <v>0</v>
      </c>
      <c r="O349" s="34">
        <f t="shared" si="140"/>
        <v>1042</v>
      </c>
      <c r="P349" s="19">
        <f>SUM(P344:P348)</f>
        <v>1036</v>
      </c>
      <c r="Q349" s="19">
        <f>SUM(Q344:Q348)</f>
        <v>31</v>
      </c>
      <c r="R349" s="37">
        <v>0</v>
      </c>
      <c r="S349" s="34">
        <f>SUM(S344:S348)</f>
        <v>1067</v>
      </c>
      <c r="T349" s="19"/>
      <c r="U349" s="19"/>
      <c r="V349" s="19"/>
      <c r="W349" s="34"/>
      <c r="X349" s="19"/>
      <c r="Y349" s="19"/>
      <c r="Z349" s="19"/>
      <c r="AA349" s="54">
        <f t="shared" si="138"/>
        <v>0</v>
      </c>
      <c r="AB349" s="19"/>
      <c r="AC349" s="19"/>
      <c r="AD349" s="19"/>
      <c r="AE349" s="54">
        <f t="shared" si="139"/>
        <v>0</v>
      </c>
      <c r="AF349" s="19">
        <f aca="true" t="shared" si="141" ref="AF349:AQ349">SUM(AF344:AF348)</f>
        <v>0</v>
      </c>
      <c r="AG349" s="19">
        <f t="shared" si="141"/>
        <v>0</v>
      </c>
      <c r="AH349" s="19">
        <f t="shared" si="141"/>
        <v>0</v>
      </c>
      <c r="AI349" s="34">
        <f t="shared" si="141"/>
        <v>0</v>
      </c>
      <c r="AJ349" s="19">
        <f t="shared" si="141"/>
        <v>0</v>
      </c>
      <c r="AK349" s="19">
        <f t="shared" si="141"/>
        <v>0</v>
      </c>
      <c r="AL349" s="19">
        <f t="shared" si="141"/>
        <v>0</v>
      </c>
      <c r="AM349" s="34">
        <f t="shared" si="141"/>
        <v>0</v>
      </c>
      <c r="AN349" s="19">
        <f t="shared" si="141"/>
        <v>0</v>
      </c>
      <c r="AO349" s="19">
        <f t="shared" si="141"/>
        <v>0</v>
      </c>
      <c r="AP349" s="19">
        <f t="shared" si="141"/>
        <v>0</v>
      </c>
      <c r="AQ349" s="34">
        <f t="shared" si="141"/>
        <v>0</v>
      </c>
      <c r="AR349" s="16">
        <f t="shared" si="136"/>
        <v>6306</v>
      </c>
    </row>
    <row r="350" spans="1:44" ht="15" thickBot="1">
      <c r="A350" s="149"/>
      <c r="B350" s="149"/>
      <c r="C350" s="149"/>
      <c r="D350" s="149"/>
      <c r="E350" s="120"/>
      <c r="F350" s="145" t="s">
        <v>29</v>
      </c>
      <c r="G350" s="39" t="s">
        <v>30</v>
      </c>
      <c r="H350" s="19">
        <v>459</v>
      </c>
      <c r="I350" s="19">
        <v>2</v>
      </c>
      <c r="J350" s="19">
        <v>0</v>
      </c>
      <c r="K350" s="19">
        <f>SUM(H350:J350)</f>
        <v>461</v>
      </c>
      <c r="L350" s="37">
        <v>358</v>
      </c>
      <c r="M350" s="37">
        <v>3</v>
      </c>
      <c r="N350" s="37">
        <v>0</v>
      </c>
      <c r="O350" s="19">
        <f>SUM(L350:N350)</f>
        <v>361</v>
      </c>
      <c r="P350" s="37">
        <v>358</v>
      </c>
      <c r="Q350" s="37">
        <v>3</v>
      </c>
      <c r="R350" s="37">
        <v>0</v>
      </c>
      <c r="S350" s="19">
        <f>SUM(P350:R350)</f>
        <v>361</v>
      </c>
      <c r="T350" s="19"/>
      <c r="U350" s="19"/>
      <c r="V350" s="19"/>
      <c r="W350" s="19"/>
      <c r="X350" s="19"/>
      <c r="Y350" s="19"/>
      <c r="Z350" s="19"/>
      <c r="AA350" s="54">
        <f t="shared" si="138"/>
        <v>0</v>
      </c>
      <c r="AB350" s="19"/>
      <c r="AC350" s="19"/>
      <c r="AD350" s="19"/>
      <c r="AE350" s="54">
        <f t="shared" si="139"/>
        <v>0</v>
      </c>
      <c r="AF350" s="19"/>
      <c r="AG350" s="19"/>
      <c r="AH350" s="19"/>
      <c r="AI350" s="19">
        <f>SUM(AF350:AH350)</f>
        <v>0</v>
      </c>
      <c r="AJ350" s="19"/>
      <c r="AK350" s="19"/>
      <c r="AL350" s="19"/>
      <c r="AM350" s="19">
        <f>SUM(AJ350:AL350)</f>
        <v>0</v>
      </c>
      <c r="AN350" s="19"/>
      <c r="AO350" s="19"/>
      <c r="AP350" s="19"/>
      <c r="AQ350" s="19">
        <f>SUM(AN350:AP350)</f>
        <v>0</v>
      </c>
      <c r="AR350" s="16">
        <f t="shared" si="136"/>
        <v>2366</v>
      </c>
    </row>
    <row r="351" spans="1:44" ht="15" thickBot="1">
      <c r="A351" s="149"/>
      <c r="B351" s="149"/>
      <c r="C351" s="149"/>
      <c r="D351" s="149"/>
      <c r="E351" s="120"/>
      <c r="F351" s="146"/>
      <c r="G351" s="39" t="s">
        <v>31</v>
      </c>
      <c r="H351" s="19">
        <v>560</v>
      </c>
      <c r="I351" s="19">
        <v>23</v>
      </c>
      <c r="J351" s="19">
        <v>0</v>
      </c>
      <c r="K351" s="19">
        <f>SUM(H351:J351)</f>
        <v>583</v>
      </c>
      <c r="L351" s="37">
        <v>653</v>
      </c>
      <c r="M351" s="37">
        <v>28</v>
      </c>
      <c r="N351" s="37">
        <v>0</v>
      </c>
      <c r="O351" s="19">
        <f>SUM(L351:N351)</f>
        <v>681</v>
      </c>
      <c r="P351" s="37">
        <v>653</v>
      </c>
      <c r="Q351" s="37">
        <v>28</v>
      </c>
      <c r="R351" s="37">
        <v>0</v>
      </c>
      <c r="S351" s="19">
        <f>SUM(P351:R351)</f>
        <v>681</v>
      </c>
      <c r="T351" s="19"/>
      <c r="U351" s="19"/>
      <c r="V351" s="19"/>
      <c r="W351" s="19"/>
      <c r="X351" s="68"/>
      <c r="Y351" s="68"/>
      <c r="Z351" s="68"/>
      <c r="AA351" s="59">
        <f t="shared" si="138"/>
        <v>0</v>
      </c>
      <c r="AB351" s="68"/>
      <c r="AC351" s="68"/>
      <c r="AD351" s="68"/>
      <c r="AE351" s="59">
        <f t="shared" si="139"/>
        <v>0</v>
      </c>
      <c r="AF351" s="19"/>
      <c r="AG351" s="19"/>
      <c r="AH351" s="19"/>
      <c r="AI351" s="19">
        <f>SUM(AF351:AH351)</f>
        <v>0</v>
      </c>
      <c r="AJ351" s="19"/>
      <c r="AK351" s="19"/>
      <c r="AL351" s="19"/>
      <c r="AM351" s="19">
        <f>SUM(AJ351:AL351)</f>
        <v>0</v>
      </c>
      <c r="AN351" s="19"/>
      <c r="AO351" s="19"/>
      <c r="AP351" s="19"/>
      <c r="AQ351" s="19">
        <f>SUM(AN351:AP351)</f>
        <v>0</v>
      </c>
      <c r="AR351" s="16">
        <f t="shared" si="136"/>
        <v>3890</v>
      </c>
    </row>
    <row r="352" spans="1:44" ht="15" thickBot="1">
      <c r="A352" s="149"/>
      <c r="B352" s="149"/>
      <c r="C352" s="149"/>
      <c r="D352" s="149"/>
      <c r="E352" s="120"/>
      <c r="F352" s="97" t="s">
        <v>32</v>
      </c>
      <c r="G352" s="39" t="s">
        <v>33</v>
      </c>
      <c r="H352" s="19">
        <v>0</v>
      </c>
      <c r="I352" s="19"/>
      <c r="J352" s="19">
        <v>0</v>
      </c>
      <c r="K352" s="19">
        <f>SUM(H352:J352)</f>
        <v>0</v>
      </c>
      <c r="L352" s="37">
        <v>0</v>
      </c>
      <c r="M352" s="37">
        <v>0</v>
      </c>
      <c r="N352" s="37">
        <v>0</v>
      </c>
      <c r="O352" s="19">
        <f>SUM(L352:N352)</f>
        <v>0</v>
      </c>
      <c r="P352" s="37">
        <v>0</v>
      </c>
      <c r="Q352" s="37">
        <v>0</v>
      </c>
      <c r="R352" s="37">
        <v>0</v>
      </c>
      <c r="S352" s="19">
        <f>SUM(P352:R352)</f>
        <v>0</v>
      </c>
      <c r="T352" s="19"/>
      <c r="U352" s="19"/>
      <c r="V352" s="19"/>
      <c r="W352" s="19"/>
      <c r="X352" s="37"/>
      <c r="Y352" s="37"/>
      <c r="Z352" s="37"/>
      <c r="AA352" s="53">
        <f t="shared" si="138"/>
        <v>0</v>
      </c>
      <c r="AB352" s="37"/>
      <c r="AC352" s="37"/>
      <c r="AD352" s="37"/>
      <c r="AE352" s="53">
        <f t="shared" si="139"/>
        <v>0</v>
      </c>
      <c r="AF352" s="19"/>
      <c r="AG352" s="19"/>
      <c r="AH352" s="19"/>
      <c r="AI352" s="19">
        <f>SUM(AF352:AH352)</f>
        <v>0</v>
      </c>
      <c r="AJ352" s="19"/>
      <c r="AK352" s="19"/>
      <c r="AL352" s="19"/>
      <c r="AM352" s="19">
        <f>SUM(AJ352:AL352)</f>
        <v>0</v>
      </c>
      <c r="AN352" s="19"/>
      <c r="AO352" s="19"/>
      <c r="AP352" s="19"/>
      <c r="AQ352" s="19">
        <f>SUM(AN352:AP352)</f>
        <v>0</v>
      </c>
      <c r="AR352" s="16">
        <f t="shared" si="136"/>
        <v>0</v>
      </c>
    </row>
    <row r="353" spans="1:44" ht="15" thickBot="1">
      <c r="A353" s="150"/>
      <c r="B353" s="150"/>
      <c r="C353" s="150"/>
      <c r="D353" s="150"/>
      <c r="E353" s="157"/>
      <c r="F353" s="97"/>
      <c r="G353" s="39" t="s">
        <v>34</v>
      </c>
      <c r="H353" s="19">
        <v>554</v>
      </c>
      <c r="I353" s="19">
        <v>29</v>
      </c>
      <c r="J353" s="19">
        <v>0</v>
      </c>
      <c r="K353" s="19">
        <v>583</v>
      </c>
      <c r="L353" s="37">
        <v>653</v>
      </c>
      <c r="M353" s="37">
        <v>28</v>
      </c>
      <c r="N353" s="37">
        <v>0</v>
      </c>
      <c r="O353" s="19">
        <f>SUM(L353:N353)</f>
        <v>681</v>
      </c>
      <c r="P353" s="37">
        <v>653</v>
      </c>
      <c r="Q353" s="37">
        <v>28</v>
      </c>
      <c r="R353" s="37">
        <v>0</v>
      </c>
      <c r="S353" s="19">
        <f>SUM(P353:R353)</f>
        <v>681</v>
      </c>
      <c r="T353" s="19"/>
      <c r="U353" s="19"/>
      <c r="V353" s="19"/>
      <c r="W353" s="19"/>
      <c r="X353" s="19"/>
      <c r="Y353" s="19"/>
      <c r="Z353" s="19"/>
      <c r="AA353" s="54">
        <f t="shared" si="138"/>
        <v>0</v>
      </c>
      <c r="AB353" s="19"/>
      <c r="AC353" s="19"/>
      <c r="AD353" s="19"/>
      <c r="AE353" s="54">
        <f t="shared" si="139"/>
        <v>0</v>
      </c>
      <c r="AF353" s="44"/>
      <c r="AG353" s="44"/>
      <c r="AH353" s="44"/>
      <c r="AI353" s="44">
        <f>SUM(AF353:AH353)</f>
        <v>0</v>
      </c>
      <c r="AJ353" s="44"/>
      <c r="AK353" s="44"/>
      <c r="AL353" s="44"/>
      <c r="AM353" s="44">
        <f>SUM(AJ353:AL353)</f>
        <v>0</v>
      </c>
      <c r="AN353" s="44"/>
      <c r="AO353" s="44"/>
      <c r="AP353" s="44"/>
      <c r="AQ353" s="44">
        <f>SUM(AN353:AP353)</f>
        <v>0</v>
      </c>
      <c r="AR353" s="16">
        <f t="shared" si="136"/>
        <v>3890</v>
      </c>
    </row>
  </sheetData>
  <sheetProtection/>
  <mergeCells count="482">
    <mergeCell ref="AF341:AI341"/>
    <mergeCell ref="AJ341:AM341"/>
    <mergeCell ref="AN341:AQ341"/>
    <mergeCell ref="X342:AA342"/>
    <mergeCell ref="AB342:AE342"/>
    <mergeCell ref="AF342:AI342"/>
    <mergeCell ref="AJ342:AM342"/>
    <mergeCell ref="AN342:AQ342"/>
    <mergeCell ref="AR340:AR343"/>
    <mergeCell ref="H340:AA340"/>
    <mergeCell ref="AB340:AQ340"/>
    <mergeCell ref="X341:AA341"/>
    <mergeCell ref="AB341:AE341"/>
    <mergeCell ref="A344:A353"/>
    <mergeCell ref="B344:B353"/>
    <mergeCell ref="C344:C353"/>
    <mergeCell ref="D344:D353"/>
    <mergeCell ref="E344:E353"/>
    <mergeCell ref="F344:F349"/>
    <mergeCell ref="F350:F351"/>
    <mergeCell ref="F352:F353"/>
    <mergeCell ref="P341:S341"/>
    <mergeCell ref="T341:W341"/>
    <mergeCell ref="H342:K342"/>
    <mergeCell ref="L342:O342"/>
    <mergeCell ref="P342:S342"/>
    <mergeCell ref="T342:W342"/>
    <mergeCell ref="H341:K341"/>
    <mergeCell ref="AN266:AQ266"/>
    <mergeCell ref="A340:G340"/>
    <mergeCell ref="A341:A343"/>
    <mergeCell ref="B341:B343"/>
    <mergeCell ref="C341:C343"/>
    <mergeCell ref="D341:D343"/>
    <mergeCell ref="E341:E343"/>
    <mergeCell ref="F341:F343"/>
    <mergeCell ref="G341:G343"/>
    <mergeCell ref="L341:O341"/>
    <mergeCell ref="E330:E339"/>
    <mergeCell ref="F330:F335"/>
    <mergeCell ref="F336:F337"/>
    <mergeCell ref="F338:F339"/>
    <mergeCell ref="AR264:AR267"/>
    <mergeCell ref="AF265:AI265"/>
    <mergeCell ref="AJ265:AM265"/>
    <mergeCell ref="AN265:AQ265"/>
    <mergeCell ref="AF266:AI266"/>
    <mergeCell ref="AJ266:AM266"/>
    <mergeCell ref="E311:E319"/>
    <mergeCell ref="F311:F315"/>
    <mergeCell ref="F316:F317"/>
    <mergeCell ref="F318:F319"/>
    <mergeCell ref="E320:E329"/>
    <mergeCell ref="F320:F325"/>
    <mergeCell ref="F326:F327"/>
    <mergeCell ref="F328:F329"/>
    <mergeCell ref="E292:E301"/>
    <mergeCell ref="F292:F297"/>
    <mergeCell ref="F298:F299"/>
    <mergeCell ref="F300:F301"/>
    <mergeCell ref="E302:E310"/>
    <mergeCell ref="F302:F306"/>
    <mergeCell ref="F307:F308"/>
    <mergeCell ref="F309:F310"/>
    <mergeCell ref="F280:F281"/>
    <mergeCell ref="F282:F283"/>
    <mergeCell ref="E284:E291"/>
    <mergeCell ref="F284:F287"/>
    <mergeCell ref="F288:F289"/>
    <mergeCell ref="F290:F291"/>
    <mergeCell ref="A268:A339"/>
    <mergeCell ref="B268:B339"/>
    <mergeCell ref="C268:C339"/>
    <mergeCell ref="D268:D339"/>
    <mergeCell ref="E268:E275"/>
    <mergeCell ref="F268:F271"/>
    <mergeCell ref="F272:F273"/>
    <mergeCell ref="F274:F275"/>
    <mergeCell ref="E276:E283"/>
    <mergeCell ref="F276:F279"/>
    <mergeCell ref="AB265:AE265"/>
    <mergeCell ref="H266:K266"/>
    <mergeCell ref="L266:O266"/>
    <mergeCell ref="P266:S266"/>
    <mergeCell ref="T266:W266"/>
    <mergeCell ref="X266:AA266"/>
    <mergeCell ref="AB266:AE266"/>
    <mergeCell ref="G265:G267"/>
    <mergeCell ref="H265:K265"/>
    <mergeCell ref="L265:O265"/>
    <mergeCell ref="P265:S265"/>
    <mergeCell ref="T265:W265"/>
    <mergeCell ref="X265:AA265"/>
    <mergeCell ref="F250:F251"/>
    <mergeCell ref="F252:F253"/>
    <mergeCell ref="A265:A267"/>
    <mergeCell ref="B265:B267"/>
    <mergeCell ref="C265:C267"/>
    <mergeCell ref="D265:D267"/>
    <mergeCell ref="E265:E267"/>
    <mergeCell ref="F265:F267"/>
    <mergeCell ref="E234:E243"/>
    <mergeCell ref="F234:F239"/>
    <mergeCell ref="A264:G264"/>
    <mergeCell ref="H264:AE264"/>
    <mergeCell ref="A224:A263"/>
    <mergeCell ref="B224:B263"/>
    <mergeCell ref="C224:C263"/>
    <mergeCell ref="D224:D263"/>
    <mergeCell ref="E244:E253"/>
    <mergeCell ref="F244:F249"/>
    <mergeCell ref="AJ222:AM222"/>
    <mergeCell ref="AN222:AQ222"/>
    <mergeCell ref="E254:E263"/>
    <mergeCell ref="F254:F259"/>
    <mergeCell ref="F260:F261"/>
    <mergeCell ref="F262:F263"/>
    <mergeCell ref="E224:E233"/>
    <mergeCell ref="F224:F229"/>
    <mergeCell ref="F230:F231"/>
    <mergeCell ref="F232:F233"/>
    <mergeCell ref="T222:W222"/>
    <mergeCell ref="X222:AA222"/>
    <mergeCell ref="AB222:AE222"/>
    <mergeCell ref="F240:F241"/>
    <mergeCell ref="F242:F243"/>
    <mergeCell ref="AF222:AI222"/>
    <mergeCell ref="T221:W221"/>
    <mergeCell ref="X221:AA221"/>
    <mergeCell ref="AB221:AE221"/>
    <mergeCell ref="AF221:AI221"/>
    <mergeCell ref="AJ221:AM221"/>
    <mergeCell ref="AN221:AQ221"/>
    <mergeCell ref="E221:E223"/>
    <mergeCell ref="F221:F223"/>
    <mergeCell ref="G221:G223"/>
    <mergeCell ref="H221:K221"/>
    <mergeCell ref="L221:O221"/>
    <mergeCell ref="P221:S221"/>
    <mergeCell ref="H222:K222"/>
    <mergeCell ref="L222:O222"/>
    <mergeCell ref="P222:S222"/>
    <mergeCell ref="AF148:AI148"/>
    <mergeCell ref="AJ148:AM148"/>
    <mergeCell ref="AN148:AQ148"/>
    <mergeCell ref="A220:G220"/>
    <mergeCell ref="H220:W220"/>
    <mergeCell ref="AR220:AR223"/>
    <mergeCell ref="A221:A223"/>
    <mergeCell ref="B221:B223"/>
    <mergeCell ref="C221:C223"/>
    <mergeCell ref="D221:D223"/>
    <mergeCell ref="F216:F217"/>
    <mergeCell ref="F218:F219"/>
    <mergeCell ref="AR146:AR149"/>
    <mergeCell ref="X147:AA147"/>
    <mergeCell ref="AB147:AE147"/>
    <mergeCell ref="AF147:AI147"/>
    <mergeCell ref="AJ147:AM147"/>
    <mergeCell ref="AN147:AQ147"/>
    <mergeCell ref="X148:AA148"/>
    <mergeCell ref="AB148:AE148"/>
    <mergeCell ref="E200:E209"/>
    <mergeCell ref="F200:F205"/>
    <mergeCell ref="F206:F207"/>
    <mergeCell ref="F208:F209"/>
    <mergeCell ref="A210:A219"/>
    <mergeCell ref="B210:B219"/>
    <mergeCell ref="C210:C219"/>
    <mergeCell ref="D210:D219"/>
    <mergeCell ref="E210:E219"/>
    <mergeCell ref="F210:F215"/>
    <mergeCell ref="E180:E189"/>
    <mergeCell ref="F180:F185"/>
    <mergeCell ref="F186:F187"/>
    <mergeCell ref="F188:F189"/>
    <mergeCell ref="E190:E199"/>
    <mergeCell ref="F190:F195"/>
    <mergeCell ref="F196:F197"/>
    <mergeCell ref="F198:F199"/>
    <mergeCell ref="F166:F167"/>
    <mergeCell ref="F168:F169"/>
    <mergeCell ref="E170:E179"/>
    <mergeCell ref="F170:F175"/>
    <mergeCell ref="F176:F177"/>
    <mergeCell ref="F178:F179"/>
    <mergeCell ref="A150:A209"/>
    <mergeCell ref="B150:B209"/>
    <mergeCell ref="C150:C209"/>
    <mergeCell ref="D150:D209"/>
    <mergeCell ref="E150:E159"/>
    <mergeCell ref="F150:F155"/>
    <mergeCell ref="F156:F157"/>
    <mergeCell ref="F158:F159"/>
    <mergeCell ref="E160:E169"/>
    <mergeCell ref="F160:F165"/>
    <mergeCell ref="H147:K147"/>
    <mergeCell ref="L147:O147"/>
    <mergeCell ref="P147:S147"/>
    <mergeCell ref="T147:W147"/>
    <mergeCell ref="H148:K148"/>
    <mergeCell ref="L148:O148"/>
    <mergeCell ref="P148:S148"/>
    <mergeCell ref="T148:W148"/>
    <mergeCell ref="F144:F145"/>
    <mergeCell ref="A146:G146"/>
    <mergeCell ref="H146:W146"/>
    <mergeCell ref="A147:A149"/>
    <mergeCell ref="B147:B149"/>
    <mergeCell ref="C147:C149"/>
    <mergeCell ref="D147:D149"/>
    <mergeCell ref="E147:E149"/>
    <mergeCell ref="F147:F149"/>
    <mergeCell ref="G147:G149"/>
    <mergeCell ref="AF134:AI134"/>
    <mergeCell ref="AJ134:AM134"/>
    <mergeCell ref="AN134:AQ134"/>
    <mergeCell ref="A136:A145"/>
    <mergeCell ref="B136:B145"/>
    <mergeCell ref="C136:C145"/>
    <mergeCell ref="D136:D145"/>
    <mergeCell ref="E136:E145"/>
    <mergeCell ref="F136:F141"/>
    <mergeCell ref="F142:F143"/>
    <mergeCell ref="AB133:AE133"/>
    <mergeCell ref="AF133:AI133"/>
    <mergeCell ref="AJ133:AM133"/>
    <mergeCell ref="AN133:AQ133"/>
    <mergeCell ref="H134:K134"/>
    <mergeCell ref="L134:O134"/>
    <mergeCell ref="P134:S134"/>
    <mergeCell ref="T134:W134"/>
    <mergeCell ref="X134:AA134"/>
    <mergeCell ref="AB134:AE134"/>
    <mergeCell ref="AR119:AR121"/>
    <mergeCell ref="A132:G132"/>
    <mergeCell ref="H132:S132"/>
    <mergeCell ref="AR132:AR135"/>
    <mergeCell ref="A133:A135"/>
    <mergeCell ref="B133:B135"/>
    <mergeCell ref="C133:C135"/>
    <mergeCell ref="D133:D135"/>
    <mergeCell ref="E133:E135"/>
    <mergeCell ref="X133:AA133"/>
    <mergeCell ref="X107:AA107"/>
    <mergeCell ref="AB107:AE107"/>
    <mergeCell ref="AF107:AI107"/>
    <mergeCell ref="AJ107:AM107"/>
    <mergeCell ref="AN107:AQ107"/>
    <mergeCell ref="X105:AR105"/>
    <mergeCell ref="AF93:AI93"/>
    <mergeCell ref="AJ93:AM93"/>
    <mergeCell ref="AN93:AQ93"/>
    <mergeCell ref="H91:AR91"/>
    <mergeCell ref="X106:AA106"/>
    <mergeCell ref="AB106:AE106"/>
    <mergeCell ref="AF106:AI106"/>
    <mergeCell ref="AJ106:AM106"/>
    <mergeCell ref="AN106:AQ106"/>
    <mergeCell ref="AR106:AR108"/>
    <mergeCell ref="AN68:AQ68"/>
    <mergeCell ref="AR68:AR70"/>
    <mergeCell ref="X92:AA92"/>
    <mergeCell ref="AB92:AE92"/>
    <mergeCell ref="AF92:AI92"/>
    <mergeCell ref="AJ92:AM92"/>
    <mergeCell ref="AN92:AQ92"/>
    <mergeCell ref="AR92:AR94"/>
    <mergeCell ref="X93:AA93"/>
    <mergeCell ref="AB93:AE93"/>
    <mergeCell ref="X69:AA69"/>
    <mergeCell ref="AB69:AE69"/>
    <mergeCell ref="X68:AA68"/>
    <mergeCell ref="AB68:AE68"/>
    <mergeCell ref="AF68:AI68"/>
    <mergeCell ref="AJ68:AM68"/>
    <mergeCell ref="AN12:AQ12"/>
    <mergeCell ref="AF69:AI69"/>
    <mergeCell ref="AJ69:AM69"/>
    <mergeCell ref="AN69:AQ69"/>
    <mergeCell ref="F133:F135"/>
    <mergeCell ref="G133:G135"/>
    <mergeCell ref="H133:K133"/>
    <mergeCell ref="L133:O133"/>
    <mergeCell ref="P133:S133"/>
    <mergeCell ref="T133:W133"/>
    <mergeCell ref="E44:E53"/>
    <mergeCell ref="F44:F49"/>
    <mergeCell ref="F50:F51"/>
    <mergeCell ref="F52:F53"/>
    <mergeCell ref="AR10:AR13"/>
    <mergeCell ref="AF11:AI11"/>
    <mergeCell ref="AJ11:AM11"/>
    <mergeCell ref="AN11:AQ11"/>
    <mergeCell ref="AF12:AI12"/>
    <mergeCell ref="AJ12:AM12"/>
    <mergeCell ref="F24:F29"/>
    <mergeCell ref="F30:F31"/>
    <mergeCell ref="F32:F33"/>
    <mergeCell ref="E34:E43"/>
    <mergeCell ref="F34:F39"/>
    <mergeCell ref="F40:F41"/>
    <mergeCell ref="F42:F43"/>
    <mergeCell ref="AB12:AE12"/>
    <mergeCell ref="A14:A53"/>
    <mergeCell ref="B14:B53"/>
    <mergeCell ref="C14:C53"/>
    <mergeCell ref="D14:D53"/>
    <mergeCell ref="E14:E23"/>
    <mergeCell ref="F14:F19"/>
    <mergeCell ref="F20:F21"/>
    <mergeCell ref="F22:F23"/>
    <mergeCell ref="E24:E33"/>
    <mergeCell ref="L11:O11"/>
    <mergeCell ref="P11:S11"/>
    <mergeCell ref="T11:W11"/>
    <mergeCell ref="X11:AA11"/>
    <mergeCell ref="AB11:AE11"/>
    <mergeCell ref="H12:K12"/>
    <mergeCell ref="L12:O12"/>
    <mergeCell ref="P12:S12"/>
    <mergeCell ref="T12:W12"/>
    <mergeCell ref="X12:AA12"/>
    <mergeCell ref="A10:G10"/>
    <mergeCell ref="H10:W10"/>
    <mergeCell ref="A11:A13"/>
    <mergeCell ref="B11:B13"/>
    <mergeCell ref="C11:C13"/>
    <mergeCell ref="D11:D13"/>
    <mergeCell ref="E11:E13"/>
    <mergeCell ref="F11:F13"/>
    <mergeCell ref="G11:G13"/>
    <mergeCell ref="H11:K11"/>
    <mergeCell ref="A109:A118"/>
    <mergeCell ref="B109:B118"/>
    <mergeCell ref="C109:C118"/>
    <mergeCell ref="D109:D118"/>
    <mergeCell ref="E109:E118"/>
    <mergeCell ref="F109:F114"/>
    <mergeCell ref="F115:F116"/>
    <mergeCell ref="F117:F118"/>
    <mergeCell ref="L106:O106"/>
    <mergeCell ref="P106:S106"/>
    <mergeCell ref="T106:W106"/>
    <mergeCell ref="H107:K107"/>
    <mergeCell ref="L107:O107"/>
    <mergeCell ref="P107:S107"/>
    <mergeCell ref="T107:W107"/>
    <mergeCell ref="A105:G105"/>
    <mergeCell ref="H105:W105"/>
    <mergeCell ref="A106:A108"/>
    <mergeCell ref="B106:B108"/>
    <mergeCell ref="C106:C108"/>
    <mergeCell ref="D106:D108"/>
    <mergeCell ref="E106:E108"/>
    <mergeCell ref="F106:F108"/>
    <mergeCell ref="G106:G108"/>
    <mergeCell ref="H106:K106"/>
    <mergeCell ref="A95:A104"/>
    <mergeCell ref="B95:B104"/>
    <mergeCell ref="C95:C104"/>
    <mergeCell ref="D95:D104"/>
    <mergeCell ref="E95:E104"/>
    <mergeCell ref="F95:F100"/>
    <mergeCell ref="F101:F102"/>
    <mergeCell ref="F103:F104"/>
    <mergeCell ref="A71:A90"/>
    <mergeCell ref="G92:G94"/>
    <mergeCell ref="H92:K92"/>
    <mergeCell ref="L92:O92"/>
    <mergeCell ref="P92:S92"/>
    <mergeCell ref="T92:W92"/>
    <mergeCell ref="H93:K93"/>
    <mergeCell ref="L93:O93"/>
    <mergeCell ref="P93:S93"/>
    <mergeCell ref="T93:W93"/>
    <mergeCell ref="F81:F86"/>
    <mergeCell ref="F87:F88"/>
    <mergeCell ref="F89:F90"/>
    <mergeCell ref="A91:G91"/>
    <mergeCell ref="A92:A94"/>
    <mergeCell ref="B92:B94"/>
    <mergeCell ref="C92:C94"/>
    <mergeCell ref="D92:D94"/>
    <mergeCell ref="E92:E94"/>
    <mergeCell ref="F92:F94"/>
    <mergeCell ref="AN120:AQ120"/>
    <mergeCell ref="AN119:AQ119"/>
    <mergeCell ref="B71:B90"/>
    <mergeCell ref="C71:C90"/>
    <mergeCell ref="D71:D90"/>
    <mergeCell ref="E71:E80"/>
    <mergeCell ref="F71:F76"/>
    <mergeCell ref="F77:F78"/>
    <mergeCell ref="F79:F80"/>
    <mergeCell ref="E81:E90"/>
    <mergeCell ref="AJ120:AM120"/>
    <mergeCell ref="A68:A70"/>
    <mergeCell ref="B68:B70"/>
    <mergeCell ref="C68:C70"/>
    <mergeCell ref="D68:D70"/>
    <mergeCell ref="E68:E70"/>
    <mergeCell ref="F68:F70"/>
    <mergeCell ref="G68:G70"/>
    <mergeCell ref="H68:K68"/>
    <mergeCell ref="L68:O68"/>
    <mergeCell ref="P68:S68"/>
    <mergeCell ref="T68:W68"/>
    <mergeCell ref="H69:K69"/>
    <mergeCell ref="L69:O69"/>
    <mergeCell ref="P69:S69"/>
    <mergeCell ref="T69:W69"/>
    <mergeCell ref="A122:A131"/>
    <mergeCell ref="B122:B131"/>
    <mergeCell ref="C122:C131"/>
    <mergeCell ref="D122:D131"/>
    <mergeCell ref="E122:E127"/>
    <mergeCell ref="E128:E129"/>
    <mergeCell ref="E130:E131"/>
    <mergeCell ref="AB119:AE119"/>
    <mergeCell ref="AF119:AI119"/>
    <mergeCell ref="H120:K120"/>
    <mergeCell ref="L120:O120"/>
    <mergeCell ref="P120:S120"/>
    <mergeCell ref="T120:W120"/>
    <mergeCell ref="X120:AA120"/>
    <mergeCell ref="AB120:AE120"/>
    <mergeCell ref="AF120:AI120"/>
    <mergeCell ref="G119:G121"/>
    <mergeCell ref="H119:K119"/>
    <mergeCell ref="L119:O119"/>
    <mergeCell ref="P119:S119"/>
    <mergeCell ref="T119:W119"/>
    <mergeCell ref="X119:AA119"/>
    <mergeCell ref="L55:O55"/>
    <mergeCell ref="L56:O56"/>
    <mergeCell ref="X55:AA55"/>
    <mergeCell ref="X56:AA56"/>
    <mergeCell ref="A119:A121"/>
    <mergeCell ref="B119:B121"/>
    <mergeCell ref="C119:C121"/>
    <mergeCell ref="D119:D121"/>
    <mergeCell ref="E119:E121"/>
    <mergeCell ref="F119:F121"/>
    <mergeCell ref="A1:AR1"/>
    <mergeCell ref="A2:AR2"/>
    <mergeCell ref="A3:AR3"/>
    <mergeCell ref="A6:D6"/>
    <mergeCell ref="B7:C7"/>
    <mergeCell ref="A54:G54"/>
    <mergeCell ref="B8:C8"/>
    <mergeCell ref="AR54:AR57"/>
    <mergeCell ref="H54:W54"/>
    <mergeCell ref="E55:E57"/>
    <mergeCell ref="F58:F63"/>
    <mergeCell ref="A58:A67"/>
    <mergeCell ref="H55:K55"/>
    <mergeCell ref="H56:K56"/>
    <mergeCell ref="F64:F65"/>
    <mergeCell ref="G55:G57"/>
    <mergeCell ref="B58:B67"/>
    <mergeCell ref="C58:C67"/>
    <mergeCell ref="A55:A57"/>
    <mergeCell ref="C55:C57"/>
    <mergeCell ref="D58:D67"/>
    <mergeCell ref="F66:F67"/>
    <mergeCell ref="F55:F57"/>
    <mergeCell ref="B55:B57"/>
    <mergeCell ref="P56:S56"/>
    <mergeCell ref="T55:W55"/>
    <mergeCell ref="T56:W56"/>
    <mergeCell ref="P55:S55"/>
    <mergeCell ref="E58:E67"/>
    <mergeCell ref="D55:D57"/>
    <mergeCell ref="AN55:AQ55"/>
    <mergeCell ref="AN56:AQ56"/>
    <mergeCell ref="AB55:AE55"/>
    <mergeCell ref="AB56:AE56"/>
    <mergeCell ref="AF55:AI55"/>
    <mergeCell ref="AF56:AI56"/>
    <mergeCell ref="AJ55:AM55"/>
    <mergeCell ref="AJ56:AM56"/>
  </mergeCells>
  <printOptions/>
  <pageMargins left="0.7" right="0.7" top="0.75" bottom="0.75" header="0.3" footer="0.3"/>
  <pageSetup horizontalDpi="600" verticalDpi="600" orientation="portrait" paperSize="9" r:id="rId2"/>
  <ignoredErrors>
    <ignoredError sqref="K63 O63 S63 W63 AA63 AE63 AI63 AM63 AQ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Vargas Solis Fátima Mercedes</cp:lastModifiedBy>
  <dcterms:created xsi:type="dcterms:W3CDTF">2020-09-03T00:37:20Z</dcterms:created>
  <dcterms:modified xsi:type="dcterms:W3CDTF">2023-04-25T11:22:11Z</dcterms:modified>
  <cp:category/>
  <cp:version/>
  <cp:contentType/>
  <cp:contentStatus/>
</cp:coreProperties>
</file>