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lilian.castillo\Desktop\Julio Sauma\2121-2024\REPORTE TRIMESTRAL COPLADEM\"/>
    </mc:Choice>
  </mc:AlternateContent>
  <xr:revisionPtr revIDLastSave="0" documentId="13_ncr:1_{61F65419-F76B-46CF-BEB1-1633B4771A5A}" xr6:coauthVersionLast="45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INERGIA SOCIAL" sheetId="5" r:id="rId1"/>
    <sheet name="VINCULACIÓN SOCIAL" sheetId="6" r:id="rId2"/>
    <sheet name="ATENCIÓN A MIGRANTES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7" l="1"/>
  <c r="T27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AS33" i="6" l="1"/>
  <c r="AK33" i="6"/>
  <c r="AG33" i="6"/>
  <c r="AC33" i="6"/>
  <c r="U33" i="6"/>
  <c r="Q33" i="6"/>
  <c r="M33" i="6"/>
  <c r="AS31" i="6"/>
  <c r="AK31" i="6"/>
  <c r="AG31" i="6"/>
  <c r="AC31" i="6"/>
  <c r="U31" i="6"/>
  <c r="Q31" i="6"/>
  <c r="M31" i="6"/>
  <c r="AS30" i="6"/>
  <c r="AK30" i="6"/>
  <c r="AG30" i="6"/>
  <c r="AC30" i="6"/>
  <c r="U30" i="6"/>
  <c r="AK29" i="6"/>
  <c r="Q23" i="6"/>
  <c r="M23" i="6"/>
  <c r="Y21" i="6"/>
  <c r="U21" i="6"/>
  <c r="Q21" i="6"/>
  <c r="M21" i="6"/>
  <c r="Y20" i="6"/>
  <c r="Y23" i="6" s="1"/>
  <c r="U20" i="6"/>
  <c r="U23" i="6" s="1"/>
</calcChain>
</file>

<file path=xl/sharedStrings.xml><?xml version="1.0" encoding="utf-8"?>
<sst xmlns="http://schemas.openxmlformats.org/spreadsheetml/2006/main" count="308" uniqueCount="102">
  <si>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</si>
  <si>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</si>
  <si>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</si>
  <si>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</si>
  <si>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</si>
  <si>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</si>
  <si>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</si>
  <si>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</si>
  <si>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</si>
  <si>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</si>
  <si>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</si>
  <si>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</si>
  <si>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DIRECCIÓN</t>
  </si>
  <si>
    <t>EVALUACIÓN DE PROGRAMAS PRESUPUESTARIOS DERIVADOS DEL PLAN MUNICIPAL DE DESARROLLO 2018-2021</t>
  </si>
  <si>
    <t>INDICADORES DE GESTIÓN</t>
  </si>
  <si>
    <t>DATOS ESTADÍSTICOS</t>
  </si>
  <si>
    <t>CLASIFICACIÓN ADMINISTRATIVA</t>
  </si>
  <si>
    <t>SUBDIRECCIÓN</t>
  </si>
  <si>
    <t>UNIDAD RESPONSABLE (DEPTO)</t>
  </si>
  <si>
    <t>SECRETARIA DE PARTICIPACION CIUDADANA</t>
  </si>
  <si>
    <t>SUBDIRECCION DE SECRETARIA CONTACTO CIUDADANO</t>
  </si>
  <si>
    <t>DESPACHO DEL SUBDIRECTOR DE SECRETARIA CONTACTO CIUDADANO</t>
  </si>
  <si>
    <t>BASE DE DATOS</t>
  </si>
  <si>
    <t>TOTAL ANUAL</t>
  </si>
  <si>
    <t>LÍNEA (S) ACCIÓN PMD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</si>
  <si>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</si>
  <si>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</si>
  <si>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</si>
  <si>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</si>
  <si>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</si>
  <si>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</si>
  <si>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Implementación del programa de Sinergia Social para impulsar el desarrollo humano sustentable, promoviendo la responsabilidad y solidaridad social</t>
  </si>
  <si>
    <t>Fortalecer la nueva generación de la politica de participación ciudadana mediante la vinculación en la educación, el fortalecimiento y la participación de los agentes sociales y las organizaciones de la sociedad civil, con la finalidad de potenciar su capacidad sustentable hacia el desarrollo integral y el bienestar comunitario</t>
  </si>
  <si>
    <t>Encuentros con ONG´s</t>
  </si>
  <si>
    <t>ONG´S Participan en encuentros</t>
  </si>
  <si>
    <t>REALIZACIÓN DE ENCUENTROS (NÚMERO DE PARTICIPANTES EN ENCUENTROS)</t>
  </si>
  <si>
    <t>Reuniones de trabajo y actividades diversas con ONG´s</t>
  </si>
  <si>
    <t>ACCIONES DE VINCULACIÓN GENERADAS CON ALIADOS EXTERNOS AL AYUNTAMIENTO  (%)</t>
  </si>
  <si>
    <t xml:space="preserve">EVALUACIÓN DE PROGRAMAS PRESUPUESTARIOS DERIVADOS DEL PLAN MUNICIPAL DE DESARROLLO </t>
  </si>
  <si>
    <t xml:space="preserve">DATOS ESTADÍSTICOS  </t>
  </si>
  <si>
    <t xml:space="preserve">Secretaria de Participación Ciudadana </t>
  </si>
  <si>
    <t>Participación Social</t>
  </si>
  <si>
    <t xml:space="preserve">Vinculación Institucional </t>
  </si>
  <si>
    <t xml:space="preserve">LÍNEA (S) ACCIÓN PMD </t>
  </si>
  <si>
    <t>Optimización de los procesos administrativos y los servicios internos, mediante el manejo racional de los recursos financieros, materialesy humanos para el logro de una Mérida con futuro innovador.</t>
  </si>
  <si>
    <t xml:space="preserve">Sistema de Participación Ciudadana </t>
  </si>
  <si>
    <t>Contribuir a la consolidación de la democracia participativa en nuestro municipio generando confianza entre sociedad y gobierno.</t>
  </si>
  <si>
    <t>CONCEPTO</t>
  </si>
  <si>
    <t>DATOS DESAGREGADOS</t>
  </si>
  <si>
    <t>FEBERERO</t>
  </si>
  <si>
    <t>Mujeres</t>
  </si>
  <si>
    <t>Hombres</t>
  </si>
  <si>
    <t>Otra</t>
  </si>
  <si>
    <t>Total</t>
  </si>
  <si>
    <t xml:space="preserve">Participacion en Talleres de articulación comunitaria </t>
  </si>
  <si>
    <t>EDAD</t>
  </si>
  <si>
    <t>0 A 11 AÑOS</t>
  </si>
  <si>
    <t xml:space="preserve"> </t>
  </si>
  <si>
    <t>12 A 17 AÑOS</t>
  </si>
  <si>
    <t>18 A 29 AÑOS</t>
  </si>
  <si>
    <t>30 A 59 AÑOS</t>
  </si>
  <si>
    <t>60 AÑOS EN ADELANTE</t>
  </si>
  <si>
    <t>TOTAL PERSONAS ATENDIDAS</t>
  </si>
  <si>
    <t>PROCEDENCIA</t>
  </si>
  <si>
    <t>COLONIAS</t>
  </si>
  <si>
    <t>COMISARÍAS</t>
  </si>
  <si>
    <t>x</t>
  </si>
  <si>
    <t>CARACTERISTICAS</t>
  </si>
  <si>
    <t>DISCAPACIDAD</t>
  </si>
  <si>
    <t>PUEBLOS ORIGINARIOS</t>
  </si>
  <si>
    <t xml:space="preserve">Asistencia a los Consejos Consultivos </t>
  </si>
  <si>
    <t>PERÍODO</t>
  </si>
  <si>
    <t>01 DE ENERO/31  DE OCTUBRE DE 2021</t>
  </si>
  <si>
    <t>ATENCIÓN Y ASESORÍA JURÍDICA A MIGRANTES DE MÉRIDA</t>
  </si>
  <si>
    <t>ATENCIÓN A MIGRANTES</t>
  </si>
  <si>
    <t>BRINDAR ATENCIÓN A LA POBLACIÓN INMIGRANTE QUE RADICA EN EL MUNICIPIO DE MÉRIDA Y A LAS Y LOS MERIDANOS RADICADOS EN EL EXTERIOR MEDIANTE UN ÁREA ESPECIALIZADA DE ATENCIÓN A MIGRANTES A PARTIR DE LA CREACIÓN DE UN PROGRAMA INTEGRAL QUE DERIVE EN ACCIONES QUE PROMUEVAN EL DESARROLLO INTEGRAL, SOSTENIBLE, INCLUSIVO Y DE PARTICIPACIÓN CIUDADANA.</t>
  </si>
  <si>
    <t>OPERACIÓN DE LA MESA INTERINSTITUCIONAL DE ATENCIÓN A MIGRANTES</t>
  </si>
  <si>
    <t xml:space="preserve">NÚMERO DE VINCULACIÓN CON INSTITUCIONES  (CONTINUA) </t>
  </si>
  <si>
    <t>ELABORACIÓN DE GUÍA DE SERVICIOS MUNICIPALES</t>
  </si>
  <si>
    <t>AVANCE DE ELABORACIÓN (PORCENTAJE-INCREMENTO)</t>
  </si>
  <si>
    <t>SISTEMATIZACIÓN DE INFORMACIÓN CUALITATIVA: CENSO DE POBLACIÓN Y CUANTITATIVA NARRATIVAS DE EXPERIENCIAS DE INMIGRANTES QUE RADICAN EN MÉRIDA</t>
  </si>
  <si>
    <t>SÍNTESIS DE INDICADORES MIGRAOTRIOS EN EL MUNICIPIO DE MÉRIDA (PORCENTAJE-INCREMENTO)</t>
  </si>
  <si>
    <t>NARRATIVAS MIGRATORIAS (NÚMERO DE ENTREVISTAS)</t>
  </si>
  <si>
    <t>REALIZACIÓN DEL DIÁLOGO INCLUSIVO Y PERMANENTE; Y CONCERTACIÓN CON MERIDANOS EN EL EXTERIOR</t>
  </si>
  <si>
    <t>AGENDA DE TRABAJO PARA UNA RED DE POBLACIÓN MERIDANA EN EL EXTERIOR (CONTINUO)</t>
  </si>
  <si>
    <t>INTEGRANTES DE LA RED DE POBLACIÓN MERIDANA EN EL EXTERIOR (CONTINUO)</t>
  </si>
  <si>
    <t>CAPACITACIÓN A INTEGRANTES DE LA RED DE POBLACIÓN MERIDANA EN EL EXTERIOR (INCREMENTO)</t>
  </si>
  <si>
    <t>REALIZACIÓN DE UNA CAMPAÑA SOBRE MIGRACIÓN Y MATERIALES LÚDICOS Y DIDÁCTIVOS</t>
  </si>
  <si>
    <t>SEGUIMIENTO EN REDES Y MEDIOS (CONTINUO)</t>
  </si>
  <si>
    <t>CREACIÓN DE LA PÁGINA https://www.merida.gob.mx/migrantes/  (CONTINUA)</t>
  </si>
  <si>
    <t xml:space="preserve">VISITAS A LA PÁGINA https://www.merida.gob.mx/migrantes/ (INCREMENTO) </t>
  </si>
  <si>
    <t>DESCARGAS DE LA GUÍA ESENCIAL VIVIR MÉRIDA DESDE LA PÁGINA (INCREMENTO)</t>
  </si>
  <si>
    <t>RED DE POBLACIÓN MIGRANTE EN MÉRIDA</t>
  </si>
  <si>
    <t>INTEGRANTES DE LA RED DE POBLACIÓN MIGRANTE EN MÉRIDA. (CONTINUO)</t>
  </si>
  <si>
    <t>INTERACCIÓN CON LA RED DE POBLACIÓN MIGRANTES EN MÉRIDA (INCREMENTO)</t>
  </si>
  <si>
    <t>DIRECTORIO DE INSTANCIAS QUE APOYAN A LA POBLACIÓN MIGRANTE</t>
  </si>
  <si>
    <t>DIRECTORIO DE INSTANCIAS QUE APOYAN A POBLACIÓN MIGRANTE  (PORCENTAJE)</t>
  </si>
  <si>
    <t>ATENCIÓN INTEGRAL A POBLACIÓN MIGRANTE EN EL SUR DEL MUNICIPIO DE MÉRIDA</t>
  </si>
  <si>
    <t>NÚMERO DE COCINAS COMUNITARIAS ATENDIDAS (CONTINUO)</t>
  </si>
  <si>
    <t>PLATOS DE COMIDA ELABORADOS (CONTINUO)</t>
  </si>
  <si>
    <t xml:space="preserve">CAPACITACIÓN EN LINEA DE PERSONAL </t>
  </si>
  <si>
    <t xml:space="preserve">ASISTENCIA A DIPLOMADOS, WEBINARS, FOROS, TALLERES Y CURSOS EN LÍNEA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</si>
</sst>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3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name val="Arial"/>
    </font>
    <font>
      <sz val="11"/>
      <color rgb="FF000000"/>
      <name val="Calibri"/>
    </font>
    <font>
      <b/>
      <sz val="11"/>
      <color rgb="FF000000"/>
      <name val="&quot;Calibri Light&quot;"/>
    </font>
    <font>
      <sz val="11"/>
      <color rgb="FF000000"/>
      <name val="&quot;Calibri Light&quot;"/>
    </font>
    <font>
      <b/>
      <sz val="11"/>
      <color rgb="FFFFFFFF"/>
      <name val="&quot;Calibri Light&quot;"/>
    </font>
    <font>
      <b/>
      <sz val="11"/>
      <color rgb="FF000000"/>
      <name val="Arial"/>
    </font>
    <font>
      <sz val="11"/>
      <color rgb="FF000000"/>
      <name val="Arial"/>
    </font>
    <font>
      <sz val="11"/>
      <color theme="1"/>
      <name val="&quot;Calibri Light&quot;"/>
    </font>
    <font>
      <sz val="11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b/>
      <sz val="14"/>
      <color theme="1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20"/>
      <color theme="0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0"/>
      <color theme="1"/>
      <name val="Barlow Light"/>
    </font>
    <font>
      <sz val="11"/>
      <color theme="1"/>
      <name val="Calibri"/>
    </font>
    <font>
      <sz val="10"/>
      <color theme="1"/>
      <name val="Arial"/>
      <family val="2"/>
      <scheme val="minor"/>
    </font>
    <font>
      <sz val="10"/>
      <color theme="1"/>
      <name val="Calibri"/>
      <family val="2"/>
    </font>
    <font>
      <sz val="10"/>
      <color indexed="8"/>
      <name val="Barlow Light"/>
    </font>
    <font>
      <sz val="10"/>
      <name val="Arial"/>
      <family val="2"/>
    </font>
    <font>
      <b/>
      <sz val="10"/>
      <color indexed="8"/>
      <name val="Barlow Light"/>
    </font>
    <font>
      <b/>
      <sz val="12"/>
      <color theme="1"/>
      <name val="Arial"/>
      <family val="2"/>
      <scheme val="major"/>
    </font>
    <font>
      <sz val="10"/>
      <color indexed="8"/>
      <name val="Arial"/>
      <family val="2"/>
      <scheme val="major"/>
    </font>
    <font>
      <b/>
      <sz val="11"/>
      <name val="Arial"/>
      <family val="2"/>
      <scheme val="major"/>
    </font>
    <font>
      <sz val="10"/>
      <color rgb="FF000000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1F4E78"/>
        <bgColor rgb="FF1F4E78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" fillId="0" borderId="0"/>
  </cellStyleXfs>
  <cellXfs count="194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2" fontId="18" fillId="0" borderId="30" xfId="1" applyNumberFormat="1" applyFont="1" applyBorder="1" applyAlignment="1">
      <alignment horizontal="center" vertical="center" wrapText="1"/>
    </xf>
    <xf numFmtId="2" fontId="18" fillId="0" borderId="32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" fontId="21" fillId="0" borderId="33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" fontId="18" fillId="0" borderId="9" xfId="1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26" fillId="0" borderId="5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" fontId="18" fillId="0" borderId="30" xfId="1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2" fontId="26" fillId="0" borderId="59" xfId="0" applyNumberFormat="1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2" fontId="28" fillId="0" borderId="59" xfId="0" applyNumberFormat="1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" fontId="18" fillId="0" borderId="76" xfId="1" applyNumberFormat="1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69" xfId="0" quotePrefix="1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21" fillId="9" borderId="79" xfId="0" applyFont="1" applyFill="1" applyBorder="1" applyAlignment="1">
      <alignment horizontal="center" vertical="center" wrapText="1"/>
    </xf>
    <xf numFmtId="0" fontId="21" fillId="9" borderId="5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30" xfId="2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" fontId="17" fillId="0" borderId="30" xfId="0" applyNumberFormat="1" applyFont="1" applyBorder="1" applyAlignment="1">
      <alignment horizontal="center" vertical="center" wrapText="1"/>
    </xf>
    <xf numFmtId="0" fontId="30" fillId="0" borderId="81" xfId="2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0" fontId="30" fillId="0" borderId="32" xfId="2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 wrapText="1"/>
    </xf>
    <xf numFmtId="0" fontId="30" fillId="0" borderId="30" xfId="2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1" fontId="17" fillId="0" borderId="30" xfId="1" applyNumberFormat="1" applyFont="1" applyBorder="1" applyAlignment="1">
      <alignment horizontal="center" vertical="center" wrapText="1"/>
    </xf>
    <xf numFmtId="1" fontId="31" fillId="0" borderId="30" xfId="1" applyNumberFormat="1" applyFont="1" applyBorder="1" applyAlignment="1">
      <alignment horizontal="center" vertical="center" wrapText="1"/>
    </xf>
    <xf numFmtId="1" fontId="17" fillId="0" borderId="14" xfId="1" applyNumberFormat="1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2" fontId="14" fillId="0" borderId="76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1" fontId="17" fillId="0" borderId="76" xfId="1" applyNumberFormat="1" applyFont="1" applyBorder="1" applyAlignment="1">
      <alignment horizontal="center" vertical="center" wrapText="1"/>
    </xf>
    <xf numFmtId="1" fontId="31" fillId="0" borderId="76" xfId="1" applyNumberFormat="1" applyFont="1" applyBorder="1" applyAlignment="1">
      <alignment horizontal="center" vertical="center" wrapText="1"/>
    </xf>
    <xf numFmtId="1" fontId="17" fillId="0" borderId="18" xfId="1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477CA907-EB2C-4959-82BA-B7EDF4B66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419101</xdr:colOff>
      <xdr:row>5</xdr:row>
      <xdr:rowOff>25407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EA5F52-2729-4E80-A7B5-582F225AF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724150" cy="1273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1057275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18EBC-0E8E-4C6D-9416-B84D4A70E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676774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E1000"/>
  <sheetViews>
    <sheetView topLeftCell="A10" workbookViewId="0">
      <selection activeCell="C12" sqref="C12"/>
    </sheetView>
  </sheetViews>
  <sheetFormatPr baseColWidth="10" defaultColWidth="14.42578125" defaultRowHeight="15.75" customHeight="1"/>
  <cols>
    <col min="1" max="1" width="6.7109375" customWidth="1"/>
    <col min="5" max="5" width="43.140625" customWidth="1"/>
    <col min="9" max="20" width="14.42578125" hidden="1"/>
    <col min="29" max="29" width="15.28515625" customWidth="1"/>
  </cols>
  <sheetData>
    <row r="1" spans="1:31" ht="15.75" customHeight="1">
      <c r="A1" s="1"/>
      <c r="B1" s="26" t="s">
        <v>13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5.75" customHeight="1">
      <c r="A2" s="1"/>
      <c r="B2" s="28" t="s">
        <v>14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.75" customHeight="1">
      <c r="A3" s="1"/>
      <c r="B3" s="28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customHeight="1">
      <c r="A6" s="1"/>
      <c r="B6" s="29" t="s">
        <v>16</v>
      </c>
      <c r="C6" s="22"/>
      <c r="D6" s="22"/>
      <c r="E6" s="23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customHeight="1">
      <c r="A7" s="1"/>
      <c r="B7" s="4" t="s">
        <v>12</v>
      </c>
      <c r="C7" s="30" t="s">
        <v>17</v>
      </c>
      <c r="D7" s="23"/>
      <c r="E7" s="5" t="s">
        <v>18</v>
      </c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71.25">
      <c r="A8" s="1"/>
      <c r="B8" s="6" t="s">
        <v>19</v>
      </c>
      <c r="C8" s="31" t="s">
        <v>20</v>
      </c>
      <c r="D8" s="23"/>
      <c r="E8" s="7" t="s">
        <v>21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A10" s="1"/>
      <c r="B10" s="29" t="s">
        <v>22</v>
      </c>
      <c r="C10" s="22"/>
      <c r="D10" s="22"/>
      <c r="E10" s="22"/>
      <c r="F10" s="22"/>
      <c r="G10" s="22"/>
      <c r="H10" s="23"/>
      <c r="I10" s="21">
        <v>2020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1">
        <v>2021</v>
      </c>
      <c r="V10" s="22"/>
      <c r="W10" s="22"/>
      <c r="X10" s="22"/>
      <c r="Y10" s="22"/>
      <c r="Z10" s="23"/>
      <c r="AA10" s="8"/>
      <c r="AB10" s="8"/>
      <c r="AC10" s="8"/>
      <c r="AD10" s="8"/>
      <c r="AE10" s="24" t="s">
        <v>23</v>
      </c>
    </row>
    <row r="11" spans="1:31" ht="75">
      <c r="A11" s="1"/>
      <c r="B11" s="4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5" t="s">
        <v>5</v>
      </c>
      <c r="J11" s="5" t="s">
        <v>6</v>
      </c>
      <c r="K11" s="5" t="s">
        <v>7</v>
      </c>
      <c r="L11" s="5" t="s">
        <v>8</v>
      </c>
      <c r="M11" s="5" t="s">
        <v>9</v>
      </c>
      <c r="N11" s="5" t="s">
        <v>10</v>
      </c>
      <c r="O11" s="5" t="s">
        <v>11</v>
      </c>
      <c r="P11" s="5" t="s">
        <v>0</v>
      </c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  <c r="X11" s="5" t="s">
        <v>8</v>
      </c>
      <c r="Y11" s="5" t="s">
        <v>9</v>
      </c>
      <c r="Z11" s="5" t="s">
        <v>10</v>
      </c>
      <c r="AA11" s="9" t="s">
        <v>11</v>
      </c>
      <c r="AB11" s="9" t="s">
        <v>0</v>
      </c>
      <c r="AC11" s="9" t="s">
        <v>1</v>
      </c>
      <c r="AD11" s="9" t="s">
        <v>2</v>
      </c>
      <c r="AE11" s="25"/>
    </row>
    <row r="12" spans="1:31" ht="199.5">
      <c r="A12" s="1"/>
      <c r="B12" s="6" t="s">
        <v>31</v>
      </c>
      <c r="C12" s="10">
        <v>14153</v>
      </c>
      <c r="D12" s="11"/>
      <c r="E12" s="7" t="s">
        <v>32</v>
      </c>
      <c r="F12" s="7" t="s">
        <v>33</v>
      </c>
      <c r="G12" s="12"/>
      <c r="H12" s="13"/>
      <c r="I12" s="14"/>
      <c r="J12" s="11"/>
      <c r="K12" s="7">
        <v>8</v>
      </c>
      <c r="L12" s="11"/>
      <c r="M12" s="11"/>
      <c r="N12" s="7">
        <v>4</v>
      </c>
      <c r="O12" s="11"/>
      <c r="P12" s="11"/>
      <c r="Q12" s="7">
        <v>2</v>
      </c>
      <c r="R12" s="11"/>
      <c r="S12" s="11"/>
      <c r="T12" s="7">
        <v>1</v>
      </c>
      <c r="U12" s="11"/>
      <c r="V12" s="11"/>
      <c r="W12" s="7">
        <v>4</v>
      </c>
      <c r="X12" s="11"/>
      <c r="Y12" s="11"/>
      <c r="Z12" s="7">
        <v>3</v>
      </c>
      <c r="AA12" s="7"/>
      <c r="AB12" s="7"/>
      <c r="AC12" s="15">
        <v>6</v>
      </c>
      <c r="AD12" s="7"/>
      <c r="AE12" s="16"/>
    </row>
    <row r="13" spans="1:31" ht="199.5">
      <c r="A13" s="1"/>
      <c r="B13" s="6" t="s">
        <v>31</v>
      </c>
      <c r="C13" s="10">
        <v>14153</v>
      </c>
      <c r="D13" s="11"/>
      <c r="E13" s="7" t="s">
        <v>32</v>
      </c>
      <c r="F13" s="7" t="s">
        <v>34</v>
      </c>
      <c r="G13" s="12" t="s">
        <v>35</v>
      </c>
      <c r="H13" s="13"/>
      <c r="I13" s="14"/>
      <c r="J13" s="11"/>
      <c r="K13" s="17">
        <v>0.8</v>
      </c>
      <c r="L13" s="11"/>
      <c r="M13" s="11"/>
      <c r="N13" s="18">
        <v>0.77</v>
      </c>
      <c r="O13" s="11"/>
      <c r="P13" s="11"/>
      <c r="Q13" s="19">
        <v>0.78</v>
      </c>
      <c r="R13" s="11"/>
      <c r="S13" s="11"/>
      <c r="T13" s="18">
        <v>0.23</v>
      </c>
      <c r="U13" s="11"/>
      <c r="V13" s="11"/>
      <c r="W13" s="17">
        <v>0.7</v>
      </c>
      <c r="X13" s="11"/>
      <c r="Y13" s="11"/>
      <c r="Z13" s="17">
        <v>0.54</v>
      </c>
      <c r="AA13" s="18"/>
      <c r="AB13" s="18"/>
      <c r="AC13" s="17">
        <v>0.6</v>
      </c>
      <c r="AD13" s="18"/>
      <c r="AE13" s="16"/>
    </row>
    <row r="14" spans="1:31" ht="199.5">
      <c r="A14" s="1"/>
      <c r="B14" s="6" t="s">
        <v>31</v>
      </c>
      <c r="C14" s="10">
        <v>14153</v>
      </c>
      <c r="D14" s="11"/>
      <c r="E14" s="7" t="s">
        <v>32</v>
      </c>
      <c r="F14" s="15" t="s">
        <v>36</v>
      </c>
      <c r="G14" s="12" t="s">
        <v>37</v>
      </c>
      <c r="H14" s="13"/>
      <c r="I14" s="14"/>
      <c r="J14" s="11"/>
      <c r="K14" s="7">
        <v>73</v>
      </c>
      <c r="L14" s="11"/>
      <c r="M14" s="11"/>
      <c r="N14" s="7">
        <v>50</v>
      </c>
      <c r="O14" s="11"/>
      <c r="P14" s="11"/>
      <c r="Q14" s="7">
        <v>17</v>
      </c>
      <c r="R14" s="11"/>
      <c r="S14" s="11"/>
      <c r="T14" s="7">
        <v>25</v>
      </c>
      <c r="U14" s="11"/>
      <c r="V14" s="11"/>
      <c r="W14" s="7">
        <v>31</v>
      </c>
      <c r="X14" s="11"/>
      <c r="Y14" s="11"/>
      <c r="Z14" s="7">
        <v>13</v>
      </c>
      <c r="AA14" s="7"/>
      <c r="AB14" s="15"/>
      <c r="AC14" s="15">
        <v>19</v>
      </c>
      <c r="AD14" s="7"/>
      <c r="AE14" s="16"/>
    </row>
    <row r="15" spans="1:31" ht="15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5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5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5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1:31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1:31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1:31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1:31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31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1:31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1:31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1:31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1:31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1:31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1:31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31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1:31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1:31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1:31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1:31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1:31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1:31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1:31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1:31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1:31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1:31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1:31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1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1:31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1:31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1:31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1:31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31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1:31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1:31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1:31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1:31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1:31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1:31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1:31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1:31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1:31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1:31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1:31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1:31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1:31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1:31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1:31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1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1:31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1:31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1:31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31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1:31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31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1:31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1:31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1:31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1:31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31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1:31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1:31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1:31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1:31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1:31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1:31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1:31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1:31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1:31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1:31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31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1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1:31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1:31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1:31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31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1:31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1:31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1:31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1:31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1:31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 spans="1:31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 spans="1:31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 spans="1:31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 spans="1:31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1:31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1:31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1:31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31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1:31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 spans="1:31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 spans="1:31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 spans="1:31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1:31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1:31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1:31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 spans="1:31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 spans="1:31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 spans="1:31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 spans="1:31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1:31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1:31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1:31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1:31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1:31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1:31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1:31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1:31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1:31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1:31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:31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1:31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1:31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1:31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1:31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1:31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1:31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:31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31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1:31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1:31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1:31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1:31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1:31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1:31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1:31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:31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1:31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1:31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1:31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1:31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1:31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1:31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1:31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1:31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1:31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1:31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1:31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1:31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:31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1:31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1:31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1:31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1:31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1:31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1:31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1:31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1:31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1:31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1:31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1:31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1:31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1:31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1:31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1:31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1:31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1:31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1:31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1:31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 spans="1:31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</row>
    <row r="323" spans="1:31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</row>
    <row r="324" spans="1:31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</row>
    <row r="325" spans="1:31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</row>
    <row r="326" spans="1:31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</row>
    <row r="327" spans="1:31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</row>
    <row r="328" spans="1:31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</row>
    <row r="329" spans="1:31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</row>
    <row r="330" spans="1:31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</row>
    <row r="331" spans="1:31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</row>
    <row r="332" spans="1:31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 spans="1:31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</row>
    <row r="334" spans="1:31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</row>
    <row r="335" spans="1:31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</row>
    <row r="336" spans="1:31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</row>
    <row r="337" spans="1:31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</row>
    <row r="338" spans="1:31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</row>
    <row r="339" spans="1:31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</row>
    <row r="340" spans="1:31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</row>
    <row r="341" spans="1:31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</row>
    <row r="342" spans="1:31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</row>
    <row r="343" spans="1:31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 spans="1:31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</row>
    <row r="345" spans="1:31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</row>
    <row r="346" spans="1:31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</row>
    <row r="347" spans="1:31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</row>
    <row r="348" spans="1:31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</row>
    <row r="349" spans="1:31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</row>
    <row r="350" spans="1:31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</row>
    <row r="351" spans="1:31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</row>
    <row r="352" spans="1:31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</row>
    <row r="353" spans="1:31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</row>
    <row r="354" spans="1:31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</row>
    <row r="355" spans="1:31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 spans="1:31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</row>
    <row r="357" spans="1:31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</row>
    <row r="358" spans="1:31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</row>
    <row r="359" spans="1:31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</row>
    <row r="360" spans="1:31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</row>
    <row r="361" spans="1:31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</row>
    <row r="362" spans="1:31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</row>
    <row r="363" spans="1:31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 spans="1:31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</row>
    <row r="365" spans="1:31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</row>
    <row r="366" spans="1:31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</row>
    <row r="367" spans="1:31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</row>
    <row r="368" spans="1:31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</row>
    <row r="369" spans="1:31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</row>
    <row r="370" spans="1:31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</row>
    <row r="371" spans="1:31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</row>
    <row r="372" spans="1:31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</row>
    <row r="373" spans="1:31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</row>
    <row r="374" spans="1:31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</row>
    <row r="375" spans="1:31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</row>
    <row r="376" spans="1:31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</row>
    <row r="377" spans="1:31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</row>
    <row r="378" spans="1:31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</row>
    <row r="379" spans="1:31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</row>
    <row r="380" spans="1:31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</row>
    <row r="381" spans="1:31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</row>
    <row r="382" spans="1:31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</row>
    <row r="383" spans="1:31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</row>
    <row r="384" spans="1:31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 spans="1:31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 spans="1:31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 spans="1:31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 spans="1:31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 spans="1:31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 spans="1:31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 spans="1:31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 spans="1:31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 spans="1:31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 spans="1:31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 spans="1:31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 spans="1:31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 spans="1:31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 spans="1:31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 spans="1:31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 spans="1:31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 spans="1:31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 spans="1:31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 spans="1:31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 spans="1:31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 spans="1:31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 spans="1:31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 spans="1:31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1:31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1:31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 spans="1:31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1:31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1:31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4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4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4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4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4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4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4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4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4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4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4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4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4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4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4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4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4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4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4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4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4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4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4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4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4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4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4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4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4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4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4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4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4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4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4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4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4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4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4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4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4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4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4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4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4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4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4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4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4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4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4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4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4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4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4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4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4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4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4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4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4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4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4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4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4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4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4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4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4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4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4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4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4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4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4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4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4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4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4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4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4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4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4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4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4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4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4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4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4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4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4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4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4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4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4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4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4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4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4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4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4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4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4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4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4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4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4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4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4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4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4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4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4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4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4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4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4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4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4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4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4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4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4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4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4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4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4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4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4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4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4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4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4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4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4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4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4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4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4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4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4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4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4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4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4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4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4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4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4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  <row r="563" spans="1:31" ht="14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</row>
    <row r="564" spans="1:31" ht="14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</row>
    <row r="565" spans="1:31" ht="14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</row>
    <row r="566" spans="1:31" ht="14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</row>
    <row r="567" spans="1:31" ht="14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</row>
    <row r="568" spans="1:31" ht="14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</row>
    <row r="569" spans="1:31" ht="14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</row>
    <row r="570" spans="1:31" ht="14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</row>
    <row r="571" spans="1:31" ht="14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</row>
    <row r="572" spans="1:31" ht="14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</row>
    <row r="573" spans="1:31" ht="14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</row>
    <row r="574" spans="1:31" ht="14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</row>
    <row r="575" spans="1:31" ht="14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</row>
    <row r="576" spans="1:31" ht="14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 spans="1:31" ht="14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</row>
    <row r="578" spans="1:31" ht="14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</row>
    <row r="579" spans="1:31" ht="14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</row>
    <row r="580" spans="1:31" ht="14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</row>
    <row r="581" spans="1:31" ht="14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</row>
    <row r="582" spans="1:31" ht="14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 spans="1:31" ht="14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</row>
    <row r="584" spans="1:31" ht="14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</row>
    <row r="585" spans="1:31" ht="14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</row>
    <row r="586" spans="1:31" ht="14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</row>
    <row r="587" spans="1:31" ht="14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</row>
    <row r="588" spans="1:31" ht="14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  <row r="589" spans="1:31" ht="14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</row>
    <row r="590" spans="1:31" ht="14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</row>
    <row r="591" spans="1:31" ht="14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</row>
    <row r="592" spans="1:31" ht="14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</row>
    <row r="593" spans="1:31" ht="14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</row>
    <row r="594" spans="1:31" ht="14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</row>
    <row r="595" spans="1:31" ht="14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</row>
    <row r="596" spans="1:31" ht="14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</row>
    <row r="597" spans="1:31" ht="14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</row>
    <row r="598" spans="1:31" ht="14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</row>
    <row r="599" spans="1:31" ht="14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</row>
    <row r="600" spans="1:31" ht="14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</row>
    <row r="601" spans="1:31" ht="14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</row>
    <row r="602" spans="1:31" ht="14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</row>
    <row r="603" spans="1:31" ht="14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</row>
    <row r="604" spans="1:31" ht="14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</row>
    <row r="605" spans="1:31" ht="14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</row>
    <row r="606" spans="1:31" ht="14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</row>
    <row r="607" spans="1:31" ht="14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</row>
    <row r="608" spans="1:31" ht="14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</row>
    <row r="609" spans="1:31" ht="14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</row>
    <row r="610" spans="1:31" ht="14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</row>
    <row r="611" spans="1:31" ht="14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</row>
    <row r="612" spans="1:31" ht="14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</row>
    <row r="613" spans="1:31" ht="14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</row>
    <row r="614" spans="1:31" ht="14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</row>
    <row r="615" spans="1:31" ht="14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</row>
    <row r="616" spans="1:31" ht="14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</row>
    <row r="617" spans="1:31" ht="14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  <row r="618" spans="1:31" ht="14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</row>
    <row r="619" spans="1:31" ht="14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</row>
    <row r="620" spans="1:31" ht="14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</row>
    <row r="621" spans="1:31" ht="14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</row>
    <row r="622" spans="1:31" ht="14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</row>
    <row r="623" spans="1:31" ht="14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</row>
    <row r="624" spans="1:31" ht="14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</row>
    <row r="625" spans="1:31" ht="14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</row>
    <row r="626" spans="1:31" ht="14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</row>
    <row r="627" spans="1:31" ht="14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</row>
    <row r="628" spans="1:31" ht="14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</row>
    <row r="629" spans="1:31" ht="14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</row>
    <row r="630" spans="1:31" ht="14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</row>
    <row r="631" spans="1:31" ht="14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</row>
    <row r="632" spans="1:31" ht="14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 spans="1:31" ht="14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 spans="1:31" ht="14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</row>
    <row r="635" spans="1:31" ht="14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</row>
    <row r="636" spans="1:31" ht="14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</row>
    <row r="637" spans="1:31" ht="14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</row>
    <row r="638" spans="1:31" ht="14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</row>
    <row r="639" spans="1:31" ht="14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</row>
    <row r="640" spans="1:31" ht="14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</row>
    <row r="641" spans="1:31" ht="14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</row>
    <row r="642" spans="1:31" ht="14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</row>
    <row r="643" spans="1:31" ht="14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</row>
    <row r="644" spans="1:31" ht="14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</row>
    <row r="645" spans="1:31" ht="14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</row>
    <row r="646" spans="1:31" ht="14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</row>
    <row r="647" spans="1:31" ht="14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 spans="1:31" ht="14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</row>
    <row r="649" spans="1:31" ht="14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</row>
    <row r="650" spans="1:31" ht="14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</row>
    <row r="651" spans="1:31" ht="14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</row>
    <row r="652" spans="1:31" ht="14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</row>
    <row r="653" spans="1:31" ht="14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</row>
    <row r="654" spans="1:31" ht="14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</row>
    <row r="655" spans="1:31" ht="14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</row>
    <row r="656" spans="1:31" ht="14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</row>
    <row r="657" spans="1:31" ht="14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 spans="1:31" ht="14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</row>
    <row r="659" spans="1:31" ht="14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</row>
    <row r="660" spans="1:31" ht="14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</row>
    <row r="661" spans="1:31" ht="14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</row>
    <row r="662" spans="1:31" ht="14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</row>
    <row r="663" spans="1:31" ht="14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</row>
    <row r="664" spans="1:31" ht="14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</row>
    <row r="665" spans="1:31" ht="14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</row>
    <row r="666" spans="1:31" ht="14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</row>
    <row r="667" spans="1:31" ht="14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</row>
    <row r="668" spans="1:31" ht="14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</row>
    <row r="669" spans="1:31" ht="14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</row>
    <row r="670" spans="1:31" ht="14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</row>
    <row r="671" spans="1:31" ht="14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</row>
    <row r="672" spans="1:31" ht="14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</row>
    <row r="673" spans="1:31" ht="14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</row>
    <row r="674" spans="1:31" ht="14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</row>
    <row r="675" spans="1:31" ht="14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</row>
    <row r="676" spans="1:31" ht="14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</row>
    <row r="677" spans="1:31" ht="14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</row>
    <row r="678" spans="1:31" ht="14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</row>
    <row r="679" spans="1:31" ht="14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</row>
    <row r="680" spans="1:31" ht="14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</row>
    <row r="681" spans="1:31" ht="14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</row>
    <row r="682" spans="1:31" ht="14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 spans="1:31" ht="14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 spans="1:31" ht="14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</row>
    <row r="685" spans="1:31" ht="14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</row>
    <row r="686" spans="1:31" ht="14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</row>
    <row r="687" spans="1:31" ht="14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</row>
    <row r="688" spans="1:31" ht="14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</row>
    <row r="689" spans="1:31" ht="14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</row>
    <row r="690" spans="1:31" ht="14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</row>
    <row r="691" spans="1:31" ht="14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</row>
    <row r="692" spans="1:31" ht="14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</row>
    <row r="693" spans="1:31" ht="14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</row>
    <row r="694" spans="1:31" ht="14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</row>
    <row r="695" spans="1:31" ht="14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</row>
    <row r="696" spans="1:31" ht="14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</row>
    <row r="697" spans="1:31" ht="14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</row>
    <row r="698" spans="1:31" ht="14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</row>
    <row r="699" spans="1:31" ht="14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</row>
    <row r="700" spans="1:31" ht="14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</row>
    <row r="701" spans="1:31" ht="14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</row>
    <row r="702" spans="1:31" ht="14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</row>
    <row r="703" spans="1:31" ht="14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</row>
    <row r="704" spans="1:31" ht="14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</row>
    <row r="705" spans="1:31" ht="14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</row>
    <row r="706" spans="1:31" ht="14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</row>
    <row r="707" spans="1:31" ht="14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</row>
    <row r="708" spans="1:31" ht="14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</row>
    <row r="709" spans="1:31" ht="14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</row>
    <row r="710" spans="1:31" ht="14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</row>
    <row r="711" spans="1:31" ht="14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</row>
    <row r="712" spans="1:31" ht="14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</row>
    <row r="713" spans="1:31" ht="14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</row>
    <row r="714" spans="1:31" ht="14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</row>
    <row r="715" spans="1:31" ht="14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</row>
    <row r="716" spans="1:31" ht="14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</row>
    <row r="717" spans="1:31" ht="14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</row>
    <row r="718" spans="1:31" ht="14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 spans="1:31" ht="14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</row>
    <row r="720" spans="1:31" ht="14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</row>
    <row r="721" spans="1:31" ht="14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</row>
    <row r="722" spans="1:31" ht="14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</row>
    <row r="723" spans="1:31" ht="14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</row>
    <row r="724" spans="1:31" ht="14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</row>
    <row r="725" spans="1:31" ht="14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</row>
    <row r="726" spans="1:31" ht="14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</row>
    <row r="727" spans="1:31" ht="14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</row>
    <row r="728" spans="1:31" ht="14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</row>
    <row r="729" spans="1:31" ht="14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</row>
    <row r="730" spans="1:31" ht="14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</row>
    <row r="731" spans="1:31" ht="14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</row>
    <row r="732" spans="1:31" ht="14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</row>
    <row r="733" spans="1:31" ht="14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</row>
    <row r="734" spans="1:31" ht="14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</row>
    <row r="735" spans="1:31" ht="14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</row>
    <row r="736" spans="1:31" ht="14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</row>
    <row r="737" spans="1:31" ht="14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</row>
    <row r="738" spans="1:31" ht="14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</row>
    <row r="739" spans="1:31" ht="14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</row>
    <row r="740" spans="1:31" ht="14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</row>
    <row r="741" spans="1:31" ht="14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</row>
    <row r="742" spans="1:31" ht="14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</row>
    <row r="743" spans="1:31" ht="14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</row>
    <row r="744" spans="1:31" ht="14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</row>
    <row r="745" spans="1:31" ht="14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</row>
    <row r="746" spans="1:31" ht="14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</row>
    <row r="747" spans="1:31" ht="14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</row>
    <row r="748" spans="1:31" ht="14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</row>
    <row r="749" spans="1:31" ht="14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</row>
    <row r="750" spans="1:31" ht="14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</row>
    <row r="751" spans="1:31" ht="14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</row>
    <row r="752" spans="1:31" ht="14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</row>
    <row r="753" spans="1:31" ht="14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</row>
    <row r="754" spans="1:31" ht="14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</row>
    <row r="755" spans="1:31" ht="14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</row>
    <row r="756" spans="1:31" ht="14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</row>
    <row r="757" spans="1:31" ht="14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</row>
    <row r="758" spans="1:31" ht="14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</row>
    <row r="759" spans="1:31" ht="14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</row>
    <row r="760" spans="1:31" ht="14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</row>
    <row r="761" spans="1:31" ht="14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</row>
    <row r="762" spans="1:31" ht="14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</row>
    <row r="763" spans="1:31" ht="14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</row>
    <row r="764" spans="1:31" ht="14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</row>
    <row r="765" spans="1:31" ht="14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</row>
    <row r="766" spans="1:31" ht="14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</row>
    <row r="767" spans="1:31" ht="14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</row>
    <row r="768" spans="1:31" ht="14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</row>
    <row r="769" spans="1:31" ht="14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</row>
    <row r="770" spans="1:31" ht="14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</row>
    <row r="771" spans="1:31" ht="14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</row>
    <row r="772" spans="1:31" ht="14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</row>
    <row r="773" spans="1:31" ht="14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</row>
    <row r="774" spans="1:31" ht="14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</row>
    <row r="775" spans="1:31" ht="14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</row>
    <row r="776" spans="1:31" ht="14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</row>
    <row r="777" spans="1:31" ht="14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</row>
    <row r="778" spans="1:31" ht="14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</row>
    <row r="779" spans="1:31" ht="14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</row>
    <row r="780" spans="1:31" ht="14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</row>
    <row r="781" spans="1:31" ht="14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</row>
    <row r="782" spans="1:31" ht="14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</row>
    <row r="783" spans="1:31" ht="14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</row>
    <row r="784" spans="1:31" ht="14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</row>
    <row r="785" spans="1:31" ht="14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</row>
    <row r="786" spans="1:31" ht="14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</row>
    <row r="787" spans="1:31" ht="14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</row>
    <row r="788" spans="1:31" ht="14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</row>
    <row r="789" spans="1:31" ht="14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 spans="1:31" ht="14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</row>
    <row r="791" spans="1:31" ht="14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</row>
    <row r="792" spans="1:31" ht="14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</row>
    <row r="793" spans="1:31" ht="14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</row>
    <row r="794" spans="1:31" ht="14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</row>
    <row r="795" spans="1:31" ht="14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</row>
    <row r="796" spans="1:31" ht="14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</row>
    <row r="797" spans="1:31" ht="14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</row>
    <row r="798" spans="1:31" ht="14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</row>
    <row r="799" spans="1:31" ht="14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</row>
    <row r="800" spans="1:31" ht="14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</row>
    <row r="801" spans="1:31" ht="14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</row>
    <row r="802" spans="1:31" ht="14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</row>
    <row r="803" spans="1:31" ht="14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 spans="1:31" ht="14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</row>
    <row r="805" spans="1:31" ht="14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</row>
    <row r="806" spans="1:31" ht="14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</row>
    <row r="807" spans="1:31" ht="14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</row>
    <row r="808" spans="1:31" ht="14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</row>
    <row r="809" spans="1:31" ht="14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</row>
    <row r="810" spans="1:31" ht="14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</row>
    <row r="811" spans="1:31" ht="14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</row>
    <row r="812" spans="1:31" ht="14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</row>
    <row r="813" spans="1:31" ht="14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</row>
    <row r="814" spans="1:31" ht="14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</row>
    <row r="815" spans="1:31" ht="14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</row>
    <row r="816" spans="1:31" ht="14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</row>
    <row r="817" spans="1:31" ht="14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</row>
    <row r="818" spans="1:31" ht="14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</row>
    <row r="819" spans="1:31" ht="14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</row>
    <row r="820" spans="1:31" ht="14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</row>
    <row r="821" spans="1:31" ht="14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</row>
    <row r="822" spans="1:31" ht="14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</row>
    <row r="823" spans="1:31" ht="14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</row>
    <row r="824" spans="1:31" ht="14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</row>
    <row r="825" spans="1:31" ht="14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</row>
    <row r="826" spans="1:31" ht="14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</row>
    <row r="827" spans="1:31" ht="14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</row>
    <row r="828" spans="1:31" ht="14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</row>
    <row r="829" spans="1:31" ht="14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</row>
    <row r="830" spans="1:31" ht="14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</row>
    <row r="831" spans="1:31" ht="14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</row>
    <row r="832" spans="1:31" ht="14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</row>
    <row r="833" spans="1:31" ht="14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</row>
    <row r="834" spans="1:31" ht="14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</row>
    <row r="835" spans="1:31" ht="14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</row>
    <row r="836" spans="1:31" ht="14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</row>
    <row r="837" spans="1:31" ht="14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</row>
    <row r="838" spans="1:31" ht="14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</row>
    <row r="839" spans="1:31" ht="14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</row>
    <row r="840" spans="1:31" ht="14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</row>
    <row r="841" spans="1:31" ht="14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</row>
    <row r="842" spans="1:31" ht="14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</row>
    <row r="843" spans="1:31" ht="14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</row>
    <row r="844" spans="1:31" ht="14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</row>
    <row r="845" spans="1:31" ht="14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</row>
    <row r="846" spans="1:31" ht="14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</row>
    <row r="847" spans="1:31" ht="14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</row>
    <row r="848" spans="1:31" ht="14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</row>
    <row r="849" spans="1:31" ht="14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</row>
    <row r="850" spans="1:31" ht="14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</row>
    <row r="851" spans="1:31" ht="14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</row>
    <row r="852" spans="1:31" ht="14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</row>
    <row r="853" spans="1:31" ht="14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</row>
    <row r="854" spans="1:31" ht="14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</row>
    <row r="855" spans="1:31" ht="14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</row>
    <row r="856" spans="1:31" ht="14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</row>
    <row r="857" spans="1:31" ht="14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</row>
    <row r="858" spans="1:31" ht="14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</row>
    <row r="859" spans="1:31" ht="14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</row>
    <row r="860" spans="1:31" ht="14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</row>
    <row r="861" spans="1:31" ht="14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</row>
    <row r="862" spans="1:31" ht="14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</row>
    <row r="863" spans="1:31" ht="14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</row>
    <row r="864" spans="1:31" ht="14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</row>
    <row r="865" spans="1:31" ht="14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</row>
    <row r="866" spans="1:31" ht="14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</row>
    <row r="867" spans="1:31" ht="14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</row>
    <row r="868" spans="1:31" ht="14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</row>
    <row r="869" spans="1:31" ht="14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</row>
    <row r="870" spans="1:31" ht="14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</row>
    <row r="871" spans="1:31" ht="14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</row>
    <row r="872" spans="1:31" ht="14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</row>
    <row r="873" spans="1:31" ht="14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</row>
    <row r="874" spans="1:31" ht="14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</row>
    <row r="875" spans="1:31" ht="14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</row>
    <row r="876" spans="1:31" ht="14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</row>
    <row r="877" spans="1:31" ht="14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</row>
    <row r="878" spans="1:31" ht="14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</row>
    <row r="879" spans="1:31" ht="14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</row>
    <row r="880" spans="1:31" ht="14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</row>
    <row r="881" spans="1:31" ht="14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</row>
    <row r="882" spans="1:31" ht="14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</row>
    <row r="883" spans="1:31" ht="14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</row>
    <row r="884" spans="1:31" ht="14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</row>
    <row r="885" spans="1:31" ht="14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</row>
    <row r="886" spans="1:31" ht="14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</row>
    <row r="887" spans="1:31" ht="14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</row>
    <row r="888" spans="1:31" ht="14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</row>
    <row r="889" spans="1:31" ht="14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</row>
    <row r="890" spans="1:31" ht="14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</row>
    <row r="891" spans="1:31" ht="14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</row>
    <row r="892" spans="1:31" ht="14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</row>
    <row r="893" spans="1:31" ht="14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</row>
    <row r="894" spans="1:31" ht="14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</row>
    <row r="895" spans="1:31" ht="14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</row>
    <row r="896" spans="1:31" ht="14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</row>
    <row r="897" spans="1:31" ht="14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</row>
    <row r="898" spans="1:31" ht="14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</row>
    <row r="899" spans="1:31" ht="14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</row>
    <row r="900" spans="1:31" ht="14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</row>
    <row r="901" spans="1:31" ht="14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</row>
    <row r="902" spans="1:31" ht="14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</row>
    <row r="903" spans="1:31" ht="14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</row>
    <row r="904" spans="1:31" ht="14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</row>
    <row r="905" spans="1:31" ht="14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</row>
    <row r="906" spans="1:31" ht="14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</row>
    <row r="907" spans="1:31" ht="14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</row>
    <row r="908" spans="1:31" ht="14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</row>
    <row r="909" spans="1:31" ht="14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</row>
    <row r="910" spans="1:31" ht="14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</row>
    <row r="911" spans="1:31" ht="14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</row>
    <row r="912" spans="1:31" ht="14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</row>
    <row r="913" spans="1:31" ht="14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</row>
    <row r="914" spans="1:31" ht="14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</row>
    <row r="915" spans="1:31" ht="14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</row>
    <row r="916" spans="1:31" ht="14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</row>
    <row r="917" spans="1:31" ht="14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</row>
    <row r="918" spans="1:31" ht="14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</row>
    <row r="919" spans="1:31" ht="14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</row>
    <row r="920" spans="1:31" ht="14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</row>
    <row r="921" spans="1:31" ht="14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</row>
    <row r="922" spans="1:31" ht="14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</row>
    <row r="923" spans="1:31" ht="14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</row>
    <row r="924" spans="1:31" ht="14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</row>
    <row r="925" spans="1:31" ht="14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</row>
    <row r="926" spans="1:31" ht="14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</row>
    <row r="927" spans="1:31" ht="14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</row>
    <row r="928" spans="1:31" ht="14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</row>
    <row r="929" spans="1:31" ht="14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</row>
    <row r="930" spans="1:31" ht="14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</row>
    <row r="931" spans="1:31" ht="14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</row>
    <row r="932" spans="1:31" ht="14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</row>
    <row r="933" spans="1:31" ht="14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</row>
    <row r="934" spans="1:31" ht="14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</row>
    <row r="935" spans="1:31" ht="14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</row>
    <row r="936" spans="1:31" ht="14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</row>
    <row r="937" spans="1:31" ht="14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</row>
    <row r="938" spans="1:31" ht="14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</row>
    <row r="939" spans="1:31" ht="14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</row>
    <row r="940" spans="1:31" ht="14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</row>
    <row r="941" spans="1:31" ht="14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</row>
    <row r="942" spans="1:31" ht="14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</row>
    <row r="943" spans="1:31" ht="14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</row>
    <row r="944" spans="1:31" ht="14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</row>
    <row r="945" spans="1:31" ht="14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</row>
    <row r="946" spans="1:31" ht="14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</row>
    <row r="947" spans="1:31" ht="14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</row>
    <row r="948" spans="1:31" ht="14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</row>
    <row r="949" spans="1:31" ht="14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</row>
    <row r="950" spans="1:31" ht="14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</row>
    <row r="951" spans="1:31" ht="14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</row>
    <row r="952" spans="1:31" ht="14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</row>
    <row r="953" spans="1:31" ht="14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</row>
    <row r="954" spans="1:31" ht="14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</row>
    <row r="955" spans="1:31" ht="14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</row>
    <row r="956" spans="1:31" ht="14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</row>
    <row r="957" spans="1:31" ht="14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</row>
    <row r="958" spans="1:31" ht="14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</row>
    <row r="959" spans="1:31" ht="14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</row>
    <row r="960" spans="1:31" ht="14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</row>
    <row r="961" spans="1:31" ht="14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</row>
    <row r="962" spans="1:31" ht="14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</row>
    <row r="963" spans="1:31" ht="14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</row>
    <row r="964" spans="1:31" ht="14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</row>
    <row r="965" spans="1:31" ht="14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</row>
    <row r="966" spans="1:31" ht="14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</row>
    <row r="967" spans="1:31" ht="14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</row>
    <row r="968" spans="1:31" ht="14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</row>
    <row r="969" spans="1:31" ht="14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</row>
    <row r="970" spans="1:31" ht="14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</row>
    <row r="971" spans="1:31" ht="14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</row>
    <row r="972" spans="1:31" ht="14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</row>
    <row r="973" spans="1:31" ht="14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</row>
    <row r="974" spans="1:31" ht="14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</row>
    <row r="975" spans="1:31" ht="14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</row>
    <row r="976" spans="1:31" ht="14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</row>
    <row r="977" spans="1:31" ht="14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</row>
    <row r="978" spans="1:31" ht="14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</row>
    <row r="979" spans="1:31" ht="14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</row>
    <row r="980" spans="1:31" ht="14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</row>
    <row r="981" spans="1:31" ht="14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</row>
    <row r="982" spans="1:31" ht="14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</row>
    <row r="983" spans="1:31" ht="14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</row>
    <row r="984" spans="1:31" ht="14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</row>
    <row r="985" spans="1:31" ht="14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</row>
    <row r="986" spans="1:31" ht="14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</row>
    <row r="987" spans="1:31" ht="14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</row>
    <row r="988" spans="1:31" ht="14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</row>
    <row r="989" spans="1:31" ht="14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</row>
    <row r="990" spans="1:31" ht="14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</row>
    <row r="991" spans="1:31" ht="14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</row>
    <row r="992" spans="1:31" ht="14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</row>
    <row r="993" spans="1:31" ht="14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</row>
    <row r="994" spans="1:31" ht="14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</row>
    <row r="995" spans="1:31" ht="14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</row>
    <row r="996" spans="1:31" ht="14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</row>
    <row r="997" spans="1:31" ht="14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</row>
    <row r="998" spans="1:31" ht="14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</row>
    <row r="999" spans="1:31" ht="14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</row>
    <row r="1000" spans="1:31" ht="14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</row>
  </sheetData>
  <mergeCells count="10">
    <mergeCell ref="I10:T10"/>
    <mergeCell ref="U10:Z10"/>
    <mergeCell ref="AE10:AE11"/>
    <mergeCell ref="B1:AE1"/>
    <mergeCell ref="B2:AE2"/>
    <mergeCell ref="B3:AE3"/>
    <mergeCell ref="B6:E6"/>
    <mergeCell ref="C7:D7"/>
    <mergeCell ref="C8:D8"/>
    <mergeCell ref="B10:H10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9B39-B915-4E76-869A-89151653BF33}">
  <dimension ref="A1:BF37"/>
  <sheetViews>
    <sheetView topLeftCell="D15" workbookViewId="0">
      <selection activeCell="I15" sqref="I15:I17"/>
    </sheetView>
  </sheetViews>
  <sheetFormatPr baseColWidth="10" defaultColWidth="9.140625" defaultRowHeight="12.75"/>
  <cols>
    <col min="1" max="1" width="27.7109375" style="34" customWidth="1"/>
    <col min="2" max="2" width="11.7109375" style="34" customWidth="1"/>
    <col min="3" max="3" width="21.28515625" style="34" customWidth="1"/>
    <col min="4" max="4" width="37.7109375" style="34" customWidth="1"/>
    <col min="5" max="5" width="32.42578125" style="34" customWidth="1"/>
    <col min="6" max="6" width="20.42578125" style="34" customWidth="1"/>
    <col min="7" max="7" width="21.5703125" style="34" bestFit="1" customWidth="1"/>
    <col min="8" max="8" width="20.7109375" style="34" bestFit="1" customWidth="1"/>
    <col min="9" max="9" width="17.42578125" style="34" bestFit="1" customWidth="1"/>
    <col min="10" max="57" width="8.85546875" style="34" customWidth="1"/>
    <col min="58" max="58" width="16.85546875" style="34" customWidth="1"/>
    <col min="59" max="16384" width="9.140625" style="34"/>
  </cols>
  <sheetData>
    <row r="1" spans="1:58" ht="65.2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58" ht="26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5"/>
    </row>
    <row r="3" spans="1:58" ht="26.25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5"/>
    </row>
    <row r="4" spans="1:58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58" ht="1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58" ht="15">
      <c r="A6" s="36" t="s">
        <v>16</v>
      </c>
      <c r="B6" s="37"/>
      <c r="C6" s="38"/>
      <c r="D6" s="39"/>
      <c r="E6" s="40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58" ht="27" customHeight="1">
      <c r="A7" s="41" t="s">
        <v>12</v>
      </c>
      <c r="B7" s="42" t="s">
        <v>17</v>
      </c>
      <c r="C7" s="43"/>
      <c r="D7" s="44" t="s">
        <v>18</v>
      </c>
      <c r="E7" s="40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58" ht="29.25" thickBot="1">
      <c r="A8" s="45" t="s">
        <v>40</v>
      </c>
      <c r="B8" s="46" t="s">
        <v>41</v>
      </c>
      <c r="C8" s="47"/>
      <c r="D8" s="48" t="s">
        <v>42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58" ht="15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58" ht="16.5" thickBot="1">
      <c r="A10" s="49" t="s">
        <v>22</v>
      </c>
      <c r="B10" s="50"/>
      <c r="C10" s="50"/>
      <c r="D10" s="50"/>
      <c r="E10" s="50"/>
      <c r="F10" s="50"/>
      <c r="G10" s="51"/>
      <c r="H10" s="52">
        <v>2021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5" t="s">
        <v>23</v>
      </c>
      <c r="U10" s="33"/>
    </row>
    <row r="11" spans="1:58" ht="39" thickBot="1">
      <c r="A11" s="56" t="s">
        <v>43</v>
      </c>
      <c r="B11" s="57" t="s">
        <v>25</v>
      </c>
      <c r="C11" s="58" t="s">
        <v>26</v>
      </c>
      <c r="D11" s="58" t="s">
        <v>27</v>
      </c>
      <c r="E11" s="58" t="s">
        <v>28</v>
      </c>
      <c r="F11" s="58" t="s">
        <v>29</v>
      </c>
      <c r="G11" s="59" t="s">
        <v>30</v>
      </c>
      <c r="H11" s="60" t="s">
        <v>5</v>
      </c>
      <c r="I11" s="60" t="s">
        <v>6</v>
      </c>
      <c r="J11" s="60" t="s">
        <v>7</v>
      </c>
      <c r="K11" s="60" t="s">
        <v>8</v>
      </c>
      <c r="L11" s="60" t="s">
        <v>9</v>
      </c>
      <c r="M11" s="60" t="s">
        <v>10</v>
      </c>
      <c r="N11" s="60" t="s">
        <v>11</v>
      </c>
      <c r="O11" s="60" t="s">
        <v>0</v>
      </c>
      <c r="P11" s="60" t="s">
        <v>1</v>
      </c>
      <c r="Q11" s="60" t="s">
        <v>2</v>
      </c>
      <c r="R11" s="60" t="s">
        <v>3</v>
      </c>
      <c r="S11" s="60" t="s">
        <v>4</v>
      </c>
      <c r="T11" s="61"/>
      <c r="U11" s="33"/>
    </row>
    <row r="12" spans="1:58" ht="89.25">
      <c r="A12" s="62" t="s">
        <v>44</v>
      </c>
      <c r="B12" s="62">
        <v>14786</v>
      </c>
      <c r="C12" s="62" t="s">
        <v>45</v>
      </c>
      <c r="D12" s="62" t="s">
        <v>46</v>
      </c>
      <c r="E12" s="63"/>
      <c r="F12" s="64"/>
      <c r="G12" s="63"/>
      <c r="H12" s="65"/>
      <c r="I12" s="65"/>
      <c r="J12" s="65"/>
      <c r="K12" s="65"/>
      <c r="L12" s="66"/>
      <c r="M12" s="66"/>
      <c r="N12" s="66"/>
      <c r="O12" s="66"/>
      <c r="P12" s="66"/>
      <c r="Q12" s="66"/>
      <c r="R12" s="66"/>
      <c r="S12" s="65"/>
      <c r="T12" s="67"/>
      <c r="U12" s="68"/>
    </row>
    <row r="13" spans="1:58" ht="1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58" ht="16.5" thickBot="1">
      <c r="A14" s="49" t="s">
        <v>22</v>
      </c>
      <c r="B14" s="50"/>
      <c r="C14" s="50"/>
      <c r="D14" s="50"/>
      <c r="E14" s="50"/>
      <c r="F14" s="50"/>
      <c r="G14" s="50"/>
      <c r="H14" s="50"/>
      <c r="I14" s="51"/>
      <c r="J14" s="49">
        <v>2021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</row>
    <row r="15" spans="1:58">
      <c r="A15" s="69" t="s">
        <v>43</v>
      </c>
      <c r="B15" s="69" t="s">
        <v>25</v>
      </c>
      <c r="C15" s="69" t="s">
        <v>26</v>
      </c>
      <c r="D15" s="70" t="s">
        <v>27</v>
      </c>
      <c r="E15" s="69" t="s">
        <v>28</v>
      </c>
      <c r="F15" s="69" t="s">
        <v>29</v>
      </c>
      <c r="G15" s="69" t="s">
        <v>30</v>
      </c>
      <c r="H15" s="69" t="s">
        <v>47</v>
      </c>
      <c r="I15" s="70" t="s">
        <v>48</v>
      </c>
      <c r="J15" s="71" t="s">
        <v>5</v>
      </c>
      <c r="K15" s="72"/>
      <c r="L15" s="72"/>
      <c r="M15" s="72"/>
      <c r="N15" s="73" t="s">
        <v>49</v>
      </c>
      <c r="O15" s="74"/>
      <c r="P15" s="74"/>
      <c r="Q15" s="75"/>
      <c r="R15" s="72" t="s">
        <v>7</v>
      </c>
      <c r="S15" s="72"/>
      <c r="T15" s="72"/>
      <c r="U15" s="72"/>
      <c r="V15" s="72" t="s">
        <v>8</v>
      </c>
      <c r="W15" s="72"/>
      <c r="X15" s="72"/>
      <c r="Y15" s="72"/>
      <c r="Z15" s="73" t="s">
        <v>9</v>
      </c>
      <c r="AA15" s="74"/>
      <c r="AB15" s="74"/>
      <c r="AC15" s="75"/>
      <c r="AD15" s="72" t="s">
        <v>10</v>
      </c>
      <c r="AE15" s="72"/>
      <c r="AF15" s="72"/>
      <c r="AG15" s="72"/>
      <c r="AH15" s="72" t="s">
        <v>11</v>
      </c>
      <c r="AI15" s="72"/>
      <c r="AJ15" s="72"/>
      <c r="AK15" s="72"/>
      <c r="AL15" s="73" t="s">
        <v>0</v>
      </c>
      <c r="AM15" s="74"/>
      <c r="AN15" s="74"/>
      <c r="AO15" s="75"/>
      <c r="AP15" s="72" t="s">
        <v>1</v>
      </c>
      <c r="AQ15" s="72"/>
      <c r="AR15" s="72"/>
      <c r="AS15" s="72"/>
      <c r="AT15" s="72" t="s">
        <v>2</v>
      </c>
      <c r="AU15" s="72"/>
      <c r="AV15" s="72"/>
      <c r="AW15" s="72"/>
      <c r="AX15" s="73" t="s">
        <v>3</v>
      </c>
      <c r="AY15" s="74"/>
      <c r="AZ15" s="74"/>
      <c r="BA15" s="75"/>
      <c r="BB15" s="72" t="s">
        <v>4</v>
      </c>
      <c r="BC15" s="72"/>
      <c r="BD15" s="72"/>
      <c r="BE15" s="76"/>
      <c r="BF15" s="77" t="s">
        <v>23</v>
      </c>
    </row>
    <row r="16" spans="1:58" ht="13.5" thickBot="1">
      <c r="A16" s="78"/>
      <c r="B16" s="78"/>
      <c r="C16" s="78"/>
      <c r="D16" s="79"/>
      <c r="E16" s="78"/>
      <c r="F16" s="78"/>
      <c r="G16" s="78"/>
      <c r="H16" s="78"/>
      <c r="I16" s="79"/>
      <c r="J16" s="80"/>
      <c r="K16" s="81"/>
      <c r="L16" s="81"/>
      <c r="M16" s="82"/>
      <c r="N16" s="83"/>
      <c r="O16" s="83"/>
      <c r="P16" s="83"/>
      <c r="Q16" s="83"/>
      <c r="R16" s="84"/>
      <c r="S16" s="81"/>
      <c r="T16" s="81"/>
      <c r="U16" s="82"/>
      <c r="V16" s="84"/>
      <c r="W16" s="81"/>
      <c r="X16" s="81"/>
      <c r="Y16" s="82"/>
      <c r="Z16" s="83"/>
      <c r="AA16" s="83"/>
      <c r="AB16" s="83"/>
      <c r="AC16" s="83"/>
      <c r="AD16" s="84"/>
      <c r="AE16" s="81"/>
      <c r="AF16" s="81"/>
      <c r="AG16" s="82"/>
      <c r="AH16" s="84"/>
      <c r="AI16" s="81"/>
      <c r="AJ16" s="81"/>
      <c r="AK16" s="82"/>
      <c r="AL16" s="83"/>
      <c r="AM16" s="83"/>
      <c r="AN16" s="83"/>
      <c r="AO16" s="83"/>
      <c r="AP16" s="84"/>
      <c r="AQ16" s="81"/>
      <c r="AR16" s="81"/>
      <c r="AS16" s="82"/>
      <c r="AT16" s="84"/>
      <c r="AU16" s="81"/>
      <c r="AV16" s="81"/>
      <c r="AW16" s="82"/>
      <c r="AX16" s="83"/>
      <c r="AY16" s="83"/>
      <c r="AZ16" s="83"/>
      <c r="BA16" s="83"/>
      <c r="BB16" s="84"/>
      <c r="BC16" s="81"/>
      <c r="BD16" s="81"/>
      <c r="BE16" s="85"/>
      <c r="BF16" s="86"/>
    </row>
    <row r="17" spans="1:58" ht="15.75" thickBot="1">
      <c r="A17" s="87"/>
      <c r="B17" s="87"/>
      <c r="C17" s="87"/>
      <c r="D17" s="79"/>
      <c r="E17" s="87"/>
      <c r="F17" s="87"/>
      <c r="G17" s="87"/>
      <c r="H17" s="87"/>
      <c r="I17" s="79"/>
      <c r="J17" s="88" t="s">
        <v>50</v>
      </c>
      <c r="K17" s="89" t="s">
        <v>51</v>
      </c>
      <c r="L17" s="89" t="s">
        <v>52</v>
      </c>
      <c r="M17" s="90" t="s">
        <v>53</v>
      </c>
      <c r="N17" s="91" t="s">
        <v>50</v>
      </c>
      <c r="O17" s="89" t="s">
        <v>51</v>
      </c>
      <c r="P17" s="89" t="s">
        <v>52</v>
      </c>
      <c r="Q17" s="92" t="s">
        <v>53</v>
      </c>
      <c r="R17" s="88" t="s">
        <v>50</v>
      </c>
      <c r="S17" s="89" t="s">
        <v>51</v>
      </c>
      <c r="T17" s="89" t="s">
        <v>52</v>
      </c>
      <c r="U17" s="92" t="s">
        <v>53</v>
      </c>
      <c r="V17" s="88" t="s">
        <v>50</v>
      </c>
      <c r="W17" s="89" t="s">
        <v>51</v>
      </c>
      <c r="X17" s="89" t="s">
        <v>52</v>
      </c>
      <c r="Y17" s="90" t="s">
        <v>53</v>
      </c>
      <c r="Z17" s="91" t="s">
        <v>50</v>
      </c>
      <c r="AA17" s="89" t="s">
        <v>51</v>
      </c>
      <c r="AB17" s="89" t="s">
        <v>52</v>
      </c>
      <c r="AC17" s="90" t="s">
        <v>53</v>
      </c>
      <c r="AD17" s="91" t="s">
        <v>50</v>
      </c>
      <c r="AE17" s="89" t="s">
        <v>51</v>
      </c>
      <c r="AF17" s="89" t="s">
        <v>52</v>
      </c>
      <c r="AG17" s="92" t="s">
        <v>53</v>
      </c>
      <c r="AH17" s="88" t="s">
        <v>50</v>
      </c>
      <c r="AI17" s="89" t="s">
        <v>51</v>
      </c>
      <c r="AJ17" s="89" t="s">
        <v>52</v>
      </c>
      <c r="AK17" s="90" t="s">
        <v>53</v>
      </c>
      <c r="AL17" s="91" t="s">
        <v>50</v>
      </c>
      <c r="AM17" s="89" t="s">
        <v>51</v>
      </c>
      <c r="AN17" s="89" t="s">
        <v>52</v>
      </c>
      <c r="AO17" s="90" t="s">
        <v>53</v>
      </c>
      <c r="AP17" s="91" t="s">
        <v>50</v>
      </c>
      <c r="AQ17" s="89" t="s">
        <v>51</v>
      </c>
      <c r="AR17" s="89" t="s">
        <v>52</v>
      </c>
      <c r="AS17" s="92" t="s">
        <v>53</v>
      </c>
      <c r="AT17" s="88" t="s">
        <v>50</v>
      </c>
      <c r="AU17" s="89" t="s">
        <v>51</v>
      </c>
      <c r="AV17" s="89" t="s">
        <v>52</v>
      </c>
      <c r="AW17" s="90" t="s">
        <v>53</v>
      </c>
      <c r="AX17" s="91" t="s">
        <v>50</v>
      </c>
      <c r="AY17" s="89" t="s">
        <v>51</v>
      </c>
      <c r="AZ17" s="89" t="s">
        <v>52</v>
      </c>
      <c r="BA17" s="90" t="s">
        <v>53</v>
      </c>
      <c r="BB17" s="91" t="s">
        <v>50</v>
      </c>
      <c r="BC17" s="89" t="s">
        <v>51</v>
      </c>
      <c r="BD17" s="89" t="s">
        <v>52</v>
      </c>
      <c r="BE17" s="93" t="s">
        <v>53</v>
      </c>
      <c r="BF17" s="94"/>
    </row>
    <row r="18" spans="1:58" s="108" customFormat="1" ht="15.6" customHeight="1">
      <c r="A18" s="95" t="s">
        <v>44</v>
      </c>
      <c r="B18" s="96">
        <v>14786</v>
      </c>
      <c r="C18" s="97" t="s">
        <v>45</v>
      </c>
      <c r="D18" s="96" t="s">
        <v>46</v>
      </c>
      <c r="E18" s="98" t="s">
        <v>54</v>
      </c>
      <c r="F18" s="99"/>
      <c r="G18" s="100"/>
      <c r="H18" s="101" t="s">
        <v>55</v>
      </c>
      <c r="I18" s="102" t="s">
        <v>56</v>
      </c>
      <c r="J18" s="103"/>
      <c r="K18" s="103"/>
      <c r="L18" s="103"/>
      <c r="M18" s="104"/>
      <c r="N18" s="105" t="s">
        <v>57</v>
      </c>
      <c r="O18" s="103"/>
      <c r="P18" s="103"/>
      <c r="Q18" s="104"/>
      <c r="R18" s="105" t="s">
        <v>57</v>
      </c>
      <c r="S18" s="103"/>
      <c r="T18" s="103"/>
      <c r="U18" s="104"/>
      <c r="V18" s="105" t="s">
        <v>57</v>
      </c>
      <c r="W18" s="103"/>
      <c r="X18" s="103"/>
      <c r="Y18" s="104"/>
      <c r="Z18" s="105" t="s">
        <v>57</v>
      </c>
      <c r="AA18" s="103"/>
      <c r="AB18" s="103"/>
      <c r="AC18" s="104"/>
      <c r="AD18" s="105" t="s">
        <v>57</v>
      </c>
      <c r="AE18" s="103"/>
      <c r="AF18" s="103"/>
      <c r="AG18" s="104"/>
      <c r="AH18" s="105" t="s">
        <v>57</v>
      </c>
      <c r="AI18" s="103"/>
      <c r="AJ18" s="103"/>
      <c r="AK18" s="104"/>
      <c r="AL18" s="105" t="s">
        <v>57</v>
      </c>
      <c r="AM18" s="103"/>
      <c r="AN18" s="103"/>
      <c r="AO18" s="104"/>
      <c r="AP18" s="105" t="s">
        <v>57</v>
      </c>
      <c r="AQ18" s="103"/>
      <c r="AR18" s="103"/>
      <c r="AS18" s="104"/>
      <c r="AT18" s="105" t="s">
        <v>57</v>
      </c>
      <c r="AU18" s="103"/>
      <c r="AV18" s="103"/>
      <c r="AW18" s="104"/>
      <c r="AX18" s="105" t="s">
        <v>57</v>
      </c>
      <c r="AY18" s="103"/>
      <c r="AZ18" s="103"/>
      <c r="BA18" s="104"/>
      <c r="BB18" s="105" t="s">
        <v>57</v>
      </c>
      <c r="BC18" s="103"/>
      <c r="BD18" s="103"/>
      <c r="BE18" s="106"/>
      <c r="BF18" s="107"/>
    </row>
    <row r="19" spans="1:58" s="108" customFormat="1">
      <c r="A19" s="109"/>
      <c r="B19" s="110"/>
      <c r="C19" s="111"/>
      <c r="D19" s="110"/>
      <c r="E19" s="112"/>
      <c r="F19" s="113"/>
      <c r="G19" s="114"/>
      <c r="H19" s="115"/>
      <c r="I19" s="116" t="s">
        <v>58</v>
      </c>
      <c r="J19" s="117"/>
      <c r="K19" s="117"/>
      <c r="L19" s="117"/>
      <c r="M19" s="118"/>
      <c r="N19" s="119"/>
      <c r="O19" s="117"/>
      <c r="P19" s="117"/>
      <c r="Q19" s="118"/>
      <c r="R19" s="119"/>
      <c r="S19" s="117"/>
      <c r="T19" s="117"/>
      <c r="U19" s="118"/>
      <c r="V19" s="119"/>
      <c r="W19" s="117"/>
      <c r="X19" s="117"/>
      <c r="Y19" s="118"/>
      <c r="Z19" s="119"/>
      <c r="AA19" s="117"/>
      <c r="AB19" s="117"/>
      <c r="AC19" s="118"/>
      <c r="AD19" s="119"/>
      <c r="AE19" s="117"/>
      <c r="AF19" s="117"/>
      <c r="AG19" s="118"/>
      <c r="AH19" s="119"/>
      <c r="AI19" s="117"/>
      <c r="AJ19" s="117"/>
      <c r="AK19" s="118"/>
      <c r="AL19" s="119"/>
      <c r="AM19" s="117"/>
      <c r="AN19" s="117"/>
      <c r="AO19" s="118"/>
      <c r="AP19" s="119"/>
      <c r="AQ19" s="117"/>
      <c r="AR19" s="117"/>
      <c r="AS19" s="118"/>
      <c r="AT19" s="119"/>
      <c r="AU19" s="117"/>
      <c r="AV19" s="117"/>
      <c r="AW19" s="118"/>
      <c r="AX19" s="119"/>
      <c r="AY19" s="117"/>
      <c r="AZ19" s="117"/>
      <c r="BA19" s="118"/>
      <c r="BB19" s="119"/>
      <c r="BC19" s="117"/>
      <c r="BD19" s="117"/>
      <c r="BE19" s="120"/>
      <c r="BF19" s="121"/>
    </row>
    <row r="20" spans="1:58" s="108" customFormat="1">
      <c r="A20" s="109"/>
      <c r="B20" s="110"/>
      <c r="C20" s="111"/>
      <c r="D20" s="110"/>
      <c r="E20" s="112"/>
      <c r="F20" s="113"/>
      <c r="G20" s="114"/>
      <c r="H20" s="115"/>
      <c r="I20" s="116" t="s">
        <v>59</v>
      </c>
      <c r="J20" s="117"/>
      <c r="K20" s="117"/>
      <c r="L20" s="117"/>
      <c r="M20" s="118"/>
      <c r="N20" s="119"/>
      <c r="O20" s="117"/>
      <c r="P20" s="117"/>
      <c r="Q20" s="118"/>
      <c r="R20" s="119">
        <v>2</v>
      </c>
      <c r="S20" s="117">
        <v>1</v>
      </c>
      <c r="T20" s="117"/>
      <c r="U20" s="118">
        <f>SUM(R20:T20)</f>
        <v>3</v>
      </c>
      <c r="V20" s="119">
        <v>2</v>
      </c>
      <c r="W20" s="117">
        <v>1</v>
      </c>
      <c r="X20" s="117"/>
      <c r="Y20" s="118">
        <f>SUM(V20:X20)</f>
        <v>3</v>
      </c>
      <c r="Z20" s="119"/>
      <c r="AA20" s="117"/>
      <c r="AB20" s="117"/>
      <c r="AC20" s="118"/>
      <c r="AD20" s="119"/>
      <c r="AE20" s="117"/>
      <c r="AF20" s="117"/>
      <c r="AG20" s="118"/>
      <c r="AH20" s="119"/>
      <c r="AI20" s="117"/>
      <c r="AJ20" s="117"/>
      <c r="AK20" s="118"/>
      <c r="AL20" s="119"/>
      <c r="AM20" s="117"/>
      <c r="AN20" s="117"/>
      <c r="AO20" s="118"/>
      <c r="AP20" s="119"/>
      <c r="AQ20" s="117"/>
      <c r="AR20" s="117"/>
      <c r="AS20" s="118"/>
      <c r="AT20" s="119"/>
      <c r="AU20" s="117"/>
      <c r="AV20" s="117"/>
      <c r="AW20" s="118"/>
      <c r="AX20" s="119"/>
      <c r="AY20" s="117"/>
      <c r="AZ20" s="117"/>
      <c r="BA20" s="118"/>
      <c r="BB20" s="119"/>
      <c r="BC20" s="117"/>
      <c r="BD20" s="117"/>
      <c r="BE20" s="120"/>
      <c r="BF20" s="121"/>
    </row>
    <row r="21" spans="1:58" s="108" customFormat="1">
      <c r="A21" s="109"/>
      <c r="B21" s="110"/>
      <c r="C21" s="111"/>
      <c r="D21" s="110"/>
      <c r="E21" s="112"/>
      <c r="F21" s="113"/>
      <c r="G21" s="114"/>
      <c r="H21" s="115"/>
      <c r="I21" s="116" t="s">
        <v>60</v>
      </c>
      <c r="J21" s="117">
        <v>19</v>
      </c>
      <c r="K21" s="117">
        <v>12</v>
      </c>
      <c r="L21" s="117"/>
      <c r="M21" s="118">
        <f>SUM(J21:L21)</f>
        <v>31</v>
      </c>
      <c r="N21" s="119">
        <v>27</v>
      </c>
      <c r="O21" s="117">
        <v>5</v>
      </c>
      <c r="P21" s="117"/>
      <c r="Q21" s="118">
        <f>SUM(N21:P21)</f>
        <v>32</v>
      </c>
      <c r="R21" s="119">
        <v>3</v>
      </c>
      <c r="S21" s="117">
        <v>1</v>
      </c>
      <c r="T21" s="117"/>
      <c r="U21" s="118">
        <f>SUM(R21:T21)</f>
        <v>4</v>
      </c>
      <c r="V21" s="119">
        <v>2</v>
      </c>
      <c r="W21" s="117">
        <v>1</v>
      </c>
      <c r="X21" s="117"/>
      <c r="Y21" s="118">
        <f>SUM(V21:X21)</f>
        <v>3</v>
      </c>
      <c r="Z21" s="119"/>
      <c r="AA21" s="117"/>
      <c r="AB21" s="117"/>
      <c r="AC21" s="118"/>
      <c r="AD21" s="119"/>
      <c r="AE21" s="117"/>
      <c r="AF21" s="117"/>
      <c r="AG21" s="118"/>
      <c r="AH21" s="119"/>
      <c r="AI21" s="117"/>
      <c r="AJ21" s="117"/>
      <c r="AK21" s="118"/>
      <c r="AL21" s="119"/>
      <c r="AM21" s="117"/>
      <c r="AN21" s="117"/>
      <c r="AO21" s="118"/>
      <c r="AP21" s="119"/>
      <c r="AQ21" s="117"/>
      <c r="AR21" s="117"/>
      <c r="AS21" s="118"/>
      <c r="AT21" s="119"/>
      <c r="AU21" s="117"/>
      <c r="AV21" s="117"/>
      <c r="AW21" s="118"/>
      <c r="AX21" s="119"/>
      <c r="AY21" s="117"/>
      <c r="AZ21" s="117"/>
      <c r="BA21" s="118"/>
      <c r="BB21" s="119"/>
      <c r="BC21" s="117"/>
      <c r="BD21" s="117"/>
      <c r="BE21" s="120"/>
      <c r="BF21" s="121"/>
    </row>
    <row r="22" spans="1:58" s="108" customFormat="1" ht="26.25" thickBot="1">
      <c r="A22" s="109"/>
      <c r="B22" s="110"/>
      <c r="C22" s="111"/>
      <c r="D22" s="110"/>
      <c r="E22" s="112"/>
      <c r="F22" s="113"/>
      <c r="G22" s="114"/>
      <c r="H22" s="115"/>
      <c r="I22" s="116" t="s">
        <v>61</v>
      </c>
      <c r="J22" s="122"/>
      <c r="K22" s="122"/>
      <c r="L22" s="122"/>
      <c r="M22" s="123"/>
      <c r="N22" s="124"/>
      <c r="O22" s="122"/>
      <c r="P22" s="122"/>
      <c r="Q22" s="123"/>
      <c r="R22" s="124"/>
      <c r="S22" s="122"/>
      <c r="T22" s="122"/>
      <c r="U22" s="123"/>
      <c r="V22" s="124"/>
      <c r="W22" s="122"/>
      <c r="X22" s="122"/>
      <c r="Y22" s="123"/>
      <c r="Z22" s="124"/>
      <c r="AA22" s="122"/>
      <c r="AB22" s="122"/>
      <c r="AC22" s="123"/>
      <c r="AD22" s="124"/>
      <c r="AE22" s="122"/>
      <c r="AF22" s="122"/>
      <c r="AG22" s="123"/>
      <c r="AH22" s="124"/>
      <c r="AI22" s="122"/>
      <c r="AJ22" s="122"/>
      <c r="AK22" s="123"/>
      <c r="AL22" s="124"/>
      <c r="AM22" s="122"/>
      <c r="AN22" s="122"/>
      <c r="AO22" s="123"/>
      <c r="AP22" s="124"/>
      <c r="AQ22" s="122"/>
      <c r="AR22" s="122"/>
      <c r="AS22" s="123"/>
      <c r="AT22" s="124"/>
      <c r="AU22" s="122"/>
      <c r="AV22" s="122"/>
      <c r="AW22" s="123"/>
      <c r="AX22" s="124"/>
      <c r="AY22" s="122"/>
      <c r="AZ22" s="122"/>
      <c r="BA22" s="123"/>
      <c r="BB22" s="124"/>
      <c r="BC22" s="122"/>
      <c r="BD22" s="122"/>
      <c r="BE22" s="125"/>
      <c r="BF22" s="126"/>
    </row>
    <row r="23" spans="1:58" s="108" customFormat="1" ht="39" thickBot="1">
      <c r="A23" s="109"/>
      <c r="B23" s="110"/>
      <c r="C23" s="111"/>
      <c r="D23" s="110"/>
      <c r="E23" s="112"/>
      <c r="F23" s="113"/>
      <c r="G23" s="114"/>
      <c r="H23" s="115"/>
      <c r="I23" s="127" t="s">
        <v>62</v>
      </c>
      <c r="J23" s="128">
        <v>19</v>
      </c>
      <c r="K23" s="128">
        <v>12</v>
      </c>
      <c r="L23" s="128"/>
      <c r="M23" s="129">
        <f>SUM(J23:L23)</f>
        <v>31</v>
      </c>
      <c r="N23" s="130">
        <v>27</v>
      </c>
      <c r="O23" s="128">
        <v>5</v>
      </c>
      <c r="P23" s="128"/>
      <c r="Q23" s="129">
        <f>SUM(N23:P23)</f>
        <v>32</v>
      </c>
      <c r="R23" s="130">
        <v>5</v>
      </c>
      <c r="S23" s="128">
        <v>2</v>
      </c>
      <c r="T23" s="128"/>
      <c r="U23" s="129">
        <f>SUM(U20:U22)</f>
        <v>7</v>
      </c>
      <c r="V23" s="130">
        <v>4</v>
      </c>
      <c r="W23" s="128">
        <v>2</v>
      </c>
      <c r="X23" s="128"/>
      <c r="Y23" s="129">
        <f>SUM(Y20:Y22)</f>
        <v>6</v>
      </c>
      <c r="Z23" s="130">
        <v>0</v>
      </c>
      <c r="AA23" s="128">
        <v>0</v>
      </c>
      <c r="AB23" s="128">
        <v>0</v>
      </c>
      <c r="AC23" s="129">
        <v>0</v>
      </c>
      <c r="AD23" s="130">
        <v>0</v>
      </c>
      <c r="AE23" s="128">
        <v>0</v>
      </c>
      <c r="AF23" s="128">
        <v>0</v>
      </c>
      <c r="AG23" s="129">
        <v>0</v>
      </c>
      <c r="AH23" s="130">
        <v>0</v>
      </c>
      <c r="AI23" s="128">
        <v>0</v>
      </c>
      <c r="AJ23" s="128">
        <v>0</v>
      </c>
      <c r="AK23" s="129">
        <v>0</v>
      </c>
      <c r="AL23" s="130">
        <v>0</v>
      </c>
      <c r="AM23" s="128">
        <v>0</v>
      </c>
      <c r="AN23" s="128">
        <v>0</v>
      </c>
      <c r="AO23" s="129">
        <v>0</v>
      </c>
      <c r="AP23" s="130">
        <v>0</v>
      </c>
      <c r="AQ23" s="128">
        <v>0</v>
      </c>
      <c r="AR23" s="128">
        <v>0</v>
      </c>
      <c r="AS23" s="129">
        <v>0</v>
      </c>
      <c r="AT23" s="130">
        <v>0</v>
      </c>
      <c r="AU23" s="128">
        <v>0</v>
      </c>
      <c r="AV23" s="128">
        <v>0</v>
      </c>
      <c r="AW23" s="129">
        <v>0</v>
      </c>
      <c r="AX23" s="130"/>
      <c r="AY23" s="128"/>
      <c r="AZ23" s="128"/>
      <c r="BA23" s="129"/>
      <c r="BB23" s="130"/>
      <c r="BC23" s="128"/>
      <c r="BD23" s="128"/>
      <c r="BE23" s="131"/>
      <c r="BF23" s="132"/>
    </row>
    <row r="24" spans="1:58" s="108" customFormat="1">
      <c r="A24" s="109"/>
      <c r="B24" s="110"/>
      <c r="C24" s="111"/>
      <c r="D24" s="110"/>
      <c r="E24" s="112"/>
      <c r="F24" s="113"/>
      <c r="G24" s="114"/>
      <c r="H24" s="115" t="s">
        <v>63</v>
      </c>
      <c r="I24" s="116" t="s">
        <v>64</v>
      </c>
      <c r="J24" s="133"/>
      <c r="K24" s="133"/>
      <c r="L24" s="133"/>
      <c r="M24" s="134"/>
      <c r="N24" s="135"/>
      <c r="O24" s="133"/>
      <c r="P24" s="133"/>
      <c r="Q24" s="134"/>
      <c r="R24" s="135"/>
      <c r="S24" s="133"/>
      <c r="T24" s="133"/>
      <c r="U24" s="134"/>
      <c r="V24" s="135"/>
      <c r="W24" s="133"/>
      <c r="X24" s="133"/>
      <c r="Y24" s="134"/>
      <c r="Z24" s="135"/>
      <c r="AA24" s="133"/>
      <c r="AB24" s="133"/>
      <c r="AC24" s="134"/>
      <c r="AD24" s="135"/>
      <c r="AE24" s="133"/>
      <c r="AF24" s="133"/>
      <c r="AG24" s="134"/>
      <c r="AH24" s="135"/>
      <c r="AI24" s="133"/>
      <c r="AJ24" s="133"/>
      <c r="AK24" s="134"/>
      <c r="AL24" s="135"/>
      <c r="AM24" s="133"/>
      <c r="AN24" s="133"/>
      <c r="AO24" s="134"/>
      <c r="AP24" s="135"/>
      <c r="AQ24" s="133"/>
      <c r="AR24" s="133"/>
      <c r="AS24" s="134"/>
      <c r="AT24" s="135"/>
      <c r="AU24" s="133"/>
      <c r="AV24" s="133"/>
      <c r="AW24" s="134"/>
      <c r="AX24" s="135"/>
      <c r="AY24" s="133"/>
      <c r="AZ24" s="133"/>
      <c r="BA24" s="134"/>
      <c r="BB24" s="135"/>
      <c r="BC24" s="133"/>
      <c r="BD24" s="133"/>
      <c r="BE24" s="136"/>
      <c r="BF24" s="137"/>
    </row>
    <row r="25" spans="1:58" s="108" customFormat="1" ht="13.5" thickBot="1">
      <c r="A25" s="109"/>
      <c r="B25" s="110"/>
      <c r="C25" s="111"/>
      <c r="D25" s="110"/>
      <c r="E25" s="112"/>
      <c r="F25" s="113"/>
      <c r="G25" s="114"/>
      <c r="H25" s="115"/>
      <c r="I25" s="116" t="s">
        <v>65</v>
      </c>
      <c r="J25" s="122" t="s">
        <v>66</v>
      </c>
      <c r="K25" s="122" t="s">
        <v>66</v>
      </c>
      <c r="L25" s="122"/>
      <c r="M25" s="123"/>
      <c r="N25" s="124" t="s">
        <v>66</v>
      </c>
      <c r="O25" s="122" t="s">
        <v>66</v>
      </c>
      <c r="P25" s="122"/>
      <c r="Q25" s="123"/>
      <c r="R25" s="124" t="s">
        <v>66</v>
      </c>
      <c r="S25" s="122" t="s">
        <v>66</v>
      </c>
      <c r="T25" s="122"/>
      <c r="U25" s="123"/>
      <c r="V25" s="124" t="s">
        <v>66</v>
      </c>
      <c r="W25" s="122" t="s">
        <v>66</v>
      </c>
      <c r="X25" s="122"/>
      <c r="Y25" s="123"/>
      <c r="Z25" s="124"/>
      <c r="AA25" s="122"/>
      <c r="AB25" s="122"/>
      <c r="AC25" s="123"/>
      <c r="AD25" s="124"/>
      <c r="AE25" s="122"/>
      <c r="AF25" s="122"/>
      <c r="AG25" s="123"/>
      <c r="AH25" s="124"/>
      <c r="AI25" s="122"/>
      <c r="AJ25" s="122"/>
      <c r="AK25" s="123"/>
      <c r="AL25" s="124"/>
      <c r="AM25" s="122"/>
      <c r="AN25" s="122"/>
      <c r="AO25" s="123"/>
      <c r="AP25" s="124"/>
      <c r="AQ25" s="122"/>
      <c r="AR25" s="122"/>
      <c r="AS25" s="123"/>
      <c r="AT25" s="124"/>
      <c r="AU25" s="122"/>
      <c r="AV25" s="122"/>
      <c r="AW25" s="123"/>
      <c r="AX25" s="124"/>
      <c r="AY25" s="122"/>
      <c r="AZ25" s="122"/>
      <c r="BA25" s="123"/>
      <c r="BB25" s="124"/>
      <c r="BC25" s="122"/>
      <c r="BD25" s="122"/>
      <c r="BE25" s="125"/>
      <c r="BF25" s="126"/>
    </row>
    <row r="26" spans="1:58" s="108" customFormat="1">
      <c r="A26" s="109"/>
      <c r="B26" s="110"/>
      <c r="C26" s="111"/>
      <c r="D26" s="110"/>
      <c r="E26" s="112"/>
      <c r="F26" s="113"/>
      <c r="G26" s="114"/>
      <c r="H26" s="115" t="s">
        <v>67</v>
      </c>
      <c r="I26" s="116" t="s">
        <v>68</v>
      </c>
      <c r="J26" s="133"/>
      <c r="K26" s="133"/>
      <c r="L26" s="133"/>
      <c r="M26" s="134"/>
      <c r="N26" s="135"/>
      <c r="O26" s="133"/>
      <c r="P26" s="133"/>
      <c r="Q26" s="134"/>
      <c r="R26" s="135"/>
      <c r="S26" s="133"/>
      <c r="T26" s="133"/>
      <c r="U26" s="134"/>
      <c r="V26" s="135"/>
      <c r="W26" s="133"/>
      <c r="X26" s="133"/>
      <c r="Y26" s="134"/>
      <c r="Z26" s="135"/>
      <c r="AA26" s="133"/>
      <c r="AB26" s="133"/>
      <c r="AC26" s="134"/>
      <c r="AD26" s="135"/>
      <c r="AE26" s="133"/>
      <c r="AF26" s="133"/>
      <c r="AG26" s="134"/>
      <c r="AH26" s="135"/>
      <c r="AI26" s="133"/>
      <c r="AJ26" s="133"/>
      <c r="AK26" s="134"/>
      <c r="AL26" s="135"/>
      <c r="AM26" s="133"/>
      <c r="AN26" s="133"/>
      <c r="AO26" s="134"/>
      <c r="AP26" s="135"/>
      <c r="AQ26" s="133"/>
      <c r="AR26" s="133"/>
      <c r="AS26" s="134"/>
      <c r="AT26" s="135"/>
      <c r="AU26" s="133"/>
      <c r="AV26" s="133"/>
      <c r="AW26" s="134"/>
      <c r="AX26" s="135"/>
      <c r="AY26" s="133"/>
      <c r="AZ26" s="133"/>
      <c r="BA26" s="134"/>
      <c r="BB26" s="135"/>
      <c r="BC26" s="133"/>
      <c r="BD26" s="133"/>
      <c r="BE26" s="136"/>
      <c r="BF26" s="137"/>
    </row>
    <row r="27" spans="1:58" s="108" customFormat="1" ht="26.25" thickBot="1">
      <c r="A27" s="109"/>
      <c r="B27" s="110"/>
      <c r="C27" s="111"/>
      <c r="D27" s="110"/>
      <c r="E27" s="138"/>
      <c r="F27" s="139"/>
      <c r="G27" s="140"/>
      <c r="H27" s="141"/>
      <c r="I27" s="142" t="s">
        <v>69</v>
      </c>
      <c r="J27" s="122" t="s">
        <v>66</v>
      </c>
      <c r="K27" s="122" t="s">
        <v>66</v>
      </c>
      <c r="L27" s="122"/>
      <c r="M27" s="123"/>
      <c r="N27" s="124" t="s">
        <v>66</v>
      </c>
      <c r="O27" s="122" t="s">
        <v>66</v>
      </c>
      <c r="P27" s="122"/>
      <c r="Q27" s="123"/>
      <c r="R27" s="124" t="s">
        <v>66</v>
      </c>
      <c r="S27" s="122" t="s">
        <v>66</v>
      </c>
      <c r="T27" s="122"/>
      <c r="U27" s="123"/>
      <c r="V27" s="124" t="s">
        <v>66</v>
      </c>
      <c r="W27" s="122" t="s">
        <v>66</v>
      </c>
      <c r="X27" s="122"/>
      <c r="Y27" s="123"/>
      <c r="Z27" s="124"/>
      <c r="AA27" s="122"/>
      <c r="AB27" s="122"/>
      <c r="AC27" s="123"/>
      <c r="AD27" s="124"/>
      <c r="AE27" s="122"/>
      <c r="AF27" s="122"/>
      <c r="AG27" s="123"/>
      <c r="AH27" s="124"/>
      <c r="AI27" s="122"/>
      <c r="AJ27" s="122"/>
      <c r="AK27" s="123"/>
      <c r="AL27" s="124"/>
      <c r="AM27" s="122"/>
      <c r="AN27" s="122"/>
      <c r="AO27" s="123"/>
      <c r="AP27" s="124"/>
      <c r="AQ27" s="122"/>
      <c r="AR27" s="122"/>
      <c r="AS27" s="123"/>
      <c r="AT27" s="124"/>
      <c r="AU27" s="122"/>
      <c r="AV27" s="122"/>
      <c r="AW27" s="123"/>
      <c r="AX27" s="124"/>
      <c r="AY27" s="122"/>
      <c r="AZ27" s="122"/>
      <c r="BA27" s="123"/>
      <c r="BB27" s="124"/>
      <c r="BC27" s="122"/>
      <c r="BD27" s="122"/>
      <c r="BE27" s="125"/>
      <c r="BF27" s="126"/>
    </row>
    <row r="28" spans="1:58" s="108" customFormat="1">
      <c r="A28" s="109"/>
      <c r="B28" s="110"/>
      <c r="C28" s="111"/>
      <c r="D28" s="110"/>
      <c r="E28" s="98" t="s">
        <v>70</v>
      </c>
      <c r="F28" s="99"/>
      <c r="G28" s="100"/>
      <c r="H28" s="101" t="s">
        <v>55</v>
      </c>
      <c r="I28" s="102" t="s">
        <v>56</v>
      </c>
      <c r="J28" s="133"/>
      <c r="K28" s="133"/>
      <c r="L28" s="133"/>
      <c r="M28" s="134"/>
      <c r="N28" s="135" t="s">
        <v>57</v>
      </c>
      <c r="O28" s="133"/>
      <c r="P28" s="133"/>
      <c r="Q28" s="134"/>
      <c r="R28" s="119" t="s">
        <v>57</v>
      </c>
      <c r="S28" s="117"/>
      <c r="T28" s="117"/>
      <c r="U28" s="118"/>
      <c r="V28" s="119" t="s">
        <v>57</v>
      </c>
      <c r="W28" s="117"/>
      <c r="X28" s="117"/>
      <c r="Y28" s="118"/>
      <c r="Z28" s="119" t="s">
        <v>57</v>
      </c>
      <c r="AA28" s="117"/>
      <c r="AB28" s="117"/>
      <c r="AC28" s="118"/>
      <c r="AD28" s="119" t="s">
        <v>57</v>
      </c>
      <c r="AE28" s="117"/>
      <c r="AF28" s="117"/>
      <c r="AG28" s="118"/>
      <c r="AH28" s="119" t="s">
        <v>57</v>
      </c>
      <c r="AI28" s="117"/>
      <c r="AJ28" s="117"/>
      <c r="AK28" s="118"/>
      <c r="AL28" s="119" t="s">
        <v>57</v>
      </c>
      <c r="AM28" s="117"/>
      <c r="AN28" s="117"/>
      <c r="AO28" s="118"/>
      <c r="AP28" s="119" t="s">
        <v>57</v>
      </c>
      <c r="AQ28" s="117"/>
      <c r="AR28" s="117"/>
      <c r="AS28" s="118"/>
      <c r="AT28" s="119" t="s">
        <v>57</v>
      </c>
      <c r="AU28" s="117"/>
      <c r="AV28" s="117"/>
      <c r="AW28" s="118"/>
      <c r="AX28" s="119" t="s">
        <v>57</v>
      </c>
      <c r="AY28" s="117"/>
      <c r="AZ28" s="117"/>
      <c r="BA28" s="118"/>
      <c r="BB28" s="119" t="s">
        <v>57</v>
      </c>
      <c r="BC28" s="117"/>
      <c r="BD28" s="117"/>
      <c r="BE28" s="120"/>
      <c r="BF28" s="137"/>
    </row>
    <row r="29" spans="1:58" s="108" customFormat="1">
      <c r="A29" s="109"/>
      <c r="B29" s="110"/>
      <c r="C29" s="111"/>
      <c r="D29" s="110"/>
      <c r="E29" s="112"/>
      <c r="F29" s="113"/>
      <c r="G29" s="114"/>
      <c r="H29" s="115"/>
      <c r="I29" s="116" t="s">
        <v>58</v>
      </c>
      <c r="J29" s="117"/>
      <c r="K29" s="117"/>
      <c r="L29" s="117"/>
      <c r="M29" s="118"/>
      <c r="N29" s="119"/>
      <c r="O29" s="117"/>
      <c r="P29" s="117"/>
      <c r="Q29" s="118"/>
      <c r="R29" s="119"/>
      <c r="S29" s="117"/>
      <c r="T29" s="117"/>
      <c r="U29" s="118"/>
      <c r="V29" s="119"/>
      <c r="W29" s="117"/>
      <c r="X29" s="117"/>
      <c r="Y29" s="118"/>
      <c r="Z29" s="119"/>
      <c r="AA29" s="117"/>
      <c r="AB29" s="117"/>
      <c r="AC29" s="118"/>
      <c r="AD29" s="119"/>
      <c r="AE29" s="117"/>
      <c r="AF29" s="117"/>
      <c r="AG29" s="118"/>
      <c r="AH29" s="119">
        <v>3</v>
      </c>
      <c r="AI29" s="117">
        <v>3</v>
      </c>
      <c r="AJ29" s="117"/>
      <c r="AK29" s="118">
        <f>SUM(AH29:AJ29)</f>
        <v>6</v>
      </c>
      <c r="AL29" s="119"/>
      <c r="AM29" s="117"/>
      <c r="AN29" s="117"/>
      <c r="AO29" s="118"/>
      <c r="AP29" s="119"/>
      <c r="AQ29" s="117"/>
      <c r="AR29" s="117"/>
      <c r="AS29" s="118"/>
      <c r="AT29" s="119"/>
      <c r="AU29" s="117"/>
      <c r="AV29" s="117"/>
      <c r="AW29" s="118"/>
      <c r="AX29" s="119"/>
      <c r="AY29" s="117"/>
      <c r="AZ29" s="117"/>
      <c r="BA29" s="118"/>
      <c r="BB29" s="119"/>
      <c r="BC29" s="117"/>
      <c r="BD29" s="117"/>
      <c r="BE29" s="120"/>
      <c r="BF29" s="121"/>
    </row>
    <row r="30" spans="1:58" s="108" customFormat="1">
      <c r="A30" s="109"/>
      <c r="B30" s="110"/>
      <c r="C30" s="111"/>
      <c r="D30" s="110"/>
      <c r="E30" s="112"/>
      <c r="F30" s="113"/>
      <c r="G30" s="114"/>
      <c r="H30" s="115"/>
      <c r="I30" s="116" t="s">
        <v>59</v>
      </c>
      <c r="J30" s="117"/>
      <c r="K30" s="117"/>
      <c r="L30" s="117"/>
      <c r="M30" s="118"/>
      <c r="N30" s="119"/>
      <c r="O30" s="117"/>
      <c r="P30" s="117"/>
      <c r="Q30" s="118"/>
      <c r="R30" s="119">
        <v>30</v>
      </c>
      <c r="S30" s="117">
        <v>20</v>
      </c>
      <c r="T30" s="117"/>
      <c r="U30" s="118">
        <f>SUM(R30:T30)</f>
        <v>50</v>
      </c>
      <c r="V30" s="119"/>
      <c r="W30" s="117"/>
      <c r="X30" s="117"/>
      <c r="Y30" s="118"/>
      <c r="Z30" s="119">
        <v>10</v>
      </c>
      <c r="AA30" s="117">
        <v>25</v>
      </c>
      <c r="AB30" s="117"/>
      <c r="AC30" s="118">
        <f>SUM(Z30:AB30)</f>
        <v>35</v>
      </c>
      <c r="AD30" s="119">
        <v>11</v>
      </c>
      <c r="AE30" s="117">
        <v>2</v>
      </c>
      <c r="AF30" s="117"/>
      <c r="AG30" s="118">
        <f>SUM(AD30:AF30)</f>
        <v>13</v>
      </c>
      <c r="AH30" s="119">
        <v>10</v>
      </c>
      <c r="AI30" s="117">
        <v>8</v>
      </c>
      <c r="AJ30" s="117"/>
      <c r="AK30" s="118">
        <f t="shared" ref="AK30:AK31" si="0">SUM(AH30:AJ30)</f>
        <v>18</v>
      </c>
      <c r="AL30" s="119">
        <v>3</v>
      </c>
      <c r="AM30" s="117">
        <v>4</v>
      </c>
      <c r="AN30" s="117"/>
      <c r="AO30" s="118"/>
      <c r="AP30" s="119">
        <v>15</v>
      </c>
      <c r="AQ30" s="117">
        <v>20</v>
      </c>
      <c r="AR30" s="117"/>
      <c r="AS30" s="118">
        <f>SUM(AP30:AR30)</f>
        <v>35</v>
      </c>
      <c r="AT30" s="119"/>
      <c r="AU30" s="117"/>
      <c r="AV30" s="117"/>
      <c r="AW30" s="118"/>
      <c r="AX30" s="119"/>
      <c r="AY30" s="117"/>
      <c r="AZ30" s="117"/>
      <c r="BA30" s="118"/>
      <c r="BB30" s="119"/>
      <c r="BC30" s="117"/>
      <c r="BD30" s="117"/>
      <c r="BE30" s="120"/>
      <c r="BF30" s="121"/>
    </row>
    <row r="31" spans="1:58" s="108" customFormat="1">
      <c r="A31" s="109"/>
      <c r="B31" s="110"/>
      <c r="C31" s="111"/>
      <c r="D31" s="110"/>
      <c r="E31" s="112"/>
      <c r="F31" s="113"/>
      <c r="G31" s="114"/>
      <c r="H31" s="115"/>
      <c r="I31" s="116" t="s">
        <v>60</v>
      </c>
      <c r="J31" s="117">
        <v>44</v>
      </c>
      <c r="K31" s="117">
        <v>60</v>
      </c>
      <c r="L31" s="117"/>
      <c r="M31" s="118">
        <f>SUM(J31:L31)</f>
        <v>104</v>
      </c>
      <c r="N31" s="119">
        <v>17</v>
      </c>
      <c r="O31" s="117">
        <v>23</v>
      </c>
      <c r="P31" s="117"/>
      <c r="Q31" s="118">
        <f>SUM(N31:P31)</f>
        <v>40</v>
      </c>
      <c r="R31" s="119">
        <v>181</v>
      </c>
      <c r="S31" s="117">
        <v>80</v>
      </c>
      <c r="T31" s="117"/>
      <c r="U31" s="118">
        <f>SUM(R31:T31)</f>
        <v>261</v>
      </c>
      <c r="V31" s="119"/>
      <c r="W31" s="117"/>
      <c r="X31" s="117"/>
      <c r="Y31" s="118"/>
      <c r="Z31" s="119">
        <v>30</v>
      </c>
      <c r="AA31" s="117">
        <v>40</v>
      </c>
      <c r="AB31" s="117"/>
      <c r="AC31" s="118">
        <f>SUM(Z31:AB31)</f>
        <v>70</v>
      </c>
      <c r="AD31" s="119">
        <v>16</v>
      </c>
      <c r="AE31" s="117">
        <v>11</v>
      </c>
      <c r="AF31" s="117"/>
      <c r="AG31" s="118">
        <f>SUM(AD31:AF31)</f>
        <v>27</v>
      </c>
      <c r="AH31" s="119">
        <v>27</v>
      </c>
      <c r="AI31" s="117">
        <v>9</v>
      </c>
      <c r="AJ31" s="117"/>
      <c r="AK31" s="118">
        <f t="shared" si="0"/>
        <v>36</v>
      </c>
      <c r="AL31" s="119">
        <v>13</v>
      </c>
      <c r="AM31" s="117">
        <v>16</v>
      </c>
      <c r="AN31" s="117"/>
      <c r="AO31" s="118"/>
      <c r="AP31" s="119">
        <v>27</v>
      </c>
      <c r="AQ31" s="117">
        <v>51</v>
      </c>
      <c r="AR31" s="117"/>
      <c r="AS31" s="118">
        <f>SUM(AP31:AR31)</f>
        <v>78</v>
      </c>
      <c r="AT31" s="119"/>
      <c r="AU31" s="117"/>
      <c r="AV31" s="117"/>
      <c r="AW31" s="118"/>
      <c r="AX31" s="119"/>
      <c r="AY31" s="117"/>
      <c r="AZ31" s="117"/>
      <c r="BA31" s="118"/>
      <c r="BB31" s="119"/>
      <c r="BC31" s="117"/>
      <c r="BD31" s="117"/>
      <c r="BE31" s="120"/>
      <c r="BF31" s="121"/>
    </row>
    <row r="32" spans="1:58" s="108" customFormat="1" ht="26.25" thickBot="1">
      <c r="A32" s="109"/>
      <c r="B32" s="110"/>
      <c r="C32" s="111"/>
      <c r="D32" s="110"/>
      <c r="E32" s="112"/>
      <c r="F32" s="113"/>
      <c r="G32" s="114"/>
      <c r="H32" s="115"/>
      <c r="I32" s="116" t="s">
        <v>61</v>
      </c>
      <c r="J32" s="122"/>
      <c r="K32" s="122"/>
      <c r="L32" s="122"/>
      <c r="M32" s="123"/>
      <c r="N32" s="124"/>
      <c r="O32" s="122"/>
      <c r="P32" s="122"/>
      <c r="Q32" s="123"/>
      <c r="R32" s="124"/>
      <c r="S32" s="122"/>
      <c r="T32" s="122"/>
      <c r="U32" s="123"/>
      <c r="V32" s="124"/>
      <c r="W32" s="122"/>
      <c r="X32" s="122"/>
      <c r="Y32" s="123"/>
      <c r="Z32" s="124"/>
      <c r="AA32" s="122"/>
      <c r="AB32" s="122"/>
      <c r="AC32" s="123"/>
      <c r="AD32" s="124"/>
      <c r="AE32" s="122"/>
      <c r="AF32" s="122"/>
      <c r="AG32" s="123"/>
      <c r="AH32" s="124"/>
      <c r="AI32" s="122"/>
      <c r="AJ32" s="122"/>
      <c r="AK32" s="123"/>
      <c r="AL32" s="124"/>
      <c r="AM32" s="122"/>
      <c r="AN32" s="122"/>
      <c r="AO32" s="123"/>
      <c r="AP32" s="124"/>
      <c r="AQ32" s="122"/>
      <c r="AR32" s="122"/>
      <c r="AS32" s="123"/>
      <c r="AT32" s="124"/>
      <c r="AU32" s="122"/>
      <c r="AV32" s="122"/>
      <c r="AW32" s="123"/>
      <c r="AX32" s="124"/>
      <c r="AY32" s="122"/>
      <c r="AZ32" s="122"/>
      <c r="BA32" s="123"/>
      <c r="BB32" s="124"/>
      <c r="BC32" s="122"/>
      <c r="BD32" s="122"/>
      <c r="BE32" s="125"/>
      <c r="BF32" s="126"/>
    </row>
    <row r="33" spans="1:58" s="108" customFormat="1" ht="39" thickBot="1">
      <c r="A33" s="109"/>
      <c r="B33" s="110"/>
      <c r="C33" s="111"/>
      <c r="D33" s="110"/>
      <c r="E33" s="112"/>
      <c r="F33" s="113"/>
      <c r="G33" s="114"/>
      <c r="H33" s="115"/>
      <c r="I33" s="127" t="s">
        <v>62</v>
      </c>
      <c r="J33" s="128">
        <v>44</v>
      </c>
      <c r="K33" s="128">
        <v>60</v>
      </c>
      <c r="L33" s="128">
        <v>0</v>
      </c>
      <c r="M33" s="143">
        <f>SUM(J33:L33)</f>
        <v>104</v>
      </c>
      <c r="N33" s="130">
        <v>17</v>
      </c>
      <c r="O33" s="128">
        <v>23</v>
      </c>
      <c r="P33" s="128">
        <v>0</v>
      </c>
      <c r="Q33" s="129">
        <f>SUM(N33:P33)</f>
        <v>40</v>
      </c>
      <c r="R33" s="130">
        <v>211</v>
      </c>
      <c r="S33" s="128">
        <v>100</v>
      </c>
      <c r="T33" s="128">
        <v>0</v>
      </c>
      <c r="U33" s="129">
        <f>SUM(R33:T33)</f>
        <v>311</v>
      </c>
      <c r="V33" s="130">
        <v>0</v>
      </c>
      <c r="W33" s="128">
        <v>0</v>
      </c>
      <c r="X33" s="128">
        <v>0</v>
      </c>
      <c r="Y33" s="129">
        <v>0</v>
      </c>
      <c r="Z33" s="130">
        <v>40</v>
      </c>
      <c r="AA33" s="128">
        <v>65</v>
      </c>
      <c r="AB33" s="128">
        <v>0</v>
      </c>
      <c r="AC33" s="129">
        <f>SUM(V33:AB33)</f>
        <v>105</v>
      </c>
      <c r="AD33" s="130">
        <v>27</v>
      </c>
      <c r="AE33" s="128">
        <v>13</v>
      </c>
      <c r="AF33" s="128">
        <v>0</v>
      </c>
      <c r="AG33" s="129">
        <f>SUM(AD33:AF33)</f>
        <v>40</v>
      </c>
      <c r="AH33" s="130">
        <v>40</v>
      </c>
      <c r="AI33" s="128">
        <v>20</v>
      </c>
      <c r="AJ33" s="128">
        <v>0</v>
      </c>
      <c r="AK33" s="129">
        <f>SUM(AH33:AJ33)</f>
        <v>60</v>
      </c>
      <c r="AL33" s="130">
        <v>16</v>
      </c>
      <c r="AM33" s="128">
        <v>20</v>
      </c>
      <c r="AN33" s="128">
        <v>0</v>
      </c>
      <c r="AO33" s="129">
        <v>0</v>
      </c>
      <c r="AP33" s="130">
        <v>42</v>
      </c>
      <c r="AQ33" s="128">
        <v>71</v>
      </c>
      <c r="AR33" s="128">
        <v>0</v>
      </c>
      <c r="AS33" s="129">
        <f>SUM(AP33:AR33)</f>
        <v>113</v>
      </c>
      <c r="AT33" s="130">
        <v>0</v>
      </c>
      <c r="AU33" s="128">
        <v>0</v>
      </c>
      <c r="AV33" s="128">
        <v>0</v>
      </c>
      <c r="AW33" s="129">
        <v>0</v>
      </c>
      <c r="AX33" s="130"/>
      <c r="AY33" s="128"/>
      <c r="AZ33" s="128"/>
      <c r="BA33" s="129"/>
      <c r="BB33" s="130"/>
      <c r="BC33" s="128"/>
      <c r="BD33" s="128"/>
      <c r="BE33" s="131"/>
      <c r="BF33" s="132"/>
    </row>
    <row r="34" spans="1:58" s="108" customFormat="1">
      <c r="A34" s="109"/>
      <c r="B34" s="110"/>
      <c r="C34" s="111"/>
      <c r="D34" s="110"/>
      <c r="E34" s="112"/>
      <c r="F34" s="113"/>
      <c r="G34" s="114"/>
      <c r="H34" s="115" t="s">
        <v>63</v>
      </c>
      <c r="I34" s="116" t="s">
        <v>64</v>
      </c>
      <c r="J34" s="133" t="s">
        <v>66</v>
      </c>
      <c r="K34" s="133" t="s">
        <v>66</v>
      </c>
      <c r="L34" s="133"/>
      <c r="M34" s="134"/>
      <c r="N34" s="135" t="s">
        <v>66</v>
      </c>
      <c r="O34" s="133" t="s">
        <v>66</v>
      </c>
      <c r="P34" s="133"/>
      <c r="Q34" s="134"/>
      <c r="R34" s="135" t="s">
        <v>66</v>
      </c>
      <c r="S34" s="133" t="s">
        <v>66</v>
      </c>
      <c r="T34" s="133"/>
      <c r="U34" s="134"/>
      <c r="V34" s="135"/>
      <c r="W34" s="133"/>
      <c r="X34" s="133"/>
      <c r="Y34" s="134"/>
      <c r="Z34" s="135" t="s">
        <v>66</v>
      </c>
      <c r="AA34" s="133" t="s">
        <v>66</v>
      </c>
      <c r="AB34" s="133"/>
      <c r="AC34" s="134"/>
      <c r="AD34" s="135" t="s">
        <v>66</v>
      </c>
      <c r="AE34" s="133" t="s">
        <v>66</v>
      </c>
      <c r="AF34" s="133"/>
      <c r="AG34" s="134"/>
      <c r="AH34" s="135" t="s">
        <v>66</v>
      </c>
      <c r="AI34" s="133" t="s">
        <v>66</v>
      </c>
      <c r="AJ34" s="133"/>
      <c r="AK34" s="134"/>
      <c r="AL34" s="135" t="s">
        <v>66</v>
      </c>
      <c r="AM34" s="133" t="s">
        <v>66</v>
      </c>
      <c r="AN34" s="133"/>
      <c r="AO34" s="134"/>
      <c r="AP34" s="135" t="s">
        <v>66</v>
      </c>
      <c r="AQ34" s="133" t="s">
        <v>66</v>
      </c>
      <c r="AR34" s="133"/>
      <c r="AS34" s="134"/>
      <c r="AT34" s="135"/>
      <c r="AU34" s="133"/>
      <c r="AV34" s="133"/>
      <c r="AW34" s="134"/>
      <c r="AX34" s="135"/>
      <c r="AY34" s="133"/>
      <c r="AZ34" s="133"/>
      <c r="BA34" s="134"/>
      <c r="BB34" s="135"/>
      <c r="BC34" s="133"/>
      <c r="BD34" s="133"/>
      <c r="BE34" s="136"/>
      <c r="BF34" s="107"/>
    </row>
    <row r="35" spans="1:58" s="108" customFormat="1" ht="13.5" thickBot="1">
      <c r="A35" s="109"/>
      <c r="B35" s="110"/>
      <c r="C35" s="111"/>
      <c r="D35" s="110"/>
      <c r="E35" s="112"/>
      <c r="F35" s="113"/>
      <c r="G35" s="114"/>
      <c r="H35" s="115"/>
      <c r="I35" s="116" t="s">
        <v>65</v>
      </c>
      <c r="J35" s="122"/>
      <c r="K35" s="122"/>
      <c r="L35" s="122"/>
      <c r="M35" s="123"/>
      <c r="N35" s="124"/>
      <c r="O35" s="122"/>
      <c r="P35" s="122"/>
      <c r="Q35" s="123"/>
      <c r="R35" s="124"/>
      <c r="S35" s="122"/>
      <c r="T35" s="122"/>
      <c r="U35" s="123"/>
      <c r="V35" s="124"/>
      <c r="W35" s="122"/>
      <c r="X35" s="122"/>
      <c r="Y35" s="123"/>
      <c r="Z35" s="124"/>
      <c r="AA35" s="122"/>
      <c r="AB35" s="122"/>
      <c r="AC35" s="123"/>
      <c r="AD35" s="124"/>
      <c r="AE35" s="122"/>
      <c r="AF35" s="122"/>
      <c r="AG35" s="123"/>
      <c r="AH35" s="124"/>
      <c r="AI35" s="122"/>
      <c r="AJ35" s="122"/>
      <c r="AK35" s="123"/>
      <c r="AL35" s="124"/>
      <c r="AM35" s="122"/>
      <c r="AN35" s="122"/>
      <c r="AO35" s="123"/>
      <c r="AP35" s="124"/>
      <c r="AQ35" s="122"/>
      <c r="AR35" s="122"/>
      <c r="AS35" s="123"/>
      <c r="AT35" s="124"/>
      <c r="AU35" s="122"/>
      <c r="AV35" s="122"/>
      <c r="AW35" s="123"/>
      <c r="AX35" s="124"/>
      <c r="AY35" s="122"/>
      <c r="AZ35" s="122"/>
      <c r="BA35" s="123"/>
      <c r="BB35" s="124"/>
      <c r="BC35" s="122"/>
      <c r="BD35" s="122"/>
      <c r="BE35" s="125"/>
      <c r="BF35" s="144"/>
    </row>
    <row r="36" spans="1:58" s="108" customFormat="1">
      <c r="A36" s="109"/>
      <c r="B36" s="110"/>
      <c r="C36" s="111"/>
      <c r="D36" s="110"/>
      <c r="E36" s="112"/>
      <c r="F36" s="113"/>
      <c r="G36" s="114"/>
      <c r="H36" s="115" t="s">
        <v>67</v>
      </c>
      <c r="I36" s="116" t="s">
        <v>68</v>
      </c>
      <c r="J36" s="133"/>
      <c r="K36" s="133"/>
      <c r="L36" s="133"/>
      <c r="M36" s="134"/>
      <c r="N36" s="135"/>
      <c r="O36" s="133"/>
      <c r="P36" s="133"/>
      <c r="Q36" s="134"/>
      <c r="R36" s="135"/>
      <c r="S36" s="133"/>
      <c r="T36" s="133"/>
      <c r="U36" s="134"/>
      <c r="V36" s="135"/>
      <c r="W36" s="133"/>
      <c r="X36" s="133"/>
      <c r="Y36" s="134"/>
      <c r="Z36" s="135"/>
      <c r="AA36" s="133"/>
      <c r="AB36" s="133"/>
      <c r="AC36" s="134"/>
      <c r="AD36" s="135"/>
      <c r="AE36" s="133"/>
      <c r="AF36" s="133"/>
      <c r="AG36" s="134"/>
      <c r="AH36" s="135"/>
      <c r="AI36" s="133"/>
      <c r="AJ36" s="133"/>
      <c r="AK36" s="134"/>
      <c r="AL36" s="135"/>
      <c r="AM36" s="133"/>
      <c r="AN36" s="133"/>
      <c r="AO36" s="134"/>
      <c r="AP36" s="135"/>
      <c r="AQ36" s="133"/>
      <c r="AR36" s="133"/>
      <c r="AS36" s="134"/>
      <c r="AT36" s="135"/>
      <c r="AU36" s="133"/>
      <c r="AV36" s="133"/>
      <c r="AW36" s="134"/>
      <c r="AX36" s="135"/>
      <c r="AY36" s="133"/>
      <c r="AZ36" s="133"/>
      <c r="BA36" s="134"/>
      <c r="BB36" s="135"/>
      <c r="BC36" s="133"/>
      <c r="BD36" s="133"/>
      <c r="BE36" s="136"/>
      <c r="BF36" s="137"/>
    </row>
    <row r="37" spans="1:58" s="108" customFormat="1" ht="26.25" thickBot="1">
      <c r="A37" s="145"/>
      <c r="B37" s="146"/>
      <c r="C37" s="111"/>
      <c r="D37" s="146"/>
      <c r="E37" s="138"/>
      <c r="F37" s="139"/>
      <c r="G37" s="140"/>
      <c r="H37" s="141"/>
      <c r="I37" s="142" t="s">
        <v>69</v>
      </c>
      <c r="J37" s="122"/>
      <c r="K37" s="122"/>
      <c r="L37" s="122"/>
      <c r="M37" s="123"/>
      <c r="N37" s="124"/>
      <c r="O37" s="122"/>
      <c r="P37" s="122"/>
      <c r="Q37" s="123"/>
      <c r="R37" s="124"/>
      <c r="S37" s="122"/>
      <c r="T37" s="122"/>
      <c r="U37" s="123"/>
      <c r="V37" s="124"/>
      <c r="W37" s="122"/>
      <c r="X37" s="122"/>
      <c r="Y37" s="123"/>
      <c r="Z37" s="124"/>
      <c r="AA37" s="122"/>
      <c r="AB37" s="122"/>
      <c r="AC37" s="123"/>
      <c r="AD37" s="124"/>
      <c r="AE37" s="122"/>
      <c r="AF37" s="122"/>
      <c r="AG37" s="123"/>
      <c r="AH37" s="124"/>
      <c r="AI37" s="122"/>
      <c r="AJ37" s="122"/>
      <c r="AK37" s="123"/>
      <c r="AL37" s="124"/>
      <c r="AM37" s="122"/>
      <c r="AN37" s="122"/>
      <c r="AO37" s="123"/>
      <c r="AP37" s="124"/>
      <c r="AQ37" s="122"/>
      <c r="AR37" s="122"/>
      <c r="AS37" s="123"/>
      <c r="AT37" s="124"/>
      <c r="AU37" s="122"/>
      <c r="AV37" s="122"/>
      <c r="AW37" s="123"/>
      <c r="AX37" s="124"/>
      <c r="AY37" s="122"/>
      <c r="AZ37" s="122"/>
      <c r="BA37" s="123"/>
      <c r="BB37" s="124"/>
      <c r="BC37" s="122"/>
      <c r="BD37" s="122"/>
      <c r="BE37" s="125"/>
      <c r="BF37" s="126"/>
    </row>
  </sheetData>
  <mergeCells count="57">
    <mergeCell ref="H18:H23"/>
    <mergeCell ref="H24:H25"/>
    <mergeCell ref="H26:H27"/>
    <mergeCell ref="E28:E37"/>
    <mergeCell ref="F28:F37"/>
    <mergeCell ref="G28:G37"/>
    <mergeCell ref="H28:H33"/>
    <mergeCell ref="H34:H35"/>
    <mergeCell ref="H36:H37"/>
    <mergeCell ref="AP16:AS16"/>
    <mergeCell ref="AT16:AW16"/>
    <mergeCell ref="BB16:BE16"/>
    <mergeCell ref="A18:A37"/>
    <mergeCell ref="B18:B37"/>
    <mergeCell ref="C18:C37"/>
    <mergeCell ref="D18:D37"/>
    <mergeCell ref="E18:E27"/>
    <mergeCell ref="F18:F27"/>
    <mergeCell ref="G18:G27"/>
    <mergeCell ref="AP15:AS15"/>
    <mergeCell ref="AT15:AW15"/>
    <mergeCell ref="AX15:BA15"/>
    <mergeCell ref="BB15:BE15"/>
    <mergeCell ref="BF15:BF16"/>
    <mergeCell ref="J16:M16"/>
    <mergeCell ref="R16:U16"/>
    <mergeCell ref="V16:Y16"/>
    <mergeCell ref="AD16:AG16"/>
    <mergeCell ref="AH16:AK16"/>
    <mergeCell ref="R15:U15"/>
    <mergeCell ref="V15:Y15"/>
    <mergeCell ref="Z15:AC15"/>
    <mergeCell ref="AD15:AG15"/>
    <mergeCell ref="AH15:AK15"/>
    <mergeCell ref="AL15:AO15"/>
    <mergeCell ref="F15:F17"/>
    <mergeCell ref="G15:G17"/>
    <mergeCell ref="H15:H17"/>
    <mergeCell ref="I15:I17"/>
    <mergeCell ref="J15:M15"/>
    <mergeCell ref="N15:Q15"/>
    <mergeCell ref="A10:G10"/>
    <mergeCell ref="H10:S10"/>
    <mergeCell ref="T10:T11"/>
    <mergeCell ref="A14:I14"/>
    <mergeCell ref="J14:BE14"/>
    <mergeCell ref="A15:A17"/>
    <mergeCell ref="B15:B17"/>
    <mergeCell ref="C15:C17"/>
    <mergeCell ref="D15:D17"/>
    <mergeCell ref="E15:E17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5B14-F241-4926-99A8-352245128EFC}">
  <dimension ref="A1:U28"/>
  <sheetViews>
    <sheetView tabSelected="1" topLeftCell="A13" workbookViewId="0">
      <selection activeCell="E8" sqref="E8"/>
    </sheetView>
  </sheetViews>
  <sheetFormatPr baseColWidth="10" defaultRowHeight="14.25"/>
  <cols>
    <col min="1" max="1" width="23" style="33" customWidth="1"/>
    <col min="2" max="2" width="11.5703125" style="33" customWidth="1"/>
    <col min="3" max="3" width="19.7109375" style="33" customWidth="1"/>
    <col min="4" max="4" width="28.7109375" style="33" customWidth="1"/>
    <col min="5" max="5" width="37.7109375" style="33" customWidth="1"/>
    <col min="6" max="6" width="20.42578125" style="33" customWidth="1"/>
    <col min="7" max="7" width="38.140625" style="33" customWidth="1"/>
    <col min="8" max="8" width="9.5703125" style="33" bestFit="1" customWidth="1"/>
    <col min="9" max="9" width="12.5703125" style="33" bestFit="1" customWidth="1"/>
    <col min="10" max="10" width="10.140625" style="33" bestFit="1" customWidth="1"/>
    <col min="11" max="12" width="8.5703125" style="33" bestFit="1" customWidth="1"/>
    <col min="13" max="13" width="8.28515625" style="33" bestFit="1" customWidth="1"/>
    <col min="14" max="14" width="7.85546875" style="33" customWidth="1"/>
    <col min="15" max="15" width="11.28515625" style="33" customWidth="1"/>
    <col min="16" max="16" width="15.85546875" style="33" customWidth="1"/>
    <col min="17" max="17" width="12.42578125" style="33" customWidth="1"/>
    <col min="18" max="18" width="16" style="33" customWidth="1"/>
    <col min="19" max="19" width="14.7109375" style="33" customWidth="1"/>
    <col min="20" max="20" width="12.28515625" style="33" customWidth="1"/>
    <col min="21" max="28" width="20.85546875" style="33" customWidth="1"/>
    <col min="29" max="256" width="11.42578125" style="33"/>
    <col min="257" max="257" width="52.85546875" style="33" customWidth="1"/>
    <col min="258" max="258" width="13" style="33" bestFit="1" customWidth="1"/>
    <col min="259" max="259" width="16.42578125" style="33" bestFit="1" customWidth="1"/>
    <col min="260" max="260" width="37.7109375" style="33" customWidth="1"/>
    <col min="261" max="261" width="23.140625" style="33" customWidth="1"/>
    <col min="262" max="262" width="20.42578125" style="33" customWidth="1"/>
    <col min="263" max="263" width="21.5703125" style="33" bestFit="1" customWidth="1"/>
    <col min="264" max="266" width="18" style="33" customWidth="1"/>
    <col min="267" max="267" width="16.5703125" style="33" customWidth="1"/>
    <col min="268" max="268" width="16.140625" style="33" customWidth="1"/>
    <col min="269" max="269" width="17.42578125" style="33" bestFit="1" customWidth="1"/>
    <col min="270" max="270" width="15.42578125" style="33" bestFit="1" customWidth="1"/>
    <col min="271" max="271" width="14.5703125" style="33" bestFit="1" customWidth="1"/>
    <col min="272" max="272" width="15.42578125" style="33" bestFit="1" customWidth="1"/>
    <col min="273" max="273" width="15.85546875" style="33" customWidth="1"/>
    <col min="274" max="274" width="13.7109375" style="33" customWidth="1"/>
    <col min="275" max="275" width="13.42578125" style="33" customWidth="1"/>
    <col min="276" max="276" width="22.7109375" style="33" customWidth="1"/>
    <col min="277" max="284" width="20.85546875" style="33" customWidth="1"/>
    <col min="285" max="512" width="11.42578125" style="33"/>
    <col min="513" max="513" width="52.85546875" style="33" customWidth="1"/>
    <col min="514" max="514" width="13" style="33" bestFit="1" customWidth="1"/>
    <col min="515" max="515" width="16.42578125" style="33" bestFit="1" customWidth="1"/>
    <col min="516" max="516" width="37.7109375" style="33" customWidth="1"/>
    <col min="517" max="517" width="23.140625" style="33" customWidth="1"/>
    <col min="518" max="518" width="20.42578125" style="33" customWidth="1"/>
    <col min="519" max="519" width="21.5703125" style="33" bestFit="1" customWidth="1"/>
    <col min="520" max="522" width="18" style="33" customWidth="1"/>
    <col min="523" max="523" width="16.5703125" style="33" customWidth="1"/>
    <col min="524" max="524" width="16.140625" style="33" customWidth="1"/>
    <col min="525" max="525" width="17.42578125" style="33" bestFit="1" customWidth="1"/>
    <col min="526" max="526" width="15.42578125" style="33" bestFit="1" customWidth="1"/>
    <col min="527" max="527" width="14.5703125" style="33" bestFit="1" customWidth="1"/>
    <col min="528" max="528" width="15.42578125" style="33" bestFit="1" customWidth="1"/>
    <col min="529" max="529" width="15.85546875" style="33" customWidth="1"/>
    <col min="530" max="530" width="13.7109375" style="33" customWidth="1"/>
    <col min="531" max="531" width="13.42578125" style="33" customWidth="1"/>
    <col min="532" max="532" width="22.7109375" style="33" customWidth="1"/>
    <col min="533" max="540" width="20.85546875" style="33" customWidth="1"/>
    <col min="541" max="768" width="11.42578125" style="33"/>
    <col min="769" max="769" width="52.85546875" style="33" customWidth="1"/>
    <col min="770" max="770" width="13" style="33" bestFit="1" customWidth="1"/>
    <col min="771" max="771" width="16.42578125" style="33" bestFit="1" customWidth="1"/>
    <col min="772" max="772" width="37.7109375" style="33" customWidth="1"/>
    <col min="773" max="773" width="23.140625" style="33" customWidth="1"/>
    <col min="774" max="774" width="20.42578125" style="33" customWidth="1"/>
    <col min="775" max="775" width="21.5703125" style="33" bestFit="1" customWidth="1"/>
    <col min="776" max="778" width="18" style="33" customWidth="1"/>
    <col min="779" max="779" width="16.5703125" style="33" customWidth="1"/>
    <col min="780" max="780" width="16.140625" style="33" customWidth="1"/>
    <col min="781" max="781" width="17.42578125" style="33" bestFit="1" customWidth="1"/>
    <col min="782" max="782" width="15.42578125" style="33" bestFit="1" customWidth="1"/>
    <col min="783" max="783" width="14.5703125" style="33" bestFit="1" customWidth="1"/>
    <col min="784" max="784" width="15.42578125" style="33" bestFit="1" customWidth="1"/>
    <col min="785" max="785" width="15.85546875" style="33" customWidth="1"/>
    <col min="786" max="786" width="13.7109375" style="33" customWidth="1"/>
    <col min="787" max="787" width="13.42578125" style="33" customWidth="1"/>
    <col min="788" max="788" width="22.7109375" style="33" customWidth="1"/>
    <col min="789" max="796" width="20.85546875" style="33" customWidth="1"/>
    <col min="797" max="1024" width="11.42578125" style="33"/>
    <col min="1025" max="1025" width="52.85546875" style="33" customWidth="1"/>
    <col min="1026" max="1026" width="13" style="33" bestFit="1" customWidth="1"/>
    <col min="1027" max="1027" width="16.42578125" style="33" bestFit="1" customWidth="1"/>
    <col min="1028" max="1028" width="37.7109375" style="33" customWidth="1"/>
    <col min="1029" max="1029" width="23.140625" style="33" customWidth="1"/>
    <col min="1030" max="1030" width="20.42578125" style="33" customWidth="1"/>
    <col min="1031" max="1031" width="21.5703125" style="33" bestFit="1" customWidth="1"/>
    <col min="1032" max="1034" width="18" style="33" customWidth="1"/>
    <col min="1035" max="1035" width="16.5703125" style="33" customWidth="1"/>
    <col min="1036" max="1036" width="16.140625" style="33" customWidth="1"/>
    <col min="1037" max="1037" width="17.42578125" style="33" bestFit="1" customWidth="1"/>
    <col min="1038" max="1038" width="15.42578125" style="33" bestFit="1" customWidth="1"/>
    <col min="1039" max="1039" width="14.5703125" style="33" bestFit="1" customWidth="1"/>
    <col min="1040" max="1040" width="15.42578125" style="33" bestFit="1" customWidth="1"/>
    <col min="1041" max="1041" width="15.85546875" style="33" customWidth="1"/>
    <col min="1042" max="1042" width="13.7109375" style="33" customWidth="1"/>
    <col min="1043" max="1043" width="13.42578125" style="33" customWidth="1"/>
    <col min="1044" max="1044" width="22.7109375" style="33" customWidth="1"/>
    <col min="1045" max="1052" width="20.85546875" style="33" customWidth="1"/>
    <col min="1053" max="1280" width="11.42578125" style="33"/>
    <col min="1281" max="1281" width="52.85546875" style="33" customWidth="1"/>
    <col min="1282" max="1282" width="13" style="33" bestFit="1" customWidth="1"/>
    <col min="1283" max="1283" width="16.42578125" style="33" bestFit="1" customWidth="1"/>
    <col min="1284" max="1284" width="37.7109375" style="33" customWidth="1"/>
    <col min="1285" max="1285" width="23.140625" style="33" customWidth="1"/>
    <col min="1286" max="1286" width="20.42578125" style="33" customWidth="1"/>
    <col min="1287" max="1287" width="21.5703125" style="33" bestFit="1" customWidth="1"/>
    <col min="1288" max="1290" width="18" style="33" customWidth="1"/>
    <col min="1291" max="1291" width="16.5703125" style="33" customWidth="1"/>
    <col min="1292" max="1292" width="16.140625" style="33" customWidth="1"/>
    <col min="1293" max="1293" width="17.42578125" style="33" bestFit="1" customWidth="1"/>
    <col min="1294" max="1294" width="15.42578125" style="33" bestFit="1" customWidth="1"/>
    <col min="1295" max="1295" width="14.5703125" style="33" bestFit="1" customWidth="1"/>
    <col min="1296" max="1296" width="15.42578125" style="33" bestFit="1" customWidth="1"/>
    <col min="1297" max="1297" width="15.85546875" style="33" customWidth="1"/>
    <col min="1298" max="1298" width="13.7109375" style="33" customWidth="1"/>
    <col min="1299" max="1299" width="13.42578125" style="33" customWidth="1"/>
    <col min="1300" max="1300" width="22.7109375" style="33" customWidth="1"/>
    <col min="1301" max="1308" width="20.85546875" style="33" customWidth="1"/>
    <col min="1309" max="1536" width="11.42578125" style="33"/>
    <col min="1537" max="1537" width="52.85546875" style="33" customWidth="1"/>
    <col min="1538" max="1538" width="13" style="33" bestFit="1" customWidth="1"/>
    <col min="1539" max="1539" width="16.42578125" style="33" bestFit="1" customWidth="1"/>
    <col min="1540" max="1540" width="37.7109375" style="33" customWidth="1"/>
    <col min="1541" max="1541" width="23.140625" style="33" customWidth="1"/>
    <col min="1542" max="1542" width="20.42578125" style="33" customWidth="1"/>
    <col min="1543" max="1543" width="21.5703125" style="33" bestFit="1" customWidth="1"/>
    <col min="1544" max="1546" width="18" style="33" customWidth="1"/>
    <col min="1547" max="1547" width="16.5703125" style="33" customWidth="1"/>
    <col min="1548" max="1548" width="16.140625" style="33" customWidth="1"/>
    <col min="1549" max="1549" width="17.42578125" style="33" bestFit="1" customWidth="1"/>
    <col min="1550" max="1550" width="15.42578125" style="33" bestFit="1" customWidth="1"/>
    <col min="1551" max="1551" width="14.5703125" style="33" bestFit="1" customWidth="1"/>
    <col min="1552" max="1552" width="15.42578125" style="33" bestFit="1" customWidth="1"/>
    <col min="1553" max="1553" width="15.85546875" style="33" customWidth="1"/>
    <col min="1554" max="1554" width="13.7109375" style="33" customWidth="1"/>
    <col min="1555" max="1555" width="13.42578125" style="33" customWidth="1"/>
    <col min="1556" max="1556" width="22.7109375" style="33" customWidth="1"/>
    <col min="1557" max="1564" width="20.85546875" style="33" customWidth="1"/>
    <col min="1565" max="1792" width="11.42578125" style="33"/>
    <col min="1793" max="1793" width="52.85546875" style="33" customWidth="1"/>
    <col min="1794" max="1794" width="13" style="33" bestFit="1" customWidth="1"/>
    <col min="1795" max="1795" width="16.42578125" style="33" bestFit="1" customWidth="1"/>
    <col min="1796" max="1796" width="37.7109375" style="33" customWidth="1"/>
    <col min="1797" max="1797" width="23.140625" style="33" customWidth="1"/>
    <col min="1798" max="1798" width="20.42578125" style="33" customWidth="1"/>
    <col min="1799" max="1799" width="21.5703125" style="33" bestFit="1" customWidth="1"/>
    <col min="1800" max="1802" width="18" style="33" customWidth="1"/>
    <col min="1803" max="1803" width="16.5703125" style="33" customWidth="1"/>
    <col min="1804" max="1804" width="16.140625" style="33" customWidth="1"/>
    <col min="1805" max="1805" width="17.42578125" style="33" bestFit="1" customWidth="1"/>
    <col min="1806" max="1806" width="15.42578125" style="33" bestFit="1" customWidth="1"/>
    <col min="1807" max="1807" width="14.5703125" style="33" bestFit="1" customWidth="1"/>
    <col min="1808" max="1808" width="15.42578125" style="33" bestFit="1" customWidth="1"/>
    <col min="1809" max="1809" width="15.85546875" style="33" customWidth="1"/>
    <col min="1810" max="1810" width="13.7109375" style="33" customWidth="1"/>
    <col min="1811" max="1811" width="13.42578125" style="33" customWidth="1"/>
    <col min="1812" max="1812" width="22.7109375" style="33" customWidth="1"/>
    <col min="1813" max="1820" width="20.85546875" style="33" customWidth="1"/>
    <col min="1821" max="2048" width="11.42578125" style="33"/>
    <col min="2049" max="2049" width="52.85546875" style="33" customWidth="1"/>
    <col min="2050" max="2050" width="13" style="33" bestFit="1" customWidth="1"/>
    <col min="2051" max="2051" width="16.42578125" style="33" bestFit="1" customWidth="1"/>
    <col min="2052" max="2052" width="37.7109375" style="33" customWidth="1"/>
    <col min="2053" max="2053" width="23.140625" style="33" customWidth="1"/>
    <col min="2054" max="2054" width="20.42578125" style="33" customWidth="1"/>
    <col min="2055" max="2055" width="21.5703125" style="33" bestFit="1" customWidth="1"/>
    <col min="2056" max="2058" width="18" style="33" customWidth="1"/>
    <col min="2059" max="2059" width="16.5703125" style="33" customWidth="1"/>
    <col min="2060" max="2060" width="16.140625" style="33" customWidth="1"/>
    <col min="2061" max="2061" width="17.42578125" style="33" bestFit="1" customWidth="1"/>
    <col min="2062" max="2062" width="15.42578125" style="33" bestFit="1" customWidth="1"/>
    <col min="2063" max="2063" width="14.5703125" style="33" bestFit="1" customWidth="1"/>
    <col min="2064" max="2064" width="15.42578125" style="33" bestFit="1" customWidth="1"/>
    <col min="2065" max="2065" width="15.85546875" style="33" customWidth="1"/>
    <col min="2066" max="2066" width="13.7109375" style="33" customWidth="1"/>
    <col min="2067" max="2067" width="13.42578125" style="33" customWidth="1"/>
    <col min="2068" max="2068" width="22.7109375" style="33" customWidth="1"/>
    <col min="2069" max="2076" width="20.85546875" style="33" customWidth="1"/>
    <col min="2077" max="2304" width="11.42578125" style="33"/>
    <col min="2305" max="2305" width="52.85546875" style="33" customWidth="1"/>
    <col min="2306" max="2306" width="13" style="33" bestFit="1" customWidth="1"/>
    <col min="2307" max="2307" width="16.42578125" style="33" bestFit="1" customWidth="1"/>
    <col min="2308" max="2308" width="37.7109375" style="33" customWidth="1"/>
    <col min="2309" max="2309" width="23.140625" style="33" customWidth="1"/>
    <col min="2310" max="2310" width="20.42578125" style="33" customWidth="1"/>
    <col min="2311" max="2311" width="21.5703125" style="33" bestFit="1" customWidth="1"/>
    <col min="2312" max="2314" width="18" style="33" customWidth="1"/>
    <col min="2315" max="2315" width="16.5703125" style="33" customWidth="1"/>
    <col min="2316" max="2316" width="16.140625" style="33" customWidth="1"/>
    <col min="2317" max="2317" width="17.42578125" style="33" bestFit="1" customWidth="1"/>
    <col min="2318" max="2318" width="15.42578125" style="33" bestFit="1" customWidth="1"/>
    <col min="2319" max="2319" width="14.5703125" style="33" bestFit="1" customWidth="1"/>
    <col min="2320" max="2320" width="15.42578125" style="33" bestFit="1" customWidth="1"/>
    <col min="2321" max="2321" width="15.85546875" style="33" customWidth="1"/>
    <col min="2322" max="2322" width="13.7109375" style="33" customWidth="1"/>
    <col min="2323" max="2323" width="13.42578125" style="33" customWidth="1"/>
    <col min="2324" max="2324" width="22.7109375" style="33" customWidth="1"/>
    <col min="2325" max="2332" width="20.85546875" style="33" customWidth="1"/>
    <col min="2333" max="2560" width="11.42578125" style="33"/>
    <col min="2561" max="2561" width="52.85546875" style="33" customWidth="1"/>
    <col min="2562" max="2562" width="13" style="33" bestFit="1" customWidth="1"/>
    <col min="2563" max="2563" width="16.42578125" style="33" bestFit="1" customWidth="1"/>
    <col min="2564" max="2564" width="37.7109375" style="33" customWidth="1"/>
    <col min="2565" max="2565" width="23.140625" style="33" customWidth="1"/>
    <col min="2566" max="2566" width="20.42578125" style="33" customWidth="1"/>
    <col min="2567" max="2567" width="21.5703125" style="33" bestFit="1" customWidth="1"/>
    <col min="2568" max="2570" width="18" style="33" customWidth="1"/>
    <col min="2571" max="2571" width="16.5703125" style="33" customWidth="1"/>
    <col min="2572" max="2572" width="16.140625" style="33" customWidth="1"/>
    <col min="2573" max="2573" width="17.42578125" style="33" bestFit="1" customWidth="1"/>
    <col min="2574" max="2574" width="15.42578125" style="33" bestFit="1" customWidth="1"/>
    <col min="2575" max="2575" width="14.5703125" style="33" bestFit="1" customWidth="1"/>
    <col min="2576" max="2576" width="15.42578125" style="33" bestFit="1" customWidth="1"/>
    <col min="2577" max="2577" width="15.85546875" style="33" customWidth="1"/>
    <col min="2578" max="2578" width="13.7109375" style="33" customWidth="1"/>
    <col min="2579" max="2579" width="13.42578125" style="33" customWidth="1"/>
    <col min="2580" max="2580" width="22.7109375" style="33" customWidth="1"/>
    <col min="2581" max="2588" width="20.85546875" style="33" customWidth="1"/>
    <col min="2589" max="2816" width="11.42578125" style="33"/>
    <col min="2817" max="2817" width="52.85546875" style="33" customWidth="1"/>
    <col min="2818" max="2818" width="13" style="33" bestFit="1" customWidth="1"/>
    <col min="2819" max="2819" width="16.42578125" style="33" bestFit="1" customWidth="1"/>
    <col min="2820" max="2820" width="37.7109375" style="33" customWidth="1"/>
    <col min="2821" max="2821" width="23.140625" style="33" customWidth="1"/>
    <col min="2822" max="2822" width="20.42578125" style="33" customWidth="1"/>
    <col min="2823" max="2823" width="21.5703125" style="33" bestFit="1" customWidth="1"/>
    <col min="2824" max="2826" width="18" style="33" customWidth="1"/>
    <col min="2827" max="2827" width="16.5703125" style="33" customWidth="1"/>
    <col min="2828" max="2828" width="16.140625" style="33" customWidth="1"/>
    <col min="2829" max="2829" width="17.42578125" style="33" bestFit="1" customWidth="1"/>
    <col min="2830" max="2830" width="15.42578125" style="33" bestFit="1" customWidth="1"/>
    <col min="2831" max="2831" width="14.5703125" style="33" bestFit="1" customWidth="1"/>
    <col min="2832" max="2832" width="15.42578125" style="33" bestFit="1" customWidth="1"/>
    <col min="2833" max="2833" width="15.85546875" style="33" customWidth="1"/>
    <col min="2834" max="2834" width="13.7109375" style="33" customWidth="1"/>
    <col min="2835" max="2835" width="13.42578125" style="33" customWidth="1"/>
    <col min="2836" max="2836" width="22.7109375" style="33" customWidth="1"/>
    <col min="2837" max="2844" width="20.85546875" style="33" customWidth="1"/>
    <col min="2845" max="3072" width="11.42578125" style="33"/>
    <col min="3073" max="3073" width="52.85546875" style="33" customWidth="1"/>
    <col min="3074" max="3074" width="13" style="33" bestFit="1" customWidth="1"/>
    <col min="3075" max="3075" width="16.42578125" style="33" bestFit="1" customWidth="1"/>
    <col min="3076" max="3076" width="37.7109375" style="33" customWidth="1"/>
    <col min="3077" max="3077" width="23.140625" style="33" customWidth="1"/>
    <col min="3078" max="3078" width="20.42578125" style="33" customWidth="1"/>
    <col min="3079" max="3079" width="21.5703125" style="33" bestFit="1" customWidth="1"/>
    <col min="3080" max="3082" width="18" style="33" customWidth="1"/>
    <col min="3083" max="3083" width="16.5703125" style="33" customWidth="1"/>
    <col min="3084" max="3084" width="16.140625" style="33" customWidth="1"/>
    <col min="3085" max="3085" width="17.42578125" style="33" bestFit="1" customWidth="1"/>
    <col min="3086" max="3086" width="15.42578125" style="33" bestFit="1" customWidth="1"/>
    <col min="3087" max="3087" width="14.5703125" style="33" bestFit="1" customWidth="1"/>
    <col min="3088" max="3088" width="15.42578125" style="33" bestFit="1" customWidth="1"/>
    <col min="3089" max="3089" width="15.85546875" style="33" customWidth="1"/>
    <col min="3090" max="3090" width="13.7109375" style="33" customWidth="1"/>
    <col min="3091" max="3091" width="13.42578125" style="33" customWidth="1"/>
    <col min="3092" max="3092" width="22.7109375" style="33" customWidth="1"/>
    <col min="3093" max="3100" width="20.85546875" style="33" customWidth="1"/>
    <col min="3101" max="3328" width="11.42578125" style="33"/>
    <col min="3329" max="3329" width="52.85546875" style="33" customWidth="1"/>
    <col min="3330" max="3330" width="13" style="33" bestFit="1" customWidth="1"/>
    <col min="3331" max="3331" width="16.42578125" style="33" bestFit="1" customWidth="1"/>
    <col min="3332" max="3332" width="37.7109375" style="33" customWidth="1"/>
    <col min="3333" max="3333" width="23.140625" style="33" customWidth="1"/>
    <col min="3334" max="3334" width="20.42578125" style="33" customWidth="1"/>
    <col min="3335" max="3335" width="21.5703125" style="33" bestFit="1" customWidth="1"/>
    <col min="3336" max="3338" width="18" style="33" customWidth="1"/>
    <col min="3339" max="3339" width="16.5703125" style="33" customWidth="1"/>
    <col min="3340" max="3340" width="16.140625" style="33" customWidth="1"/>
    <col min="3341" max="3341" width="17.42578125" style="33" bestFit="1" customWidth="1"/>
    <col min="3342" max="3342" width="15.42578125" style="33" bestFit="1" customWidth="1"/>
    <col min="3343" max="3343" width="14.5703125" style="33" bestFit="1" customWidth="1"/>
    <col min="3344" max="3344" width="15.42578125" style="33" bestFit="1" customWidth="1"/>
    <col min="3345" max="3345" width="15.85546875" style="33" customWidth="1"/>
    <col min="3346" max="3346" width="13.7109375" style="33" customWidth="1"/>
    <col min="3347" max="3347" width="13.42578125" style="33" customWidth="1"/>
    <col min="3348" max="3348" width="22.7109375" style="33" customWidth="1"/>
    <col min="3349" max="3356" width="20.85546875" style="33" customWidth="1"/>
    <col min="3357" max="3584" width="11.42578125" style="33"/>
    <col min="3585" max="3585" width="52.85546875" style="33" customWidth="1"/>
    <col min="3586" max="3586" width="13" style="33" bestFit="1" customWidth="1"/>
    <col min="3587" max="3587" width="16.42578125" style="33" bestFit="1" customWidth="1"/>
    <col min="3588" max="3588" width="37.7109375" style="33" customWidth="1"/>
    <col min="3589" max="3589" width="23.140625" style="33" customWidth="1"/>
    <col min="3590" max="3590" width="20.42578125" style="33" customWidth="1"/>
    <col min="3591" max="3591" width="21.5703125" style="33" bestFit="1" customWidth="1"/>
    <col min="3592" max="3594" width="18" style="33" customWidth="1"/>
    <col min="3595" max="3595" width="16.5703125" style="33" customWidth="1"/>
    <col min="3596" max="3596" width="16.140625" style="33" customWidth="1"/>
    <col min="3597" max="3597" width="17.42578125" style="33" bestFit="1" customWidth="1"/>
    <col min="3598" max="3598" width="15.42578125" style="33" bestFit="1" customWidth="1"/>
    <col min="3599" max="3599" width="14.5703125" style="33" bestFit="1" customWidth="1"/>
    <col min="3600" max="3600" width="15.42578125" style="33" bestFit="1" customWidth="1"/>
    <col min="3601" max="3601" width="15.85546875" style="33" customWidth="1"/>
    <col min="3602" max="3602" width="13.7109375" style="33" customWidth="1"/>
    <col min="3603" max="3603" width="13.42578125" style="33" customWidth="1"/>
    <col min="3604" max="3604" width="22.7109375" style="33" customWidth="1"/>
    <col min="3605" max="3612" width="20.85546875" style="33" customWidth="1"/>
    <col min="3613" max="3840" width="11.42578125" style="33"/>
    <col min="3841" max="3841" width="52.85546875" style="33" customWidth="1"/>
    <col min="3842" max="3842" width="13" style="33" bestFit="1" customWidth="1"/>
    <col min="3843" max="3843" width="16.42578125" style="33" bestFit="1" customWidth="1"/>
    <col min="3844" max="3844" width="37.7109375" style="33" customWidth="1"/>
    <col min="3845" max="3845" width="23.140625" style="33" customWidth="1"/>
    <col min="3846" max="3846" width="20.42578125" style="33" customWidth="1"/>
    <col min="3847" max="3847" width="21.5703125" style="33" bestFit="1" customWidth="1"/>
    <col min="3848" max="3850" width="18" style="33" customWidth="1"/>
    <col min="3851" max="3851" width="16.5703125" style="33" customWidth="1"/>
    <col min="3852" max="3852" width="16.140625" style="33" customWidth="1"/>
    <col min="3853" max="3853" width="17.42578125" style="33" bestFit="1" customWidth="1"/>
    <col min="3854" max="3854" width="15.42578125" style="33" bestFit="1" customWidth="1"/>
    <col min="3855" max="3855" width="14.5703125" style="33" bestFit="1" customWidth="1"/>
    <col min="3856" max="3856" width="15.42578125" style="33" bestFit="1" customWidth="1"/>
    <col min="3857" max="3857" width="15.85546875" style="33" customWidth="1"/>
    <col min="3858" max="3858" width="13.7109375" style="33" customWidth="1"/>
    <col min="3859" max="3859" width="13.42578125" style="33" customWidth="1"/>
    <col min="3860" max="3860" width="22.7109375" style="33" customWidth="1"/>
    <col min="3861" max="3868" width="20.85546875" style="33" customWidth="1"/>
    <col min="3869" max="4096" width="11.42578125" style="33"/>
    <col min="4097" max="4097" width="52.85546875" style="33" customWidth="1"/>
    <col min="4098" max="4098" width="13" style="33" bestFit="1" customWidth="1"/>
    <col min="4099" max="4099" width="16.42578125" style="33" bestFit="1" customWidth="1"/>
    <col min="4100" max="4100" width="37.7109375" style="33" customWidth="1"/>
    <col min="4101" max="4101" width="23.140625" style="33" customWidth="1"/>
    <col min="4102" max="4102" width="20.42578125" style="33" customWidth="1"/>
    <col min="4103" max="4103" width="21.5703125" style="33" bestFit="1" customWidth="1"/>
    <col min="4104" max="4106" width="18" style="33" customWidth="1"/>
    <col min="4107" max="4107" width="16.5703125" style="33" customWidth="1"/>
    <col min="4108" max="4108" width="16.140625" style="33" customWidth="1"/>
    <col min="4109" max="4109" width="17.42578125" style="33" bestFit="1" customWidth="1"/>
    <col min="4110" max="4110" width="15.42578125" style="33" bestFit="1" customWidth="1"/>
    <col min="4111" max="4111" width="14.5703125" style="33" bestFit="1" customWidth="1"/>
    <col min="4112" max="4112" width="15.42578125" style="33" bestFit="1" customWidth="1"/>
    <col min="4113" max="4113" width="15.85546875" style="33" customWidth="1"/>
    <col min="4114" max="4114" width="13.7109375" style="33" customWidth="1"/>
    <col min="4115" max="4115" width="13.42578125" style="33" customWidth="1"/>
    <col min="4116" max="4116" width="22.7109375" style="33" customWidth="1"/>
    <col min="4117" max="4124" width="20.85546875" style="33" customWidth="1"/>
    <col min="4125" max="4352" width="11.42578125" style="33"/>
    <col min="4353" max="4353" width="52.85546875" style="33" customWidth="1"/>
    <col min="4354" max="4354" width="13" style="33" bestFit="1" customWidth="1"/>
    <col min="4355" max="4355" width="16.42578125" style="33" bestFit="1" customWidth="1"/>
    <col min="4356" max="4356" width="37.7109375" style="33" customWidth="1"/>
    <col min="4357" max="4357" width="23.140625" style="33" customWidth="1"/>
    <col min="4358" max="4358" width="20.42578125" style="33" customWidth="1"/>
    <col min="4359" max="4359" width="21.5703125" style="33" bestFit="1" customWidth="1"/>
    <col min="4360" max="4362" width="18" style="33" customWidth="1"/>
    <col min="4363" max="4363" width="16.5703125" style="33" customWidth="1"/>
    <col min="4364" max="4364" width="16.140625" style="33" customWidth="1"/>
    <col min="4365" max="4365" width="17.42578125" style="33" bestFit="1" customWidth="1"/>
    <col min="4366" max="4366" width="15.42578125" style="33" bestFit="1" customWidth="1"/>
    <col min="4367" max="4367" width="14.5703125" style="33" bestFit="1" customWidth="1"/>
    <col min="4368" max="4368" width="15.42578125" style="33" bestFit="1" customWidth="1"/>
    <col min="4369" max="4369" width="15.85546875" style="33" customWidth="1"/>
    <col min="4370" max="4370" width="13.7109375" style="33" customWidth="1"/>
    <col min="4371" max="4371" width="13.42578125" style="33" customWidth="1"/>
    <col min="4372" max="4372" width="22.7109375" style="33" customWidth="1"/>
    <col min="4373" max="4380" width="20.85546875" style="33" customWidth="1"/>
    <col min="4381" max="4608" width="11.42578125" style="33"/>
    <col min="4609" max="4609" width="52.85546875" style="33" customWidth="1"/>
    <col min="4610" max="4610" width="13" style="33" bestFit="1" customWidth="1"/>
    <col min="4611" max="4611" width="16.42578125" style="33" bestFit="1" customWidth="1"/>
    <col min="4612" max="4612" width="37.7109375" style="33" customWidth="1"/>
    <col min="4613" max="4613" width="23.140625" style="33" customWidth="1"/>
    <col min="4614" max="4614" width="20.42578125" style="33" customWidth="1"/>
    <col min="4615" max="4615" width="21.5703125" style="33" bestFit="1" customWidth="1"/>
    <col min="4616" max="4618" width="18" style="33" customWidth="1"/>
    <col min="4619" max="4619" width="16.5703125" style="33" customWidth="1"/>
    <col min="4620" max="4620" width="16.140625" style="33" customWidth="1"/>
    <col min="4621" max="4621" width="17.42578125" style="33" bestFit="1" customWidth="1"/>
    <col min="4622" max="4622" width="15.42578125" style="33" bestFit="1" customWidth="1"/>
    <col min="4623" max="4623" width="14.5703125" style="33" bestFit="1" customWidth="1"/>
    <col min="4624" max="4624" width="15.42578125" style="33" bestFit="1" customWidth="1"/>
    <col min="4625" max="4625" width="15.85546875" style="33" customWidth="1"/>
    <col min="4626" max="4626" width="13.7109375" style="33" customWidth="1"/>
    <col min="4627" max="4627" width="13.42578125" style="33" customWidth="1"/>
    <col min="4628" max="4628" width="22.7109375" style="33" customWidth="1"/>
    <col min="4629" max="4636" width="20.85546875" style="33" customWidth="1"/>
    <col min="4637" max="4864" width="11.42578125" style="33"/>
    <col min="4865" max="4865" width="52.85546875" style="33" customWidth="1"/>
    <col min="4866" max="4866" width="13" style="33" bestFit="1" customWidth="1"/>
    <col min="4867" max="4867" width="16.42578125" style="33" bestFit="1" customWidth="1"/>
    <col min="4868" max="4868" width="37.7109375" style="33" customWidth="1"/>
    <col min="4869" max="4869" width="23.140625" style="33" customWidth="1"/>
    <col min="4870" max="4870" width="20.42578125" style="33" customWidth="1"/>
    <col min="4871" max="4871" width="21.5703125" style="33" bestFit="1" customWidth="1"/>
    <col min="4872" max="4874" width="18" style="33" customWidth="1"/>
    <col min="4875" max="4875" width="16.5703125" style="33" customWidth="1"/>
    <col min="4876" max="4876" width="16.140625" style="33" customWidth="1"/>
    <col min="4877" max="4877" width="17.42578125" style="33" bestFit="1" customWidth="1"/>
    <col min="4878" max="4878" width="15.42578125" style="33" bestFit="1" customWidth="1"/>
    <col min="4879" max="4879" width="14.5703125" style="33" bestFit="1" customWidth="1"/>
    <col min="4880" max="4880" width="15.42578125" style="33" bestFit="1" customWidth="1"/>
    <col min="4881" max="4881" width="15.85546875" style="33" customWidth="1"/>
    <col min="4882" max="4882" width="13.7109375" style="33" customWidth="1"/>
    <col min="4883" max="4883" width="13.42578125" style="33" customWidth="1"/>
    <col min="4884" max="4884" width="22.7109375" style="33" customWidth="1"/>
    <col min="4885" max="4892" width="20.85546875" style="33" customWidth="1"/>
    <col min="4893" max="5120" width="11.42578125" style="33"/>
    <col min="5121" max="5121" width="52.85546875" style="33" customWidth="1"/>
    <col min="5122" max="5122" width="13" style="33" bestFit="1" customWidth="1"/>
    <col min="5123" max="5123" width="16.42578125" style="33" bestFit="1" customWidth="1"/>
    <col min="5124" max="5124" width="37.7109375" style="33" customWidth="1"/>
    <col min="5125" max="5125" width="23.140625" style="33" customWidth="1"/>
    <col min="5126" max="5126" width="20.42578125" style="33" customWidth="1"/>
    <col min="5127" max="5127" width="21.5703125" style="33" bestFit="1" customWidth="1"/>
    <col min="5128" max="5130" width="18" style="33" customWidth="1"/>
    <col min="5131" max="5131" width="16.5703125" style="33" customWidth="1"/>
    <col min="5132" max="5132" width="16.140625" style="33" customWidth="1"/>
    <col min="5133" max="5133" width="17.42578125" style="33" bestFit="1" customWidth="1"/>
    <col min="5134" max="5134" width="15.42578125" style="33" bestFit="1" customWidth="1"/>
    <col min="5135" max="5135" width="14.5703125" style="33" bestFit="1" customWidth="1"/>
    <col min="5136" max="5136" width="15.42578125" style="33" bestFit="1" customWidth="1"/>
    <col min="5137" max="5137" width="15.85546875" style="33" customWidth="1"/>
    <col min="5138" max="5138" width="13.7109375" style="33" customWidth="1"/>
    <col min="5139" max="5139" width="13.42578125" style="33" customWidth="1"/>
    <col min="5140" max="5140" width="22.7109375" style="33" customWidth="1"/>
    <col min="5141" max="5148" width="20.85546875" style="33" customWidth="1"/>
    <col min="5149" max="5376" width="11.42578125" style="33"/>
    <col min="5377" max="5377" width="52.85546875" style="33" customWidth="1"/>
    <col min="5378" max="5378" width="13" style="33" bestFit="1" customWidth="1"/>
    <col min="5379" max="5379" width="16.42578125" style="33" bestFit="1" customWidth="1"/>
    <col min="5380" max="5380" width="37.7109375" style="33" customWidth="1"/>
    <col min="5381" max="5381" width="23.140625" style="33" customWidth="1"/>
    <col min="5382" max="5382" width="20.42578125" style="33" customWidth="1"/>
    <col min="5383" max="5383" width="21.5703125" style="33" bestFit="1" customWidth="1"/>
    <col min="5384" max="5386" width="18" style="33" customWidth="1"/>
    <col min="5387" max="5387" width="16.5703125" style="33" customWidth="1"/>
    <col min="5388" max="5388" width="16.140625" style="33" customWidth="1"/>
    <col min="5389" max="5389" width="17.42578125" style="33" bestFit="1" customWidth="1"/>
    <col min="5390" max="5390" width="15.42578125" style="33" bestFit="1" customWidth="1"/>
    <col min="5391" max="5391" width="14.5703125" style="33" bestFit="1" customWidth="1"/>
    <col min="5392" max="5392" width="15.42578125" style="33" bestFit="1" customWidth="1"/>
    <col min="5393" max="5393" width="15.85546875" style="33" customWidth="1"/>
    <col min="5394" max="5394" width="13.7109375" style="33" customWidth="1"/>
    <col min="5395" max="5395" width="13.42578125" style="33" customWidth="1"/>
    <col min="5396" max="5396" width="22.7109375" style="33" customWidth="1"/>
    <col min="5397" max="5404" width="20.85546875" style="33" customWidth="1"/>
    <col min="5405" max="5632" width="11.42578125" style="33"/>
    <col min="5633" max="5633" width="52.85546875" style="33" customWidth="1"/>
    <col min="5634" max="5634" width="13" style="33" bestFit="1" customWidth="1"/>
    <col min="5635" max="5635" width="16.42578125" style="33" bestFit="1" customWidth="1"/>
    <col min="5636" max="5636" width="37.7109375" style="33" customWidth="1"/>
    <col min="5637" max="5637" width="23.140625" style="33" customWidth="1"/>
    <col min="5638" max="5638" width="20.42578125" style="33" customWidth="1"/>
    <col min="5639" max="5639" width="21.5703125" style="33" bestFit="1" customWidth="1"/>
    <col min="5640" max="5642" width="18" style="33" customWidth="1"/>
    <col min="5643" max="5643" width="16.5703125" style="33" customWidth="1"/>
    <col min="5644" max="5644" width="16.140625" style="33" customWidth="1"/>
    <col min="5645" max="5645" width="17.42578125" style="33" bestFit="1" customWidth="1"/>
    <col min="5646" max="5646" width="15.42578125" style="33" bestFit="1" customWidth="1"/>
    <col min="5647" max="5647" width="14.5703125" style="33" bestFit="1" customWidth="1"/>
    <col min="5648" max="5648" width="15.42578125" style="33" bestFit="1" customWidth="1"/>
    <col min="5649" max="5649" width="15.85546875" style="33" customWidth="1"/>
    <col min="5650" max="5650" width="13.7109375" style="33" customWidth="1"/>
    <col min="5651" max="5651" width="13.42578125" style="33" customWidth="1"/>
    <col min="5652" max="5652" width="22.7109375" style="33" customWidth="1"/>
    <col min="5653" max="5660" width="20.85546875" style="33" customWidth="1"/>
    <col min="5661" max="5888" width="11.42578125" style="33"/>
    <col min="5889" max="5889" width="52.85546875" style="33" customWidth="1"/>
    <col min="5890" max="5890" width="13" style="33" bestFit="1" customWidth="1"/>
    <col min="5891" max="5891" width="16.42578125" style="33" bestFit="1" customWidth="1"/>
    <col min="5892" max="5892" width="37.7109375" style="33" customWidth="1"/>
    <col min="5893" max="5893" width="23.140625" style="33" customWidth="1"/>
    <col min="5894" max="5894" width="20.42578125" style="33" customWidth="1"/>
    <col min="5895" max="5895" width="21.5703125" style="33" bestFit="1" customWidth="1"/>
    <col min="5896" max="5898" width="18" style="33" customWidth="1"/>
    <col min="5899" max="5899" width="16.5703125" style="33" customWidth="1"/>
    <col min="5900" max="5900" width="16.140625" style="33" customWidth="1"/>
    <col min="5901" max="5901" width="17.42578125" style="33" bestFit="1" customWidth="1"/>
    <col min="5902" max="5902" width="15.42578125" style="33" bestFit="1" customWidth="1"/>
    <col min="5903" max="5903" width="14.5703125" style="33" bestFit="1" customWidth="1"/>
    <col min="5904" max="5904" width="15.42578125" style="33" bestFit="1" customWidth="1"/>
    <col min="5905" max="5905" width="15.85546875" style="33" customWidth="1"/>
    <col min="5906" max="5906" width="13.7109375" style="33" customWidth="1"/>
    <col min="5907" max="5907" width="13.42578125" style="33" customWidth="1"/>
    <col min="5908" max="5908" width="22.7109375" style="33" customWidth="1"/>
    <col min="5909" max="5916" width="20.85546875" style="33" customWidth="1"/>
    <col min="5917" max="6144" width="11.42578125" style="33"/>
    <col min="6145" max="6145" width="52.85546875" style="33" customWidth="1"/>
    <col min="6146" max="6146" width="13" style="33" bestFit="1" customWidth="1"/>
    <col min="6147" max="6147" width="16.42578125" style="33" bestFit="1" customWidth="1"/>
    <col min="6148" max="6148" width="37.7109375" style="33" customWidth="1"/>
    <col min="6149" max="6149" width="23.140625" style="33" customWidth="1"/>
    <col min="6150" max="6150" width="20.42578125" style="33" customWidth="1"/>
    <col min="6151" max="6151" width="21.5703125" style="33" bestFit="1" customWidth="1"/>
    <col min="6152" max="6154" width="18" style="33" customWidth="1"/>
    <col min="6155" max="6155" width="16.5703125" style="33" customWidth="1"/>
    <col min="6156" max="6156" width="16.140625" style="33" customWidth="1"/>
    <col min="6157" max="6157" width="17.42578125" style="33" bestFit="1" customWidth="1"/>
    <col min="6158" max="6158" width="15.42578125" style="33" bestFit="1" customWidth="1"/>
    <col min="6159" max="6159" width="14.5703125" style="33" bestFit="1" customWidth="1"/>
    <col min="6160" max="6160" width="15.42578125" style="33" bestFit="1" customWidth="1"/>
    <col min="6161" max="6161" width="15.85546875" style="33" customWidth="1"/>
    <col min="6162" max="6162" width="13.7109375" style="33" customWidth="1"/>
    <col min="6163" max="6163" width="13.42578125" style="33" customWidth="1"/>
    <col min="6164" max="6164" width="22.7109375" style="33" customWidth="1"/>
    <col min="6165" max="6172" width="20.85546875" style="33" customWidth="1"/>
    <col min="6173" max="6400" width="11.42578125" style="33"/>
    <col min="6401" max="6401" width="52.85546875" style="33" customWidth="1"/>
    <col min="6402" max="6402" width="13" style="33" bestFit="1" customWidth="1"/>
    <col min="6403" max="6403" width="16.42578125" style="33" bestFit="1" customWidth="1"/>
    <col min="6404" max="6404" width="37.7109375" style="33" customWidth="1"/>
    <col min="6405" max="6405" width="23.140625" style="33" customWidth="1"/>
    <col min="6406" max="6406" width="20.42578125" style="33" customWidth="1"/>
    <col min="6407" max="6407" width="21.5703125" style="33" bestFit="1" customWidth="1"/>
    <col min="6408" max="6410" width="18" style="33" customWidth="1"/>
    <col min="6411" max="6411" width="16.5703125" style="33" customWidth="1"/>
    <col min="6412" max="6412" width="16.140625" style="33" customWidth="1"/>
    <col min="6413" max="6413" width="17.42578125" style="33" bestFit="1" customWidth="1"/>
    <col min="6414" max="6414" width="15.42578125" style="33" bestFit="1" customWidth="1"/>
    <col min="6415" max="6415" width="14.5703125" style="33" bestFit="1" customWidth="1"/>
    <col min="6416" max="6416" width="15.42578125" style="33" bestFit="1" customWidth="1"/>
    <col min="6417" max="6417" width="15.85546875" style="33" customWidth="1"/>
    <col min="6418" max="6418" width="13.7109375" style="33" customWidth="1"/>
    <col min="6419" max="6419" width="13.42578125" style="33" customWidth="1"/>
    <col min="6420" max="6420" width="22.7109375" style="33" customWidth="1"/>
    <col min="6421" max="6428" width="20.85546875" style="33" customWidth="1"/>
    <col min="6429" max="6656" width="11.42578125" style="33"/>
    <col min="6657" max="6657" width="52.85546875" style="33" customWidth="1"/>
    <col min="6658" max="6658" width="13" style="33" bestFit="1" customWidth="1"/>
    <col min="6659" max="6659" width="16.42578125" style="33" bestFit="1" customWidth="1"/>
    <col min="6660" max="6660" width="37.7109375" style="33" customWidth="1"/>
    <col min="6661" max="6661" width="23.140625" style="33" customWidth="1"/>
    <col min="6662" max="6662" width="20.42578125" style="33" customWidth="1"/>
    <col min="6663" max="6663" width="21.5703125" style="33" bestFit="1" customWidth="1"/>
    <col min="6664" max="6666" width="18" style="33" customWidth="1"/>
    <col min="6667" max="6667" width="16.5703125" style="33" customWidth="1"/>
    <col min="6668" max="6668" width="16.140625" style="33" customWidth="1"/>
    <col min="6669" max="6669" width="17.42578125" style="33" bestFit="1" customWidth="1"/>
    <col min="6670" max="6670" width="15.42578125" style="33" bestFit="1" customWidth="1"/>
    <col min="6671" max="6671" width="14.5703125" style="33" bestFit="1" customWidth="1"/>
    <col min="6672" max="6672" width="15.42578125" style="33" bestFit="1" customWidth="1"/>
    <col min="6673" max="6673" width="15.85546875" style="33" customWidth="1"/>
    <col min="6674" max="6674" width="13.7109375" style="33" customWidth="1"/>
    <col min="6675" max="6675" width="13.42578125" style="33" customWidth="1"/>
    <col min="6676" max="6676" width="22.7109375" style="33" customWidth="1"/>
    <col min="6677" max="6684" width="20.85546875" style="33" customWidth="1"/>
    <col min="6685" max="6912" width="11.42578125" style="33"/>
    <col min="6913" max="6913" width="52.85546875" style="33" customWidth="1"/>
    <col min="6914" max="6914" width="13" style="33" bestFit="1" customWidth="1"/>
    <col min="6915" max="6915" width="16.42578125" style="33" bestFit="1" customWidth="1"/>
    <col min="6916" max="6916" width="37.7109375" style="33" customWidth="1"/>
    <col min="6917" max="6917" width="23.140625" style="33" customWidth="1"/>
    <col min="6918" max="6918" width="20.42578125" style="33" customWidth="1"/>
    <col min="6919" max="6919" width="21.5703125" style="33" bestFit="1" customWidth="1"/>
    <col min="6920" max="6922" width="18" style="33" customWidth="1"/>
    <col min="6923" max="6923" width="16.5703125" style="33" customWidth="1"/>
    <col min="6924" max="6924" width="16.140625" style="33" customWidth="1"/>
    <col min="6925" max="6925" width="17.42578125" style="33" bestFit="1" customWidth="1"/>
    <col min="6926" max="6926" width="15.42578125" style="33" bestFit="1" customWidth="1"/>
    <col min="6927" max="6927" width="14.5703125" style="33" bestFit="1" customWidth="1"/>
    <col min="6928" max="6928" width="15.42578125" style="33" bestFit="1" customWidth="1"/>
    <col min="6929" max="6929" width="15.85546875" style="33" customWidth="1"/>
    <col min="6930" max="6930" width="13.7109375" style="33" customWidth="1"/>
    <col min="6931" max="6931" width="13.42578125" style="33" customWidth="1"/>
    <col min="6932" max="6932" width="22.7109375" style="33" customWidth="1"/>
    <col min="6933" max="6940" width="20.85546875" style="33" customWidth="1"/>
    <col min="6941" max="7168" width="11.42578125" style="33"/>
    <col min="7169" max="7169" width="52.85546875" style="33" customWidth="1"/>
    <col min="7170" max="7170" width="13" style="33" bestFit="1" customWidth="1"/>
    <col min="7171" max="7171" width="16.42578125" style="33" bestFit="1" customWidth="1"/>
    <col min="7172" max="7172" width="37.7109375" style="33" customWidth="1"/>
    <col min="7173" max="7173" width="23.140625" style="33" customWidth="1"/>
    <col min="7174" max="7174" width="20.42578125" style="33" customWidth="1"/>
    <col min="7175" max="7175" width="21.5703125" style="33" bestFit="1" customWidth="1"/>
    <col min="7176" max="7178" width="18" style="33" customWidth="1"/>
    <col min="7179" max="7179" width="16.5703125" style="33" customWidth="1"/>
    <col min="7180" max="7180" width="16.140625" style="33" customWidth="1"/>
    <col min="7181" max="7181" width="17.42578125" style="33" bestFit="1" customWidth="1"/>
    <col min="7182" max="7182" width="15.42578125" style="33" bestFit="1" customWidth="1"/>
    <col min="7183" max="7183" width="14.5703125" style="33" bestFit="1" customWidth="1"/>
    <col min="7184" max="7184" width="15.42578125" style="33" bestFit="1" customWidth="1"/>
    <col min="7185" max="7185" width="15.85546875" style="33" customWidth="1"/>
    <col min="7186" max="7186" width="13.7109375" style="33" customWidth="1"/>
    <col min="7187" max="7187" width="13.42578125" style="33" customWidth="1"/>
    <col min="7188" max="7188" width="22.7109375" style="33" customWidth="1"/>
    <col min="7189" max="7196" width="20.85546875" style="33" customWidth="1"/>
    <col min="7197" max="7424" width="11.42578125" style="33"/>
    <col min="7425" max="7425" width="52.85546875" style="33" customWidth="1"/>
    <col min="7426" max="7426" width="13" style="33" bestFit="1" customWidth="1"/>
    <col min="7427" max="7427" width="16.42578125" style="33" bestFit="1" customWidth="1"/>
    <col min="7428" max="7428" width="37.7109375" style="33" customWidth="1"/>
    <col min="7429" max="7429" width="23.140625" style="33" customWidth="1"/>
    <col min="7430" max="7430" width="20.42578125" style="33" customWidth="1"/>
    <col min="7431" max="7431" width="21.5703125" style="33" bestFit="1" customWidth="1"/>
    <col min="7432" max="7434" width="18" style="33" customWidth="1"/>
    <col min="7435" max="7435" width="16.5703125" style="33" customWidth="1"/>
    <col min="7436" max="7436" width="16.140625" style="33" customWidth="1"/>
    <col min="7437" max="7437" width="17.42578125" style="33" bestFit="1" customWidth="1"/>
    <col min="7438" max="7438" width="15.42578125" style="33" bestFit="1" customWidth="1"/>
    <col min="7439" max="7439" width="14.5703125" style="33" bestFit="1" customWidth="1"/>
    <col min="7440" max="7440" width="15.42578125" style="33" bestFit="1" customWidth="1"/>
    <col min="7441" max="7441" width="15.85546875" style="33" customWidth="1"/>
    <col min="7442" max="7442" width="13.7109375" style="33" customWidth="1"/>
    <col min="7443" max="7443" width="13.42578125" style="33" customWidth="1"/>
    <col min="7444" max="7444" width="22.7109375" style="33" customWidth="1"/>
    <col min="7445" max="7452" width="20.85546875" style="33" customWidth="1"/>
    <col min="7453" max="7680" width="11.42578125" style="33"/>
    <col min="7681" max="7681" width="52.85546875" style="33" customWidth="1"/>
    <col min="7682" max="7682" width="13" style="33" bestFit="1" customWidth="1"/>
    <col min="7683" max="7683" width="16.42578125" style="33" bestFit="1" customWidth="1"/>
    <col min="7684" max="7684" width="37.7109375" style="33" customWidth="1"/>
    <col min="7685" max="7685" width="23.140625" style="33" customWidth="1"/>
    <col min="7686" max="7686" width="20.42578125" style="33" customWidth="1"/>
    <col min="7687" max="7687" width="21.5703125" style="33" bestFit="1" customWidth="1"/>
    <col min="7688" max="7690" width="18" style="33" customWidth="1"/>
    <col min="7691" max="7691" width="16.5703125" style="33" customWidth="1"/>
    <col min="7692" max="7692" width="16.140625" style="33" customWidth="1"/>
    <col min="7693" max="7693" width="17.42578125" style="33" bestFit="1" customWidth="1"/>
    <col min="7694" max="7694" width="15.42578125" style="33" bestFit="1" customWidth="1"/>
    <col min="7695" max="7695" width="14.5703125" style="33" bestFit="1" customWidth="1"/>
    <col min="7696" max="7696" width="15.42578125" style="33" bestFit="1" customWidth="1"/>
    <col min="7697" max="7697" width="15.85546875" style="33" customWidth="1"/>
    <col min="7698" max="7698" width="13.7109375" style="33" customWidth="1"/>
    <col min="7699" max="7699" width="13.42578125" style="33" customWidth="1"/>
    <col min="7700" max="7700" width="22.7109375" style="33" customWidth="1"/>
    <col min="7701" max="7708" width="20.85546875" style="33" customWidth="1"/>
    <col min="7709" max="7936" width="11.42578125" style="33"/>
    <col min="7937" max="7937" width="52.85546875" style="33" customWidth="1"/>
    <col min="7938" max="7938" width="13" style="33" bestFit="1" customWidth="1"/>
    <col min="7939" max="7939" width="16.42578125" style="33" bestFit="1" customWidth="1"/>
    <col min="7940" max="7940" width="37.7109375" style="33" customWidth="1"/>
    <col min="7941" max="7941" width="23.140625" style="33" customWidth="1"/>
    <col min="7942" max="7942" width="20.42578125" style="33" customWidth="1"/>
    <col min="7943" max="7943" width="21.5703125" style="33" bestFit="1" customWidth="1"/>
    <col min="7944" max="7946" width="18" style="33" customWidth="1"/>
    <col min="7947" max="7947" width="16.5703125" style="33" customWidth="1"/>
    <col min="7948" max="7948" width="16.140625" style="33" customWidth="1"/>
    <col min="7949" max="7949" width="17.42578125" style="33" bestFit="1" customWidth="1"/>
    <col min="7950" max="7950" width="15.42578125" style="33" bestFit="1" customWidth="1"/>
    <col min="7951" max="7951" width="14.5703125" style="33" bestFit="1" customWidth="1"/>
    <col min="7952" max="7952" width="15.42578125" style="33" bestFit="1" customWidth="1"/>
    <col min="7953" max="7953" width="15.85546875" style="33" customWidth="1"/>
    <col min="7954" max="7954" width="13.7109375" style="33" customWidth="1"/>
    <col min="7955" max="7955" width="13.42578125" style="33" customWidth="1"/>
    <col min="7956" max="7956" width="22.7109375" style="33" customWidth="1"/>
    <col min="7957" max="7964" width="20.85546875" style="33" customWidth="1"/>
    <col min="7965" max="8192" width="11.42578125" style="33"/>
    <col min="8193" max="8193" width="52.85546875" style="33" customWidth="1"/>
    <col min="8194" max="8194" width="13" style="33" bestFit="1" customWidth="1"/>
    <col min="8195" max="8195" width="16.42578125" style="33" bestFit="1" customWidth="1"/>
    <col min="8196" max="8196" width="37.7109375" style="33" customWidth="1"/>
    <col min="8197" max="8197" width="23.140625" style="33" customWidth="1"/>
    <col min="8198" max="8198" width="20.42578125" style="33" customWidth="1"/>
    <col min="8199" max="8199" width="21.5703125" style="33" bestFit="1" customWidth="1"/>
    <col min="8200" max="8202" width="18" style="33" customWidth="1"/>
    <col min="8203" max="8203" width="16.5703125" style="33" customWidth="1"/>
    <col min="8204" max="8204" width="16.140625" style="33" customWidth="1"/>
    <col min="8205" max="8205" width="17.42578125" style="33" bestFit="1" customWidth="1"/>
    <col min="8206" max="8206" width="15.42578125" style="33" bestFit="1" customWidth="1"/>
    <col min="8207" max="8207" width="14.5703125" style="33" bestFit="1" customWidth="1"/>
    <col min="8208" max="8208" width="15.42578125" style="33" bestFit="1" customWidth="1"/>
    <col min="8209" max="8209" width="15.85546875" style="33" customWidth="1"/>
    <col min="8210" max="8210" width="13.7109375" style="33" customWidth="1"/>
    <col min="8211" max="8211" width="13.42578125" style="33" customWidth="1"/>
    <col min="8212" max="8212" width="22.7109375" style="33" customWidth="1"/>
    <col min="8213" max="8220" width="20.85546875" style="33" customWidth="1"/>
    <col min="8221" max="8448" width="11.42578125" style="33"/>
    <col min="8449" max="8449" width="52.85546875" style="33" customWidth="1"/>
    <col min="8450" max="8450" width="13" style="33" bestFit="1" customWidth="1"/>
    <col min="8451" max="8451" width="16.42578125" style="33" bestFit="1" customWidth="1"/>
    <col min="8452" max="8452" width="37.7109375" style="33" customWidth="1"/>
    <col min="8453" max="8453" width="23.140625" style="33" customWidth="1"/>
    <col min="8454" max="8454" width="20.42578125" style="33" customWidth="1"/>
    <col min="8455" max="8455" width="21.5703125" style="33" bestFit="1" customWidth="1"/>
    <col min="8456" max="8458" width="18" style="33" customWidth="1"/>
    <col min="8459" max="8459" width="16.5703125" style="33" customWidth="1"/>
    <col min="8460" max="8460" width="16.140625" style="33" customWidth="1"/>
    <col min="8461" max="8461" width="17.42578125" style="33" bestFit="1" customWidth="1"/>
    <col min="8462" max="8462" width="15.42578125" style="33" bestFit="1" customWidth="1"/>
    <col min="8463" max="8463" width="14.5703125" style="33" bestFit="1" customWidth="1"/>
    <col min="8464" max="8464" width="15.42578125" style="33" bestFit="1" customWidth="1"/>
    <col min="8465" max="8465" width="15.85546875" style="33" customWidth="1"/>
    <col min="8466" max="8466" width="13.7109375" style="33" customWidth="1"/>
    <col min="8467" max="8467" width="13.42578125" style="33" customWidth="1"/>
    <col min="8468" max="8468" width="22.7109375" style="33" customWidth="1"/>
    <col min="8469" max="8476" width="20.85546875" style="33" customWidth="1"/>
    <col min="8477" max="8704" width="11.42578125" style="33"/>
    <col min="8705" max="8705" width="52.85546875" style="33" customWidth="1"/>
    <col min="8706" max="8706" width="13" style="33" bestFit="1" customWidth="1"/>
    <col min="8707" max="8707" width="16.42578125" style="33" bestFit="1" customWidth="1"/>
    <col min="8708" max="8708" width="37.7109375" style="33" customWidth="1"/>
    <col min="8709" max="8709" width="23.140625" style="33" customWidth="1"/>
    <col min="8710" max="8710" width="20.42578125" style="33" customWidth="1"/>
    <col min="8711" max="8711" width="21.5703125" style="33" bestFit="1" customWidth="1"/>
    <col min="8712" max="8714" width="18" style="33" customWidth="1"/>
    <col min="8715" max="8715" width="16.5703125" style="33" customWidth="1"/>
    <col min="8716" max="8716" width="16.140625" style="33" customWidth="1"/>
    <col min="8717" max="8717" width="17.42578125" style="33" bestFit="1" customWidth="1"/>
    <col min="8718" max="8718" width="15.42578125" style="33" bestFit="1" customWidth="1"/>
    <col min="8719" max="8719" width="14.5703125" style="33" bestFit="1" customWidth="1"/>
    <col min="8720" max="8720" width="15.42578125" style="33" bestFit="1" customWidth="1"/>
    <col min="8721" max="8721" width="15.85546875" style="33" customWidth="1"/>
    <col min="8722" max="8722" width="13.7109375" style="33" customWidth="1"/>
    <col min="8723" max="8723" width="13.42578125" style="33" customWidth="1"/>
    <col min="8724" max="8724" width="22.7109375" style="33" customWidth="1"/>
    <col min="8725" max="8732" width="20.85546875" style="33" customWidth="1"/>
    <col min="8733" max="8960" width="11.42578125" style="33"/>
    <col min="8961" max="8961" width="52.85546875" style="33" customWidth="1"/>
    <col min="8962" max="8962" width="13" style="33" bestFit="1" customWidth="1"/>
    <col min="8963" max="8963" width="16.42578125" style="33" bestFit="1" customWidth="1"/>
    <col min="8964" max="8964" width="37.7109375" style="33" customWidth="1"/>
    <col min="8965" max="8965" width="23.140625" style="33" customWidth="1"/>
    <col min="8966" max="8966" width="20.42578125" style="33" customWidth="1"/>
    <col min="8967" max="8967" width="21.5703125" style="33" bestFit="1" customWidth="1"/>
    <col min="8968" max="8970" width="18" style="33" customWidth="1"/>
    <col min="8971" max="8971" width="16.5703125" style="33" customWidth="1"/>
    <col min="8972" max="8972" width="16.140625" style="33" customWidth="1"/>
    <col min="8973" max="8973" width="17.42578125" style="33" bestFit="1" customWidth="1"/>
    <col min="8974" max="8974" width="15.42578125" style="33" bestFit="1" customWidth="1"/>
    <col min="8975" max="8975" width="14.5703125" style="33" bestFit="1" customWidth="1"/>
    <col min="8976" max="8976" width="15.42578125" style="33" bestFit="1" customWidth="1"/>
    <col min="8977" max="8977" width="15.85546875" style="33" customWidth="1"/>
    <col min="8978" max="8978" width="13.7109375" style="33" customWidth="1"/>
    <col min="8979" max="8979" width="13.42578125" style="33" customWidth="1"/>
    <col min="8980" max="8980" width="22.7109375" style="33" customWidth="1"/>
    <col min="8981" max="8988" width="20.85546875" style="33" customWidth="1"/>
    <col min="8989" max="9216" width="11.42578125" style="33"/>
    <col min="9217" max="9217" width="52.85546875" style="33" customWidth="1"/>
    <col min="9218" max="9218" width="13" style="33" bestFit="1" customWidth="1"/>
    <col min="9219" max="9219" width="16.42578125" style="33" bestFit="1" customWidth="1"/>
    <col min="9220" max="9220" width="37.7109375" style="33" customWidth="1"/>
    <col min="9221" max="9221" width="23.140625" style="33" customWidth="1"/>
    <col min="9222" max="9222" width="20.42578125" style="33" customWidth="1"/>
    <col min="9223" max="9223" width="21.5703125" style="33" bestFit="1" customWidth="1"/>
    <col min="9224" max="9226" width="18" style="33" customWidth="1"/>
    <col min="9227" max="9227" width="16.5703125" style="33" customWidth="1"/>
    <col min="9228" max="9228" width="16.140625" style="33" customWidth="1"/>
    <col min="9229" max="9229" width="17.42578125" style="33" bestFit="1" customWidth="1"/>
    <col min="9230" max="9230" width="15.42578125" style="33" bestFit="1" customWidth="1"/>
    <col min="9231" max="9231" width="14.5703125" style="33" bestFit="1" customWidth="1"/>
    <col min="9232" max="9232" width="15.42578125" style="33" bestFit="1" customWidth="1"/>
    <col min="9233" max="9233" width="15.85546875" style="33" customWidth="1"/>
    <col min="9234" max="9234" width="13.7109375" style="33" customWidth="1"/>
    <col min="9235" max="9235" width="13.42578125" style="33" customWidth="1"/>
    <col min="9236" max="9236" width="22.7109375" style="33" customWidth="1"/>
    <col min="9237" max="9244" width="20.85546875" style="33" customWidth="1"/>
    <col min="9245" max="9472" width="11.42578125" style="33"/>
    <col min="9473" max="9473" width="52.85546875" style="33" customWidth="1"/>
    <col min="9474" max="9474" width="13" style="33" bestFit="1" customWidth="1"/>
    <col min="9475" max="9475" width="16.42578125" style="33" bestFit="1" customWidth="1"/>
    <col min="9476" max="9476" width="37.7109375" style="33" customWidth="1"/>
    <col min="9477" max="9477" width="23.140625" style="33" customWidth="1"/>
    <col min="9478" max="9478" width="20.42578125" style="33" customWidth="1"/>
    <col min="9479" max="9479" width="21.5703125" style="33" bestFit="1" customWidth="1"/>
    <col min="9480" max="9482" width="18" style="33" customWidth="1"/>
    <col min="9483" max="9483" width="16.5703125" style="33" customWidth="1"/>
    <col min="9484" max="9484" width="16.140625" style="33" customWidth="1"/>
    <col min="9485" max="9485" width="17.42578125" style="33" bestFit="1" customWidth="1"/>
    <col min="9486" max="9486" width="15.42578125" style="33" bestFit="1" customWidth="1"/>
    <col min="9487" max="9487" width="14.5703125" style="33" bestFit="1" customWidth="1"/>
    <col min="9488" max="9488" width="15.42578125" style="33" bestFit="1" customWidth="1"/>
    <col min="9489" max="9489" width="15.85546875" style="33" customWidth="1"/>
    <col min="9490" max="9490" width="13.7109375" style="33" customWidth="1"/>
    <col min="9491" max="9491" width="13.42578125" style="33" customWidth="1"/>
    <col min="9492" max="9492" width="22.7109375" style="33" customWidth="1"/>
    <col min="9493" max="9500" width="20.85546875" style="33" customWidth="1"/>
    <col min="9501" max="9728" width="11.42578125" style="33"/>
    <col min="9729" max="9729" width="52.85546875" style="33" customWidth="1"/>
    <col min="9730" max="9730" width="13" style="33" bestFit="1" customWidth="1"/>
    <col min="9731" max="9731" width="16.42578125" style="33" bestFit="1" customWidth="1"/>
    <col min="9732" max="9732" width="37.7109375" style="33" customWidth="1"/>
    <col min="9733" max="9733" width="23.140625" style="33" customWidth="1"/>
    <col min="9734" max="9734" width="20.42578125" style="33" customWidth="1"/>
    <col min="9735" max="9735" width="21.5703125" style="33" bestFit="1" customWidth="1"/>
    <col min="9736" max="9738" width="18" style="33" customWidth="1"/>
    <col min="9739" max="9739" width="16.5703125" style="33" customWidth="1"/>
    <col min="9740" max="9740" width="16.140625" style="33" customWidth="1"/>
    <col min="9741" max="9741" width="17.42578125" style="33" bestFit="1" customWidth="1"/>
    <col min="9742" max="9742" width="15.42578125" style="33" bestFit="1" customWidth="1"/>
    <col min="9743" max="9743" width="14.5703125" style="33" bestFit="1" customWidth="1"/>
    <col min="9744" max="9744" width="15.42578125" style="33" bestFit="1" customWidth="1"/>
    <col min="9745" max="9745" width="15.85546875" style="33" customWidth="1"/>
    <col min="9746" max="9746" width="13.7109375" style="33" customWidth="1"/>
    <col min="9747" max="9747" width="13.42578125" style="33" customWidth="1"/>
    <col min="9748" max="9748" width="22.7109375" style="33" customWidth="1"/>
    <col min="9749" max="9756" width="20.85546875" style="33" customWidth="1"/>
    <col min="9757" max="9984" width="11.42578125" style="33"/>
    <col min="9985" max="9985" width="52.85546875" style="33" customWidth="1"/>
    <col min="9986" max="9986" width="13" style="33" bestFit="1" customWidth="1"/>
    <col min="9987" max="9987" width="16.42578125" style="33" bestFit="1" customWidth="1"/>
    <col min="9988" max="9988" width="37.7109375" style="33" customWidth="1"/>
    <col min="9989" max="9989" width="23.140625" style="33" customWidth="1"/>
    <col min="9990" max="9990" width="20.42578125" style="33" customWidth="1"/>
    <col min="9991" max="9991" width="21.5703125" style="33" bestFit="1" customWidth="1"/>
    <col min="9992" max="9994" width="18" style="33" customWidth="1"/>
    <col min="9995" max="9995" width="16.5703125" style="33" customWidth="1"/>
    <col min="9996" max="9996" width="16.140625" style="33" customWidth="1"/>
    <col min="9997" max="9997" width="17.42578125" style="33" bestFit="1" customWidth="1"/>
    <col min="9998" max="9998" width="15.42578125" style="33" bestFit="1" customWidth="1"/>
    <col min="9999" max="9999" width="14.5703125" style="33" bestFit="1" customWidth="1"/>
    <col min="10000" max="10000" width="15.42578125" style="33" bestFit="1" customWidth="1"/>
    <col min="10001" max="10001" width="15.85546875" style="33" customWidth="1"/>
    <col min="10002" max="10002" width="13.7109375" style="33" customWidth="1"/>
    <col min="10003" max="10003" width="13.42578125" style="33" customWidth="1"/>
    <col min="10004" max="10004" width="22.7109375" style="33" customWidth="1"/>
    <col min="10005" max="10012" width="20.85546875" style="33" customWidth="1"/>
    <col min="10013" max="10240" width="11.42578125" style="33"/>
    <col min="10241" max="10241" width="52.85546875" style="33" customWidth="1"/>
    <col min="10242" max="10242" width="13" style="33" bestFit="1" customWidth="1"/>
    <col min="10243" max="10243" width="16.42578125" style="33" bestFit="1" customWidth="1"/>
    <col min="10244" max="10244" width="37.7109375" style="33" customWidth="1"/>
    <col min="10245" max="10245" width="23.140625" style="33" customWidth="1"/>
    <col min="10246" max="10246" width="20.42578125" style="33" customWidth="1"/>
    <col min="10247" max="10247" width="21.5703125" style="33" bestFit="1" customWidth="1"/>
    <col min="10248" max="10250" width="18" style="33" customWidth="1"/>
    <col min="10251" max="10251" width="16.5703125" style="33" customWidth="1"/>
    <col min="10252" max="10252" width="16.140625" style="33" customWidth="1"/>
    <col min="10253" max="10253" width="17.42578125" style="33" bestFit="1" customWidth="1"/>
    <col min="10254" max="10254" width="15.42578125" style="33" bestFit="1" customWidth="1"/>
    <col min="10255" max="10255" width="14.5703125" style="33" bestFit="1" customWidth="1"/>
    <col min="10256" max="10256" width="15.42578125" style="33" bestFit="1" customWidth="1"/>
    <col min="10257" max="10257" width="15.85546875" style="33" customWidth="1"/>
    <col min="10258" max="10258" width="13.7109375" style="33" customWidth="1"/>
    <col min="10259" max="10259" width="13.42578125" style="33" customWidth="1"/>
    <col min="10260" max="10260" width="22.7109375" style="33" customWidth="1"/>
    <col min="10261" max="10268" width="20.85546875" style="33" customWidth="1"/>
    <col min="10269" max="10496" width="11.42578125" style="33"/>
    <col min="10497" max="10497" width="52.85546875" style="33" customWidth="1"/>
    <col min="10498" max="10498" width="13" style="33" bestFit="1" customWidth="1"/>
    <col min="10499" max="10499" width="16.42578125" style="33" bestFit="1" customWidth="1"/>
    <col min="10500" max="10500" width="37.7109375" style="33" customWidth="1"/>
    <col min="10501" max="10501" width="23.140625" style="33" customWidth="1"/>
    <col min="10502" max="10502" width="20.42578125" style="33" customWidth="1"/>
    <col min="10503" max="10503" width="21.5703125" style="33" bestFit="1" customWidth="1"/>
    <col min="10504" max="10506" width="18" style="33" customWidth="1"/>
    <col min="10507" max="10507" width="16.5703125" style="33" customWidth="1"/>
    <col min="10508" max="10508" width="16.140625" style="33" customWidth="1"/>
    <col min="10509" max="10509" width="17.42578125" style="33" bestFit="1" customWidth="1"/>
    <col min="10510" max="10510" width="15.42578125" style="33" bestFit="1" customWidth="1"/>
    <col min="10511" max="10511" width="14.5703125" style="33" bestFit="1" customWidth="1"/>
    <col min="10512" max="10512" width="15.42578125" style="33" bestFit="1" customWidth="1"/>
    <col min="10513" max="10513" width="15.85546875" style="33" customWidth="1"/>
    <col min="10514" max="10514" width="13.7109375" style="33" customWidth="1"/>
    <col min="10515" max="10515" width="13.42578125" style="33" customWidth="1"/>
    <col min="10516" max="10516" width="22.7109375" style="33" customWidth="1"/>
    <col min="10517" max="10524" width="20.85546875" style="33" customWidth="1"/>
    <col min="10525" max="10752" width="11.42578125" style="33"/>
    <col min="10753" max="10753" width="52.85546875" style="33" customWidth="1"/>
    <col min="10754" max="10754" width="13" style="33" bestFit="1" customWidth="1"/>
    <col min="10755" max="10755" width="16.42578125" style="33" bestFit="1" customWidth="1"/>
    <col min="10756" max="10756" width="37.7109375" style="33" customWidth="1"/>
    <col min="10757" max="10757" width="23.140625" style="33" customWidth="1"/>
    <col min="10758" max="10758" width="20.42578125" style="33" customWidth="1"/>
    <col min="10759" max="10759" width="21.5703125" style="33" bestFit="1" customWidth="1"/>
    <col min="10760" max="10762" width="18" style="33" customWidth="1"/>
    <col min="10763" max="10763" width="16.5703125" style="33" customWidth="1"/>
    <col min="10764" max="10764" width="16.140625" style="33" customWidth="1"/>
    <col min="10765" max="10765" width="17.42578125" style="33" bestFit="1" customWidth="1"/>
    <col min="10766" max="10766" width="15.42578125" style="33" bestFit="1" customWidth="1"/>
    <col min="10767" max="10767" width="14.5703125" style="33" bestFit="1" customWidth="1"/>
    <col min="10768" max="10768" width="15.42578125" style="33" bestFit="1" customWidth="1"/>
    <col min="10769" max="10769" width="15.85546875" style="33" customWidth="1"/>
    <col min="10770" max="10770" width="13.7109375" style="33" customWidth="1"/>
    <col min="10771" max="10771" width="13.42578125" style="33" customWidth="1"/>
    <col min="10772" max="10772" width="22.7109375" style="33" customWidth="1"/>
    <col min="10773" max="10780" width="20.85546875" style="33" customWidth="1"/>
    <col min="10781" max="11008" width="11.42578125" style="33"/>
    <col min="11009" max="11009" width="52.85546875" style="33" customWidth="1"/>
    <col min="11010" max="11010" width="13" style="33" bestFit="1" customWidth="1"/>
    <col min="11011" max="11011" width="16.42578125" style="33" bestFit="1" customWidth="1"/>
    <col min="11012" max="11012" width="37.7109375" style="33" customWidth="1"/>
    <col min="11013" max="11013" width="23.140625" style="33" customWidth="1"/>
    <col min="11014" max="11014" width="20.42578125" style="33" customWidth="1"/>
    <col min="11015" max="11015" width="21.5703125" style="33" bestFit="1" customWidth="1"/>
    <col min="11016" max="11018" width="18" style="33" customWidth="1"/>
    <col min="11019" max="11019" width="16.5703125" style="33" customWidth="1"/>
    <col min="11020" max="11020" width="16.140625" style="33" customWidth="1"/>
    <col min="11021" max="11021" width="17.42578125" style="33" bestFit="1" customWidth="1"/>
    <col min="11022" max="11022" width="15.42578125" style="33" bestFit="1" customWidth="1"/>
    <col min="11023" max="11023" width="14.5703125" style="33" bestFit="1" customWidth="1"/>
    <col min="11024" max="11024" width="15.42578125" style="33" bestFit="1" customWidth="1"/>
    <col min="11025" max="11025" width="15.85546875" style="33" customWidth="1"/>
    <col min="11026" max="11026" width="13.7109375" style="33" customWidth="1"/>
    <col min="11027" max="11027" width="13.42578125" style="33" customWidth="1"/>
    <col min="11028" max="11028" width="22.7109375" style="33" customWidth="1"/>
    <col min="11029" max="11036" width="20.85546875" style="33" customWidth="1"/>
    <col min="11037" max="11264" width="11.42578125" style="33"/>
    <col min="11265" max="11265" width="52.85546875" style="33" customWidth="1"/>
    <col min="11266" max="11266" width="13" style="33" bestFit="1" customWidth="1"/>
    <col min="11267" max="11267" width="16.42578125" style="33" bestFit="1" customWidth="1"/>
    <col min="11268" max="11268" width="37.7109375" style="33" customWidth="1"/>
    <col min="11269" max="11269" width="23.140625" style="33" customWidth="1"/>
    <col min="11270" max="11270" width="20.42578125" style="33" customWidth="1"/>
    <col min="11271" max="11271" width="21.5703125" style="33" bestFit="1" customWidth="1"/>
    <col min="11272" max="11274" width="18" style="33" customWidth="1"/>
    <col min="11275" max="11275" width="16.5703125" style="33" customWidth="1"/>
    <col min="11276" max="11276" width="16.140625" style="33" customWidth="1"/>
    <col min="11277" max="11277" width="17.42578125" style="33" bestFit="1" customWidth="1"/>
    <col min="11278" max="11278" width="15.42578125" style="33" bestFit="1" customWidth="1"/>
    <col min="11279" max="11279" width="14.5703125" style="33" bestFit="1" customWidth="1"/>
    <col min="11280" max="11280" width="15.42578125" style="33" bestFit="1" customWidth="1"/>
    <col min="11281" max="11281" width="15.85546875" style="33" customWidth="1"/>
    <col min="11282" max="11282" width="13.7109375" style="33" customWidth="1"/>
    <col min="11283" max="11283" width="13.42578125" style="33" customWidth="1"/>
    <col min="11284" max="11284" width="22.7109375" style="33" customWidth="1"/>
    <col min="11285" max="11292" width="20.85546875" style="33" customWidth="1"/>
    <col min="11293" max="11520" width="11.42578125" style="33"/>
    <col min="11521" max="11521" width="52.85546875" style="33" customWidth="1"/>
    <col min="11522" max="11522" width="13" style="33" bestFit="1" customWidth="1"/>
    <col min="11523" max="11523" width="16.42578125" style="33" bestFit="1" customWidth="1"/>
    <col min="11524" max="11524" width="37.7109375" style="33" customWidth="1"/>
    <col min="11525" max="11525" width="23.140625" style="33" customWidth="1"/>
    <col min="11526" max="11526" width="20.42578125" style="33" customWidth="1"/>
    <col min="11527" max="11527" width="21.5703125" style="33" bestFit="1" customWidth="1"/>
    <col min="11528" max="11530" width="18" style="33" customWidth="1"/>
    <col min="11531" max="11531" width="16.5703125" style="33" customWidth="1"/>
    <col min="11532" max="11532" width="16.140625" style="33" customWidth="1"/>
    <col min="11533" max="11533" width="17.42578125" style="33" bestFit="1" customWidth="1"/>
    <col min="11534" max="11534" width="15.42578125" style="33" bestFit="1" customWidth="1"/>
    <col min="11535" max="11535" width="14.5703125" style="33" bestFit="1" customWidth="1"/>
    <col min="11536" max="11536" width="15.42578125" style="33" bestFit="1" customWidth="1"/>
    <col min="11537" max="11537" width="15.85546875" style="33" customWidth="1"/>
    <col min="11538" max="11538" width="13.7109375" style="33" customWidth="1"/>
    <col min="11539" max="11539" width="13.42578125" style="33" customWidth="1"/>
    <col min="11540" max="11540" width="22.7109375" style="33" customWidth="1"/>
    <col min="11541" max="11548" width="20.85546875" style="33" customWidth="1"/>
    <col min="11549" max="11776" width="11.42578125" style="33"/>
    <col min="11777" max="11777" width="52.85546875" style="33" customWidth="1"/>
    <col min="11778" max="11778" width="13" style="33" bestFit="1" customWidth="1"/>
    <col min="11779" max="11779" width="16.42578125" style="33" bestFit="1" customWidth="1"/>
    <col min="11780" max="11780" width="37.7109375" style="33" customWidth="1"/>
    <col min="11781" max="11781" width="23.140625" style="33" customWidth="1"/>
    <col min="11782" max="11782" width="20.42578125" style="33" customWidth="1"/>
    <col min="11783" max="11783" width="21.5703125" style="33" bestFit="1" customWidth="1"/>
    <col min="11784" max="11786" width="18" style="33" customWidth="1"/>
    <col min="11787" max="11787" width="16.5703125" style="33" customWidth="1"/>
    <col min="11788" max="11788" width="16.140625" style="33" customWidth="1"/>
    <col min="11789" max="11789" width="17.42578125" style="33" bestFit="1" customWidth="1"/>
    <col min="11790" max="11790" width="15.42578125" style="33" bestFit="1" customWidth="1"/>
    <col min="11791" max="11791" width="14.5703125" style="33" bestFit="1" customWidth="1"/>
    <col min="11792" max="11792" width="15.42578125" style="33" bestFit="1" customWidth="1"/>
    <col min="11793" max="11793" width="15.85546875" style="33" customWidth="1"/>
    <col min="11794" max="11794" width="13.7109375" style="33" customWidth="1"/>
    <col min="11795" max="11795" width="13.42578125" style="33" customWidth="1"/>
    <col min="11796" max="11796" width="22.7109375" style="33" customWidth="1"/>
    <col min="11797" max="11804" width="20.85546875" style="33" customWidth="1"/>
    <col min="11805" max="12032" width="11.42578125" style="33"/>
    <col min="12033" max="12033" width="52.85546875" style="33" customWidth="1"/>
    <col min="12034" max="12034" width="13" style="33" bestFit="1" customWidth="1"/>
    <col min="12035" max="12035" width="16.42578125" style="33" bestFit="1" customWidth="1"/>
    <col min="12036" max="12036" width="37.7109375" style="33" customWidth="1"/>
    <col min="12037" max="12037" width="23.140625" style="33" customWidth="1"/>
    <col min="12038" max="12038" width="20.42578125" style="33" customWidth="1"/>
    <col min="12039" max="12039" width="21.5703125" style="33" bestFit="1" customWidth="1"/>
    <col min="12040" max="12042" width="18" style="33" customWidth="1"/>
    <col min="12043" max="12043" width="16.5703125" style="33" customWidth="1"/>
    <col min="12044" max="12044" width="16.140625" style="33" customWidth="1"/>
    <col min="12045" max="12045" width="17.42578125" style="33" bestFit="1" customWidth="1"/>
    <col min="12046" max="12046" width="15.42578125" style="33" bestFit="1" customWidth="1"/>
    <col min="12047" max="12047" width="14.5703125" style="33" bestFit="1" customWidth="1"/>
    <col min="12048" max="12048" width="15.42578125" style="33" bestFit="1" customWidth="1"/>
    <col min="12049" max="12049" width="15.85546875" style="33" customWidth="1"/>
    <col min="12050" max="12050" width="13.7109375" style="33" customWidth="1"/>
    <col min="12051" max="12051" width="13.42578125" style="33" customWidth="1"/>
    <col min="12052" max="12052" width="22.7109375" style="33" customWidth="1"/>
    <col min="12053" max="12060" width="20.85546875" style="33" customWidth="1"/>
    <col min="12061" max="12288" width="11.42578125" style="33"/>
    <col min="12289" max="12289" width="52.85546875" style="33" customWidth="1"/>
    <col min="12290" max="12290" width="13" style="33" bestFit="1" customWidth="1"/>
    <col min="12291" max="12291" width="16.42578125" style="33" bestFit="1" customWidth="1"/>
    <col min="12292" max="12292" width="37.7109375" style="33" customWidth="1"/>
    <col min="12293" max="12293" width="23.140625" style="33" customWidth="1"/>
    <col min="12294" max="12294" width="20.42578125" style="33" customWidth="1"/>
    <col min="12295" max="12295" width="21.5703125" style="33" bestFit="1" customWidth="1"/>
    <col min="12296" max="12298" width="18" style="33" customWidth="1"/>
    <col min="12299" max="12299" width="16.5703125" style="33" customWidth="1"/>
    <col min="12300" max="12300" width="16.140625" style="33" customWidth="1"/>
    <col min="12301" max="12301" width="17.42578125" style="33" bestFit="1" customWidth="1"/>
    <col min="12302" max="12302" width="15.42578125" style="33" bestFit="1" customWidth="1"/>
    <col min="12303" max="12303" width="14.5703125" style="33" bestFit="1" customWidth="1"/>
    <col min="12304" max="12304" width="15.42578125" style="33" bestFit="1" customWidth="1"/>
    <col min="12305" max="12305" width="15.85546875" style="33" customWidth="1"/>
    <col min="12306" max="12306" width="13.7109375" style="33" customWidth="1"/>
    <col min="12307" max="12307" width="13.42578125" style="33" customWidth="1"/>
    <col min="12308" max="12308" width="22.7109375" style="33" customWidth="1"/>
    <col min="12309" max="12316" width="20.85546875" style="33" customWidth="1"/>
    <col min="12317" max="12544" width="11.42578125" style="33"/>
    <col min="12545" max="12545" width="52.85546875" style="33" customWidth="1"/>
    <col min="12546" max="12546" width="13" style="33" bestFit="1" customWidth="1"/>
    <col min="12547" max="12547" width="16.42578125" style="33" bestFit="1" customWidth="1"/>
    <col min="12548" max="12548" width="37.7109375" style="33" customWidth="1"/>
    <col min="12549" max="12549" width="23.140625" style="33" customWidth="1"/>
    <col min="12550" max="12550" width="20.42578125" style="33" customWidth="1"/>
    <col min="12551" max="12551" width="21.5703125" style="33" bestFit="1" customWidth="1"/>
    <col min="12552" max="12554" width="18" style="33" customWidth="1"/>
    <col min="12555" max="12555" width="16.5703125" style="33" customWidth="1"/>
    <col min="12556" max="12556" width="16.140625" style="33" customWidth="1"/>
    <col min="12557" max="12557" width="17.42578125" style="33" bestFit="1" customWidth="1"/>
    <col min="12558" max="12558" width="15.42578125" style="33" bestFit="1" customWidth="1"/>
    <col min="12559" max="12559" width="14.5703125" style="33" bestFit="1" customWidth="1"/>
    <col min="12560" max="12560" width="15.42578125" style="33" bestFit="1" customWidth="1"/>
    <col min="12561" max="12561" width="15.85546875" style="33" customWidth="1"/>
    <col min="12562" max="12562" width="13.7109375" style="33" customWidth="1"/>
    <col min="12563" max="12563" width="13.42578125" style="33" customWidth="1"/>
    <col min="12564" max="12564" width="22.7109375" style="33" customWidth="1"/>
    <col min="12565" max="12572" width="20.85546875" style="33" customWidth="1"/>
    <col min="12573" max="12800" width="11.42578125" style="33"/>
    <col min="12801" max="12801" width="52.85546875" style="33" customWidth="1"/>
    <col min="12802" max="12802" width="13" style="33" bestFit="1" customWidth="1"/>
    <col min="12803" max="12803" width="16.42578125" style="33" bestFit="1" customWidth="1"/>
    <col min="12804" max="12804" width="37.7109375" style="33" customWidth="1"/>
    <col min="12805" max="12805" width="23.140625" style="33" customWidth="1"/>
    <col min="12806" max="12806" width="20.42578125" style="33" customWidth="1"/>
    <col min="12807" max="12807" width="21.5703125" style="33" bestFit="1" customWidth="1"/>
    <col min="12808" max="12810" width="18" style="33" customWidth="1"/>
    <col min="12811" max="12811" width="16.5703125" style="33" customWidth="1"/>
    <col min="12812" max="12812" width="16.140625" style="33" customWidth="1"/>
    <col min="12813" max="12813" width="17.42578125" style="33" bestFit="1" customWidth="1"/>
    <col min="12814" max="12814" width="15.42578125" style="33" bestFit="1" customWidth="1"/>
    <col min="12815" max="12815" width="14.5703125" style="33" bestFit="1" customWidth="1"/>
    <col min="12816" max="12816" width="15.42578125" style="33" bestFit="1" customWidth="1"/>
    <col min="12817" max="12817" width="15.85546875" style="33" customWidth="1"/>
    <col min="12818" max="12818" width="13.7109375" style="33" customWidth="1"/>
    <col min="12819" max="12819" width="13.42578125" style="33" customWidth="1"/>
    <col min="12820" max="12820" width="22.7109375" style="33" customWidth="1"/>
    <col min="12821" max="12828" width="20.85546875" style="33" customWidth="1"/>
    <col min="12829" max="13056" width="11.42578125" style="33"/>
    <col min="13057" max="13057" width="52.85546875" style="33" customWidth="1"/>
    <col min="13058" max="13058" width="13" style="33" bestFit="1" customWidth="1"/>
    <col min="13059" max="13059" width="16.42578125" style="33" bestFit="1" customWidth="1"/>
    <col min="13060" max="13060" width="37.7109375" style="33" customWidth="1"/>
    <col min="13061" max="13061" width="23.140625" style="33" customWidth="1"/>
    <col min="13062" max="13062" width="20.42578125" style="33" customWidth="1"/>
    <col min="13063" max="13063" width="21.5703125" style="33" bestFit="1" customWidth="1"/>
    <col min="13064" max="13066" width="18" style="33" customWidth="1"/>
    <col min="13067" max="13067" width="16.5703125" style="33" customWidth="1"/>
    <col min="13068" max="13068" width="16.140625" style="33" customWidth="1"/>
    <col min="13069" max="13069" width="17.42578125" style="33" bestFit="1" customWidth="1"/>
    <col min="13070" max="13070" width="15.42578125" style="33" bestFit="1" customWidth="1"/>
    <col min="13071" max="13071" width="14.5703125" style="33" bestFit="1" customWidth="1"/>
    <col min="13072" max="13072" width="15.42578125" style="33" bestFit="1" customWidth="1"/>
    <col min="13073" max="13073" width="15.85546875" style="33" customWidth="1"/>
    <col min="13074" max="13074" width="13.7109375" style="33" customWidth="1"/>
    <col min="13075" max="13075" width="13.42578125" style="33" customWidth="1"/>
    <col min="13076" max="13076" width="22.7109375" style="33" customWidth="1"/>
    <col min="13077" max="13084" width="20.85546875" style="33" customWidth="1"/>
    <col min="13085" max="13312" width="11.42578125" style="33"/>
    <col min="13313" max="13313" width="52.85546875" style="33" customWidth="1"/>
    <col min="13314" max="13314" width="13" style="33" bestFit="1" customWidth="1"/>
    <col min="13315" max="13315" width="16.42578125" style="33" bestFit="1" customWidth="1"/>
    <col min="13316" max="13316" width="37.7109375" style="33" customWidth="1"/>
    <col min="13317" max="13317" width="23.140625" style="33" customWidth="1"/>
    <col min="13318" max="13318" width="20.42578125" style="33" customWidth="1"/>
    <col min="13319" max="13319" width="21.5703125" style="33" bestFit="1" customWidth="1"/>
    <col min="13320" max="13322" width="18" style="33" customWidth="1"/>
    <col min="13323" max="13323" width="16.5703125" style="33" customWidth="1"/>
    <col min="13324" max="13324" width="16.140625" style="33" customWidth="1"/>
    <col min="13325" max="13325" width="17.42578125" style="33" bestFit="1" customWidth="1"/>
    <col min="13326" max="13326" width="15.42578125" style="33" bestFit="1" customWidth="1"/>
    <col min="13327" max="13327" width="14.5703125" style="33" bestFit="1" customWidth="1"/>
    <col min="13328" max="13328" width="15.42578125" style="33" bestFit="1" customWidth="1"/>
    <col min="13329" max="13329" width="15.85546875" style="33" customWidth="1"/>
    <col min="13330" max="13330" width="13.7109375" style="33" customWidth="1"/>
    <col min="13331" max="13331" width="13.42578125" style="33" customWidth="1"/>
    <col min="13332" max="13332" width="22.7109375" style="33" customWidth="1"/>
    <col min="13333" max="13340" width="20.85546875" style="33" customWidth="1"/>
    <col min="13341" max="13568" width="11.42578125" style="33"/>
    <col min="13569" max="13569" width="52.85546875" style="33" customWidth="1"/>
    <col min="13570" max="13570" width="13" style="33" bestFit="1" customWidth="1"/>
    <col min="13571" max="13571" width="16.42578125" style="33" bestFit="1" customWidth="1"/>
    <col min="13572" max="13572" width="37.7109375" style="33" customWidth="1"/>
    <col min="13573" max="13573" width="23.140625" style="33" customWidth="1"/>
    <col min="13574" max="13574" width="20.42578125" style="33" customWidth="1"/>
    <col min="13575" max="13575" width="21.5703125" style="33" bestFit="1" customWidth="1"/>
    <col min="13576" max="13578" width="18" style="33" customWidth="1"/>
    <col min="13579" max="13579" width="16.5703125" style="33" customWidth="1"/>
    <col min="13580" max="13580" width="16.140625" style="33" customWidth="1"/>
    <col min="13581" max="13581" width="17.42578125" style="33" bestFit="1" customWidth="1"/>
    <col min="13582" max="13582" width="15.42578125" style="33" bestFit="1" customWidth="1"/>
    <col min="13583" max="13583" width="14.5703125" style="33" bestFit="1" customWidth="1"/>
    <col min="13584" max="13584" width="15.42578125" style="33" bestFit="1" customWidth="1"/>
    <col min="13585" max="13585" width="15.85546875" style="33" customWidth="1"/>
    <col min="13586" max="13586" width="13.7109375" style="33" customWidth="1"/>
    <col min="13587" max="13587" width="13.42578125" style="33" customWidth="1"/>
    <col min="13588" max="13588" width="22.7109375" style="33" customWidth="1"/>
    <col min="13589" max="13596" width="20.85546875" style="33" customWidth="1"/>
    <col min="13597" max="13824" width="11.42578125" style="33"/>
    <col min="13825" max="13825" width="52.85546875" style="33" customWidth="1"/>
    <col min="13826" max="13826" width="13" style="33" bestFit="1" customWidth="1"/>
    <col min="13827" max="13827" width="16.42578125" style="33" bestFit="1" customWidth="1"/>
    <col min="13828" max="13828" width="37.7109375" style="33" customWidth="1"/>
    <col min="13829" max="13829" width="23.140625" style="33" customWidth="1"/>
    <col min="13830" max="13830" width="20.42578125" style="33" customWidth="1"/>
    <col min="13831" max="13831" width="21.5703125" style="33" bestFit="1" customWidth="1"/>
    <col min="13832" max="13834" width="18" style="33" customWidth="1"/>
    <col min="13835" max="13835" width="16.5703125" style="33" customWidth="1"/>
    <col min="13836" max="13836" width="16.140625" style="33" customWidth="1"/>
    <col min="13837" max="13837" width="17.42578125" style="33" bestFit="1" customWidth="1"/>
    <col min="13838" max="13838" width="15.42578125" style="33" bestFit="1" customWidth="1"/>
    <col min="13839" max="13839" width="14.5703125" style="33" bestFit="1" customWidth="1"/>
    <col min="13840" max="13840" width="15.42578125" style="33" bestFit="1" customWidth="1"/>
    <col min="13841" max="13841" width="15.85546875" style="33" customWidth="1"/>
    <col min="13842" max="13842" width="13.7109375" style="33" customWidth="1"/>
    <col min="13843" max="13843" width="13.42578125" style="33" customWidth="1"/>
    <col min="13844" max="13844" width="22.7109375" style="33" customWidth="1"/>
    <col min="13845" max="13852" width="20.85546875" style="33" customWidth="1"/>
    <col min="13853" max="14080" width="11.42578125" style="33"/>
    <col min="14081" max="14081" width="52.85546875" style="33" customWidth="1"/>
    <col min="14082" max="14082" width="13" style="33" bestFit="1" customWidth="1"/>
    <col min="14083" max="14083" width="16.42578125" style="33" bestFit="1" customWidth="1"/>
    <col min="14084" max="14084" width="37.7109375" style="33" customWidth="1"/>
    <col min="14085" max="14085" width="23.140625" style="33" customWidth="1"/>
    <col min="14086" max="14086" width="20.42578125" style="33" customWidth="1"/>
    <col min="14087" max="14087" width="21.5703125" style="33" bestFit="1" customWidth="1"/>
    <col min="14088" max="14090" width="18" style="33" customWidth="1"/>
    <col min="14091" max="14091" width="16.5703125" style="33" customWidth="1"/>
    <col min="14092" max="14092" width="16.140625" style="33" customWidth="1"/>
    <col min="14093" max="14093" width="17.42578125" style="33" bestFit="1" customWidth="1"/>
    <col min="14094" max="14094" width="15.42578125" style="33" bestFit="1" customWidth="1"/>
    <col min="14095" max="14095" width="14.5703125" style="33" bestFit="1" customWidth="1"/>
    <col min="14096" max="14096" width="15.42578125" style="33" bestFit="1" customWidth="1"/>
    <col min="14097" max="14097" width="15.85546875" style="33" customWidth="1"/>
    <col min="14098" max="14098" width="13.7109375" style="33" customWidth="1"/>
    <col min="14099" max="14099" width="13.42578125" style="33" customWidth="1"/>
    <col min="14100" max="14100" width="22.7109375" style="33" customWidth="1"/>
    <col min="14101" max="14108" width="20.85546875" style="33" customWidth="1"/>
    <col min="14109" max="14336" width="11.42578125" style="33"/>
    <col min="14337" max="14337" width="52.85546875" style="33" customWidth="1"/>
    <col min="14338" max="14338" width="13" style="33" bestFit="1" customWidth="1"/>
    <col min="14339" max="14339" width="16.42578125" style="33" bestFit="1" customWidth="1"/>
    <col min="14340" max="14340" width="37.7109375" style="33" customWidth="1"/>
    <col min="14341" max="14341" width="23.140625" style="33" customWidth="1"/>
    <col min="14342" max="14342" width="20.42578125" style="33" customWidth="1"/>
    <col min="14343" max="14343" width="21.5703125" style="33" bestFit="1" customWidth="1"/>
    <col min="14344" max="14346" width="18" style="33" customWidth="1"/>
    <col min="14347" max="14347" width="16.5703125" style="33" customWidth="1"/>
    <col min="14348" max="14348" width="16.140625" style="33" customWidth="1"/>
    <col min="14349" max="14349" width="17.42578125" style="33" bestFit="1" customWidth="1"/>
    <col min="14350" max="14350" width="15.42578125" style="33" bestFit="1" customWidth="1"/>
    <col min="14351" max="14351" width="14.5703125" style="33" bestFit="1" customWidth="1"/>
    <col min="14352" max="14352" width="15.42578125" style="33" bestFit="1" customWidth="1"/>
    <col min="14353" max="14353" width="15.85546875" style="33" customWidth="1"/>
    <col min="14354" max="14354" width="13.7109375" style="33" customWidth="1"/>
    <col min="14355" max="14355" width="13.42578125" style="33" customWidth="1"/>
    <col min="14356" max="14356" width="22.7109375" style="33" customWidth="1"/>
    <col min="14357" max="14364" width="20.85546875" style="33" customWidth="1"/>
    <col min="14365" max="14592" width="11.42578125" style="33"/>
    <col min="14593" max="14593" width="52.85546875" style="33" customWidth="1"/>
    <col min="14594" max="14594" width="13" style="33" bestFit="1" customWidth="1"/>
    <col min="14595" max="14595" width="16.42578125" style="33" bestFit="1" customWidth="1"/>
    <col min="14596" max="14596" width="37.7109375" style="33" customWidth="1"/>
    <col min="14597" max="14597" width="23.140625" style="33" customWidth="1"/>
    <col min="14598" max="14598" width="20.42578125" style="33" customWidth="1"/>
    <col min="14599" max="14599" width="21.5703125" style="33" bestFit="1" customWidth="1"/>
    <col min="14600" max="14602" width="18" style="33" customWidth="1"/>
    <col min="14603" max="14603" width="16.5703125" style="33" customWidth="1"/>
    <col min="14604" max="14604" width="16.140625" style="33" customWidth="1"/>
    <col min="14605" max="14605" width="17.42578125" style="33" bestFit="1" customWidth="1"/>
    <col min="14606" max="14606" width="15.42578125" style="33" bestFit="1" customWidth="1"/>
    <col min="14607" max="14607" width="14.5703125" style="33" bestFit="1" customWidth="1"/>
    <col min="14608" max="14608" width="15.42578125" style="33" bestFit="1" customWidth="1"/>
    <col min="14609" max="14609" width="15.85546875" style="33" customWidth="1"/>
    <col min="14610" max="14610" width="13.7109375" style="33" customWidth="1"/>
    <col min="14611" max="14611" width="13.42578125" style="33" customWidth="1"/>
    <col min="14612" max="14612" width="22.7109375" style="33" customWidth="1"/>
    <col min="14613" max="14620" width="20.85546875" style="33" customWidth="1"/>
    <col min="14621" max="14848" width="11.42578125" style="33"/>
    <col min="14849" max="14849" width="52.85546875" style="33" customWidth="1"/>
    <col min="14850" max="14850" width="13" style="33" bestFit="1" customWidth="1"/>
    <col min="14851" max="14851" width="16.42578125" style="33" bestFit="1" customWidth="1"/>
    <col min="14852" max="14852" width="37.7109375" style="33" customWidth="1"/>
    <col min="14853" max="14853" width="23.140625" style="33" customWidth="1"/>
    <col min="14854" max="14854" width="20.42578125" style="33" customWidth="1"/>
    <col min="14855" max="14855" width="21.5703125" style="33" bestFit="1" customWidth="1"/>
    <col min="14856" max="14858" width="18" style="33" customWidth="1"/>
    <col min="14859" max="14859" width="16.5703125" style="33" customWidth="1"/>
    <col min="14860" max="14860" width="16.140625" style="33" customWidth="1"/>
    <col min="14861" max="14861" width="17.42578125" style="33" bestFit="1" customWidth="1"/>
    <col min="14862" max="14862" width="15.42578125" style="33" bestFit="1" customWidth="1"/>
    <col min="14863" max="14863" width="14.5703125" style="33" bestFit="1" customWidth="1"/>
    <col min="14864" max="14864" width="15.42578125" style="33" bestFit="1" customWidth="1"/>
    <col min="14865" max="14865" width="15.85546875" style="33" customWidth="1"/>
    <col min="14866" max="14866" width="13.7109375" style="33" customWidth="1"/>
    <col min="14867" max="14867" width="13.42578125" style="33" customWidth="1"/>
    <col min="14868" max="14868" width="22.7109375" style="33" customWidth="1"/>
    <col min="14869" max="14876" width="20.85546875" style="33" customWidth="1"/>
    <col min="14877" max="15104" width="11.42578125" style="33"/>
    <col min="15105" max="15105" width="52.85546875" style="33" customWidth="1"/>
    <col min="15106" max="15106" width="13" style="33" bestFit="1" customWidth="1"/>
    <col min="15107" max="15107" width="16.42578125" style="33" bestFit="1" customWidth="1"/>
    <col min="15108" max="15108" width="37.7109375" style="33" customWidth="1"/>
    <col min="15109" max="15109" width="23.140625" style="33" customWidth="1"/>
    <col min="15110" max="15110" width="20.42578125" style="33" customWidth="1"/>
    <col min="15111" max="15111" width="21.5703125" style="33" bestFit="1" customWidth="1"/>
    <col min="15112" max="15114" width="18" style="33" customWidth="1"/>
    <col min="15115" max="15115" width="16.5703125" style="33" customWidth="1"/>
    <col min="15116" max="15116" width="16.140625" style="33" customWidth="1"/>
    <col min="15117" max="15117" width="17.42578125" style="33" bestFit="1" customWidth="1"/>
    <col min="15118" max="15118" width="15.42578125" style="33" bestFit="1" customWidth="1"/>
    <col min="15119" max="15119" width="14.5703125" style="33" bestFit="1" customWidth="1"/>
    <col min="15120" max="15120" width="15.42578125" style="33" bestFit="1" customWidth="1"/>
    <col min="15121" max="15121" width="15.85546875" style="33" customWidth="1"/>
    <col min="15122" max="15122" width="13.7109375" style="33" customWidth="1"/>
    <col min="15123" max="15123" width="13.42578125" style="33" customWidth="1"/>
    <col min="15124" max="15124" width="22.7109375" style="33" customWidth="1"/>
    <col min="15125" max="15132" width="20.85546875" style="33" customWidth="1"/>
    <col min="15133" max="15360" width="11.42578125" style="33"/>
    <col min="15361" max="15361" width="52.85546875" style="33" customWidth="1"/>
    <col min="15362" max="15362" width="13" style="33" bestFit="1" customWidth="1"/>
    <col min="15363" max="15363" width="16.42578125" style="33" bestFit="1" customWidth="1"/>
    <col min="15364" max="15364" width="37.7109375" style="33" customWidth="1"/>
    <col min="15365" max="15365" width="23.140625" style="33" customWidth="1"/>
    <col min="15366" max="15366" width="20.42578125" style="33" customWidth="1"/>
    <col min="15367" max="15367" width="21.5703125" style="33" bestFit="1" customWidth="1"/>
    <col min="15368" max="15370" width="18" style="33" customWidth="1"/>
    <col min="15371" max="15371" width="16.5703125" style="33" customWidth="1"/>
    <col min="15372" max="15372" width="16.140625" style="33" customWidth="1"/>
    <col min="15373" max="15373" width="17.42578125" style="33" bestFit="1" customWidth="1"/>
    <col min="15374" max="15374" width="15.42578125" style="33" bestFit="1" customWidth="1"/>
    <col min="15375" max="15375" width="14.5703125" style="33" bestFit="1" customWidth="1"/>
    <col min="15376" max="15376" width="15.42578125" style="33" bestFit="1" customWidth="1"/>
    <col min="15377" max="15377" width="15.85546875" style="33" customWidth="1"/>
    <col min="15378" max="15378" width="13.7109375" style="33" customWidth="1"/>
    <col min="15379" max="15379" width="13.42578125" style="33" customWidth="1"/>
    <col min="15380" max="15380" width="22.7109375" style="33" customWidth="1"/>
    <col min="15381" max="15388" width="20.85546875" style="33" customWidth="1"/>
    <col min="15389" max="15616" width="11.42578125" style="33"/>
    <col min="15617" max="15617" width="52.85546875" style="33" customWidth="1"/>
    <col min="15618" max="15618" width="13" style="33" bestFit="1" customWidth="1"/>
    <col min="15619" max="15619" width="16.42578125" style="33" bestFit="1" customWidth="1"/>
    <col min="15620" max="15620" width="37.7109375" style="33" customWidth="1"/>
    <col min="15621" max="15621" width="23.140625" style="33" customWidth="1"/>
    <col min="15622" max="15622" width="20.42578125" style="33" customWidth="1"/>
    <col min="15623" max="15623" width="21.5703125" style="33" bestFit="1" customWidth="1"/>
    <col min="15624" max="15626" width="18" style="33" customWidth="1"/>
    <col min="15627" max="15627" width="16.5703125" style="33" customWidth="1"/>
    <col min="15628" max="15628" width="16.140625" style="33" customWidth="1"/>
    <col min="15629" max="15629" width="17.42578125" style="33" bestFit="1" customWidth="1"/>
    <col min="15630" max="15630" width="15.42578125" style="33" bestFit="1" customWidth="1"/>
    <col min="15631" max="15631" width="14.5703125" style="33" bestFit="1" customWidth="1"/>
    <col min="15632" max="15632" width="15.42578125" style="33" bestFit="1" customWidth="1"/>
    <col min="15633" max="15633" width="15.85546875" style="33" customWidth="1"/>
    <col min="15634" max="15634" width="13.7109375" style="33" customWidth="1"/>
    <col min="15635" max="15635" width="13.42578125" style="33" customWidth="1"/>
    <col min="15636" max="15636" width="22.7109375" style="33" customWidth="1"/>
    <col min="15637" max="15644" width="20.85546875" style="33" customWidth="1"/>
    <col min="15645" max="15872" width="11.42578125" style="33"/>
    <col min="15873" max="15873" width="52.85546875" style="33" customWidth="1"/>
    <col min="15874" max="15874" width="13" style="33" bestFit="1" customWidth="1"/>
    <col min="15875" max="15875" width="16.42578125" style="33" bestFit="1" customWidth="1"/>
    <col min="15876" max="15876" width="37.7109375" style="33" customWidth="1"/>
    <col min="15877" max="15877" width="23.140625" style="33" customWidth="1"/>
    <col min="15878" max="15878" width="20.42578125" style="33" customWidth="1"/>
    <col min="15879" max="15879" width="21.5703125" style="33" bestFit="1" customWidth="1"/>
    <col min="15880" max="15882" width="18" style="33" customWidth="1"/>
    <col min="15883" max="15883" width="16.5703125" style="33" customWidth="1"/>
    <col min="15884" max="15884" width="16.140625" style="33" customWidth="1"/>
    <col min="15885" max="15885" width="17.42578125" style="33" bestFit="1" customWidth="1"/>
    <col min="15886" max="15886" width="15.42578125" style="33" bestFit="1" customWidth="1"/>
    <col min="15887" max="15887" width="14.5703125" style="33" bestFit="1" customWidth="1"/>
    <col min="15888" max="15888" width="15.42578125" style="33" bestFit="1" customWidth="1"/>
    <col min="15889" max="15889" width="15.85546875" style="33" customWidth="1"/>
    <col min="15890" max="15890" width="13.7109375" style="33" customWidth="1"/>
    <col min="15891" max="15891" width="13.42578125" style="33" customWidth="1"/>
    <col min="15892" max="15892" width="22.7109375" style="33" customWidth="1"/>
    <col min="15893" max="15900" width="20.85546875" style="33" customWidth="1"/>
    <col min="15901" max="16128" width="11.42578125" style="33"/>
    <col min="16129" max="16129" width="52.85546875" style="33" customWidth="1"/>
    <col min="16130" max="16130" width="13" style="33" bestFit="1" customWidth="1"/>
    <col min="16131" max="16131" width="16.42578125" style="33" bestFit="1" customWidth="1"/>
    <col min="16132" max="16132" width="37.7109375" style="33" customWidth="1"/>
    <col min="16133" max="16133" width="23.140625" style="33" customWidth="1"/>
    <col min="16134" max="16134" width="20.42578125" style="33" customWidth="1"/>
    <col min="16135" max="16135" width="21.5703125" style="33" bestFit="1" customWidth="1"/>
    <col min="16136" max="16138" width="18" style="33" customWidth="1"/>
    <col min="16139" max="16139" width="16.5703125" style="33" customWidth="1"/>
    <col min="16140" max="16140" width="16.140625" style="33" customWidth="1"/>
    <col min="16141" max="16141" width="17.42578125" style="33" bestFit="1" customWidth="1"/>
    <col min="16142" max="16142" width="15.42578125" style="33" bestFit="1" customWidth="1"/>
    <col min="16143" max="16143" width="14.5703125" style="33" bestFit="1" customWidth="1"/>
    <col min="16144" max="16144" width="15.42578125" style="33" bestFit="1" customWidth="1"/>
    <col min="16145" max="16145" width="15.85546875" style="33" customWidth="1"/>
    <col min="16146" max="16146" width="13.7109375" style="33" customWidth="1"/>
    <col min="16147" max="16147" width="13.42578125" style="33" customWidth="1"/>
    <col min="16148" max="16148" width="22.7109375" style="33" customWidth="1"/>
    <col min="16149" max="16156" width="20.85546875" style="33" customWidth="1"/>
    <col min="16157" max="16384" width="11.42578125" style="33"/>
  </cols>
  <sheetData>
    <row r="1" spans="1:21" ht="26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 ht="26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5"/>
    </row>
    <row r="3" spans="1:21" ht="26.25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5"/>
    </row>
    <row r="4" spans="1:21" ht="18">
      <c r="A4" s="35"/>
      <c r="B4" s="35"/>
      <c r="C4" s="35"/>
      <c r="D4" s="35"/>
      <c r="E4" s="35"/>
      <c r="F4" s="4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 thickBot="1"/>
    <row r="6" spans="1:21" ht="15">
      <c r="A6" s="36" t="s">
        <v>16</v>
      </c>
      <c r="B6" s="37"/>
      <c r="C6" s="38"/>
      <c r="D6" s="39"/>
      <c r="E6" s="40"/>
      <c r="G6" s="40" t="s">
        <v>71</v>
      </c>
    </row>
    <row r="7" spans="1:21" ht="30">
      <c r="A7" s="41" t="s">
        <v>12</v>
      </c>
      <c r="B7" s="42" t="s">
        <v>17</v>
      </c>
      <c r="C7" s="43"/>
      <c r="D7" s="44" t="s">
        <v>18</v>
      </c>
      <c r="E7" s="40"/>
      <c r="G7" s="40" t="s">
        <v>72</v>
      </c>
    </row>
    <row r="8" spans="1:21" ht="51.75" thickBot="1">
      <c r="A8" s="45" t="s">
        <v>19</v>
      </c>
      <c r="B8" s="46" t="s">
        <v>20</v>
      </c>
      <c r="C8" s="47"/>
      <c r="D8" s="48" t="s">
        <v>21</v>
      </c>
      <c r="E8" s="147"/>
    </row>
    <row r="9" spans="1:21" ht="15" thickBot="1"/>
    <row r="10" spans="1:21" ht="27" thickBot="1">
      <c r="A10" s="49" t="s">
        <v>22</v>
      </c>
      <c r="B10" s="50"/>
      <c r="C10" s="50"/>
      <c r="D10" s="50"/>
      <c r="E10" s="50"/>
      <c r="F10" s="50"/>
      <c r="G10" s="51"/>
      <c r="H10" s="148">
        <v>2021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77" t="s">
        <v>23</v>
      </c>
    </row>
    <row r="11" spans="1:21" ht="39" thickBot="1">
      <c r="A11" s="150" t="s">
        <v>43</v>
      </c>
      <c r="B11" s="151" t="s">
        <v>25</v>
      </c>
      <c r="C11" s="152" t="s">
        <v>26</v>
      </c>
      <c r="D11" s="152" t="s">
        <v>27</v>
      </c>
      <c r="E11" s="152" t="s">
        <v>28</v>
      </c>
      <c r="F11" s="153" t="s">
        <v>29</v>
      </c>
      <c r="G11" s="154" t="s">
        <v>30</v>
      </c>
      <c r="H11" s="155" t="s">
        <v>5</v>
      </c>
      <c r="I11" s="156" t="s">
        <v>6</v>
      </c>
      <c r="J11" s="156" t="s">
        <v>7</v>
      </c>
      <c r="K11" s="156" t="s">
        <v>8</v>
      </c>
      <c r="L11" s="156" t="s">
        <v>9</v>
      </c>
      <c r="M11" s="156" t="s">
        <v>10</v>
      </c>
      <c r="N11" s="156" t="s">
        <v>11</v>
      </c>
      <c r="O11" s="156" t="s">
        <v>0</v>
      </c>
      <c r="P11" s="156" t="s">
        <v>1</v>
      </c>
      <c r="Q11" s="156" t="s">
        <v>2</v>
      </c>
      <c r="R11" s="156" t="s">
        <v>3</v>
      </c>
      <c r="S11" s="156" t="s">
        <v>4</v>
      </c>
      <c r="T11" s="61"/>
    </row>
    <row r="12" spans="1:21" ht="39" thickBot="1">
      <c r="A12" s="157" t="s">
        <v>73</v>
      </c>
      <c r="B12" s="158">
        <v>14834</v>
      </c>
      <c r="C12" s="158" t="s">
        <v>74</v>
      </c>
      <c r="D12" s="159" t="s">
        <v>75</v>
      </c>
      <c r="E12" s="160" t="s">
        <v>76</v>
      </c>
      <c r="F12" s="161">
        <v>71</v>
      </c>
      <c r="G12" s="162" t="s">
        <v>77</v>
      </c>
      <c r="H12" s="163">
        <v>9</v>
      </c>
      <c r="I12" s="163">
        <v>13</v>
      </c>
      <c r="J12" s="163">
        <v>8</v>
      </c>
      <c r="K12" s="163">
        <v>12</v>
      </c>
      <c r="L12" s="163">
        <v>5</v>
      </c>
      <c r="M12" s="163">
        <v>9</v>
      </c>
      <c r="N12" s="163">
        <v>7</v>
      </c>
      <c r="O12" s="163">
        <v>8</v>
      </c>
      <c r="P12" s="163">
        <v>12</v>
      </c>
      <c r="Q12" s="163">
        <v>20</v>
      </c>
      <c r="R12" s="163"/>
      <c r="S12" s="163"/>
      <c r="T12" s="164">
        <f>SUM(H12,I12,J12,K12,L12,M12,N12,O12,P12,Q12,R12,S12)</f>
        <v>103</v>
      </c>
      <c r="U12" s="33" t="s">
        <v>57</v>
      </c>
    </row>
    <row r="13" spans="1:21" ht="25.5">
      <c r="A13" s="165"/>
      <c r="B13" s="166"/>
      <c r="C13" s="166"/>
      <c r="D13" s="167"/>
      <c r="E13" s="168" t="s">
        <v>78</v>
      </c>
      <c r="F13" s="169">
        <v>1</v>
      </c>
      <c r="G13" s="170" t="s">
        <v>79</v>
      </c>
      <c r="H13" s="171">
        <v>0</v>
      </c>
      <c r="I13" s="171">
        <v>0</v>
      </c>
      <c r="J13" s="171">
        <v>0</v>
      </c>
      <c r="K13" s="171">
        <v>0</v>
      </c>
      <c r="L13" s="171">
        <v>10</v>
      </c>
      <c r="M13" s="171">
        <v>10</v>
      </c>
      <c r="N13" s="171">
        <v>10</v>
      </c>
      <c r="O13" s="171">
        <v>10</v>
      </c>
      <c r="P13" s="171">
        <v>5</v>
      </c>
      <c r="Q13" s="171">
        <v>5</v>
      </c>
      <c r="R13" s="171"/>
      <c r="S13" s="171"/>
      <c r="T13" s="164">
        <f>SUM(H13,I13,J13,K13,L13,M13,N13,O13,P13,Q13,R13,S13)</f>
        <v>50</v>
      </c>
    </row>
    <row r="14" spans="1:21" ht="38.25">
      <c r="A14" s="165"/>
      <c r="B14" s="166"/>
      <c r="C14" s="166"/>
      <c r="D14" s="167"/>
      <c r="E14" s="172" t="s">
        <v>80</v>
      </c>
      <c r="F14" s="169">
        <v>1</v>
      </c>
      <c r="G14" s="173" t="s">
        <v>81</v>
      </c>
      <c r="H14" s="171">
        <v>0</v>
      </c>
      <c r="I14" s="171">
        <v>0</v>
      </c>
      <c r="J14" s="171">
        <v>0</v>
      </c>
      <c r="K14" s="171">
        <v>0</v>
      </c>
      <c r="L14" s="171">
        <v>10</v>
      </c>
      <c r="M14" s="171">
        <v>10</v>
      </c>
      <c r="N14" s="171">
        <v>10</v>
      </c>
      <c r="O14" s="171">
        <v>10</v>
      </c>
      <c r="P14" s="171">
        <v>5</v>
      </c>
      <c r="Q14" s="171">
        <v>5</v>
      </c>
      <c r="R14" s="171"/>
      <c r="S14" s="171"/>
      <c r="T14" s="174">
        <f>SUM(H14,I14,J14,K14,L14,M14,N14,O14,P14,Q14,R14,S14)</f>
        <v>50</v>
      </c>
    </row>
    <row r="15" spans="1:21" ht="25.5">
      <c r="A15" s="165"/>
      <c r="B15" s="166"/>
      <c r="C15" s="166"/>
      <c r="D15" s="167"/>
      <c r="E15" s="175"/>
      <c r="F15" s="169">
        <v>12</v>
      </c>
      <c r="G15" s="173" t="s">
        <v>82</v>
      </c>
      <c r="H15" s="171">
        <v>0</v>
      </c>
      <c r="I15" s="171">
        <v>0</v>
      </c>
      <c r="J15" s="171">
        <v>0</v>
      </c>
      <c r="K15" s="171">
        <v>1</v>
      </c>
      <c r="L15" s="171">
        <v>4</v>
      </c>
      <c r="M15" s="171">
        <v>3</v>
      </c>
      <c r="N15" s="171">
        <v>2</v>
      </c>
      <c r="O15" s="171">
        <v>2</v>
      </c>
      <c r="P15" s="171">
        <v>2</v>
      </c>
      <c r="Q15" s="171">
        <v>0</v>
      </c>
      <c r="R15" s="171"/>
      <c r="S15" s="171"/>
      <c r="T15" s="174">
        <f>SUM(H15,I15,J15,K15,L15,M15,N15,O15,P15,Q15,R15,S15)</f>
        <v>14</v>
      </c>
    </row>
    <row r="16" spans="1:21" ht="38.25">
      <c r="A16" s="165"/>
      <c r="B16" s="166"/>
      <c r="C16" s="166"/>
      <c r="D16" s="167"/>
      <c r="E16" s="172" t="s">
        <v>83</v>
      </c>
      <c r="F16" s="169">
        <v>1</v>
      </c>
      <c r="G16" s="173" t="s">
        <v>84</v>
      </c>
      <c r="H16" s="171">
        <v>0</v>
      </c>
      <c r="I16" s="171">
        <v>0</v>
      </c>
      <c r="J16" s="171">
        <v>0</v>
      </c>
      <c r="K16" s="171">
        <v>0</v>
      </c>
      <c r="L16" s="171">
        <v>1</v>
      </c>
      <c r="M16" s="171">
        <v>1</v>
      </c>
      <c r="N16" s="171">
        <v>1</v>
      </c>
      <c r="O16" s="171">
        <v>1</v>
      </c>
      <c r="P16" s="171">
        <v>1</v>
      </c>
      <c r="Q16" s="171">
        <v>1</v>
      </c>
      <c r="R16" s="171"/>
      <c r="S16" s="171"/>
      <c r="T16" s="174">
        <f>(H16+I16+J16+K16+L16+M16+N16+S16)/4</f>
        <v>0.75</v>
      </c>
    </row>
    <row r="17" spans="1:20" ht="38.25">
      <c r="A17" s="165"/>
      <c r="B17" s="166"/>
      <c r="C17" s="166"/>
      <c r="D17" s="167"/>
      <c r="E17" s="176"/>
      <c r="F17" s="169">
        <v>24</v>
      </c>
      <c r="G17" s="173" t="s">
        <v>85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24</v>
      </c>
      <c r="N17" s="171">
        <v>24</v>
      </c>
      <c r="O17" s="171">
        <v>24</v>
      </c>
      <c r="P17" s="171">
        <v>24</v>
      </c>
      <c r="Q17" s="171">
        <v>24</v>
      </c>
      <c r="R17" s="171"/>
      <c r="S17" s="171"/>
      <c r="T17" s="174">
        <f>(H17+I17+J17+K17+L17+M17+N17+S17+O17+P17+Q17+R17+S17)/5</f>
        <v>24</v>
      </c>
    </row>
    <row r="18" spans="1:20" ht="38.25">
      <c r="A18" s="165"/>
      <c r="B18" s="166"/>
      <c r="C18" s="166"/>
      <c r="D18" s="167"/>
      <c r="E18" s="175"/>
      <c r="F18" s="169">
        <v>1</v>
      </c>
      <c r="G18" s="173" t="s">
        <v>86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1</v>
      </c>
      <c r="N18" s="171">
        <v>0</v>
      </c>
      <c r="O18" s="171">
        <v>0</v>
      </c>
      <c r="P18" s="171">
        <v>0</v>
      </c>
      <c r="Q18" s="171">
        <v>0</v>
      </c>
      <c r="R18" s="171"/>
      <c r="S18" s="171"/>
      <c r="T18" s="174">
        <f>(H18+I18+J18+K18+L18+M18+N18+S18+O18+P18+Q18+R18)</f>
        <v>1</v>
      </c>
    </row>
    <row r="19" spans="1:20" ht="25.5">
      <c r="A19" s="165"/>
      <c r="B19" s="166"/>
      <c r="C19" s="166"/>
      <c r="D19" s="167"/>
      <c r="E19" s="177" t="s">
        <v>87</v>
      </c>
      <c r="F19" s="169">
        <v>13</v>
      </c>
      <c r="G19" s="170" t="s">
        <v>88</v>
      </c>
      <c r="H19" s="171">
        <v>0</v>
      </c>
      <c r="I19" s="171">
        <v>0</v>
      </c>
      <c r="J19" s="171">
        <v>13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/>
      <c r="S19" s="171"/>
      <c r="T19" s="174">
        <f>(H19+I19+J19+K19+L19+M19+N19+S19+O19+P19+Q19+R19)</f>
        <v>13</v>
      </c>
    </row>
    <row r="20" spans="1:20" ht="38.25">
      <c r="A20" s="165"/>
      <c r="B20" s="166"/>
      <c r="C20" s="166"/>
      <c r="D20" s="167"/>
      <c r="E20" s="177"/>
      <c r="F20" s="169">
        <v>1</v>
      </c>
      <c r="G20" s="170" t="s">
        <v>89</v>
      </c>
      <c r="H20" s="171">
        <v>1</v>
      </c>
      <c r="I20" s="171">
        <v>1</v>
      </c>
      <c r="J20" s="171">
        <v>1</v>
      </c>
      <c r="K20" s="171">
        <v>1</v>
      </c>
      <c r="L20" s="171">
        <v>1</v>
      </c>
      <c r="M20" s="171">
        <v>1</v>
      </c>
      <c r="N20" s="171">
        <v>1</v>
      </c>
      <c r="O20" s="171">
        <v>1</v>
      </c>
      <c r="P20" s="171">
        <v>1</v>
      </c>
      <c r="Q20" s="171">
        <v>1</v>
      </c>
      <c r="R20" s="171"/>
      <c r="S20" s="171"/>
      <c r="T20" s="174">
        <f>(H20+I20+J20+K20+L20+M20+N20+S20)/8</f>
        <v>0.875</v>
      </c>
    </row>
    <row r="21" spans="1:20" ht="38.25">
      <c r="A21" s="165"/>
      <c r="B21" s="166"/>
      <c r="C21" s="166"/>
      <c r="D21" s="167"/>
      <c r="E21" s="177"/>
      <c r="F21" s="169">
        <v>6361</v>
      </c>
      <c r="G21" s="170" t="s">
        <v>90</v>
      </c>
      <c r="H21" s="171">
        <v>316</v>
      </c>
      <c r="I21" s="171">
        <v>2124</v>
      </c>
      <c r="J21" s="171">
        <v>699</v>
      </c>
      <c r="K21" s="171">
        <v>0</v>
      </c>
      <c r="L21" s="171">
        <v>0</v>
      </c>
      <c r="M21" s="171">
        <v>1875</v>
      </c>
      <c r="N21" s="171">
        <v>719</v>
      </c>
      <c r="O21" s="171">
        <v>628</v>
      </c>
      <c r="P21" s="171"/>
      <c r="Q21" s="171"/>
      <c r="R21" s="171"/>
      <c r="S21" s="171"/>
      <c r="T21" s="174">
        <f t="shared" ref="T21" si="0">(H21+I21+J21+K21+L21+M21+N21+S21)</f>
        <v>5733</v>
      </c>
    </row>
    <row r="22" spans="1:20" ht="38.25">
      <c r="A22" s="165"/>
      <c r="B22" s="166"/>
      <c r="C22" s="166"/>
      <c r="D22" s="167"/>
      <c r="E22" s="177"/>
      <c r="F22" s="169">
        <v>3832</v>
      </c>
      <c r="G22" s="170" t="s">
        <v>91</v>
      </c>
      <c r="H22" s="171">
        <v>316</v>
      </c>
      <c r="I22" s="171">
        <v>978</v>
      </c>
      <c r="J22" s="171">
        <v>1252</v>
      </c>
      <c r="K22" s="171">
        <v>0</v>
      </c>
      <c r="L22" s="171">
        <v>0</v>
      </c>
      <c r="M22" s="171">
        <v>581</v>
      </c>
      <c r="N22" s="171">
        <v>359</v>
      </c>
      <c r="O22" s="171">
        <v>346</v>
      </c>
      <c r="P22" s="171"/>
      <c r="Q22" s="171"/>
      <c r="R22" s="171"/>
      <c r="S22" s="171"/>
      <c r="T22" s="174">
        <f>(H22+I22+J22+K22+L22+M22+N22+S22)</f>
        <v>3486</v>
      </c>
    </row>
    <row r="23" spans="1:20" ht="38.25">
      <c r="A23" s="165"/>
      <c r="B23" s="166"/>
      <c r="C23" s="166"/>
      <c r="D23" s="167"/>
      <c r="E23" s="176" t="s">
        <v>92</v>
      </c>
      <c r="F23" s="169">
        <v>87</v>
      </c>
      <c r="G23" s="170" t="s">
        <v>93</v>
      </c>
      <c r="H23" s="171">
        <v>87</v>
      </c>
      <c r="I23" s="171">
        <v>87</v>
      </c>
      <c r="J23" s="171">
        <v>87</v>
      </c>
      <c r="K23" s="171">
        <v>87</v>
      </c>
      <c r="L23" s="171">
        <v>87</v>
      </c>
      <c r="M23" s="171">
        <v>87</v>
      </c>
      <c r="N23" s="171">
        <v>87</v>
      </c>
      <c r="O23" s="171">
        <v>87</v>
      </c>
      <c r="P23" s="171">
        <v>87</v>
      </c>
      <c r="Q23" s="171">
        <v>87</v>
      </c>
      <c r="R23" s="171"/>
      <c r="S23" s="171"/>
      <c r="T23" s="174">
        <f>(H23+I23+J23+K23+L23+M23+N23+O23+P23+Q23+R23+S23)/10</f>
        <v>87</v>
      </c>
    </row>
    <row r="24" spans="1:20" ht="38.25">
      <c r="A24" s="165"/>
      <c r="B24" s="166"/>
      <c r="C24" s="166"/>
      <c r="D24" s="167"/>
      <c r="E24" s="175"/>
      <c r="F24" s="169">
        <v>3</v>
      </c>
      <c r="G24" s="170" t="s">
        <v>94</v>
      </c>
      <c r="H24" s="171">
        <v>1</v>
      </c>
      <c r="I24" s="171">
        <v>0</v>
      </c>
      <c r="J24" s="171">
        <v>1</v>
      </c>
      <c r="K24" s="171">
        <v>0</v>
      </c>
      <c r="L24" s="171">
        <v>0</v>
      </c>
      <c r="M24" s="171">
        <v>1</v>
      </c>
      <c r="N24" s="171">
        <v>0</v>
      </c>
      <c r="O24" s="171">
        <v>0</v>
      </c>
      <c r="P24" s="171">
        <v>2</v>
      </c>
      <c r="Q24" s="171">
        <v>2</v>
      </c>
      <c r="R24" s="171"/>
      <c r="S24" s="171" t="s">
        <v>57</v>
      </c>
      <c r="T24" s="174">
        <f>SUM(H24,I24,J24,K24,L24,M24,N24,O24,P24,Q24,R24,S24)</f>
        <v>7</v>
      </c>
    </row>
    <row r="25" spans="1:20" ht="38.25">
      <c r="A25" s="165"/>
      <c r="B25" s="166"/>
      <c r="C25" s="166"/>
      <c r="D25" s="167"/>
      <c r="E25" s="178" t="s">
        <v>95</v>
      </c>
      <c r="F25" s="169">
        <v>1</v>
      </c>
      <c r="G25" s="170" t="s">
        <v>96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10</v>
      </c>
      <c r="N25" s="171">
        <v>10</v>
      </c>
      <c r="O25" s="171">
        <v>10</v>
      </c>
      <c r="P25" s="171">
        <v>5</v>
      </c>
      <c r="Q25" s="171">
        <v>5</v>
      </c>
      <c r="R25" s="171"/>
      <c r="S25" s="171" t="s">
        <v>57</v>
      </c>
      <c r="T25" s="174">
        <f>SUM(H25,I25,J25,K25,L25,M25,N25,O25,P25,Q25,R25,S25)</f>
        <v>40</v>
      </c>
    </row>
    <row r="26" spans="1:20" ht="25.5">
      <c r="A26" s="165"/>
      <c r="B26" s="166"/>
      <c r="C26" s="166"/>
      <c r="D26" s="167"/>
      <c r="E26" s="179" t="s">
        <v>97</v>
      </c>
      <c r="F26" s="180">
        <v>4</v>
      </c>
      <c r="G26" s="181" t="s">
        <v>98</v>
      </c>
      <c r="H26" s="182">
        <v>4</v>
      </c>
      <c r="I26" s="182">
        <v>4</v>
      </c>
      <c r="J26" s="182">
        <v>4</v>
      </c>
      <c r="K26" s="183">
        <v>3</v>
      </c>
      <c r="L26" s="183">
        <v>3</v>
      </c>
      <c r="M26" s="182">
        <v>3</v>
      </c>
      <c r="N26" s="182">
        <v>3</v>
      </c>
      <c r="O26" s="182">
        <v>3</v>
      </c>
      <c r="P26" s="182">
        <v>0</v>
      </c>
      <c r="Q26" s="182">
        <v>0</v>
      </c>
      <c r="R26" s="182"/>
      <c r="S26" s="182"/>
      <c r="T26" s="184">
        <v>4</v>
      </c>
    </row>
    <row r="27" spans="1:20" ht="25.5">
      <c r="A27" s="165"/>
      <c r="B27" s="166"/>
      <c r="C27" s="166"/>
      <c r="D27" s="167"/>
      <c r="E27" s="114"/>
      <c r="F27" s="180">
        <v>22732</v>
      </c>
      <c r="G27" s="170" t="s">
        <v>99</v>
      </c>
      <c r="H27" s="182">
        <v>6900</v>
      </c>
      <c r="I27" s="182">
        <v>6400</v>
      </c>
      <c r="J27" s="182">
        <v>6000</v>
      </c>
      <c r="K27" s="183">
        <v>0</v>
      </c>
      <c r="L27" s="183">
        <v>0</v>
      </c>
      <c r="M27" s="182">
        <v>0</v>
      </c>
      <c r="N27" s="182">
        <v>3432</v>
      </c>
      <c r="O27" s="182">
        <v>0</v>
      </c>
      <c r="P27" s="182">
        <v>0</v>
      </c>
      <c r="Q27" s="182">
        <v>0</v>
      </c>
      <c r="R27" s="182"/>
      <c r="S27" s="182"/>
      <c r="T27" s="184">
        <f>SUM(H27:S27)</f>
        <v>22732</v>
      </c>
    </row>
    <row r="28" spans="1:20" ht="39" thickBot="1">
      <c r="A28" s="185"/>
      <c r="B28" s="186"/>
      <c r="C28" s="186"/>
      <c r="D28" s="187"/>
      <c r="E28" s="188" t="s">
        <v>100</v>
      </c>
      <c r="F28" s="189">
        <v>15</v>
      </c>
      <c r="G28" s="190" t="s">
        <v>101</v>
      </c>
      <c r="H28" s="191">
        <v>2</v>
      </c>
      <c r="I28" s="191">
        <v>4</v>
      </c>
      <c r="J28" s="191">
        <v>1</v>
      </c>
      <c r="K28" s="192">
        <v>4</v>
      </c>
      <c r="L28" s="192">
        <v>1</v>
      </c>
      <c r="M28" s="191">
        <v>1</v>
      </c>
      <c r="N28" s="191">
        <v>2</v>
      </c>
      <c r="O28" s="191">
        <v>1</v>
      </c>
      <c r="P28" s="191">
        <v>2</v>
      </c>
      <c r="Q28" s="191">
        <v>3</v>
      </c>
      <c r="R28" s="191"/>
      <c r="S28" s="191" t="s">
        <v>57</v>
      </c>
      <c r="T28" s="193">
        <f>SUM(H28:S28)</f>
        <v>21</v>
      </c>
    </row>
  </sheetData>
  <mergeCells count="18">
    <mergeCell ref="E23:E24"/>
    <mergeCell ref="E26:E27"/>
    <mergeCell ref="A10:G10"/>
    <mergeCell ref="H10:S10"/>
    <mergeCell ref="T10:T11"/>
    <mergeCell ref="A12:A28"/>
    <mergeCell ref="B12:B28"/>
    <mergeCell ref="C12:C28"/>
    <mergeCell ref="D12:D28"/>
    <mergeCell ref="E14:E15"/>
    <mergeCell ref="E16:E18"/>
    <mergeCell ref="E19:E22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SINERGIA SOCIAL</vt:lpstr>
      <vt:lpstr>VINCULACIÓN SOCIAL</vt:lpstr>
      <vt:lpstr>ATENCIÓN A MIGRANTES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 Peraza Lilian Sirley</dc:creator>
  <cp:lastModifiedBy>Castillo Peraza Lilian Sirley</cp:lastModifiedBy>
  <cp:lastPrinted>2021-11-19T15:11:09Z</cp:lastPrinted>
  <dcterms:created xsi:type="dcterms:W3CDTF">2021-11-19T15:42:42Z</dcterms:created>
  <dcterms:modified xsi:type="dcterms:W3CDTF">2021-11-19T16:02:02Z</dcterms:modified>
</cp:coreProperties>
</file>