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55" windowHeight="11760" tabRatio="500" firstSheet="3" activeTab="4"/>
  </bookViews>
  <sheets>
    <sheet name="EdoAnaliticoIng" sheetId="1" r:id="rId1"/>
    <sheet name="Administrativa" sheetId="2" r:id="rId2"/>
    <sheet name="Economica" sheetId="3" r:id="rId3"/>
    <sheet name="ObejtodelGasto" sheetId="4" r:id="rId4"/>
    <sheet name="Funcional" sheetId="5" r:id="rId5"/>
  </sheets>
  <definedNames>
    <definedName name="_xlnm.Print_Area" localSheetId="0">'EdoAnaliticoIng'!$A$1:$X$56</definedName>
  </definedNames>
  <calcPr fullCalcOnLoad="1"/>
</workbook>
</file>

<file path=xl/sharedStrings.xml><?xml version="1.0" encoding="utf-8"?>
<sst xmlns="http://schemas.openxmlformats.org/spreadsheetml/2006/main" count="563" uniqueCount="424">
  <si>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</si>
  <si>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</si>
  <si>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</si>
  <si>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</si>
  <si>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</si>
  <si>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</si>
  <si>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</si>
  <si>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</si>
  <si>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</si>
  <si>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</si>
  <si>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</si>
  <si>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</si>
  <si>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</si>
  <si>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</si>
  <si>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</si>
  <si>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</si>
  <si>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</si>
  <si>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</si>
  <si>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</si>
  <si>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</si>
  <si>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</si>
  <si>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</si>
  <si>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</si>
  <si>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</si>
  <si>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</si>
  <si>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</si>
  <si>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</si>
  <si>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</si>
  <si>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</si>
  <si>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</si>
  <si>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</si>
  <si>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</si>
  <si>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</si>
  <si>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</si>
  <si>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>Bajo protesta de decir verdad declaramos que los Estados Financieros y sus notas son razonablemente correctos y son responsabilidad del emisor.</t>
  </si>
  <si>
    <t xml:space="preserve">        MUNICIPIO DE MÉRIDA YUCATÁN        
       ESTADO ANALÍTICO DE INGRESOS
       DEL 1 DE ENERO AL 31 DE DICIEMBRE DE 2023</t>
  </si>
  <si>
    <t>Página 1 de 1</t>
  </si>
  <si>
    <t>SCP-C-323</t>
  </si>
  <si>
    <t>DIRECTORA DE FINANZAS Y TESORERA MUNICIPAL</t>
  </si>
  <si>
    <t>PRESIDENTE MUNICIPAL</t>
  </si>
  <si>
    <t>LICDA. LAURA C. MUÑOZ MOLINA, MTRA</t>
  </si>
  <si>
    <t>LIC. ALEJANDRO IVÁN RUZ CASTRO</t>
  </si>
  <si>
    <t>Bajo protesta de decir la verdad declaramos que los Estados Financieros y sus Notas son razonablemente correctos y responsabilidad del emisor.</t>
  </si>
  <si>
    <t>Total del Gasto</t>
  </si>
  <si>
    <t>SECTOR PÚBLICO MUNICIPAL</t>
  </si>
  <si>
    <t>6 = (3 - 4)</t>
  </si>
  <si>
    <t>5</t>
  </si>
  <si>
    <t>4</t>
  </si>
  <si>
    <t>3 = (1 + 2)</t>
  </si>
  <si>
    <t>2</t>
  </si>
  <si>
    <t>1</t>
  </si>
  <si>
    <t>Pagado</t>
  </si>
  <si>
    <t>Aprobado</t>
  </si>
  <si>
    <t>Concepto</t>
  </si>
  <si>
    <t>Subejercicio</t>
  </si>
  <si>
    <t>Ampliaciones/(Reducciones)</t>
  </si>
  <si>
    <t>Egresos</t>
  </si>
  <si>
    <t>DEL 01 DE ENERO AL 31 DE DICIEMBRE DE 2023.</t>
  </si>
  <si>
    <t>Clasificación Administrativa</t>
  </si>
  <si>
    <t>Estado Analítico del Ejercicio del Presupuesto de Egresos</t>
  </si>
  <si>
    <t>MUNICIPIO DE MERIDA YUCATAN</t>
  </si>
  <si>
    <t>Página 3 de 3</t>
  </si>
  <si>
    <t>ADEUDOS DE EJERCICIOS FISCALES ANTERIORES</t>
  </si>
  <si>
    <t>TRANSACCIONES DE LA DEUDA PUBLICA / COSTO FINANCIERO DE LA DEUDA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</si>
  <si>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</si>
  <si>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</si>
  <si>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</si>
  <si>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</si>
  <si>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</si>
  <si>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</si>
  <si>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</si>
  <si>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</si>
  <si>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</si>
  <si>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</si>
  <si>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</si>
  <si>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</si>
  <si>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</si>
  <si>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</si>
  <si>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</si>
  <si>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OTROS SERVICIOS GENERALES</t>
  </si>
  <si>
    <t>ASUNTOS DE ORDEN PUBLICO Y DE SEGURIDAD INTERIOR</t>
  </si>
  <si>
    <t>ASUNTOS FINANCIEROS Y HACENDARIOS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</si>
  <si>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</si>
  <si>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</si>
  <si>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</si>
  <si>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</si>
  <si>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</si>
  <si>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31 DE DICIEMBRE DE 2023.
(PESOS)</t>
  </si>
  <si>
    <t>Pensiones y Jubilaciones</t>
  </si>
  <si>
    <t>Amortización de la deuda y disminución de pasivos</t>
  </si>
  <si>
    <t>Gasto de Capital</t>
  </si>
  <si>
    <t>Gasto Corriente</t>
  </si>
  <si>
    <t>MUNICIPIO DE MERIDA YUCATAN
Estado Analítico del Ejercicio del Presupuesto de Egresos
Clasificación Económica (por Tipo de Gasto)
DEL 01 DE ENERO AL 31 DE DICIEMBRE DE 2023.
(PESOS)</t>
  </si>
  <si>
    <t>$1,543,473,850.41</t>
  </si>
  <si>
    <t>$6,101,605,336.87</t>
  </si>
  <si>
    <t>$6,210,539,717.59</t>
  </si>
  <si>
    <t>$7,754,013,568.00</t>
  </si>
  <si>
    <t>$2,369,658,467.00</t>
  </si>
  <si>
    <t>$5,384,355,101.00</t>
  </si>
  <si>
    <t>$19,085.17</t>
  </si>
  <si>
    <t>$95,270,592.83</t>
  </si>
  <si>
    <t>$95,289,678.00</t>
  </si>
  <si>
    <t>$0.00</t>
  </si>
  <si>
    <t>ADEUDOS DE EJERCICIOS FISCALES ANTERIORES (ADEFAS)</t>
  </si>
  <si>
    <t>$897,500.00</t>
  </si>
  <si>
    <t>$62,500.00</t>
  </si>
  <si>
    <t>$960,000.00</t>
  </si>
  <si>
    <t>COSTO POR COBERTURAS</t>
  </si>
  <si>
    <t>$537.08</t>
  </si>
  <si>
    <t>$185,599.92</t>
  </si>
  <si>
    <t>$186,137.00</t>
  </si>
  <si>
    <t>GASTOS DE LA DEUDA PÚBLICA</t>
  </si>
  <si>
    <t>$58,258.92</t>
  </si>
  <si>
    <t>$2,741.08</t>
  </si>
  <si>
    <t>$61,000.00</t>
  </si>
  <si>
    <t>COMISIONES DE LA DEUDA PÚBLICA</t>
  </si>
  <si>
    <t>$3,026,675.76</t>
  </si>
  <si>
    <t>$35,758,097.24</t>
  </si>
  <si>
    <t>$38,784,773.00</t>
  </si>
  <si>
    <t>$3,713,027.00</t>
  </si>
  <si>
    <t>$35,071,746.00</t>
  </si>
  <si>
    <t>INTERESES DE LA DEUDA PÚBLICA</t>
  </si>
  <si>
    <t>$1,105,347.00</t>
  </si>
  <si>
    <t>$21,695,474.00</t>
  </si>
  <si>
    <t>$22,800,821.00</t>
  </si>
  <si>
    <t>$162,348.00</t>
  </si>
  <si>
    <t>$22,638,473.00</t>
  </si>
  <si>
    <t>AMORTIZACIÓN DE LA DEUDA PÚBLICA</t>
  </si>
  <si>
    <t>$5,107,403.93</t>
  </si>
  <si>
    <t>$152,975,005.07</t>
  </si>
  <si>
    <t>$158,082,409.00</t>
  </si>
  <si>
    <t>$99,412,190.00</t>
  </si>
  <si>
    <t>$58,670,219.00</t>
  </si>
  <si>
    <t>DEUDA PUBLICA</t>
  </si>
  <si>
    <t>$66,000,000.00</t>
  </si>
  <si>
    <t>$2,000,000.00</t>
  </si>
  <si>
    <t>$64,000,000.00</t>
  </si>
  <si>
    <t>PROVISIONES PARA CONTINGENCIAS Y OTRAS EROGACIONES ESPECIALES</t>
  </si>
  <si>
    <t>$925,529.37</t>
  </si>
  <si>
    <t>$40,427,724.18</t>
  </si>
  <si>
    <t>$45,603,236.63</t>
  </si>
  <si>
    <t>$46,528,766.00</t>
  </si>
  <si>
    <t>-$528,446.00</t>
  </si>
  <si>
    <t>$47,057,212.00</t>
  </si>
  <si>
    <t>INVERSIONES EN FIDEICOMISOS, MANDATOS Y OTROS ANÁLOGOS</t>
  </si>
  <si>
    <t>$66,925,529.37</t>
  </si>
  <si>
    <t>$112,528,766.00</t>
  </si>
  <si>
    <t>$1,471,554.00</t>
  </si>
  <si>
    <t>$111,057,212.00</t>
  </si>
  <si>
    <t>INVERSIONES FINANCIERAS Y OTRAS PROVISIONES</t>
  </si>
  <si>
    <t>$205,577,947.03</t>
  </si>
  <si>
    <t>$119,393,334.97</t>
  </si>
  <si>
    <t>$324,971,282.00</t>
  </si>
  <si>
    <t>$248,971,282.00</t>
  </si>
  <si>
    <t>$76,000,000.00</t>
  </si>
  <si>
    <t>OBRA PUBLICA EN BIENES PROPIOS</t>
  </si>
  <si>
    <t>$414,108,701.77</t>
  </si>
  <si>
    <t>$642,159,049.23</t>
  </si>
  <si>
    <t>$1,056,267,751.00</t>
  </si>
  <si>
    <t>$450,447,813.00</t>
  </si>
  <si>
    <t>$605,819,938.00</t>
  </si>
  <si>
    <t>OBRA PÚBLICA EN BIENES DE DOMINIO PÚBLICO</t>
  </si>
  <si>
    <t>$619,686,648.80</t>
  </si>
  <si>
    <t>$761,552,384.20</t>
  </si>
  <si>
    <t>$1,381,239,033.00</t>
  </si>
  <si>
    <t>$699,419,095.00</t>
  </si>
  <si>
    <t>$681,819,938.00</t>
  </si>
  <si>
    <t>INVERSIÓN PÚBLICA</t>
  </si>
  <si>
    <t>$3,153,203.85</t>
  </si>
  <si>
    <t>$22,379,243.15</t>
  </si>
  <si>
    <t>$25,532,447.00</t>
  </si>
  <si>
    <t>$18,116,864.00</t>
  </si>
  <si>
    <t>$7,415,583.00</t>
  </si>
  <si>
    <t>ACTIVOS INTANGIBLES</t>
  </si>
  <si>
    <t>$39,797,284.59</t>
  </si>
  <si>
    <t>$16,874,731.41</t>
  </si>
  <si>
    <t>$17,960,491.41</t>
  </si>
  <si>
    <t>$57,757,776.00</t>
  </si>
  <si>
    <t>$36,925,710.00</t>
  </si>
  <si>
    <t>$20,832,066.00</t>
  </si>
  <si>
    <t>MAQUINARIA, OTROS EQUIPOS Y HERRAMIENTAS</t>
  </si>
  <si>
    <t>$49,191,981.86</t>
  </si>
  <si>
    <t>$116,110,634.37</t>
  </si>
  <si>
    <t>$130,735,389.14</t>
  </si>
  <si>
    <t>$179,927,371.00</t>
  </si>
  <si>
    <t>VEHÍCULOS Y EQUIPOS DE TRANSPORTE</t>
  </si>
  <si>
    <t>$15,049,581.30</t>
  </si>
  <si>
    <t>$1,793,409.70</t>
  </si>
  <si>
    <t>$16,842,991.00</t>
  </si>
  <si>
    <t>EQUIPO E INSTRUMENTAL MÉDICO Y DE LABORATORIO</t>
  </si>
  <si>
    <t>$2,776,450.20</t>
  </si>
  <si>
    <t>$3,287,516.96</t>
  </si>
  <si>
    <t>$3,483,468.80</t>
  </si>
  <si>
    <t>$6,259,919.00</t>
  </si>
  <si>
    <t>$6,229,919.00</t>
  </si>
  <si>
    <t>$30,000.00</t>
  </si>
  <si>
    <t>MOBILIARIO Y EQUIPO EDUCACIONAL Y RECREATIVO</t>
  </si>
  <si>
    <t>$18,150,507.50</t>
  </si>
  <si>
    <t>$60,343,395.26</t>
  </si>
  <si>
    <t>$60,981,730.50</t>
  </si>
  <si>
    <t>$79,132,238.00</t>
  </si>
  <si>
    <t>-$2,276,212.00</t>
  </si>
  <si>
    <t>$81,408,450.00</t>
  </si>
  <si>
    <t>MOBILIARIO Y EQUIPO DE ADMINISTRACIÓN</t>
  </si>
  <si>
    <t>$128,119,009.30</t>
  </si>
  <si>
    <t>$220,788,930.85</t>
  </si>
  <si>
    <t>$237,333,732.70</t>
  </si>
  <si>
    <t>$365,452,742.00</t>
  </si>
  <si>
    <t>$255,766,643.00</t>
  </si>
  <si>
    <t>$109,686,099.00</t>
  </si>
  <si>
    <t>BIENES MUEBLES, INMUEBLES E INTANGIBLES</t>
  </si>
  <si>
    <t>$3,300,992.00</t>
  </si>
  <si>
    <t>$14,290,789.00</t>
  </si>
  <si>
    <t>$17,591,781.00</t>
  </si>
  <si>
    <t>$9,609,806.00</t>
  </si>
  <si>
    <t>$7,981,975.00</t>
  </si>
  <si>
    <t>DONATIVOS</t>
  </si>
  <si>
    <t>$10,582,579.15</t>
  </si>
  <si>
    <t>$241,359,104.53</t>
  </si>
  <si>
    <t>$242,748,155.85</t>
  </si>
  <si>
    <t>$253,330,735.00</t>
  </si>
  <si>
    <t>-$12,540,342.00</t>
  </si>
  <si>
    <t>$265,871,077.00</t>
  </si>
  <si>
    <t>PENSIONES Y JUBILACIONES</t>
  </si>
  <si>
    <t>$150,604,352.93</t>
  </si>
  <si>
    <t>$412,781,775.19</t>
  </si>
  <si>
    <t>$416,834,883.07</t>
  </si>
  <si>
    <t>$567,439,236.00</t>
  </si>
  <si>
    <t>$149,777,438.00</t>
  </si>
  <si>
    <t>$417,661,798.00</t>
  </si>
  <si>
    <t>AYUDAS SOCIALES</t>
  </si>
  <si>
    <t>$52,307,939.59</t>
  </si>
  <si>
    <t>$186,426,534.41</t>
  </si>
  <si>
    <t>$238,734,474.00</t>
  </si>
  <si>
    <t>-$1,028,647.00</t>
  </si>
  <si>
    <t>$239,763,121.00</t>
  </si>
  <si>
    <t>SUBSIDIOS Y SUBVENCIONES</t>
  </si>
  <si>
    <t>$30,057,200.00</t>
  </si>
  <si>
    <t>TRANSFERENCIAS AL RESTO DEL SECTOR PÚBLICO</t>
  </si>
  <si>
    <t>$997.50</t>
  </si>
  <si>
    <t>$199,764,309.50</t>
  </si>
  <si>
    <t>$199,765,307.00</t>
  </si>
  <si>
    <t>$79,130,321.00</t>
  </si>
  <si>
    <t>$120,634,986.00</t>
  </si>
  <si>
    <t>TRANSFERENCIAS INTERNAS Y ASIGNACIONES AL SECTOR PÚBLICO</t>
  </si>
  <si>
    <t>$216,796,861.17</t>
  </si>
  <si>
    <t>$1,084,679,712.63</t>
  </si>
  <si>
    <t>$1,090,121,871.83</t>
  </si>
  <si>
    <t>$1,306,918,733.00</t>
  </si>
  <si>
    <t>$255,005,776.00</t>
  </si>
  <si>
    <t>$1,051,912,957.00</t>
  </si>
  <si>
    <t>TRANSFERENCIAS, ASIGNACIONES, SUBSIDIOS Y OTRAS AYUDAS</t>
  </si>
  <si>
    <t>$70,828,911.04</t>
  </si>
  <si>
    <t>$21,736,253.96</t>
  </si>
  <si>
    <t>$92,565,165.00</t>
  </si>
  <si>
    <t>$79,221,250.00</t>
  </si>
  <si>
    <t>$13,343,915.00</t>
  </si>
  <si>
    <t>$87,104,160.06</t>
  </si>
  <si>
    <t>$217,554,958.10</t>
  </si>
  <si>
    <t>$243,188,601.94</t>
  </si>
  <si>
    <t>$330,292,762.00</t>
  </si>
  <si>
    <t>$299,218,472.00</t>
  </si>
  <si>
    <t>$31,074,290.00</t>
  </si>
  <si>
    <t>SERVICIOS OFICIALES</t>
  </si>
  <si>
    <t>$1,814,382.59</t>
  </si>
  <si>
    <t>$5,632,686.41</t>
  </si>
  <si>
    <t>$7,447,069.00</t>
  </si>
  <si>
    <t>$2,449,907.00</t>
  </si>
  <si>
    <t>$4,997,162.00</t>
  </si>
  <si>
    <t>SERVICIOS DE TRASLADO Y VIÁTICOS</t>
  </si>
  <si>
    <t>$1,710,553.95</t>
  </si>
  <si>
    <t>$240,238,773.50</t>
  </si>
  <si>
    <t>$243,344,868.05</t>
  </si>
  <si>
    <t>$245,055,422.00</t>
  </si>
  <si>
    <t>$157,143,378.00</t>
  </si>
  <si>
    <t>$87,912,044.00</t>
  </si>
  <si>
    <t>SERVICIOS DE COMUNICACIÓN SOCIAL Y PUBLICIDAD</t>
  </si>
  <si>
    <t>$153,248,943.27</t>
  </si>
  <si>
    <t>$665,158,983.25</t>
  </si>
  <si>
    <t>$691,224,206.73</t>
  </si>
  <si>
    <t>$844,473,150.00</t>
  </si>
  <si>
    <t>$336,047,861.00</t>
  </si>
  <si>
    <t>$508,425,289.00</t>
  </si>
  <si>
    <t>SERVICIOS DE INSTALACIÓN, REPARACIÓN, MANTENIMIENTO Y CONSERVACIÓN</t>
  </si>
  <si>
    <t>$5,024,836.37</t>
  </si>
  <si>
    <t>$36,214,474.63</t>
  </si>
  <si>
    <t>$37,414,030.63</t>
  </si>
  <si>
    <t>$42,438,867.00</t>
  </si>
  <si>
    <t>$6,695,515.00</t>
  </si>
  <si>
    <t>$35,743,352.00</t>
  </si>
  <si>
    <t>SERVICIOS FINANCIEROS, BANCARIOS Y COMERCIALES</t>
  </si>
  <si>
    <t>$29,257,645.11</t>
  </si>
  <si>
    <t>$316,593,132.69</t>
  </si>
  <si>
    <t>$322,261,312.89</t>
  </si>
  <si>
    <t>$351,518,958.00</t>
  </si>
  <si>
    <t>$176,991,250.00</t>
  </si>
  <si>
    <t>$174,527,708.00</t>
  </si>
  <si>
    <t>SERVICIOS PROFESIONALES, CIENTÍFICOS, TÉCNICOS Y OTROS SERVICIOS</t>
  </si>
  <si>
    <t>$4,529,156.08</t>
  </si>
  <si>
    <t>$210,753,475.64</t>
  </si>
  <si>
    <t>$214,921,721.92</t>
  </si>
  <si>
    <t>$219,450,878.00</t>
  </si>
  <si>
    <t>$37,484,904.00</t>
  </si>
  <si>
    <t>$181,965,974.00</t>
  </si>
  <si>
    <t>SERVICIOS DE ARRENDAMIENTO</t>
  </si>
  <si>
    <t>$35,432,313.12</t>
  </si>
  <si>
    <t>$279,719,520.88</t>
  </si>
  <si>
    <t>$279,728,520.88</t>
  </si>
  <si>
    <t>$315,160,834.00</t>
  </si>
  <si>
    <t>-$44,526,719.00</t>
  </si>
  <si>
    <t>$359,687,553.00</t>
  </si>
  <si>
    <t>SERVICIOS BÁSICOS</t>
  </si>
  <si>
    <t>$388,950,901.59</t>
  </si>
  <si>
    <t>$1,993,602,259.06</t>
  </si>
  <si>
    <t>$2,059,452,203.41</t>
  </si>
  <si>
    <t>$2,448,403,105.00</t>
  </si>
  <si>
    <t>$1,050,725,818.00</t>
  </si>
  <si>
    <t>$1,397,677,287.00</t>
  </si>
  <si>
    <t>SERVICIOS GENERALES</t>
  </si>
  <si>
    <t>$2,755,005.77</t>
  </si>
  <si>
    <t>$49,660,748.23</t>
  </si>
  <si>
    <t>$49,956,548.23</t>
  </si>
  <si>
    <t>$52,711,554.00</t>
  </si>
  <si>
    <t>$30,522,901.00</t>
  </si>
  <si>
    <t>$22,188,653.00</t>
  </si>
  <si>
    <t>HERRAMIENTAS, REFACCIONES Y ACCESORIOS MENORES</t>
  </si>
  <si>
    <t>$254,050.00</t>
  </si>
  <si>
    <t>-$950.00</t>
  </si>
  <si>
    <t>$255,000.00</t>
  </si>
  <si>
    <t>MATERIALES Y SUMINISTROS PARA SEGURIDAD</t>
  </si>
  <si>
    <t>$5,557,265.38</t>
  </si>
  <si>
    <t>$19,334,131.14</t>
  </si>
  <si>
    <t>$19,672,419.62</t>
  </si>
  <si>
    <t>$25,229,685.00</t>
  </si>
  <si>
    <t>$3,001,922.00</t>
  </si>
  <si>
    <t>$22,227,763.00</t>
  </si>
  <si>
    <t>VESTUARIO, BLANCOS, PRENDAS DE PROTECCIÓN Y ARTÍCULOS DEPORTIVOS</t>
  </si>
  <si>
    <t>$3,949,596.98</t>
  </si>
  <si>
    <t>$108,442,874.18</t>
  </si>
  <si>
    <t>$108,452,559.02</t>
  </si>
  <si>
    <t>$112,402,156.00</t>
  </si>
  <si>
    <t>-$2,847,576.00</t>
  </si>
  <si>
    <t>$115,249,732.00</t>
  </si>
  <si>
    <t>COMBUSTIBLES, LUBRICANTES Y ADITIVOS</t>
  </si>
  <si>
    <t>$1,047,702.15</t>
  </si>
  <si>
    <t>$32,502,888.13</t>
  </si>
  <si>
    <t>$32,525,500.85</t>
  </si>
  <si>
    <t>$33,573,203.00</t>
  </si>
  <si>
    <t>-$45,421,647.00</t>
  </si>
  <si>
    <t>$78,994,850.00</t>
  </si>
  <si>
    <t>PRODUCTOS QUIMICOS, FARMACEUTICOS Y DE LABORATORIO</t>
  </si>
  <si>
    <t>$97,282,533.08</t>
  </si>
  <si>
    <t>$246,138,826.51</t>
  </si>
  <si>
    <t>$247,971,289.92</t>
  </si>
  <si>
    <t>$345,253,823.00</t>
  </si>
  <si>
    <t>$98,817,142.00</t>
  </si>
  <si>
    <t>$246,436,681.00</t>
  </si>
  <si>
    <t>MATERIALES Y ARTÍCULOS DE CONSTRUCCIÓN Y DE REPARACIÓN</t>
  </si>
  <si>
    <t>$4,100,099.50</t>
  </si>
  <si>
    <t>$26,813,081.10</t>
  </si>
  <si>
    <t>$26,839,107.50</t>
  </si>
  <si>
    <t>$30,939,207.00</t>
  </si>
  <si>
    <t>$14,320,282.00</t>
  </si>
  <si>
    <t>$16,618,925.00</t>
  </si>
  <si>
    <t>ALIMENTOS Y UTENSILIOS</t>
  </si>
  <si>
    <t>$2,862,400.32</t>
  </si>
  <si>
    <t>$51,126,363.41</t>
  </si>
  <si>
    <t>$51,622,016.68</t>
  </si>
  <si>
    <t>$54,484,417.00</t>
  </si>
  <si>
    <t>$36,343,983.00</t>
  </si>
  <si>
    <t>$18,140,434.00</t>
  </si>
  <si>
    <t>MATERIALES DE ADMINISTRACIÓN, EMISIÓN DE DOCUMENTOS Y ARTÍCULOS OFICIALES</t>
  </si>
  <si>
    <t>$117,808,653.18</t>
  </si>
  <si>
    <t>$534,018,912.70</t>
  </si>
  <si>
    <t>$537,039,441.82</t>
  </si>
  <si>
    <t>$654,848,095.00</t>
  </si>
  <si>
    <t>$134,736,057.00</t>
  </si>
  <si>
    <t>$520,112,038.00</t>
  </si>
  <si>
    <t>MATERIALES Y SUMINISTROS</t>
  </si>
  <si>
    <t>$1.05</t>
  </si>
  <si>
    <t>$10,073,657.95</t>
  </si>
  <si>
    <t>$10,073,659.00</t>
  </si>
  <si>
    <t>PAGO DE ESTÍMULOS A SERVIDORES PÚBLICOS</t>
  </si>
  <si>
    <t>$332.69</t>
  </si>
  <si>
    <t>$183,492,224.31</t>
  </si>
  <si>
    <t>$183,492,557.00</t>
  </si>
  <si>
    <t>-$52,426,273.00</t>
  </si>
  <si>
    <t>$235,918,830.00</t>
  </si>
  <si>
    <t>OTRAS PRESTACIONES SOCIALES Y ECONÓMICAS</t>
  </si>
  <si>
    <t>$112.77</t>
  </si>
  <si>
    <t>$82,140,734.48</t>
  </si>
  <si>
    <t>$95,042,168.23</t>
  </si>
  <si>
    <t>$95,042,281.00</t>
  </si>
  <si>
    <t>-$9,269,441.00</t>
  </si>
  <si>
    <t>$104,311,722.00</t>
  </si>
  <si>
    <t>SEGURIDAD SOCIAL</t>
  </si>
  <si>
    <t>$67,192.46</t>
  </si>
  <si>
    <t>$197,273,520.54</t>
  </si>
  <si>
    <t>$197,340,713.00</t>
  </si>
  <si>
    <t>$7,242,776.00</t>
  </si>
  <si>
    <t>$190,097,937.00</t>
  </si>
  <si>
    <t>REMUNERACIONES ADICIONALES Y ESPECIALES</t>
  </si>
  <si>
    <t>$7,327.83</t>
  </si>
  <si>
    <t>$123,226,411.17</t>
  </si>
  <si>
    <t>$123,233,739.00</t>
  </si>
  <si>
    <t>-$37,924,215.00</t>
  </si>
  <si>
    <t>$161,157,954.00</t>
  </si>
  <si>
    <t>REMUNERACIONES AL PERSONAL DE CARÁCTER TRANSITORIO</t>
  </si>
  <si>
    <t>$3,876.27</t>
  </si>
  <si>
    <t>$717,353,859.73</t>
  </si>
  <si>
    <t>$717,357,736.00</t>
  </si>
  <si>
    <t>-$44,575,172.00</t>
  </si>
  <si>
    <t>$761,932,908.00</t>
  </si>
  <si>
    <t>REMUNERACIONES AL PERSONAL DE CARÁCTER PERMANENTE</t>
  </si>
  <si>
    <t>$78,843.07</t>
  </si>
  <si>
    <t>$1,313,560,408.18</t>
  </si>
  <si>
    <t>$1,326,461,841.93</t>
  </si>
  <si>
    <t>$1,326,540,685.00</t>
  </si>
  <si>
    <t>-$126,878,666.00</t>
  </si>
  <si>
    <t>$1,453,419,351.00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</si>
  <si>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</si>
  <si>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</si>
  <si>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</si>
  <si>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31 DE DICIEMBRE DE 2023.
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</si>
</sst>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-80A]dddd\,\ d&quot; de &quot;mmmm&quot; de &quot;yyyy"/>
    <numFmt numFmtId="174" formatCode="[$-80A]hh:mm:ss\ AM/PM"/>
    <numFmt numFmtId="175" formatCode="[$$-80A]#,##0.00;[$$-80A]\-#,##0.00"/>
  </numFmts>
  <fonts count="54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 2"/>
      <family val="0"/>
    </font>
    <font>
      <b/>
      <sz val="8"/>
      <color indexed="8"/>
      <name val="Times New Roman"/>
      <family val="1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11"/>
      <color indexed="8"/>
      <name val="Arial"/>
      <family val="2"/>
    </font>
    <font>
      <sz val="11"/>
      <color indexed="8"/>
      <name val="exo 2"/>
      <family val="0"/>
    </font>
    <font>
      <b/>
      <sz val="8"/>
      <color indexed="8"/>
      <name val="exo 2"/>
      <family val="0"/>
    </font>
    <font>
      <b/>
      <sz val="10"/>
      <color indexed="8"/>
      <name val="Calibri"/>
      <family val="2"/>
    </font>
    <font>
      <b/>
      <sz val="11"/>
      <color indexed="8"/>
      <name val="Exo 2"/>
      <family val="0"/>
    </font>
    <font>
      <b/>
      <sz val="9"/>
      <color indexed="8"/>
      <name val="exo 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7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205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2" xfId="51" applyNumberFormat="1" applyFont="1" applyBorder="1" applyAlignment="1">
      <alignment vertical="top"/>
    </xf>
    <xf numFmtId="4" fontId="4" fillId="0" borderId="10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vertical="top"/>
    </xf>
    <xf numFmtId="4" fontId="4" fillId="0" borderId="16" xfId="51" applyNumberFormat="1" applyFont="1" applyBorder="1" applyAlignment="1">
      <alignment vertical="top"/>
    </xf>
    <xf numFmtId="4" fontId="4" fillId="0" borderId="17" xfId="51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vertical="top"/>
    </xf>
    <xf numFmtId="4" fontId="4" fillId="0" borderId="16" xfId="51" applyNumberFormat="1" applyFont="1" applyFill="1" applyBorder="1" applyAlignment="1">
      <alignment vertical="top"/>
    </xf>
    <xf numFmtId="4" fontId="4" fillId="0" borderId="15" xfId="51" applyNumberFormat="1" applyFont="1" applyBorder="1" applyAlignment="1">
      <alignment vertical="top"/>
    </xf>
    <xf numFmtId="4" fontId="4" fillId="0" borderId="13" xfId="51" applyNumberFormat="1" applyFont="1" applyBorder="1" applyAlignment="1">
      <alignment vertical="top"/>
    </xf>
    <xf numFmtId="4" fontId="4" fillId="0" borderId="0" xfId="51" applyNumberFormat="1" applyFont="1" applyAlignment="1">
      <alignment vertical="top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0" xfId="51" applyNumberFormat="1" applyFont="1" applyFill="1" applyBorder="1" applyAlignment="1">
      <alignment horizontal="right" vertical="top" wrapText="1"/>
    </xf>
    <xf numFmtId="4" fontId="4" fillId="0" borderId="17" xfId="51" applyNumberFormat="1" applyFont="1" applyFill="1" applyBorder="1" applyAlignment="1">
      <alignment horizontal="right" vertical="top" wrapText="1"/>
    </xf>
    <xf numFmtId="4" fontId="4" fillId="0" borderId="14" xfId="51" applyNumberFormat="1" applyFont="1" applyBorder="1" applyAlignment="1">
      <alignment horizontal="right" vertical="top" wrapText="1"/>
    </xf>
    <xf numFmtId="4" fontId="4" fillId="0" borderId="0" xfId="51" applyNumberFormat="1" applyFont="1" applyBorder="1" applyAlignment="1">
      <alignment horizontal="right" vertical="top" wrapText="1"/>
    </xf>
    <xf numFmtId="4" fontId="4" fillId="0" borderId="17" xfId="51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4" fillId="0" borderId="11" xfId="51" applyNumberFormat="1" applyFont="1" applyBorder="1" applyAlignment="1">
      <alignment horizontal="right" vertical="top" wrapText="1"/>
    </xf>
    <xf numFmtId="4" fontId="4" fillId="0" borderId="10" xfId="51" applyNumberFormat="1" applyFont="1" applyBorder="1" applyAlignment="1">
      <alignment horizontal="right" vertical="top" wrapText="1"/>
    </xf>
    <xf numFmtId="4" fontId="4" fillId="0" borderId="12" xfId="51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4" fillId="0" borderId="16" xfId="51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 wrapText="1" readingOrder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3" xfId="51" applyNumberFormat="1" applyFont="1" applyBorder="1" applyAlignment="1">
      <alignment horizontal="right" vertical="top" wrapText="1"/>
    </xf>
    <xf numFmtId="4" fontId="4" fillId="0" borderId="15" xfId="51" applyNumberFormat="1" applyFont="1" applyBorder="1" applyAlignment="1">
      <alignment horizontal="right" vertical="top" wrapText="1"/>
    </xf>
    <xf numFmtId="4" fontId="4" fillId="0" borderId="16" xfId="51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172" fontId="26" fillId="0" borderId="0" xfId="0" applyNumberFormat="1" applyFont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9" fillId="0" borderId="0" xfId="0" applyFont="1" applyAlignment="1">
      <alignment horizontal="center" vertical="top" wrapText="1"/>
    </xf>
    <xf numFmtId="0" fontId="30" fillId="0" borderId="0" xfId="0" applyFont="1" applyAlignment="1">
      <alignment horizontal="left" vertical="top"/>
    </xf>
    <xf numFmtId="172" fontId="31" fillId="0" borderId="0" xfId="0" applyNumberFormat="1" applyFont="1" applyAlignment="1">
      <alignment horizontal="right" vertical="top"/>
    </xf>
    <xf numFmtId="172" fontId="31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1" fillId="0" borderId="0" xfId="0" applyNumberFormat="1" applyFont="1" applyAlignment="1">
      <alignment horizontal="right" vertical="top" wrapText="1"/>
    </xf>
    <xf numFmtId="172" fontId="31" fillId="0" borderId="0" xfId="0" applyNumberFormat="1" applyFont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32" fillId="0" borderId="0" xfId="0" applyFont="1" applyAlignment="1">
      <alignment horizontal="center" vertical="top" wrapText="1" readingOrder="1"/>
    </xf>
    <xf numFmtId="0" fontId="32" fillId="0" borderId="0" xfId="0" applyFont="1" applyAlignment="1">
      <alignment horizontal="center" vertical="top" wrapText="1" readingOrder="1"/>
    </xf>
    <xf numFmtId="0" fontId="33" fillId="0" borderId="0" xfId="0" applyFont="1" applyAlignment="1">
      <alignment horizontal="center" vertical="top" wrapText="1" readingOrder="1"/>
    </xf>
    <xf numFmtId="0" fontId="33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 readingOrder="1"/>
    </xf>
    <xf numFmtId="0" fontId="1" fillId="0" borderId="0" xfId="0" applyFont="1" applyAlignment="1">
      <alignment horizontal="left" vertical="top" wrapText="1" readingOrder="1"/>
    </xf>
    <xf numFmtId="175" fontId="28" fillId="0" borderId="0" xfId="0" applyNumberFormat="1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readingOrder="1"/>
    </xf>
    <xf numFmtId="0" fontId="34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352425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476250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10525" y="10086975"/>
          <a:ext cx="3848100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38100</xdr:colOff>
      <xdr:row>5</xdr:row>
      <xdr:rowOff>114300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47625</xdr:rowOff>
    </xdr:from>
    <xdr:to>
      <xdr:col>5</xdr:col>
      <xdr:colOff>104775</xdr:colOff>
      <xdr:row>4</xdr:row>
      <xdr:rowOff>647700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0</xdr:row>
      <xdr:rowOff>0</xdr:rowOff>
    </xdr:from>
    <xdr:to>
      <xdr:col>26</xdr:col>
      <xdr:colOff>0</xdr:colOff>
      <xdr:row>5</xdr:row>
      <xdr:rowOff>76200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SheetLayoutView="100" zoomScalePageLayoutView="0" workbookViewId="0" topLeftCell="A1">
      <selection activeCell="C12" sqref="C12:F12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78" t="s">
        <v>35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80"/>
    </row>
    <row r="3" spans="3:24" ht="12.75" customHeight="1"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3:24" ht="16.5" customHeight="1"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6"/>
    </row>
    <row r="5" spans="3:24" ht="18.75" customHeight="1">
      <c r="C5" s="102" t="s">
        <v>26</v>
      </c>
      <c r="D5" s="103"/>
      <c r="E5" s="103"/>
      <c r="F5" s="103"/>
      <c r="G5" s="104"/>
      <c r="H5" s="88" t="s">
        <v>23</v>
      </c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90"/>
      <c r="W5" s="91" t="s">
        <v>5</v>
      </c>
      <c r="X5" s="92"/>
    </row>
    <row r="6" spans="3:24" ht="26.25" customHeight="1">
      <c r="C6" s="105"/>
      <c r="D6" s="106"/>
      <c r="E6" s="106"/>
      <c r="F6" s="106"/>
      <c r="G6" s="107"/>
      <c r="H6" s="65" t="s">
        <v>0</v>
      </c>
      <c r="I6" s="66"/>
      <c r="J6" s="66"/>
      <c r="K6" s="67"/>
      <c r="L6" s="68" t="s">
        <v>1</v>
      </c>
      <c r="M6" s="69"/>
      <c r="N6" s="70"/>
      <c r="O6" s="68" t="s">
        <v>2</v>
      </c>
      <c r="P6" s="69"/>
      <c r="Q6" s="70"/>
      <c r="R6" s="87" t="s">
        <v>3</v>
      </c>
      <c r="S6" s="87"/>
      <c r="T6" s="87"/>
      <c r="U6" s="65" t="s">
        <v>4</v>
      </c>
      <c r="V6" s="67"/>
      <c r="W6" s="93"/>
      <c r="X6" s="94"/>
    </row>
    <row r="7" spans="3:24" ht="18" customHeight="1">
      <c r="C7" s="108"/>
      <c r="D7" s="109"/>
      <c r="E7" s="109"/>
      <c r="F7" s="109"/>
      <c r="G7" s="110"/>
      <c r="H7" s="68" t="s">
        <v>6</v>
      </c>
      <c r="I7" s="69"/>
      <c r="J7" s="69"/>
      <c r="K7" s="29"/>
      <c r="L7" s="68" t="s">
        <v>7</v>
      </c>
      <c r="M7" s="69"/>
      <c r="N7" s="29"/>
      <c r="O7" s="68" t="s">
        <v>8</v>
      </c>
      <c r="P7" s="69"/>
      <c r="Q7" s="70"/>
      <c r="R7" s="68" t="s">
        <v>9</v>
      </c>
      <c r="S7" s="69"/>
      <c r="T7" s="70"/>
      <c r="U7" s="68" t="s">
        <v>10</v>
      </c>
      <c r="V7" s="70"/>
      <c r="W7" s="95" t="s">
        <v>22</v>
      </c>
      <c r="X7" s="96"/>
    </row>
    <row r="8" spans="3:26" ht="15" customHeight="1">
      <c r="C8" s="97" t="s">
        <v>12</v>
      </c>
      <c r="D8" s="98"/>
      <c r="E8" s="98"/>
      <c r="F8" s="98"/>
      <c r="G8" s="10"/>
      <c r="H8" s="11"/>
      <c r="I8" s="99">
        <v>1943842935</v>
      </c>
      <c r="J8" s="99"/>
      <c r="K8" s="45"/>
      <c r="L8" s="46"/>
      <c r="M8" s="99">
        <v>452271247.31</v>
      </c>
      <c r="N8" s="101"/>
      <c r="O8" s="100">
        <f>I8+M8</f>
        <v>2396114182.31</v>
      </c>
      <c r="P8" s="99"/>
      <c r="Q8" s="101"/>
      <c r="R8" s="100">
        <v>2396114182.31</v>
      </c>
      <c r="S8" s="99"/>
      <c r="T8" s="101"/>
      <c r="U8" s="46"/>
      <c r="V8" s="55">
        <v>2396114182.31</v>
      </c>
      <c r="W8" s="100">
        <f>V8-I8</f>
        <v>452271247.30999994</v>
      </c>
      <c r="X8" s="101"/>
      <c r="Y8" s="9"/>
      <c r="Z8" s="9"/>
    </row>
    <row r="9" spans="3:26" ht="15" customHeight="1">
      <c r="C9" s="56" t="s">
        <v>13</v>
      </c>
      <c r="D9" s="57"/>
      <c r="E9" s="57"/>
      <c r="F9" s="57"/>
      <c r="G9" s="12"/>
      <c r="H9" s="13"/>
      <c r="I9" s="63">
        <v>0</v>
      </c>
      <c r="J9" s="63"/>
      <c r="K9" s="47"/>
      <c r="L9" s="48"/>
      <c r="M9" s="63">
        <v>0</v>
      </c>
      <c r="N9" s="64"/>
      <c r="O9" s="111">
        <v>0</v>
      </c>
      <c r="P9" s="63"/>
      <c r="Q9" s="64"/>
      <c r="R9" s="111">
        <v>0</v>
      </c>
      <c r="S9" s="63"/>
      <c r="T9" s="64"/>
      <c r="U9" s="48"/>
      <c r="V9" s="50">
        <v>0</v>
      </c>
      <c r="W9" s="111">
        <f aca="true" t="shared" si="0" ref="W9:W14">V9-I9</f>
        <v>0</v>
      </c>
      <c r="X9" s="64"/>
      <c r="Y9" s="9"/>
      <c r="Z9" s="9"/>
    </row>
    <row r="10" spans="3:26" ht="15" customHeight="1">
      <c r="C10" s="56" t="s">
        <v>14</v>
      </c>
      <c r="D10" s="57"/>
      <c r="E10" s="57"/>
      <c r="F10" s="57"/>
      <c r="G10" s="12"/>
      <c r="H10" s="13"/>
      <c r="I10" s="63">
        <v>0</v>
      </c>
      <c r="J10" s="63"/>
      <c r="K10" s="47"/>
      <c r="L10" s="48"/>
      <c r="M10" s="63">
        <v>0</v>
      </c>
      <c r="N10" s="64"/>
      <c r="O10" s="111">
        <f>I10+M10</f>
        <v>0</v>
      </c>
      <c r="P10" s="63"/>
      <c r="Q10" s="64"/>
      <c r="R10" s="111">
        <v>0</v>
      </c>
      <c r="S10" s="63"/>
      <c r="T10" s="64"/>
      <c r="U10" s="48"/>
      <c r="V10" s="50">
        <v>0</v>
      </c>
      <c r="W10" s="111">
        <f t="shared" si="0"/>
        <v>0</v>
      </c>
      <c r="X10" s="64"/>
      <c r="Y10" s="9"/>
      <c r="Z10" s="9"/>
    </row>
    <row r="11" spans="3:26" ht="15" customHeight="1">
      <c r="C11" s="56" t="s">
        <v>15</v>
      </c>
      <c r="D11" s="57"/>
      <c r="E11" s="57"/>
      <c r="F11" s="57"/>
      <c r="G11" s="12"/>
      <c r="H11" s="13"/>
      <c r="I11" s="63">
        <v>263425260</v>
      </c>
      <c r="J11" s="63"/>
      <c r="K11" s="47"/>
      <c r="L11" s="48"/>
      <c r="M11" s="63">
        <v>30301255.4</v>
      </c>
      <c r="N11" s="64"/>
      <c r="O11" s="111">
        <f>I11+M11</f>
        <v>293726515.4</v>
      </c>
      <c r="P11" s="63"/>
      <c r="Q11" s="64"/>
      <c r="R11" s="111">
        <v>293726515.4</v>
      </c>
      <c r="S11" s="63"/>
      <c r="T11" s="64"/>
      <c r="U11" s="48"/>
      <c r="V11" s="55">
        <v>293726515.4</v>
      </c>
      <c r="W11" s="111">
        <f>V11-I11</f>
        <v>30301255.399999976</v>
      </c>
      <c r="X11" s="64"/>
      <c r="Y11" s="9"/>
      <c r="Z11" s="9"/>
    </row>
    <row r="12" spans="3:26" ht="15" customHeight="1">
      <c r="C12" s="56" t="s">
        <v>16</v>
      </c>
      <c r="D12" s="57"/>
      <c r="E12" s="57"/>
      <c r="F12" s="57"/>
      <c r="G12" s="12"/>
      <c r="H12" s="13"/>
      <c r="I12" s="63">
        <v>102826699</v>
      </c>
      <c r="J12" s="63"/>
      <c r="K12" s="47"/>
      <c r="L12" s="48"/>
      <c r="M12" s="63">
        <v>123001226.63</v>
      </c>
      <c r="N12" s="64"/>
      <c r="O12" s="63"/>
      <c r="P12" s="63"/>
      <c r="Q12" s="49">
        <f>I12+M12</f>
        <v>225827925.63</v>
      </c>
      <c r="R12" s="111">
        <v>225827925.63</v>
      </c>
      <c r="S12" s="63"/>
      <c r="T12" s="64"/>
      <c r="U12" s="48"/>
      <c r="V12" s="55">
        <v>225827925.63</v>
      </c>
      <c r="W12" s="111">
        <f>V12-I12</f>
        <v>123001226.63</v>
      </c>
      <c r="X12" s="64"/>
      <c r="Y12" s="9"/>
      <c r="Z12" s="9"/>
    </row>
    <row r="13" spans="3:26" ht="15" customHeight="1">
      <c r="C13" s="56" t="s">
        <v>17</v>
      </c>
      <c r="D13" s="57"/>
      <c r="E13" s="57"/>
      <c r="F13" s="57"/>
      <c r="G13" s="12"/>
      <c r="H13" s="13"/>
      <c r="I13" s="63">
        <v>12014756</v>
      </c>
      <c r="J13" s="63"/>
      <c r="K13" s="47"/>
      <c r="L13" s="48"/>
      <c r="M13" s="63">
        <v>2089397.86</v>
      </c>
      <c r="N13" s="64"/>
      <c r="O13" s="111">
        <f>I13+M13</f>
        <v>14104153.86</v>
      </c>
      <c r="P13" s="63"/>
      <c r="Q13" s="64"/>
      <c r="R13" s="111">
        <v>14104153.86</v>
      </c>
      <c r="S13" s="63"/>
      <c r="T13" s="64"/>
      <c r="U13" s="48"/>
      <c r="V13" s="55">
        <v>14104153.86</v>
      </c>
      <c r="W13" s="111">
        <f>V13-I13</f>
        <v>2089397.8599999994</v>
      </c>
      <c r="X13" s="64"/>
      <c r="Y13" s="9"/>
      <c r="Z13" s="9"/>
    </row>
    <row r="14" spans="3:26" ht="24.75" customHeight="1">
      <c r="C14" s="56" t="s">
        <v>27</v>
      </c>
      <c r="D14" s="57"/>
      <c r="E14" s="57"/>
      <c r="F14" s="57"/>
      <c r="G14" s="12"/>
      <c r="H14" s="13"/>
      <c r="I14" s="63">
        <v>0</v>
      </c>
      <c r="J14" s="63"/>
      <c r="K14" s="47"/>
      <c r="L14" s="48"/>
      <c r="M14" s="63">
        <v>0</v>
      </c>
      <c r="N14" s="64"/>
      <c r="O14" s="111">
        <v>0</v>
      </c>
      <c r="P14" s="63"/>
      <c r="Q14" s="64"/>
      <c r="R14" s="111">
        <v>0</v>
      </c>
      <c r="S14" s="63"/>
      <c r="T14" s="64"/>
      <c r="U14" s="48"/>
      <c r="V14" s="50">
        <v>0</v>
      </c>
      <c r="W14" s="111">
        <f t="shared" si="0"/>
        <v>0</v>
      </c>
      <c r="X14" s="64"/>
      <c r="Y14" s="9"/>
      <c r="Z14" s="9"/>
    </row>
    <row r="15" spans="3:26" ht="36" customHeight="1">
      <c r="C15" s="56" t="s">
        <v>28</v>
      </c>
      <c r="D15" s="57"/>
      <c r="E15" s="57"/>
      <c r="F15" s="57"/>
      <c r="G15" s="12"/>
      <c r="H15" s="13"/>
      <c r="I15" s="63">
        <v>2882245451</v>
      </c>
      <c r="J15" s="63"/>
      <c r="K15" s="47"/>
      <c r="L15" s="48"/>
      <c r="M15" s="63">
        <v>196768259.66</v>
      </c>
      <c r="N15" s="64"/>
      <c r="O15" s="63"/>
      <c r="P15" s="63"/>
      <c r="Q15" s="49">
        <f>I15+M15</f>
        <v>3079013710.66</v>
      </c>
      <c r="R15" s="111">
        <v>3079013710.66</v>
      </c>
      <c r="S15" s="63"/>
      <c r="T15" s="64"/>
      <c r="U15" s="48"/>
      <c r="V15" s="55">
        <v>3079013710.66</v>
      </c>
      <c r="W15" s="111">
        <f>V15-I15</f>
        <v>196768259.65999985</v>
      </c>
      <c r="X15" s="64"/>
      <c r="Y15" s="9"/>
      <c r="Z15" s="9"/>
    </row>
    <row r="16" spans="3:26" s="42" customFormat="1" ht="26.25" customHeight="1">
      <c r="C16" s="125" t="s">
        <v>29</v>
      </c>
      <c r="D16" s="126"/>
      <c r="E16" s="126"/>
      <c r="F16" s="126"/>
      <c r="G16" s="27"/>
      <c r="H16" s="24"/>
      <c r="I16" s="60">
        <v>0</v>
      </c>
      <c r="J16" s="60"/>
      <c r="K16" s="51"/>
      <c r="L16" s="52"/>
      <c r="M16" s="60">
        <v>0</v>
      </c>
      <c r="N16" s="61"/>
      <c r="O16" s="163">
        <v>0</v>
      </c>
      <c r="P16" s="60"/>
      <c r="Q16" s="61"/>
      <c r="R16" s="163">
        <v>0</v>
      </c>
      <c r="S16" s="60"/>
      <c r="T16" s="61"/>
      <c r="U16" s="52"/>
      <c r="V16" s="50">
        <v>0</v>
      </c>
      <c r="W16" s="163">
        <f>V16-I16</f>
        <v>0</v>
      </c>
      <c r="X16" s="61"/>
      <c r="Y16" s="9"/>
      <c r="Z16" s="9"/>
    </row>
    <row r="17" spans="3:26" ht="15" customHeight="1">
      <c r="C17" s="129" t="s">
        <v>18</v>
      </c>
      <c r="D17" s="130"/>
      <c r="E17" s="130"/>
      <c r="F17" s="130"/>
      <c r="G17" s="17"/>
      <c r="H17" s="18"/>
      <c r="I17" s="62">
        <v>180000000</v>
      </c>
      <c r="J17" s="62"/>
      <c r="K17" s="53"/>
      <c r="L17" s="54"/>
      <c r="M17" s="62"/>
      <c r="N17" s="62"/>
      <c r="O17" s="161">
        <f>I17+M17</f>
        <v>180000000</v>
      </c>
      <c r="P17" s="62"/>
      <c r="Q17" s="162"/>
      <c r="R17" s="161">
        <v>180000000</v>
      </c>
      <c r="S17" s="62"/>
      <c r="T17" s="162"/>
      <c r="U17" s="48"/>
      <c r="V17" s="55">
        <v>180000000</v>
      </c>
      <c r="W17" s="161">
        <f>V17-I17</f>
        <v>0</v>
      </c>
      <c r="X17" s="162"/>
      <c r="Y17" s="9"/>
      <c r="Z17" s="9"/>
    </row>
    <row r="18" spans="1:25" ht="7.5" customHeight="1">
      <c r="A18" s="4"/>
      <c r="B18" s="4"/>
      <c r="C18" s="112" t="s">
        <v>19</v>
      </c>
      <c r="D18" s="113"/>
      <c r="E18" s="113"/>
      <c r="F18" s="113"/>
      <c r="G18" s="2"/>
      <c r="H18" s="1"/>
      <c r="I18" s="116">
        <f>SUM(I15,I13,I12,I11,I10,I8+I17)</f>
        <v>5384355101</v>
      </c>
      <c r="J18" s="116"/>
      <c r="K18" s="3"/>
      <c r="L18" s="1"/>
      <c r="M18" s="116">
        <f>M8+M11+M12+M13+M15+M17</f>
        <v>804431386.8599999</v>
      </c>
      <c r="N18" s="3"/>
      <c r="O18" s="31">
        <f>SUM(O15,O13,O12,O11,O10,O8)</f>
        <v>2703944851.5699997</v>
      </c>
      <c r="P18" s="116">
        <f>O8+O10+O11+Q12+O13+Q15+O17</f>
        <v>6188786487.860001</v>
      </c>
      <c r="Q18" s="118"/>
      <c r="R18" s="158">
        <f>SUM(R15,R13,R12,R11,R8,R16+R17)</f>
        <v>6188786487.860001</v>
      </c>
      <c r="S18" s="116"/>
      <c r="T18" s="118"/>
      <c r="U18" s="1"/>
      <c r="V18" s="118">
        <f>SUM(V8+V11+V12+V13+V15+V17)</f>
        <v>6188786487.860001</v>
      </c>
      <c r="W18" s="164">
        <f>SUM(W16+W15+W12,W13+W11+W10+W8+W17)</f>
        <v>804431386.8599998</v>
      </c>
      <c r="X18" s="165"/>
      <c r="Y18" s="9"/>
    </row>
    <row r="19" spans="3:25" s="4" customFormat="1" ht="7.5" customHeight="1">
      <c r="C19" s="114"/>
      <c r="D19" s="115"/>
      <c r="E19" s="115"/>
      <c r="F19" s="115"/>
      <c r="G19" s="6"/>
      <c r="H19" s="5"/>
      <c r="I19" s="117"/>
      <c r="J19" s="117"/>
      <c r="K19" s="7"/>
      <c r="L19" s="5"/>
      <c r="M19" s="117"/>
      <c r="N19" s="7"/>
      <c r="O19" s="32"/>
      <c r="P19" s="117"/>
      <c r="Q19" s="119"/>
      <c r="R19" s="159"/>
      <c r="S19" s="117"/>
      <c r="T19" s="119"/>
      <c r="U19" s="5"/>
      <c r="V19" s="119"/>
      <c r="W19" s="166"/>
      <c r="X19" s="167"/>
      <c r="Y19" s="9"/>
    </row>
    <row r="20" spans="9:24" s="4" customFormat="1" ht="6.75" customHeight="1">
      <c r="I20" s="28">
        <f>SUM(I15,I13,I12,I11,I10,I8)</f>
        <v>5204355101</v>
      </c>
      <c r="R20" s="71" t="s">
        <v>21</v>
      </c>
      <c r="S20" s="72"/>
      <c r="T20" s="72"/>
      <c r="U20" s="73"/>
      <c r="V20" s="74"/>
      <c r="W20" s="166"/>
      <c r="X20" s="167"/>
    </row>
    <row r="21" spans="16:24" s="4" customFormat="1" ht="7.5" customHeight="1">
      <c r="P21" s="28"/>
      <c r="R21" s="75"/>
      <c r="S21" s="76"/>
      <c r="T21" s="76"/>
      <c r="U21" s="76"/>
      <c r="V21" s="77"/>
      <c r="W21" s="168"/>
      <c r="X21" s="169"/>
    </row>
    <row r="22" spans="22:24" ht="15.75" customHeight="1">
      <c r="V22" s="9"/>
      <c r="X22" s="9"/>
    </row>
    <row r="23" spans="3:24" ht="18.75" customHeight="1">
      <c r="C23" s="102" t="s">
        <v>24</v>
      </c>
      <c r="D23" s="103"/>
      <c r="E23" s="103"/>
      <c r="F23" s="103"/>
      <c r="G23" s="104"/>
      <c r="H23" s="88" t="s">
        <v>23</v>
      </c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90"/>
      <c r="W23" s="102" t="s">
        <v>5</v>
      </c>
      <c r="X23" s="104"/>
    </row>
    <row r="24" spans="3:24" ht="24.75" customHeight="1">
      <c r="C24" s="105"/>
      <c r="D24" s="106"/>
      <c r="E24" s="106"/>
      <c r="F24" s="106"/>
      <c r="G24" s="107"/>
      <c r="H24" s="65" t="s">
        <v>0</v>
      </c>
      <c r="I24" s="66"/>
      <c r="J24" s="66"/>
      <c r="K24" s="67"/>
      <c r="L24" s="68" t="s">
        <v>1</v>
      </c>
      <c r="M24" s="69"/>
      <c r="N24" s="70"/>
      <c r="O24" s="68" t="s">
        <v>2</v>
      </c>
      <c r="P24" s="69"/>
      <c r="Q24" s="70"/>
      <c r="R24" s="68" t="s">
        <v>3</v>
      </c>
      <c r="S24" s="69"/>
      <c r="T24" s="70"/>
      <c r="U24" s="65" t="s">
        <v>4</v>
      </c>
      <c r="V24" s="67"/>
      <c r="W24" s="108"/>
      <c r="X24" s="110"/>
    </row>
    <row r="25" spans="3:24" ht="18" customHeight="1">
      <c r="C25" s="108"/>
      <c r="D25" s="109"/>
      <c r="E25" s="109"/>
      <c r="F25" s="109"/>
      <c r="G25" s="110"/>
      <c r="H25" s="68" t="s">
        <v>6</v>
      </c>
      <c r="I25" s="69"/>
      <c r="J25" s="69"/>
      <c r="K25" s="29"/>
      <c r="L25" s="68" t="s">
        <v>7</v>
      </c>
      <c r="M25" s="69"/>
      <c r="N25" s="29"/>
      <c r="O25" s="30"/>
      <c r="P25" s="69" t="s">
        <v>8</v>
      </c>
      <c r="Q25" s="70"/>
      <c r="R25" s="68" t="s">
        <v>9</v>
      </c>
      <c r="S25" s="69"/>
      <c r="T25" s="70"/>
      <c r="U25" s="68" t="s">
        <v>10</v>
      </c>
      <c r="V25" s="70"/>
      <c r="W25" s="150" t="s">
        <v>11</v>
      </c>
      <c r="X25" s="151"/>
    </row>
    <row r="26" spans="3:25" ht="22.5" customHeight="1">
      <c r="C26" s="127" t="s">
        <v>33</v>
      </c>
      <c r="D26" s="128"/>
      <c r="E26" s="128"/>
      <c r="F26" s="128"/>
      <c r="G26" s="10"/>
      <c r="H26" s="120">
        <f>I18</f>
        <v>5384355101</v>
      </c>
      <c r="I26" s="121"/>
      <c r="J26" s="121"/>
      <c r="K26" s="26"/>
      <c r="L26" s="120">
        <f>M18</f>
        <v>804431386.8599999</v>
      </c>
      <c r="M26" s="121"/>
      <c r="N26" s="21"/>
      <c r="O26" s="22"/>
      <c r="P26" s="121">
        <f>P18</f>
        <v>6188786487.860001</v>
      </c>
      <c r="Q26" s="135"/>
      <c r="R26" s="122">
        <f>SUM(R18)</f>
        <v>6188786487.860001</v>
      </c>
      <c r="S26" s="122"/>
      <c r="T26" s="122"/>
      <c r="U26" s="123">
        <f>SUM(V18)</f>
        <v>6188786487.860001</v>
      </c>
      <c r="V26" s="124"/>
      <c r="W26" s="10"/>
      <c r="X26" s="39">
        <f>W18</f>
        <v>804431386.8599998</v>
      </c>
      <c r="Y26" s="9"/>
    </row>
    <row r="27" spans="3:25" ht="12.75">
      <c r="C27" s="56" t="s">
        <v>12</v>
      </c>
      <c r="D27" s="57"/>
      <c r="E27" s="57"/>
      <c r="F27" s="57"/>
      <c r="G27" s="12"/>
      <c r="H27" s="132">
        <f>I8</f>
        <v>1943842935</v>
      </c>
      <c r="I27" s="131"/>
      <c r="J27" s="131"/>
      <c r="K27" s="27"/>
      <c r="L27" s="132">
        <f>M8</f>
        <v>452271247.31</v>
      </c>
      <c r="M27" s="131"/>
      <c r="N27" s="23"/>
      <c r="O27" s="24"/>
      <c r="P27" s="131">
        <f>H27+L27</f>
        <v>2396114182.31</v>
      </c>
      <c r="Q27" s="133"/>
      <c r="R27" s="58">
        <f>R8</f>
        <v>2396114182.31</v>
      </c>
      <c r="S27" s="58"/>
      <c r="T27" s="58"/>
      <c r="U27" s="134">
        <f>V8</f>
        <v>2396114182.31</v>
      </c>
      <c r="V27" s="59"/>
      <c r="W27" s="12"/>
      <c r="X27" s="40">
        <f>U27-H27</f>
        <v>452271247.30999994</v>
      </c>
      <c r="Y27" s="9"/>
    </row>
    <row r="28" spans="3:25" ht="12.75">
      <c r="C28" s="56" t="s">
        <v>13</v>
      </c>
      <c r="D28" s="57"/>
      <c r="E28" s="57"/>
      <c r="F28" s="57"/>
      <c r="G28" s="12"/>
      <c r="H28" s="37"/>
      <c r="I28" s="38"/>
      <c r="J28" s="38">
        <v>0</v>
      </c>
      <c r="K28" s="27"/>
      <c r="L28" s="37"/>
      <c r="M28" s="38">
        <v>0</v>
      </c>
      <c r="N28" s="23"/>
      <c r="O28" s="24"/>
      <c r="P28" s="38"/>
      <c r="Q28" s="15">
        <v>0</v>
      </c>
      <c r="R28" s="34"/>
      <c r="S28" s="34"/>
      <c r="T28" s="34">
        <v>0</v>
      </c>
      <c r="U28" s="36"/>
      <c r="V28" s="16">
        <v>0</v>
      </c>
      <c r="W28" s="12"/>
      <c r="X28" s="40">
        <v>0</v>
      </c>
      <c r="Y28" s="9"/>
    </row>
    <row r="29" spans="3:25" ht="12.75">
      <c r="C29" s="56" t="s">
        <v>14</v>
      </c>
      <c r="D29" s="57"/>
      <c r="E29" s="57"/>
      <c r="F29" s="57"/>
      <c r="G29" s="12"/>
      <c r="H29" s="132">
        <v>0</v>
      </c>
      <c r="I29" s="131"/>
      <c r="J29" s="131"/>
      <c r="K29" s="27"/>
      <c r="L29" s="132">
        <f>M10</f>
        <v>0</v>
      </c>
      <c r="M29" s="131"/>
      <c r="N29" s="23"/>
      <c r="O29" s="24"/>
      <c r="P29" s="131">
        <f>H29+L29</f>
        <v>0</v>
      </c>
      <c r="Q29" s="133"/>
      <c r="R29" s="58">
        <v>0</v>
      </c>
      <c r="S29" s="58"/>
      <c r="T29" s="58"/>
      <c r="U29" s="134">
        <v>0</v>
      </c>
      <c r="V29" s="59"/>
      <c r="W29" s="12"/>
      <c r="X29" s="40">
        <f>U29-H29</f>
        <v>0</v>
      </c>
      <c r="Y29" s="9"/>
    </row>
    <row r="30" spans="3:25" ht="12.75">
      <c r="C30" s="56" t="s">
        <v>15</v>
      </c>
      <c r="D30" s="57"/>
      <c r="E30" s="57"/>
      <c r="F30" s="57"/>
      <c r="G30" s="12"/>
      <c r="H30" s="132">
        <f>I11</f>
        <v>263425260</v>
      </c>
      <c r="I30" s="131"/>
      <c r="J30" s="131"/>
      <c r="K30" s="27"/>
      <c r="L30" s="134">
        <f>M11</f>
        <v>30301255.4</v>
      </c>
      <c r="M30" s="58"/>
      <c r="N30" s="23"/>
      <c r="O30" s="24"/>
      <c r="P30" s="131">
        <f>H30+L30</f>
        <v>293726515.4</v>
      </c>
      <c r="Q30" s="133"/>
      <c r="R30" s="134">
        <f>R11</f>
        <v>293726515.4</v>
      </c>
      <c r="S30" s="58"/>
      <c r="T30" s="59"/>
      <c r="U30" s="134">
        <f>V11</f>
        <v>293726515.4</v>
      </c>
      <c r="V30" s="59"/>
      <c r="W30" s="12"/>
      <c r="X30" s="40">
        <f>U30-H30</f>
        <v>30301255.399999976</v>
      </c>
      <c r="Y30" s="9"/>
    </row>
    <row r="31" spans="3:25" ht="12.75">
      <c r="C31" s="56" t="s">
        <v>16</v>
      </c>
      <c r="D31" s="57"/>
      <c r="E31" s="57"/>
      <c r="F31" s="57"/>
      <c r="G31" s="12"/>
      <c r="H31" s="132">
        <f>I12</f>
        <v>102826699</v>
      </c>
      <c r="I31" s="131"/>
      <c r="J31" s="131"/>
      <c r="K31" s="27"/>
      <c r="L31" s="134">
        <f>M12</f>
        <v>123001226.63</v>
      </c>
      <c r="M31" s="58"/>
      <c r="N31" s="23"/>
      <c r="O31" s="24"/>
      <c r="P31" s="131">
        <f>H31+L31</f>
        <v>225827925.63</v>
      </c>
      <c r="Q31" s="133"/>
      <c r="R31" s="134">
        <f>R12</f>
        <v>225827925.63</v>
      </c>
      <c r="S31" s="58"/>
      <c r="T31" s="59"/>
      <c r="U31" s="134">
        <f>V12</f>
        <v>225827925.63</v>
      </c>
      <c r="V31" s="59"/>
      <c r="W31" s="12"/>
      <c r="X31" s="40">
        <f>U31-H31</f>
        <v>123001226.63</v>
      </c>
      <c r="Y31" s="9"/>
    </row>
    <row r="32" spans="3:25" ht="12.75">
      <c r="C32" s="56" t="s">
        <v>20</v>
      </c>
      <c r="D32" s="57"/>
      <c r="E32" s="57"/>
      <c r="F32" s="57"/>
      <c r="G32" s="12"/>
      <c r="H32" s="132">
        <f>I13</f>
        <v>12014756</v>
      </c>
      <c r="I32" s="131"/>
      <c r="J32" s="131"/>
      <c r="K32" s="27"/>
      <c r="L32" s="134">
        <f>M13</f>
        <v>2089397.86</v>
      </c>
      <c r="M32" s="58"/>
      <c r="N32" s="23"/>
      <c r="O32" s="24"/>
      <c r="P32" s="131">
        <f>H32+L32</f>
        <v>14104153.86</v>
      </c>
      <c r="Q32" s="133"/>
      <c r="R32" s="134">
        <f>R13</f>
        <v>14104153.86</v>
      </c>
      <c r="S32" s="58"/>
      <c r="T32" s="59"/>
      <c r="U32" s="134">
        <f>V13</f>
        <v>14104153.86</v>
      </c>
      <c r="V32" s="59"/>
      <c r="W32" s="12"/>
      <c r="X32" s="40">
        <f>U32-H32</f>
        <v>2089397.8599999994</v>
      </c>
      <c r="Y32" s="9"/>
    </row>
    <row r="33" spans="3:25" ht="33.75" customHeight="1">
      <c r="C33" s="56" t="s">
        <v>28</v>
      </c>
      <c r="D33" s="57"/>
      <c r="E33" s="57"/>
      <c r="F33" s="57"/>
      <c r="G33" s="12"/>
      <c r="H33" s="132">
        <f>I15</f>
        <v>2882245451</v>
      </c>
      <c r="I33" s="131"/>
      <c r="J33" s="131"/>
      <c r="K33" s="27"/>
      <c r="L33" s="134">
        <f>M15</f>
        <v>196768259.66</v>
      </c>
      <c r="M33" s="58"/>
      <c r="N33" s="23"/>
      <c r="O33" s="24"/>
      <c r="P33" s="131">
        <f>H33+L33</f>
        <v>3079013710.66</v>
      </c>
      <c r="Q33" s="133"/>
      <c r="R33" s="134">
        <f>R15</f>
        <v>3079013710.66</v>
      </c>
      <c r="S33" s="58"/>
      <c r="T33" s="59"/>
      <c r="U33" s="134">
        <f>V15</f>
        <v>3079013710.66</v>
      </c>
      <c r="V33" s="59"/>
      <c r="W33" s="12"/>
      <c r="X33" s="40">
        <f>U33-H33</f>
        <v>196768259.65999985</v>
      </c>
      <c r="Y33" s="9"/>
    </row>
    <row r="34" spans="3:25" ht="27" customHeight="1">
      <c r="C34" s="125" t="s">
        <v>29</v>
      </c>
      <c r="D34" s="126"/>
      <c r="E34" s="126"/>
      <c r="F34" s="126"/>
      <c r="G34" s="27"/>
      <c r="H34" s="132">
        <v>0</v>
      </c>
      <c r="I34" s="131"/>
      <c r="J34" s="131"/>
      <c r="K34" s="27"/>
      <c r="L34" s="132">
        <v>0</v>
      </c>
      <c r="M34" s="131"/>
      <c r="N34" s="23"/>
      <c r="O34" s="24"/>
      <c r="P34" s="131">
        <v>0</v>
      </c>
      <c r="Q34" s="133"/>
      <c r="R34" s="131">
        <v>0</v>
      </c>
      <c r="S34" s="131"/>
      <c r="T34" s="131"/>
      <c r="U34" s="132">
        <v>0</v>
      </c>
      <c r="V34" s="133"/>
      <c r="W34" s="27"/>
      <c r="X34" s="43">
        <v>0</v>
      </c>
      <c r="Y34" s="9"/>
    </row>
    <row r="35" spans="3:25" ht="72" customHeight="1">
      <c r="C35" s="139" t="s">
        <v>30</v>
      </c>
      <c r="D35" s="140"/>
      <c r="E35" s="140"/>
      <c r="F35" s="140"/>
      <c r="G35" s="140"/>
      <c r="H35" s="24"/>
      <c r="I35" s="141">
        <v>0</v>
      </c>
      <c r="J35" s="141"/>
      <c r="K35" s="27"/>
      <c r="L35" s="142">
        <v>0</v>
      </c>
      <c r="M35" s="141"/>
      <c r="N35" s="23"/>
      <c r="O35" s="24"/>
      <c r="P35" s="141">
        <v>0</v>
      </c>
      <c r="Q35" s="143"/>
      <c r="R35" s="136">
        <v>0</v>
      </c>
      <c r="S35" s="136"/>
      <c r="T35" s="136"/>
      <c r="U35" s="137">
        <v>0</v>
      </c>
      <c r="V35" s="138"/>
      <c r="W35" s="12"/>
      <c r="X35" s="41">
        <f>U35-H35</f>
        <v>0</v>
      </c>
      <c r="Y35" s="9"/>
    </row>
    <row r="36" spans="3:25" ht="12.75">
      <c r="C36" s="56" t="s">
        <v>13</v>
      </c>
      <c r="D36" s="57"/>
      <c r="E36" s="57"/>
      <c r="F36" s="57"/>
      <c r="G36" s="57"/>
      <c r="H36" s="24"/>
      <c r="I36" s="131">
        <v>0</v>
      </c>
      <c r="J36" s="131"/>
      <c r="K36" s="27"/>
      <c r="L36" s="132">
        <v>0</v>
      </c>
      <c r="M36" s="131"/>
      <c r="N36" s="23"/>
      <c r="O36" s="24"/>
      <c r="P36" s="131">
        <v>0</v>
      </c>
      <c r="Q36" s="133"/>
      <c r="R36" s="58">
        <v>0</v>
      </c>
      <c r="S36" s="58"/>
      <c r="T36" s="58"/>
      <c r="U36" s="134">
        <v>0</v>
      </c>
      <c r="V36" s="59"/>
      <c r="W36" s="12"/>
      <c r="X36" s="40">
        <f>U36-H36</f>
        <v>0</v>
      </c>
      <c r="Y36" s="9"/>
    </row>
    <row r="37" spans="3:25" ht="12.75" customHeight="1">
      <c r="C37" s="56" t="s">
        <v>16</v>
      </c>
      <c r="D37" s="57"/>
      <c r="E37" s="57"/>
      <c r="F37" s="57"/>
      <c r="G37" s="35"/>
      <c r="H37" s="24"/>
      <c r="I37" s="38"/>
      <c r="J37" s="38">
        <v>0</v>
      </c>
      <c r="K37" s="27">
        <v>0</v>
      </c>
      <c r="L37" s="37"/>
      <c r="M37" s="38">
        <v>0</v>
      </c>
      <c r="N37" s="23"/>
      <c r="O37" s="24"/>
      <c r="P37" s="38"/>
      <c r="Q37" s="15">
        <v>0</v>
      </c>
      <c r="R37" s="34"/>
      <c r="S37" s="58">
        <v>0</v>
      </c>
      <c r="T37" s="59"/>
      <c r="U37" s="36"/>
      <c r="V37" s="16">
        <v>0</v>
      </c>
      <c r="W37" s="12"/>
      <c r="X37" s="40">
        <v>0</v>
      </c>
      <c r="Y37" s="9"/>
    </row>
    <row r="38" spans="3:25" ht="25.5" customHeight="1">
      <c r="C38" s="56" t="s">
        <v>31</v>
      </c>
      <c r="D38" s="57"/>
      <c r="E38" s="57"/>
      <c r="F38" s="57"/>
      <c r="G38" s="57"/>
      <c r="H38" s="13"/>
      <c r="I38" s="58">
        <v>0</v>
      </c>
      <c r="J38" s="58"/>
      <c r="K38" s="12"/>
      <c r="L38" s="134">
        <v>0</v>
      </c>
      <c r="M38" s="58"/>
      <c r="N38" s="14"/>
      <c r="O38" s="13"/>
      <c r="P38" s="58">
        <v>0</v>
      </c>
      <c r="Q38" s="59"/>
      <c r="R38" s="58">
        <v>0</v>
      </c>
      <c r="S38" s="58"/>
      <c r="T38" s="58"/>
      <c r="U38" s="134">
        <v>0</v>
      </c>
      <c r="V38" s="59"/>
      <c r="W38" s="12"/>
      <c r="X38" s="40">
        <f>U38-H38</f>
        <v>0</v>
      </c>
      <c r="Y38" s="9"/>
    </row>
    <row r="39" spans="3:25" ht="22.5" customHeight="1">
      <c r="C39" s="56" t="s">
        <v>29</v>
      </c>
      <c r="D39" s="57"/>
      <c r="E39" s="57"/>
      <c r="F39" s="57"/>
      <c r="G39" s="57"/>
      <c r="H39" s="13"/>
      <c r="I39" s="58">
        <v>0</v>
      </c>
      <c r="J39" s="58"/>
      <c r="K39" s="12"/>
      <c r="L39" s="134">
        <v>0</v>
      </c>
      <c r="M39" s="58"/>
      <c r="N39" s="14"/>
      <c r="O39" s="13"/>
      <c r="P39" s="58">
        <v>0</v>
      </c>
      <c r="Q39" s="59"/>
      <c r="R39" s="58">
        <v>0</v>
      </c>
      <c r="S39" s="58"/>
      <c r="T39" s="58"/>
      <c r="U39" s="134">
        <v>0</v>
      </c>
      <c r="V39" s="59"/>
      <c r="W39" s="12"/>
      <c r="X39" s="40">
        <f>U39-H39</f>
        <v>0</v>
      </c>
      <c r="Y39" s="9"/>
    </row>
    <row r="40" spans="3:25" ht="12.75">
      <c r="C40" s="139" t="s">
        <v>32</v>
      </c>
      <c r="D40" s="140"/>
      <c r="E40" s="140"/>
      <c r="F40" s="140"/>
      <c r="G40" s="140"/>
      <c r="H40" s="13"/>
      <c r="I40" s="12"/>
      <c r="J40" s="8">
        <f>J41</f>
        <v>180000000</v>
      </c>
      <c r="K40" s="12"/>
      <c r="L40" s="137">
        <f>L41</f>
        <v>0</v>
      </c>
      <c r="M40" s="136"/>
      <c r="N40" s="14"/>
      <c r="O40" s="13"/>
      <c r="P40" s="136">
        <f>J40+L40</f>
        <v>180000000</v>
      </c>
      <c r="Q40" s="138"/>
      <c r="R40" s="136">
        <f>R41</f>
        <v>180000000</v>
      </c>
      <c r="S40" s="136"/>
      <c r="T40" s="136"/>
      <c r="U40" s="137">
        <f>U41</f>
        <v>180000000</v>
      </c>
      <c r="V40" s="138"/>
      <c r="W40" s="12"/>
      <c r="X40" s="41">
        <f>U40-J40</f>
        <v>0</v>
      </c>
      <c r="Y40" s="9"/>
    </row>
    <row r="41" spans="3:24" ht="12.75">
      <c r="C41" s="129" t="s">
        <v>18</v>
      </c>
      <c r="D41" s="130"/>
      <c r="E41" s="130"/>
      <c r="F41" s="130"/>
      <c r="G41" s="130"/>
      <c r="H41" s="18"/>
      <c r="I41" s="17"/>
      <c r="J41" s="19">
        <v>180000000</v>
      </c>
      <c r="K41" s="17"/>
      <c r="L41" s="145">
        <f>M17</f>
        <v>0</v>
      </c>
      <c r="M41" s="146"/>
      <c r="N41" s="20"/>
      <c r="O41" s="18"/>
      <c r="P41" s="146">
        <f>J41+L41</f>
        <v>180000000</v>
      </c>
      <c r="Q41" s="160"/>
      <c r="R41" s="146">
        <f>R17</f>
        <v>180000000</v>
      </c>
      <c r="S41" s="146"/>
      <c r="T41" s="160"/>
      <c r="U41" s="145">
        <f>V17</f>
        <v>180000000</v>
      </c>
      <c r="V41" s="160"/>
      <c r="W41" s="17"/>
      <c r="X41" s="25">
        <f>U41-J41</f>
        <v>0</v>
      </c>
    </row>
    <row r="42" spans="3:24" ht="12.75">
      <c r="C42" s="112" t="s">
        <v>19</v>
      </c>
      <c r="D42" s="113"/>
      <c r="E42" s="113"/>
      <c r="F42" s="113"/>
      <c r="G42" s="113"/>
      <c r="H42" s="1"/>
      <c r="I42" s="2"/>
      <c r="J42" s="116">
        <f>SUM(H33,H32,H31,H30,H29,H27+J41)</f>
        <v>5384355101</v>
      </c>
      <c r="K42" s="3"/>
      <c r="L42" s="158">
        <f>L27+L29+L30+L31+L32+L33+L41</f>
        <v>804431386.8599999</v>
      </c>
      <c r="M42" s="116">
        <f>SUM(K33,K32,K31,K30,K29,K27)</f>
        <v>0</v>
      </c>
      <c r="N42" s="3"/>
      <c r="O42" s="1"/>
      <c r="P42" s="116">
        <f>SUM(P33,P32,P31,P30,P29,P27+P41)</f>
        <v>6188786487.860001</v>
      </c>
      <c r="Q42" s="118"/>
      <c r="R42" s="158">
        <f>R27+R30+R31+R32+R33+R41</f>
        <v>6188786487.860001</v>
      </c>
      <c r="S42" s="116"/>
      <c r="T42" s="118"/>
      <c r="U42" s="158">
        <f>U27+U30+U31+U32+U33+U41</f>
        <v>6188786487.860001</v>
      </c>
      <c r="V42" s="118"/>
      <c r="W42" s="152">
        <f>SUM(X34,X33,X30,X31,X32,X29,X27,X39+X41)</f>
        <v>804431386.8599998</v>
      </c>
      <c r="X42" s="153"/>
    </row>
    <row r="43" spans="3:24" ht="8.25" customHeight="1">
      <c r="C43" s="114"/>
      <c r="D43" s="115"/>
      <c r="E43" s="115"/>
      <c r="F43" s="115"/>
      <c r="G43" s="115"/>
      <c r="H43" s="5"/>
      <c r="I43" s="6"/>
      <c r="J43" s="117"/>
      <c r="K43" s="7"/>
      <c r="L43" s="159"/>
      <c r="M43" s="117"/>
      <c r="N43" s="7"/>
      <c r="O43" s="5"/>
      <c r="P43" s="117"/>
      <c r="Q43" s="119"/>
      <c r="R43" s="159"/>
      <c r="S43" s="117"/>
      <c r="T43" s="119"/>
      <c r="U43" s="159"/>
      <c r="V43" s="119"/>
      <c r="W43" s="154"/>
      <c r="X43" s="155"/>
    </row>
    <row r="44" spans="10:24" ht="12.75">
      <c r="J44" s="9"/>
      <c r="M44" s="9"/>
      <c r="Q44" s="9"/>
      <c r="R44" s="147" t="s">
        <v>21</v>
      </c>
      <c r="S44" s="148"/>
      <c r="T44" s="148"/>
      <c r="U44" s="148"/>
      <c r="V44" s="149"/>
      <c r="W44" s="156"/>
      <c r="X44" s="157"/>
    </row>
    <row r="45" spans="3:24" ht="12.75" customHeight="1">
      <c r="C45" s="144" t="s">
        <v>34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9"/>
      <c r="V45" s="9"/>
      <c r="X45" s="44"/>
    </row>
    <row r="46" spans="3:24" ht="9.75" customHeight="1">
      <c r="C46" s="33"/>
      <c r="J46" s="9"/>
      <c r="M46" s="9"/>
      <c r="Q46" s="9"/>
      <c r="S46" s="9"/>
      <c r="V46" s="9"/>
      <c r="X46" s="9"/>
    </row>
    <row r="47" spans="3:24" ht="9.75" customHeight="1">
      <c r="C47" s="33"/>
      <c r="J47" s="9"/>
      <c r="M47" s="9"/>
      <c r="Q47" s="9"/>
      <c r="S47" s="9"/>
      <c r="V47" s="9"/>
      <c r="X47" s="9"/>
    </row>
    <row r="48" spans="3:24" ht="9.75" customHeight="1">
      <c r="C48" s="33"/>
      <c r="J48" s="9"/>
      <c r="M48" s="9"/>
      <c r="Q48" s="9"/>
      <c r="S48" s="9"/>
      <c r="V48" s="9"/>
      <c r="X48" s="9"/>
    </row>
    <row r="49" spans="3:18" ht="7.5" customHeight="1">
      <c r="C49" s="33"/>
      <c r="D49" s="33"/>
      <c r="E49" s="33"/>
      <c r="F49" s="33"/>
      <c r="G49" s="33"/>
      <c r="R49" s="4"/>
    </row>
    <row r="50" spans="3:24" ht="7.5" customHeight="1">
      <c r="C50" s="33"/>
      <c r="D50" s="33"/>
      <c r="E50" s="33"/>
      <c r="F50" s="33"/>
      <c r="G50" s="33"/>
      <c r="R50" s="4"/>
      <c r="S50" s="4"/>
      <c r="T50" s="4"/>
      <c r="U50" s="4"/>
      <c r="V50" s="4"/>
      <c r="W50" s="4"/>
      <c r="X50" s="4"/>
    </row>
    <row r="51" spans="3:24" ht="7.5" customHeight="1">
      <c r="C51" s="33"/>
      <c r="D51" s="33"/>
      <c r="E51" s="33"/>
      <c r="F51" s="33"/>
      <c r="G51" s="33"/>
      <c r="R51" s="4"/>
      <c r="S51" s="4"/>
      <c r="T51" s="4"/>
      <c r="U51" s="4"/>
      <c r="V51" s="4"/>
      <c r="W51" s="4"/>
      <c r="X51" s="4"/>
    </row>
    <row r="52" spans="3:24" ht="7.5" customHeight="1">
      <c r="C52" s="33"/>
      <c r="D52" s="33"/>
      <c r="E52" s="33"/>
      <c r="F52" s="33"/>
      <c r="G52" s="33"/>
      <c r="R52" s="4"/>
      <c r="S52" s="4"/>
      <c r="T52" s="4"/>
      <c r="U52" s="4"/>
      <c r="V52" s="4"/>
      <c r="W52" s="4"/>
      <c r="X52" s="4"/>
    </row>
    <row r="53" spans="3:24" ht="30" customHeight="1">
      <c r="C53" s="33"/>
      <c r="D53" s="33"/>
      <c r="E53" s="33"/>
      <c r="F53" s="33"/>
      <c r="G53" s="33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25</v>
      </c>
    </row>
  </sheetData>
  <sheetProtection/>
  <mergeCells count="191">
    <mergeCell ref="R15:T15"/>
    <mergeCell ref="R16:T16"/>
    <mergeCell ref="R17:T17"/>
    <mergeCell ref="R18:T19"/>
    <mergeCell ref="R9:T9"/>
    <mergeCell ref="R10:T10"/>
    <mergeCell ref="R11:T11"/>
    <mergeCell ref="R12:T12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16:F16"/>
    <mergeCell ref="I16:J16"/>
    <mergeCell ref="C26:F26"/>
    <mergeCell ref="H26:J26"/>
    <mergeCell ref="C17:F17"/>
    <mergeCell ref="H25:J25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9:F9"/>
    <mergeCell ref="I9:J9"/>
    <mergeCell ref="W9:X9"/>
    <mergeCell ref="O8:Q8"/>
    <mergeCell ref="O9:Q9"/>
    <mergeCell ref="M8:N8"/>
    <mergeCell ref="M9:N9"/>
    <mergeCell ref="R8:T8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ignoredErrors>
    <ignoredError sqref="H7 L7:X7 H25:X2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F28"/>
  <sheetViews>
    <sheetView showGridLines="0" zoomScalePageLayoutView="0" workbookViewId="0" topLeftCell="A1">
      <selection activeCell="U6" sqref="U6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1.710937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4.00390625" style="0" customWidth="1"/>
    <col min="14" max="14" width="2.00390625" style="0" customWidth="1"/>
    <col min="15" max="15" width="0.5625" style="0" customWidth="1"/>
    <col min="16" max="16" width="14.421875" style="0" customWidth="1"/>
    <col min="17" max="18" width="0.4257812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0.42578125" style="0" customWidth="1"/>
    <col min="23" max="23" width="11.57421875" style="0" customWidth="1"/>
    <col min="24" max="24" width="3.00390625" style="0" customWidth="1"/>
    <col min="25" max="25" width="0.5625" style="0" customWidth="1"/>
    <col min="26" max="26" width="6.57421875" style="0" customWidth="1"/>
    <col min="27" max="27" width="3.57421875" style="0" customWidth="1"/>
    <col min="28" max="28" width="3.8515625" style="0" customWidth="1"/>
    <col min="29" max="29" width="0.71875" style="0" customWidth="1"/>
    <col min="30" max="30" width="0.42578125" style="0" customWidth="1"/>
    <col min="31" max="31" width="9.421875" style="0" customWidth="1"/>
    <col min="32" max="32" width="4.28125" style="0" customWidth="1"/>
  </cols>
  <sheetData>
    <row r="1" ht="8.25" customHeight="1"/>
    <row r="2" spans="8:23" ht="15.75" customHeight="1">
      <c r="H2" s="182" t="s">
        <v>60</v>
      </c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8:23" ht="15" customHeight="1">
      <c r="H3" s="182" t="s">
        <v>59</v>
      </c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</row>
    <row r="4" spans="8:23" ht="15.75" customHeight="1">
      <c r="H4" s="182" t="s">
        <v>58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</row>
    <row r="5" spans="8:23" ht="15" customHeight="1">
      <c r="H5" s="182" t="s">
        <v>57</v>
      </c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</row>
    <row r="6" ht="15" customHeight="1"/>
    <row r="7" ht="7.5" customHeight="1"/>
    <row r="8" ht="0.75" customHeight="1"/>
    <row r="9" spans="13:28" ht="16.5" customHeight="1">
      <c r="M9" s="180" t="s">
        <v>56</v>
      </c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</row>
    <row r="10" spans="16:32" ht="5.25" customHeight="1">
      <c r="P10" s="180" t="s">
        <v>55</v>
      </c>
      <c r="AD10" s="180" t="s">
        <v>54</v>
      </c>
      <c r="AE10" s="180"/>
      <c r="AF10" s="180"/>
    </row>
    <row r="11" spans="1:32" ht="7.5" customHeight="1">
      <c r="A11" s="180" t="s">
        <v>53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M11" s="180" t="s">
        <v>52</v>
      </c>
      <c r="N11" s="180"/>
      <c r="P11" s="180"/>
      <c r="R11" s="180" t="s">
        <v>2</v>
      </c>
      <c r="S11" s="180"/>
      <c r="T11" s="180"/>
      <c r="U11" s="180"/>
      <c r="W11" s="180" t="s">
        <v>3</v>
      </c>
      <c r="X11" s="180"/>
      <c r="Z11" s="180" t="s">
        <v>51</v>
      </c>
      <c r="AA11" s="180"/>
      <c r="AB11" s="180"/>
      <c r="AD11" s="180"/>
      <c r="AE11" s="180"/>
      <c r="AF11" s="180"/>
    </row>
    <row r="12" spans="1:32" ht="12.75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M12" s="180"/>
      <c r="N12" s="180"/>
      <c r="P12" s="180"/>
      <c r="R12" s="180"/>
      <c r="S12" s="180"/>
      <c r="T12" s="180"/>
      <c r="U12" s="180"/>
      <c r="W12" s="180"/>
      <c r="X12" s="180"/>
      <c r="Z12" s="180"/>
      <c r="AA12" s="180"/>
      <c r="AB12" s="180"/>
      <c r="AD12" s="180"/>
      <c r="AE12" s="180"/>
      <c r="AF12" s="180"/>
    </row>
    <row r="13" ht="12" customHeight="1">
      <c r="P13" s="180"/>
    </row>
    <row r="14" spans="13:32" ht="16.5" customHeight="1">
      <c r="M14" s="180" t="s">
        <v>50</v>
      </c>
      <c r="N14" s="180"/>
      <c r="P14" s="181" t="s">
        <v>49</v>
      </c>
      <c r="S14" s="180" t="s">
        <v>48</v>
      </c>
      <c r="T14" s="180"/>
      <c r="U14" s="180"/>
      <c r="V14" s="180"/>
      <c r="W14" s="180" t="s">
        <v>47</v>
      </c>
      <c r="X14" s="180"/>
      <c r="Z14" s="180" t="s">
        <v>46</v>
      </c>
      <c r="AA14" s="180"/>
      <c r="AB14" s="180"/>
      <c r="AD14" s="180" t="s">
        <v>45</v>
      </c>
      <c r="AE14" s="180"/>
      <c r="AF14" s="180"/>
    </row>
    <row r="15" ht="3" customHeight="1"/>
    <row r="16" spans="1:32" ht="12" customHeight="1">
      <c r="A16" s="177" t="s">
        <v>44</v>
      </c>
      <c r="B16" s="177"/>
      <c r="C16" s="177"/>
      <c r="D16" s="177"/>
      <c r="E16" s="177"/>
      <c r="F16" s="177"/>
      <c r="G16" s="177"/>
      <c r="M16" s="178">
        <v>5384355101</v>
      </c>
      <c r="N16" s="178"/>
      <c r="P16" s="179">
        <v>2369658467</v>
      </c>
      <c r="S16" s="178">
        <v>7754013568</v>
      </c>
      <c r="T16" s="178"/>
      <c r="U16" s="178"/>
      <c r="W16" s="178">
        <v>6210539717.59</v>
      </c>
      <c r="X16" s="178"/>
      <c r="Z16" s="178">
        <v>6101605336.87</v>
      </c>
      <c r="AA16" s="178"/>
      <c r="AB16" s="178"/>
      <c r="AD16" s="178">
        <v>1543473850.41</v>
      </c>
      <c r="AE16" s="178"/>
      <c r="AF16" s="178"/>
    </row>
    <row r="17" spans="1:7" ht="1.5" customHeight="1">
      <c r="A17" s="177"/>
      <c r="B17" s="177"/>
      <c r="C17" s="177"/>
      <c r="D17" s="177"/>
      <c r="E17" s="177"/>
      <c r="F17" s="177"/>
      <c r="G17" s="177"/>
    </row>
    <row r="18" ht="8.25" customHeight="1"/>
    <row r="19" ht="4.5" customHeight="1"/>
    <row r="20" spans="2:7" ht="1.5" customHeight="1">
      <c r="B20" s="176" t="s">
        <v>43</v>
      </c>
      <c r="C20" s="176"/>
      <c r="D20" s="176"/>
      <c r="E20" s="176"/>
      <c r="F20" s="176"/>
      <c r="G20" s="176"/>
    </row>
    <row r="21" spans="2:32" ht="10.5" customHeight="1">
      <c r="B21" s="176"/>
      <c r="C21" s="176"/>
      <c r="D21" s="176"/>
      <c r="E21" s="176"/>
      <c r="F21" s="176"/>
      <c r="G21" s="176"/>
      <c r="M21" s="174">
        <v>5384355101</v>
      </c>
      <c r="N21" s="174"/>
      <c r="P21" s="175">
        <v>2369658467</v>
      </c>
      <c r="S21" s="174">
        <v>7754013568</v>
      </c>
      <c r="T21" s="174"/>
      <c r="U21" s="174"/>
      <c r="W21" s="174">
        <v>6210539717.59</v>
      </c>
      <c r="X21" s="174"/>
      <c r="Z21" s="174">
        <v>6101605336.87</v>
      </c>
      <c r="AA21" s="174"/>
      <c r="AB21" s="174"/>
      <c r="AE21" s="174">
        <v>1543473850.41</v>
      </c>
      <c r="AF21" s="174"/>
    </row>
    <row r="22" ht="9" customHeight="1"/>
    <row r="23" spans="3:26" ht="13.5" customHeight="1">
      <c r="C23" s="144" t="s">
        <v>42</v>
      </c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</row>
    <row r="24" ht="42" customHeight="1"/>
    <row r="25" spans="7:30" ht="16.5" customHeight="1">
      <c r="G25" s="173" t="s">
        <v>41</v>
      </c>
      <c r="H25" s="173"/>
      <c r="I25" s="173"/>
      <c r="J25" s="173"/>
      <c r="K25" s="173"/>
      <c r="L25" s="173"/>
      <c r="M25" s="173"/>
      <c r="U25" s="173" t="s">
        <v>40</v>
      </c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7:30" ht="13.5" customHeight="1">
      <c r="G26" s="173" t="s">
        <v>39</v>
      </c>
      <c r="H26" s="173"/>
      <c r="I26" s="173"/>
      <c r="J26" s="173"/>
      <c r="K26" s="173"/>
      <c r="L26" s="173"/>
      <c r="M26" s="173"/>
      <c r="U26" s="173" t="s">
        <v>38</v>
      </c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7:30" ht="13.5" customHeight="1">
      <c r="G27" s="172"/>
      <c r="H27" s="172"/>
      <c r="I27" s="172"/>
      <c r="J27" s="172"/>
      <c r="K27" s="172"/>
      <c r="L27" s="172"/>
      <c r="M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</row>
    <row r="28" spans="2:32" ht="13.5" customHeight="1">
      <c r="B28" s="171" t="s">
        <v>37</v>
      </c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AB28" s="170" t="s">
        <v>36</v>
      </c>
      <c r="AC28" s="170"/>
      <c r="AD28" s="170"/>
      <c r="AE28" s="170"/>
      <c r="AF28" s="170"/>
    </row>
  </sheetData>
  <sheetProtection/>
  <mergeCells count="36">
    <mergeCell ref="H2:W2"/>
    <mergeCell ref="H3:W3"/>
    <mergeCell ref="H4:W4"/>
    <mergeCell ref="H5:W5"/>
    <mergeCell ref="M9:AB9"/>
    <mergeCell ref="P10:P13"/>
    <mergeCell ref="AD10:AF12"/>
    <mergeCell ref="A11:K12"/>
    <mergeCell ref="M11:N12"/>
    <mergeCell ref="R11:U12"/>
    <mergeCell ref="W11:X12"/>
    <mergeCell ref="Z11:AB12"/>
    <mergeCell ref="M14:N14"/>
    <mergeCell ref="S14:V14"/>
    <mergeCell ref="W14:X14"/>
    <mergeCell ref="Z14:AB14"/>
    <mergeCell ref="AD14:AF14"/>
    <mergeCell ref="A16:G17"/>
    <mergeCell ref="M16:N16"/>
    <mergeCell ref="S16:U16"/>
    <mergeCell ref="W16:X16"/>
    <mergeCell ref="Z16:AB16"/>
    <mergeCell ref="AD16:AF16"/>
    <mergeCell ref="B20:G21"/>
    <mergeCell ref="M21:N21"/>
    <mergeCell ref="S21:U21"/>
    <mergeCell ref="W21:X21"/>
    <mergeCell ref="Z21:AB21"/>
    <mergeCell ref="AE21:AF21"/>
    <mergeCell ref="C23:Z23"/>
    <mergeCell ref="G25:M25"/>
    <mergeCell ref="U25:AD25"/>
    <mergeCell ref="G26:M26"/>
    <mergeCell ref="U26:AD26"/>
    <mergeCell ref="B28:S28"/>
    <mergeCell ref="AB28:AF28"/>
  </mergeCells>
  <printOptions/>
  <pageMargins left="0.5902777777777778" right="0.5902777777777778" top="0.39375" bottom="0.39375" header="0" footer="0"/>
  <pageSetup fitToHeight="0" fitToWidth="0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49"/>
  <sheetViews>
    <sheetView showGridLines="0" zoomScalePageLayoutView="0" workbookViewId="0" topLeftCell="A1">
      <selection activeCell="X6" sqref="X6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6.14062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57421875" style="0" customWidth="1"/>
    <col min="9" max="9" width="0.2890625" style="0" customWidth="1"/>
    <col min="10" max="10" width="0.71875" style="0" customWidth="1"/>
    <col min="11" max="11" width="12.8515625" style="0" customWidth="1"/>
    <col min="12" max="12" width="0.9921875" style="0" hidden="1" customWidth="1"/>
    <col min="13" max="13" width="12.140625" style="0" customWidth="1"/>
    <col min="14" max="14" width="2.140625" style="0" customWidth="1"/>
    <col min="15" max="15" width="0.2890625" style="0" customWidth="1"/>
    <col min="16" max="16" width="15.00390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3.28125" style="0" customWidth="1"/>
    <col min="22" max="22" width="10.421875" style="0" customWidth="1"/>
    <col min="23" max="23" width="0.5625" style="0" customWidth="1"/>
  </cols>
  <sheetData>
    <row r="1" ht="6.75" customHeight="1"/>
    <row r="2" spans="2:22" ht="15" customHeight="1">
      <c r="B2" s="194" t="s">
        <v>92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</row>
    <row r="3" spans="2:22" ht="15" customHeight="1"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</row>
    <row r="4" spans="2:22" ht="15" customHeight="1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</row>
    <row r="5" spans="2:22" ht="15" customHeight="1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</row>
    <row r="6" spans="2:22" ht="24" customHeight="1"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</row>
    <row r="7" ht="8.25" customHeight="1"/>
    <row r="8" ht="1.5" customHeight="1"/>
    <row r="9" spans="8:19" ht="12.75">
      <c r="H9" s="180" t="s">
        <v>56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</row>
    <row r="10" spans="8:22" ht="3" customHeight="1"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U10" s="180" t="s">
        <v>54</v>
      </c>
      <c r="V10" s="180"/>
    </row>
    <row r="11" spans="21:22" ht="8.25" customHeight="1">
      <c r="U11" s="180"/>
      <c r="V11" s="180"/>
    </row>
    <row r="12" spans="8:22" ht="7.5" customHeight="1">
      <c r="H12" s="180" t="s">
        <v>52</v>
      </c>
      <c r="I12" s="180"/>
      <c r="J12" s="180" t="s">
        <v>55</v>
      </c>
      <c r="K12" s="180"/>
      <c r="M12" s="180" t="s">
        <v>2</v>
      </c>
      <c r="N12" s="180"/>
      <c r="P12" s="180" t="s">
        <v>3</v>
      </c>
      <c r="R12" s="180" t="s">
        <v>51</v>
      </c>
      <c r="S12" s="180"/>
      <c r="U12" s="180"/>
      <c r="V12" s="180"/>
    </row>
    <row r="13" spans="2:22" ht="2.25" customHeight="1">
      <c r="B13" s="180" t="s">
        <v>53</v>
      </c>
      <c r="C13" s="180"/>
      <c r="D13" s="180"/>
      <c r="E13" s="180"/>
      <c r="H13" s="180"/>
      <c r="I13" s="180"/>
      <c r="J13" s="180"/>
      <c r="K13" s="180"/>
      <c r="M13" s="180"/>
      <c r="N13" s="180"/>
      <c r="P13" s="180"/>
      <c r="R13" s="180"/>
      <c r="S13" s="180"/>
      <c r="U13" s="180"/>
      <c r="V13" s="180"/>
    </row>
    <row r="14" spans="2:19" ht="11.25" customHeight="1">
      <c r="B14" s="180"/>
      <c r="C14" s="180"/>
      <c r="D14" s="180"/>
      <c r="E14" s="180"/>
      <c r="H14" s="180"/>
      <c r="I14" s="180"/>
      <c r="J14" s="180"/>
      <c r="K14" s="180"/>
      <c r="M14" s="180"/>
      <c r="N14" s="180"/>
      <c r="P14" s="180"/>
      <c r="R14" s="180"/>
      <c r="S14" s="180"/>
    </row>
    <row r="15" spans="2:11" ht="8.25" customHeight="1">
      <c r="B15" s="180"/>
      <c r="C15" s="180"/>
      <c r="D15" s="180"/>
      <c r="E15" s="180"/>
      <c r="J15" s="180"/>
      <c r="K15" s="180"/>
    </row>
    <row r="16" spans="10:11" ht="12.75" customHeight="1" hidden="1">
      <c r="J16" s="180"/>
      <c r="K16" s="180"/>
    </row>
    <row r="17" spans="8:22" ht="12.75">
      <c r="H17" s="180" t="s">
        <v>50</v>
      </c>
      <c r="I17" s="180"/>
      <c r="J17" s="180" t="s">
        <v>49</v>
      </c>
      <c r="K17" s="180"/>
      <c r="M17" s="180" t="s">
        <v>48</v>
      </c>
      <c r="N17" s="180"/>
      <c r="P17" s="181" t="s">
        <v>47</v>
      </c>
      <c r="R17" s="180" t="s">
        <v>46</v>
      </c>
      <c r="S17" s="180"/>
      <c r="U17" s="180" t="s">
        <v>45</v>
      </c>
      <c r="V17" s="180"/>
    </row>
    <row r="19" ht="1.5" customHeight="1"/>
    <row r="20" spans="2:22" ht="14.25" customHeight="1">
      <c r="B20" s="191" t="s">
        <v>91</v>
      </c>
      <c r="C20" s="191"/>
      <c r="D20" s="191"/>
      <c r="E20" s="191"/>
      <c r="H20" s="185">
        <v>4257282302</v>
      </c>
      <c r="J20" s="184">
        <v>1427379169</v>
      </c>
      <c r="K20" s="184"/>
      <c r="M20" s="184">
        <v>5684661471</v>
      </c>
      <c r="N20" s="184"/>
      <c r="P20" s="185">
        <v>4901606734.21</v>
      </c>
      <c r="R20" s="184">
        <v>4815781719.11</v>
      </c>
      <c r="S20" s="184"/>
      <c r="U20" s="184">
        <v>783054736.79</v>
      </c>
      <c r="V20" s="184"/>
    </row>
    <row r="21" ht="1.5" customHeight="1"/>
    <row r="22" spans="8:22" ht="14.25" customHeight="1">
      <c r="H22" s="179">
        <v>4257282302</v>
      </c>
      <c r="J22" s="198">
        <v>1427379169</v>
      </c>
      <c r="K22" s="198"/>
      <c r="M22" s="178">
        <v>5684661471</v>
      </c>
      <c r="N22" s="178"/>
      <c r="P22" s="179">
        <v>4901606734.21</v>
      </c>
      <c r="R22" s="178">
        <v>4815781719.11</v>
      </c>
      <c r="S22" s="178"/>
      <c r="U22" s="178">
        <v>783054736.79</v>
      </c>
      <c r="V22" s="178"/>
    </row>
    <row r="23" ht="4.5" customHeight="1"/>
    <row r="24" ht="1.5" customHeight="1"/>
    <row r="25" spans="2:22" ht="14.25" customHeight="1">
      <c r="B25" s="191" t="s">
        <v>90</v>
      </c>
      <c r="C25" s="191"/>
      <c r="D25" s="191"/>
      <c r="E25" s="191"/>
      <c r="H25" s="185">
        <v>838563249</v>
      </c>
      <c r="J25" s="184">
        <v>954657292</v>
      </c>
      <c r="K25" s="184"/>
      <c r="M25" s="184">
        <v>1793220541</v>
      </c>
      <c r="N25" s="184"/>
      <c r="P25" s="185">
        <v>1044489353.53</v>
      </c>
      <c r="R25" s="184">
        <v>1022769039.23</v>
      </c>
      <c r="S25" s="184"/>
      <c r="U25" s="184">
        <v>748731187.47</v>
      </c>
      <c r="V25" s="184"/>
    </row>
    <row r="26" ht="1.5" customHeight="1"/>
    <row r="27" spans="8:22" ht="14.25" customHeight="1">
      <c r="H27" s="179">
        <v>838563249</v>
      </c>
      <c r="J27" s="198">
        <v>954657292</v>
      </c>
      <c r="K27" s="198"/>
      <c r="M27" s="178">
        <v>1793220541</v>
      </c>
      <c r="N27" s="178"/>
      <c r="P27" s="179">
        <v>1044489353.53</v>
      </c>
      <c r="R27" s="178">
        <v>1022769039.23</v>
      </c>
      <c r="S27" s="178"/>
      <c r="U27" s="178">
        <v>748731187.47</v>
      </c>
      <c r="V27" s="178"/>
    </row>
    <row r="28" ht="4.5" customHeight="1"/>
    <row r="29" ht="1.5" customHeight="1"/>
    <row r="30" spans="2:22" ht="12.75">
      <c r="B30" s="176" t="s">
        <v>89</v>
      </c>
      <c r="C30" s="176"/>
      <c r="D30" s="176"/>
      <c r="E30" s="176"/>
      <c r="H30" s="185">
        <v>22638473</v>
      </c>
      <c r="J30" s="184">
        <v>162348</v>
      </c>
      <c r="K30" s="184"/>
      <c r="M30" s="184">
        <v>22800821</v>
      </c>
      <c r="N30" s="184"/>
      <c r="P30" s="185">
        <v>21695474</v>
      </c>
      <c r="R30" s="184">
        <v>21695474</v>
      </c>
      <c r="S30" s="184"/>
      <c r="U30" s="184">
        <v>1105347</v>
      </c>
      <c r="V30" s="184"/>
    </row>
    <row r="31" spans="2:5" ht="13.5" customHeight="1">
      <c r="B31" s="176"/>
      <c r="C31" s="176"/>
      <c r="D31" s="176"/>
      <c r="E31" s="176"/>
    </row>
    <row r="32" ht="0.75" customHeight="1"/>
    <row r="33" spans="8:22" ht="14.25" customHeight="1">
      <c r="H33" s="179">
        <v>22638473</v>
      </c>
      <c r="J33" s="198">
        <v>162348</v>
      </c>
      <c r="K33" s="198"/>
      <c r="M33" s="178">
        <v>22800821</v>
      </c>
      <c r="N33" s="178"/>
      <c r="P33" s="179">
        <v>21695474</v>
      </c>
      <c r="R33" s="178">
        <v>21695474</v>
      </c>
      <c r="S33" s="178"/>
      <c r="U33" s="178">
        <v>1105347</v>
      </c>
      <c r="V33" s="178"/>
    </row>
    <row r="34" ht="4.5" customHeight="1"/>
    <row r="35" ht="1.5" customHeight="1"/>
    <row r="36" spans="2:22" ht="14.25" customHeight="1">
      <c r="B36" s="191" t="s">
        <v>88</v>
      </c>
      <c r="C36" s="191"/>
      <c r="D36" s="191"/>
      <c r="E36" s="191"/>
      <c r="H36" s="185">
        <v>265871077</v>
      </c>
      <c r="J36" s="184">
        <v>-12540342</v>
      </c>
      <c r="K36" s="184"/>
      <c r="M36" s="184">
        <v>253330735</v>
      </c>
      <c r="N36" s="184"/>
      <c r="P36" s="185">
        <v>242748155.85</v>
      </c>
      <c r="R36" s="184">
        <v>241359104.53</v>
      </c>
      <c r="S36" s="184"/>
      <c r="U36" s="184">
        <v>10582579.15</v>
      </c>
      <c r="V36" s="184"/>
    </row>
    <row r="37" ht="1.5" customHeight="1"/>
    <row r="38" spans="8:22" ht="14.25" customHeight="1">
      <c r="H38" s="179">
        <v>265871077</v>
      </c>
      <c r="J38" s="198">
        <v>-12540342</v>
      </c>
      <c r="K38" s="198"/>
      <c r="M38" s="178">
        <v>253330735</v>
      </c>
      <c r="N38" s="178"/>
      <c r="P38" s="179">
        <v>242748155.85</v>
      </c>
      <c r="R38" s="178">
        <v>241359104.53</v>
      </c>
      <c r="S38" s="178"/>
      <c r="U38" s="178">
        <v>10582579.15</v>
      </c>
      <c r="V38" s="178"/>
    </row>
    <row r="39" ht="4.5" customHeight="1"/>
    <row r="40" ht="3.75" customHeight="1"/>
    <row r="41" spans="2:22" ht="12.75">
      <c r="B41" s="176" t="s">
        <v>43</v>
      </c>
      <c r="C41" s="176"/>
      <c r="D41" s="176"/>
      <c r="E41" s="176"/>
      <c r="H41" s="185">
        <v>5384355101</v>
      </c>
      <c r="J41" s="184">
        <v>2369658467</v>
      </c>
      <c r="K41" s="184"/>
      <c r="M41" s="184">
        <v>7754013568</v>
      </c>
      <c r="N41" s="184"/>
      <c r="P41" s="185">
        <v>6210539717.59</v>
      </c>
      <c r="R41" s="184">
        <v>6101605336.87</v>
      </c>
      <c r="S41" s="184"/>
      <c r="U41" s="184">
        <v>1543473850.41</v>
      </c>
      <c r="V41" s="184"/>
    </row>
    <row r="43" spans="2:18" ht="13.5" customHeight="1">
      <c r="B43" s="197" t="s">
        <v>42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ht="59.25" customHeight="1"/>
    <row r="45" spans="4:21" ht="18.75" customHeight="1">
      <c r="D45" s="173" t="s">
        <v>41</v>
      </c>
      <c r="E45" s="173"/>
      <c r="F45" s="173"/>
      <c r="G45" s="173"/>
      <c r="H45" s="173"/>
      <c r="I45" s="173"/>
      <c r="N45" s="173" t="s">
        <v>40</v>
      </c>
      <c r="O45" s="173"/>
      <c r="P45" s="173"/>
      <c r="Q45" s="173"/>
      <c r="R45" s="173"/>
      <c r="S45" s="173"/>
      <c r="T45" s="173"/>
      <c r="U45" s="173"/>
    </row>
    <row r="46" spans="4:21" ht="13.5" customHeight="1">
      <c r="D46" s="173" t="s">
        <v>39</v>
      </c>
      <c r="E46" s="173"/>
      <c r="F46" s="173"/>
      <c r="G46" s="173"/>
      <c r="H46" s="173"/>
      <c r="I46" s="173"/>
      <c r="N46" s="173" t="s">
        <v>38</v>
      </c>
      <c r="O46" s="173"/>
      <c r="P46" s="173"/>
      <c r="Q46" s="173"/>
      <c r="R46" s="173"/>
      <c r="S46" s="173"/>
      <c r="T46" s="173"/>
      <c r="U46" s="173"/>
    </row>
    <row r="47" ht="7.5" customHeight="1"/>
    <row r="48" ht="19.5" customHeight="1"/>
    <row r="49" spans="1:22" ht="13.5" customHeight="1">
      <c r="A49" s="171" t="s">
        <v>37</v>
      </c>
      <c r="B49" s="171"/>
      <c r="C49" s="171"/>
      <c r="D49" s="171"/>
      <c r="E49" s="171"/>
      <c r="F49" s="171"/>
      <c r="G49" s="171"/>
      <c r="H49" s="171"/>
      <c r="I49" s="171"/>
      <c r="J49" s="171"/>
      <c r="P49" s="196" t="s">
        <v>36</v>
      </c>
      <c r="Q49" s="196"/>
      <c r="R49" s="196"/>
      <c r="S49" s="196"/>
      <c r="T49" s="196"/>
      <c r="U49" s="196"/>
      <c r="V49" s="196"/>
    </row>
  </sheetData>
  <sheetProtection/>
  <mergeCells count="62">
    <mergeCell ref="B43:R43"/>
    <mergeCell ref="D45:I45"/>
    <mergeCell ref="N45:U45"/>
    <mergeCell ref="D46:I46"/>
    <mergeCell ref="N46:U46"/>
    <mergeCell ref="A49:J49"/>
    <mergeCell ref="P49:V49"/>
    <mergeCell ref="J38:K38"/>
    <mergeCell ref="M38:N38"/>
    <mergeCell ref="R38:S38"/>
    <mergeCell ref="U38:V38"/>
    <mergeCell ref="B41:E41"/>
    <mergeCell ref="J41:K41"/>
    <mergeCell ref="M41:N41"/>
    <mergeCell ref="R41:S41"/>
    <mergeCell ref="U41:V41"/>
    <mergeCell ref="J33:K33"/>
    <mergeCell ref="M33:N33"/>
    <mergeCell ref="R33:S33"/>
    <mergeCell ref="U33:V33"/>
    <mergeCell ref="B36:E36"/>
    <mergeCell ref="J36:K36"/>
    <mergeCell ref="M36:N36"/>
    <mergeCell ref="R36:S36"/>
    <mergeCell ref="U36:V36"/>
    <mergeCell ref="J27:K27"/>
    <mergeCell ref="M27:N27"/>
    <mergeCell ref="R27:S27"/>
    <mergeCell ref="U27:V27"/>
    <mergeCell ref="B30:E31"/>
    <mergeCell ref="J30:K30"/>
    <mergeCell ref="M30:N30"/>
    <mergeCell ref="R30:S30"/>
    <mergeCell ref="U30:V30"/>
    <mergeCell ref="J22:K22"/>
    <mergeCell ref="M22:N22"/>
    <mergeCell ref="R22:S22"/>
    <mergeCell ref="U22:V22"/>
    <mergeCell ref="B25:E25"/>
    <mergeCell ref="J25:K25"/>
    <mergeCell ref="M25:N25"/>
    <mergeCell ref="R25:S25"/>
    <mergeCell ref="U25:V25"/>
    <mergeCell ref="H17:I17"/>
    <mergeCell ref="J17:K17"/>
    <mergeCell ref="M17:N17"/>
    <mergeCell ref="R17:S17"/>
    <mergeCell ref="U17:V17"/>
    <mergeCell ref="B20:E20"/>
    <mergeCell ref="J20:K20"/>
    <mergeCell ref="M20:N20"/>
    <mergeCell ref="R20:S20"/>
    <mergeCell ref="U20:V20"/>
    <mergeCell ref="B2:V6"/>
    <mergeCell ref="H9:S10"/>
    <mergeCell ref="U10:V13"/>
    <mergeCell ref="H12:I14"/>
    <mergeCell ref="J12:K16"/>
    <mergeCell ref="M12:N14"/>
    <mergeCell ref="P12:P14"/>
    <mergeCell ref="R12:S14"/>
    <mergeCell ref="B13:E15"/>
  </mergeCells>
  <printOptions/>
  <pageMargins left="0.5902777777777778" right="0.5902777777777778" top="0.5902777777777778" bottom="0.5902777777777778" header="0" footer="0"/>
  <pageSetup fitToHeight="0" fitToWidth="0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81"/>
  <sheetViews>
    <sheetView showGridLines="0" zoomScale="110" zoomScaleNormal="110" zoomScalePageLayoutView="0" workbookViewId="0" topLeftCell="A4">
      <selection activeCell="N18" sqref="N18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1.421875" style="0" customWidth="1"/>
    <col min="6" max="6" width="5.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95" t="s">
        <v>60</v>
      </c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</row>
    <row r="3" ht="8.25" customHeight="1"/>
    <row r="4" ht="1.5" customHeight="1"/>
    <row r="5" spans="2:26" ht="60" customHeight="1">
      <c r="B5" s="194" t="s">
        <v>423</v>
      </c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</row>
    <row r="6" ht="1.5" customHeight="1"/>
    <row r="7" spans="10:23" ht="18" customHeight="1">
      <c r="J7" s="180" t="s">
        <v>56</v>
      </c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</row>
    <row r="8" spans="1:25" ht="5.25" customHeight="1">
      <c r="A8" s="180" t="s">
        <v>422</v>
      </c>
      <c r="B8" s="180"/>
      <c r="C8" s="180"/>
      <c r="D8" s="180"/>
      <c r="E8" s="180"/>
      <c r="F8" s="180"/>
      <c r="G8" s="180"/>
      <c r="L8" s="180" t="s">
        <v>421</v>
      </c>
      <c r="M8" s="180"/>
      <c r="N8" s="180"/>
      <c r="X8" s="180" t="s">
        <v>54</v>
      </c>
      <c r="Y8" s="180"/>
    </row>
    <row r="9" spans="1:25" ht="12.75">
      <c r="A9" s="180"/>
      <c r="B9" s="180"/>
      <c r="C9" s="180"/>
      <c r="D9" s="180"/>
      <c r="E9" s="180"/>
      <c r="F9" s="180"/>
      <c r="G9" s="180"/>
      <c r="I9" s="180" t="s">
        <v>52</v>
      </c>
      <c r="J9" s="180"/>
      <c r="L9" s="180"/>
      <c r="M9" s="180"/>
      <c r="N9" s="180"/>
      <c r="P9" s="180" t="s">
        <v>2</v>
      </c>
      <c r="Q9" s="180"/>
      <c r="S9" s="180" t="s">
        <v>3</v>
      </c>
      <c r="U9" s="180" t="s">
        <v>51</v>
      </c>
      <c r="V9" s="180"/>
      <c r="X9" s="180"/>
      <c r="Y9" s="180"/>
    </row>
    <row r="10" spans="1:22" ht="6" customHeight="1">
      <c r="A10" s="180"/>
      <c r="B10" s="180"/>
      <c r="C10" s="180"/>
      <c r="D10" s="180"/>
      <c r="E10" s="180"/>
      <c r="F10" s="180"/>
      <c r="G10" s="180"/>
      <c r="I10" s="180"/>
      <c r="J10" s="180"/>
      <c r="L10" s="180"/>
      <c r="M10" s="180"/>
      <c r="N10" s="180"/>
      <c r="P10" s="180"/>
      <c r="Q10" s="180"/>
      <c r="S10" s="180"/>
      <c r="U10" s="180"/>
      <c r="V10" s="180"/>
    </row>
    <row r="11" spans="1:14" ht="6" customHeight="1">
      <c r="A11" s="180"/>
      <c r="B11" s="180"/>
      <c r="C11" s="180"/>
      <c r="D11" s="180"/>
      <c r="E11" s="180"/>
      <c r="F11" s="180"/>
      <c r="G11" s="180"/>
      <c r="L11" s="180"/>
      <c r="M11" s="180"/>
      <c r="N11" s="180"/>
    </row>
    <row r="12" spans="1:25" ht="3" customHeight="1">
      <c r="A12" s="180"/>
      <c r="B12" s="180"/>
      <c r="C12" s="180"/>
      <c r="D12" s="180"/>
      <c r="E12" s="180"/>
      <c r="F12" s="180"/>
      <c r="G12" s="180"/>
      <c r="I12" s="204" t="s">
        <v>50</v>
      </c>
      <c r="J12" s="204"/>
      <c r="L12" s="204" t="s">
        <v>49</v>
      </c>
      <c r="M12" s="204"/>
      <c r="N12" s="204"/>
      <c r="P12" s="204" t="s">
        <v>48</v>
      </c>
      <c r="Q12" s="204"/>
      <c r="S12" s="204" t="s">
        <v>47</v>
      </c>
      <c r="U12" s="204" t="s">
        <v>46</v>
      </c>
      <c r="V12" s="204"/>
      <c r="X12" s="204" t="s">
        <v>45</v>
      </c>
      <c r="Y12" s="204"/>
    </row>
    <row r="13" spans="9:25" ht="13.5" customHeight="1">
      <c r="I13" s="204"/>
      <c r="J13" s="204"/>
      <c r="L13" s="204"/>
      <c r="M13" s="204"/>
      <c r="N13" s="204"/>
      <c r="P13" s="204"/>
      <c r="Q13" s="204"/>
      <c r="S13" s="204"/>
      <c r="U13" s="204"/>
      <c r="V13" s="204"/>
      <c r="X13" s="204"/>
      <c r="Y13" s="204"/>
    </row>
    <row r="14" ht="3.75" customHeight="1"/>
    <row r="15" spans="2:25" ht="13.5" customHeight="1">
      <c r="B15" s="201" t="s">
        <v>420</v>
      </c>
      <c r="C15" s="201"/>
      <c r="D15" s="201"/>
      <c r="E15" s="201"/>
      <c r="I15" s="199" t="s">
        <v>419</v>
      </c>
      <c r="J15" s="199"/>
      <c r="M15" s="199" t="s">
        <v>418</v>
      </c>
      <c r="N15" s="199"/>
      <c r="P15" s="199" t="s">
        <v>417</v>
      </c>
      <c r="Q15" s="199"/>
      <c r="S15" s="200" t="s">
        <v>416</v>
      </c>
      <c r="U15" s="199" t="s">
        <v>415</v>
      </c>
      <c r="V15" s="199"/>
      <c r="Y15" s="200" t="s">
        <v>414</v>
      </c>
    </row>
    <row r="16" ht="3.75" customHeight="1"/>
    <row r="17" spans="3:25" ht="13.5" customHeight="1">
      <c r="C17" s="144" t="s">
        <v>413</v>
      </c>
      <c r="D17" s="144"/>
      <c r="E17" s="144"/>
      <c r="F17" s="144"/>
      <c r="I17" s="199" t="s">
        <v>412</v>
      </c>
      <c r="J17" s="199"/>
      <c r="M17" s="199" t="s">
        <v>411</v>
      </c>
      <c r="N17" s="199"/>
      <c r="P17" s="199" t="s">
        <v>410</v>
      </c>
      <c r="Q17" s="199"/>
      <c r="S17" s="200" t="s">
        <v>409</v>
      </c>
      <c r="U17" s="199" t="s">
        <v>409</v>
      </c>
      <c r="V17" s="199"/>
      <c r="Y17" s="200" t="s">
        <v>408</v>
      </c>
    </row>
    <row r="18" spans="3:6" ht="12.75">
      <c r="C18" s="144"/>
      <c r="D18" s="144"/>
      <c r="E18" s="144"/>
      <c r="F18" s="144"/>
    </row>
    <row r="19" ht="2.25" customHeight="1"/>
    <row r="20" spans="3:25" ht="13.5" customHeight="1">
      <c r="C20" s="144" t="s">
        <v>407</v>
      </c>
      <c r="D20" s="144"/>
      <c r="E20" s="144"/>
      <c r="F20" s="144"/>
      <c r="I20" s="199" t="s">
        <v>406</v>
      </c>
      <c r="J20" s="199"/>
      <c r="M20" s="199" t="s">
        <v>405</v>
      </c>
      <c r="N20" s="199"/>
      <c r="P20" s="199" t="s">
        <v>404</v>
      </c>
      <c r="Q20" s="199"/>
      <c r="S20" s="200" t="s">
        <v>403</v>
      </c>
      <c r="U20" s="199" t="s">
        <v>403</v>
      </c>
      <c r="V20" s="199"/>
      <c r="Y20" s="200" t="s">
        <v>402</v>
      </c>
    </row>
    <row r="21" spans="3:6" ht="9.75" customHeight="1">
      <c r="C21" s="144"/>
      <c r="D21" s="144"/>
      <c r="E21" s="144"/>
      <c r="F21" s="144"/>
    </row>
    <row r="22" ht="2.25" customHeight="1"/>
    <row r="23" spans="3:25" ht="13.5" customHeight="1">
      <c r="C23" s="144" t="s">
        <v>401</v>
      </c>
      <c r="D23" s="144"/>
      <c r="E23" s="144"/>
      <c r="F23" s="144"/>
      <c r="I23" s="199" t="s">
        <v>400</v>
      </c>
      <c r="J23" s="199"/>
      <c r="M23" s="199" t="s">
        <v>399</v>
      </c>
      <c r="N23" s="199"/>
      <c r="P23" s="199" t="s">
        <v>398</v>
      </c>
      <c r="Q23" s="199"/>
      <c r="S23" s="200" t="s">
        <v>397</v>
      </c>
      <c r="U23" s="199" t="s">
        <v>397</v>
      </c>
      <c r="V23" s="199"/>
      <c r="Y23" s="200" t="s">
        <v>396</v>
      </c>
    </row>
    <row r="24" spans="3:6" ht="9.75" customHeight="1">
      <c r="C24" s="144"/>
      <c r="D24" s="144"/>
      <c r="E24" s="144"/>
      <c r="F24" s="144"/>
    </row>
    <row r="25" ht="2.25" customHeight="1"/>
    <row r="26" spans="3:25" ht="13.5" customHeight="1">
      <c r="C26" s="202" t="s">
        <v>395</v>
      </c>
      <c r="D26" s="202"/>
      <c r="E26" s="202"/>
      <c r="F26" s="202"/>
      <c r="I26" s="199" t="s">
        <v>394</v>
      </c>
      <c r="J26" s="199"/>
      <c r="M26" s="199" t="s">
        <v>393</v>
      </c>
      <c r="N26" s="199"/>
      <c r="P26" s="199" t="s">
        <v>392</v>
      </c>
      <c r="Q26" s="199"/>
      <c r="S26" s="200" t="s">
        <v>391</v>
      </c>
      <c r="U26" s="199" t="s">
        <v>390</v>
      </c>
      <c r="V26" s="199"/>
      <c r="Y26" s="200" t="s">
        <v>389</v>
      </c>
    </row>
    <row r="27" ht="3.75" customHeight="1"/>
    <row r="28" spans="3:25" ht="13.5" customHeight="1">
      <c r="C28" s="144" t="s">
        <v>388</v>
      </c>
      <c r="D28" s="144"/>
      <c r="E28" s="144"/>
      <c r="F28" s="144"/>
      <c r="I28" s="199" t="s">
        <v>387</v>
      </c>
      <c r="J28" s="199"/>
      <c r="M28" s="199" t="s">
        <v>386</v>
      </c>
      <c r="N28" s="199"/>
      <c r="P28" s="199" t="s">
        <v>385</v>
      </c>
      <c r="Q28" s="199"/>
      <c r="S28" s="200" t="s">
        <v>384</v>
      </c>
      <c r="U28" s="199" t="s">
        <v>384</v>
      </c>
      <c r="V28" s="199"/>
      <c r="Y28" s="200" t="s">
        <v>383</v>
      </c>
    </row>
    <row r="29" spans="3:6" ht="9.75" customHeight="1">
      <c r="C29" s="144"/>
      <c r="D29" s="144"/>
      <c r="E29" s="144"/>
      <c r="F29" s="144"/>
    </row>
    <row r="30" ht="2.25" customHeight="1"/>
    <row r="31" spans="3:25" ht="13.5" customHeight="1">
      <c r="C31" s="144" t="s">
        <v>382</v>
      </c>
      <c r="D31" s="144"/>
      <c r="E31" s="144"/>
      <c r="F31" s="144"/>
      <c r="I31" s="199" t="s">
        <v>102</v>
      </c>
      <c r="J31" s="199"/>
      <c r="M31" s="199" t="s">
        <v>381</v>
      </c>
      <c r="N31" s="199"/>
      <c r="P31" s="199" t="s">
        <v>381</v>
      </c>
      <c r="Q31" s="199"/>
      <c r="S31" s="200" t="s">
        <v>380</v>
      </c>
      <c r="U31" s="199" t="s">
        <v>380</v>
      </c>
      <c r="V31" s="199"/>
      <c r="Y31" s="200" t="s">
        <v>379</v>
      </c>
    </row>
    <row r="32" spans="3:6" ht="8.25" customHeight="1">
      <c r="C32" s="144"/>
      <c r="D32" s="144"/>
      <c r="E32" s="144"/>
      <c r="F32" s="144"/>
    </row>
    <row r="33" spans="3:6" ht="2.25" customHeight="1">
      <c r="C33" s="144"/>
      <c r="D33" s="144"/>
      <c r="E33" s="144"/>
      <c r="F33" s="144"/>
    </row>
    <row r="34" ht="13.5" customHeight="1"/>
    <row r="35" ht="3.75" customHeight="1"/>
    <row r="36" spans="2:25" ht="13.5" customHeight="1">
      <c r="B36" s="201" t="s">
        <v>378</v>
      </c>
      <c r="C36" s="201"/>
      <c r="D36" s="201"/>
      <c r="E36" s="201"/>
      <c r="I36" s="199" t="s">
        <v>377</v>
      </c>
      <c r="J36" s="199"/>
      <c r="M36" s="199" t="s">
        <v>376</v>
      </c>
      <c r="N36" s="199"/>
      <c r="P36" s="199" t="s">
        <v>375</v>
      </c>
      <c r="Q36" s="199"/>
      <c r="S36" s="200" t="s">
        <v>374</v>
      </c>
      <c r="U36" s="199" t="s">
        <v>373</v>
      </c>
      <c r="V36" s="199"/>
      <c r="Y36" s="200" t="s">
        <v>372</v>
      </c>
    </row>
    <row r="37" ht="3.75" customHeight="1"/>
    <row r="38" spans="3:25" ht="13.5" customHeight="1">
      <c r="C38" s="144" t="s">
        <v>371</v>
      </c>
      <c r="D38" s="144"/>
      <c r="E38" s="144"/>
      <c r="F38" s="144"/>
      <c r="I38" s="199" t="s">
        <v>370</v>
      </c>
      <c r="J38" s="199"/>
      <c r="M38" s="199" t="s">
        <v>369</v>
      </c>
      <c r="N38" s="199"/>
      <c r="P38" s="199" t="s">
        <v>368</v>
      </c>
      <c r="Q38" s="199"/>
      <c r="S38" s="200" t="s">
        <v>367</v>
      </c>
      <c r="U38" s="199" t="s">
        <v>366</v>
      </c>
      <c r="V38" s="199"/>
      <c r="Y38" s="200" t="s">
        <v>365</v>
      </c>
    </row>
    <row r="39" spans="3:6" ht="8.25" customHeight="1">
      <c r="C39" s="144"/>
      <c r="D39" s="144"/>
      <c r="E39" s="144"/>
      <c r="F39" s="144"/>
    </row>
    <row r="40" spans="3:6" ht="13.5" customHeight="1">
      <c r="C40" s="144"/>
      <c r="D40" s="144"/>
      <c r="E40" s="144"/>
      <c r="F40" s="144"/>
    </row>
    <row r="41" ht="2.25" customHeight="1"/>
    <row r="42" spans="3:25" ht="13.5" customHeight="1">
      <c r="C42" s="202" t="s">
        <v>364</v>
      </c>
      <c r="D42" s="202"/>
      <c r="E42" s="202"/>
      <c r="F42" s="202"/>
      <c r="I42" s="199" t="s">
        <v>363</v>
      </c>
      <c r="J42" s="199"/>
      <c r="M42" s="199" t="s">
        <v>362</v>
      </c>
      <c r="N42" s="199"/>
      <c r="P42" s="199" t="s">
        <v>361</v>
      </c>
      <c r="Q42" s="199"/>
      <c r="S42" s="200" t="s">
        <v>360</v>
      </c>
      <c r="U42" s="199" t="s">
        <v>359</v>
      </c>
      <c r="V42" s="199"/>
      <c r="Y42" s="200" t="s">
        <v>358</v>
      </c>
    </row>
    <row r="43" ht="3.75" customHeight="1"/>
    <row r="44" spans="3:25" ht="13.5" customHeight="1">
      <c r="C44" s="144" t="s">
        <v>357</v>
      </c>
      <c r="D44" s="144"/>
      <c r="E44" s="144"/>
      <c r="F44" s="144"/>
      <c r="I44" s="199" t="s">
        <v>356</v>
      </c>
      <c r="J44" s="199"/>
      <c r="M44" s="199" t="s">
        <v>355</v>
      </c>
      <c r="N44" s="199"/>
      <c r="P44" s="199" t="s">
        <v>354</v>
      </c>
      <c r="Q44" s="199"/>
      <c r="S44" s="200" t="s">
        <v>353</v>
      </c>
      <c r="U44" s="199" t="s">
        <v>352</v>
      </c>
      <c r="V44" s="199"/>
      <c r="Y44" s="200" t="s">
        <v>351</v>
      </c>
    </row>
    <row r="45" spans="3:6" ht="9.75" customHeight="1">
      <c r="C45" s="144"/>
      <c r="D45" s="144"/>
      <c r="E45" s="144"/>
      <c r="F45" s="144"/>
    </row>
    <row r="46" ht="2.25" customHeight="1"/>
    <row r="47" spans="3:25" ht="13.5" customHeight="1">
      <c r="C47" s="144" t="s">
        <v>350</v>
      </c>
      <c r="D47" s="144"/>
      <c r="E47" s="144"/>
      <c r="F47" s="144"/>
      <c r="I47" s="199" t="s">
        <v>349</v>
      </c>
      <c r="J47" s="199"/>
      <c r="M47" s="199" t="s">
        <v>348</v>
      </c>
      <c r="N47" s="199"/>
      <c r="P47" s="199" t="s">
        <v>347</v>
      </c>
      <c r="Q47" s="199"/>
      <c r="S47" s="200" t="s">
        <v>346</v>
      </c>
      <c r="U47" s="199" t="s">
        <v>345</v>
      </c>
      <c r="V47" s="199"/>
      <c r="Y47" s="200" t="s">
        <v>344</v>
      </c>
    </row>
    <row r="48" spans="3:6" ht="8.25" customHeight="1">
      <c r="C48" s="144"/>
      <c r="D48" s="144"/>
      <c r="E48" s="144"/>
      <c r="F48" s="144"/>
    </row>
    <row r="49" spans="3:6" ht="13.5" customHeight="1">
      <c r="C49" s="144"/>
      <c r="D49" s="144"/>
      <c r="E49" s="144"/>
      <c r="F49" s="144"/>
    </row>
    <row r="50" ht="2.25" customHeight="1"/>
    <row r="51" spans="3:25" ht="13.5" customHeight="1">
      <c r="C51" s="144" t="s">
        <v>343</v>
      </c>
      <c r="D51" s="144"/>
      <c r="E51" s="144"/>
      <c r="F51" s="144"/>
      <c r="I51" s="199" t="s">
        <v>342</v>
      </c>
      <c r="J51" s="199"/>
      <c r="M51" s="199" t="s">
        <v>341</v>
      </c>
      <c r="N51" s="199"/>
      <c r="P51" s="199" t="s">
        <v>340</v>
      </c>
      <c r="Q51" s="199"/>
      <c r="S51" s="200" t="s">
        <v>339</v>
      </c>
      <c r="U51" s="199" t="s">
        <v>338</v>
      </c>
      <c r="V51" s="199"/>
      <c r="Y51" s="200" t="s">
        <v>337</v>
      </c>
    </row>
    <row r="52" spans="3:6" ht="9.75" customHeight="1">
      <c r="C52" s="144"/>
      <c r="D52" s="144"/>
      <c r="E52" s="144"/>
      <c r="F52" s="144"/>
    </row>
    <row r="53" ht="2.25" customHeight="1"/>
    <row r="54" spans="3:25" ht="13.5" customHeight="1">
      <c r="C54" s="144" t="s">
        <v>336</v>
      </c>
      <c r="D54" s="144"/>
      <c r="E54" s="144"/>
      <c r="F54" s="144"/>
      <c r="I54" s="199" t="s">
        <v>335</v>
      </c>
      <c r="J54" s="199"/>
      <c r="M54" s="199" t="s">
        <v>334</v>
      </c>
      <c r="N54" s="199"/>
      <c r="P54" s="199" t="s">
        <v>333</v>
      </c>
      <c r="Q54" s="199"/>
      <c r="S54" s="200" t="s">
        <v>332</v>
      </c>
      <c r="U54" s="199" t="s">
        <v>331</v>
      </c>
      <c r="V54" s="199"/>
      <c r="Y54" s="200" t="s">
        <v>330</v>
      </c>
    </row>
    <row r="55" spans="3:6" ht="8.25" customHeight="1">
      <c r="C55" s="144"/>
      <c r="D55" s="144"/>
      <c r="E55" s="144"/>
      <c r="F55" s="144"/>
    </row>
    <row r="56" spans="3:6" ht="13.5" customHeight="1">
      <c r="C56" s="144"/>
      <c r="D56" s="144"/>
      <c r="E56" s="144"/>
      <c r="F56" s="144"/>
    </row>
    <row r="57" ht="2.25" customHeight="1"/>
    <row r="58" spans="3:25" ht="13.5" customHeight="1">
      <c r="C58" s="144" t="s">
        <v>329</v>
      </c>
      <c r="D58" s="144"/>
      <c r="E58" s="144"/>
      <c r="F58" s="144"/>
      <c r="I58" s="199" t="s">
        <v>328</v>
      </c>
      <c r="J58" s="199"/>
      <c r="M58" s="199" t="s">
        <v>327</v>
      </c>
      <c r="N58" s="199"/>
      <c r="P58" s="199" t="s">
        <v>326</v>
      </c>
      <c r="Q58" s="199"/>
      <c r="S58" s="200" t="s">
        <v>102</v>
      </c>
      <c r="U58" s="199" t="s">
        <v>102</v>
      </c>
      <c r="V58" s="199"/>
      <c r="Y58" s="200" t="s">
        <v>326</v>
      </c>
    </row>
    <row r="59" spans="3:6" ht="9.75" customHeight="1">
      <c r="C59" s="144"/>
      <c r="D59" s="144"/>
      <c r="E59" s="144"/>
      <c r="F59" s="144"/>
    </row>
    <row r="60" spans="3:25" ht="13.5" customHeight="1">
      <c r="C60" s="144" t="s">
        <v>325</v>
      </c>
      <c r="D60" s="144"/>
      <c r="E60" s="144"/>
      <c r="F60" s="144"/>
      <c r="I60" s="199" t="s">
        <v>324</v>
      </c>
      <c r="J60" s="199"/>
      <c r="M60" s="199" t="s">
        <v>323</v>
      </c>
      <c r="N60" s="199"/>
      <c r="P60" s="199" t="s">
        <v>322</v>
      </c>
      <c r="Q60" s="199"/>
      <c r="S60" s="200" t="s">
        <v>321</v>
      </c>
      <c r="U60" s="199" t="s">
        <v>320</v>
      </c>
      <c r="V60" s="199"/>
      <c r="Y60" s="200" t="s">
        <v>319</v>
      </c>
    </row>
    <row r="61" spans="3:6" ht="8.25" customHeight="1">
      <c r="C61" s="144"/>
      <c r="D61" s="144"/>
      <c r="E61" s="144"/>
      <c r="F61" s="144"/>
    </row>
    <row r="62" spans="3:6" ht="2.25" customHeight="1">
      <c r="C62" s="144"/>
      <c r="D62" s="144"/>
      <c r="E62" s="144"/>
      <c r="F62" s="144"/>
    </row>
    <row r="63" ht="13.5" customHeight="1"/>
    <row r="64" ht="3.75" customHeight="1"/>
    <row r="65" spans="2:25" ht="13.5" customHeight="1">
      <c r="B65" s="201" t="s">
        <v>318</v>
      </c>
      <c r="C65" s="201"/>
      <c r="D65" s="201"/>
      <c r="E65" s="201"/>
      <c r="I65" s="199" t="s">
        <v>317</v>
      </c>
      <c r="J65" s="199"/>
      <c r="M65" s="199" t="s">
        <v>316</v>
      </c>
      <c r="N65" s="199"/>
      <c r="P65" s="199" t="s">
        <v>315</v>
      </c>
      <c r="Q65" s="199"/>
      <c r="S65" s="200" t="s">
        <v>314</v>
      </c>
      <c r="U65" s="199" t="s">
        <v>313</v>
      </c>
      <c r="V65" s="199"/>
      <c r="Y65" s="200" t="s">
        <v>312</v>
      </c>
    </row>
    <row r="66" ht="3.75" customHeight="1"/>
    <row r="67" spans="3:25" ht="13.5" customHeight="1">
      <c r="C67" s="202" t="s">
        <v>311</v>
      </c>
      <c r="D67" s="202"/>
      <c r="E67" s="202"/>
      <c r="F67" s="202"/>
      <c r="I67" s="199" t="s">
        <v>310</v>
      </c>
      <c r="J67" s="199"/>
      <c r="M67" s="199" t="s">
        <v>309</v>
      </c>
      <c r="N67" s="199"/>
      <c r="P67" s="199" t="s">
        <v>308</v>
      </c>
      <c r="Q67" s="199"/>
      <c r="S67" s="200" t="s">
        <v>307</v>
      </c>
      <c r="U67" s="199" t="s">
        <v>306</v>
      </c>
      <c r="V67" s="199"/>
      <c r="Y67" s="200" t="s">
        <v>305</v>
      </c>
    </row>
    <row r="68" ht="3.75" customHeight="1"/>
    <row r="69" spans="3:25" ht="13.5" customHeight="1">
      <c r="C69" s="202" t="s">
        <v>304</v>
      </c>
      <c r="D69" s="202"/>
      <c r="E69" s="202"/>
      <c r="F69" s="202"/>
      <c r="I69" s="199" t="s">
        <v>303</v>
      </c>
      <c r="J69" s="199"/>
      <c r="M69" s="199" t="s">
        <v>302</v>
      </c>
      <c r="N69" s="199"/>
      <c r="P69" s="199" t="s">
        <v>301</v>
      </c>
      <c r="Q69" s="199"/>
      <c r="S69" s="200" t="s">
        <v>300</v>
      </c>
      <c r="U69" s="199" t="s">
        <v>299</v>
      </c>
      <c r="V69" s="199"/>
      <c r="Y69" s="200" t="s">
        <v>298</v>
      </c>
    </row>
    <row r="70" ht="3.75" customHeight="1"/>
    <row r="71" spans="3:25" ht="13.5" customHeight="1">
      <c r="C71" s="144" t="s">
        <v>297</v>
      </c>
      <c r="D71" s="144"/>
      <c r="E71" s="144"/>
      <c r="F71" s="144"/>
      <c r="I71" s="199" t="s">
        <v>296</v>
      </c>
      <c r="J71" s="199"/>
      <c r="M71" s="199" t="s">
        <v>295</v>
      </c>
      <c r="N71" s="199"/>
      <c r="P71" s="199" t="s">
        <v>294</v>
      </c>
      <c r="Q71" s="199"/>
      <c r="S71" s="200" t="s">
        <v>293</v>
      </c>
      <c r="U71" s="199" t="s">
        <v>292</v>
      </c>
      <c r="V71" s="199"/>
      <c r="Y71" s="200" t="s">
        <v>291</v>
      </c>
    </row>
    <row r="72" spans="3:6" ht="8.25" customHeight="1">
      <c r="C72" s="144"/>
      <c r="D72" s="144"/>
      <c r="E72" s="144"/>
      <c r="F72" s="144"/>
    </row>
    <row r="73" spans="3:6" ht="13.5" customHeight="1">
      <c r="C73" s="144"/>
      <c r="D73" s="144"/>
      <c r="E73" s="144"/>
      <c r="F73" s="144"/>
    </row>
    <row r="74" ht="2.25" customHeight="1"/>
    <row r="75" spans="3:25" ht="13.5" customHeight="1">
      <c r="C75" s="144" t="s">
        <v>290</v>
      </c>
      <c r="D75" s="144"/>
      <c r="E75" s="144"/>
      <c r="F75" s="144"/>
      <c r="I75" s="199" t="s">
        <v>289</v>
      </c>
      <c r="J75" s="199"/>
      <c r="M75" s="199" t="s">
        <v>288</v>
      </c>
      <c r="N75" s="199"/>
      <c r="P75" s="199" t="s">
        <v>287</v>
      </c>
      <c r="Q75" s="199"/>
      <c r="S75" s="200" t="s">
        <v>286</v>
      </c>
      <c r="U75" s="199" t="s">
        <v>285</v>
      </c>
      <c r="V75" s="199"/>
      <c r="Y75" s="200" t="s">
        <v>284</v>
      </c>
    </row>
    <row r="76" spans="3:6" ht="9.75" customHeight="1">
      <c r="C76" s="144"/>
      <c r="D76" s="144"/>
      <c r="E76" s="144"/>
      <c r="F76" s="144"/>
    </row>
    <row r="77" ht="2.25" customHeight="1"/>
    <row r="78" spans="3:25" ht="13.5" customHeight="1">
      <c r="C78" s="144" t="s">
        <v>283</v>
      </c>
      <c r="D78" s="144"/>
      <c r="E78" s="144"/>
      <c r="F78" s="144"/>
      <c r="I78" s="199" t="s">
        <v>282</v>
      </c>
      <c r="J78" s="199"/>
      <c r="M78" s="199" t="s">
        <v>281</v>
      </c>
      <c r="N78" s="199"/>
      <c r="P78" s="199" t="s">
        <v>280</v>
      </c>
      <c r="Q78" s="199"/>
      <c r="S78" s="200" t="s">
        <v>279</v>
      </c>
      <c r="U78" s="199" t="s">
        <v>278</v>
      </c>
      <c r="V78" s="199"/>
      <c r="Y78" s="200" t="s">
        <v>277</v>
      </c>
    </row>
    <row r="79" spans="3:6" ht="8.25" customHeight="1">
      <c r="C79" s="144"/>
      <c r="D79" s="144"/>
      <c r="E79" s="144"/>
      <c r="F79" s="144"/>
    </row>
    <row r="80" spans="3:6" ht="13.5" customHeight="1">
      <c r="C80" s="144"/>
      <c r="D80" s="144"/>
      <c r="E80" s="144"/>
      <c r="F80" s="144"/>
    </row>
    <row r="81" ht="2.25" customHeight="1"/>
    <row r="82" spans="3:25" ht="13.5" customHeight="1">
      <c r="C82" s="144" t="s">
        <v>276</v>
      </c>
      <c r="D82" s="144"/>
      <c r="E82" s="144"/>
      <c r="F82" s="144"/>
      <c r="I82" s="199" t="s">
        <v>275</v>
      </c>
      <c r="J82" s="199"/>
      <c r="M82" s="199" t="s">
        <v>274</v>
      </c>
      <c r="N82" s="199"/>
      <c r="P82" s="199" t="s">
        <v>273</v>
      </c>
      <c r="Q82" s="199"/>
      <c r="S82" s="200" t="s">
        <v>272</v>
      </c>
      <c r="U82" s="199" t="s">
        <v>271</v>
      </c>
      <c r="V82" s="199"/>
      <c r="Y82" s="200" t="s">
        <v>270</v>
      </c>
    </row>
    <row r="83" spans="3:6" ht="9.75" customHeight="1">
      <c r="C83" s="144"/>
      <c r="D83" s="144"/>
      <c r="E83" s="144"/>
      <c r="F83" s="144"/>
    </row>
    <row r="84" ht="2.25" customHeight="1"/>
    <row r="85" spans="3:25" ht="12.75">
      <c r="C85" s="144" t="s">
        <v>269</v>
      </c>
      <c r="D85" s="144"/>
      <c r="E85" s="144"/>
      <c r="F85" s="144"/>
      <c r="I85" s="199" t="s">
        <v>268</v>
      </c>
      <c r="J85" s="199"/>
      <c r="M85" s="199" t="s">
        <v>267</v>
      </c>
      <c r="N85" s="199"/>
      <c r="P85" s="199" t="s">
        <v>266</v>
      </c>
      <c r="Q85" s="199"/>
      <c r="S85" s="200" t="s">
        <v>265</v>
      </c>
      <c r="U85" s="199" t="s">
        <v>265</v>
      </c>
      <c r="V85" s="199"/>
      <c r="Y85" s="200" t="s">
        <v>264</v>
      </c>
    </row>
    <row r="86" spans="3:6" ht="2.25" customHeight="1">
      <c r="C86" s="144"/>
      <c r="D86" s="144"/>
      <c r="E86" s="144"/>
      <c r="F86" s="144"/>
    </row>
    <row r="87" ht="2.25" customHeight="1"/>
    <row r="88" spans="3:25" ht="13.5" customHeight="1">
      <c r="C88" s="202" t="s">
        <v>263</v>
      </c>
      <c r="D88" s="202"/>
      <c r="E88" s="202"/>
      <c r="F88" s="202"/>
      <c r="I88" s="199" t="s">
        <v>262</v>
      </c>
      <c r="J88" s="199"/>
      <c r="M88" s="199" t="s">
        <v>261</v>
      </c>
      <c r="N88" s="199"/>
      <c r="P88" s="199" t="s">
        <v>260</v>
      </c>
      <c r="Q88" s="199"/>
      <c r="S88" s="200" t="s">
        <v>259</v>
      </c>
      <c r="U88" s="199" t="s">
        <v>258</v>
      </c>
      <c r="V88" s="199"/>
      <c r="Y88" s="200" t="s">
        <v>257</v>
      </c>
    </row>
    <row r="89" ht="3.75" customHeight="1"/>
    <row r="90" spans="3:25" ht="12.75">
      <c r="C90" s="202" t="s">
        <v>79</v>
      </c>
      <c r="D90" s="202"/>
      <c r="E90" s="202"/>
      <c r="F90" s="202"/>
      <c r="I90" s="199" t="s">
        <v>256</v>
      </c>
      <c r="J90" s="199"/>
      <c r="M90" s="199" t="s">
        <v>255</v>
      </c>
      <c r="N90" s="199"/>
      <c r="P90" s="199" t="s">
        <v>254</v>
      </c>
      <c r="Q90" s="199"/>
      <c r="S90" s="199" t="s">
        <v>253</v>
      </c>
      <c r="U90" s="199" t="s">
        <v>253</v>
      </c>
      <c r="V90" s="199"/>
      <c r="Y90" s="200" t="s">
        <v>252</v>
      </c>
    </row>
    <row r="91" ht="0.75" customHeight="1">
      <c r="S91" s="199"/>
    </row>
    <row r="92" ht="15" customHeight="1"/>
    <row r="93" ht="3.75" customHeight="1"/>
    <row r="94" spans="2:25" ht="13.5" customHeight="1">
      <c r="B94" s="203" t="s">
        <v>251</v>
      </c>
      <c r="C94" s="203"/>
      <c r="D94" s="203"/>
      <c r="E94" s="203"/>
      <c r="I94" s="199" t="s">
        <v>250</v>
      </c>
      <c r="J94" s="199"/>
      <c r="M94" s="199" t="s">
        <v>249</v>
      </c>
      <c r="N94" s="199"/>
      <c r="P94" s="199" t="s">
        <v>248</v>
      </c>
      <c r="Q94" s="199"/>
      <c r="S94" s="200" t="s">
        <v>247</v>
      </c>
      <c r="U94" s="199" t="s">
        <v>246</v>
      </c>
      <c r="V94" s="199"/>
      <c r="Y94" s="200" t="s">
        <v>245</v>
      </c>
    </row>
    <row r="95" spans="2:5" ht="9.75" customHeight="1">
      <c r="B95" s="203"/>
      <c r="C95" s="203"/>
      <c r="D95" s="203"/>
      <c r="E95" s="203"/>
    </row>
    <row r="96" ht="3" customHeight="1"/>
    <row r="97" spans="3:25" ht="13.5" customHeight="1">
      <c r="C97" s="144" t="s">
        <v>244</v>
      </c>
      <c r="D97" s="144"/>
      <c r="E97" s="144"/>
      <c r="F97" s="144"/>
      <c r="I97" s="199" t="s">
        <v>243</v>
      </c>
      <c r="J97" s="199"/>
      <c r="M97" s="199" t="s">
        <v>242</v>
      </c>
      <c r="N97" s="199"/>
      <c r="P97" s="199" t="s">
        <v>241</v>
      </c>
      <c r="Q97" s="199"/>
      <c r="S97" s="200" t="s">
        <v>240</v>
      </c>
      <c r="U97" s="199" t="s">
        <v>240</v>
      </c>
      <c r="V97" s="199"/>
      <c r="Y97" s="200" t="s">
        <v>239</v>
      </c>
    </row>
    <row r="98" spans="3:6" ht="9.75" customHeight="1">
      <c r="C98" s="144"/>
      <c r="D98" s="144"/>
      <c r="E98" s="144"/>
      <c r="F98" s="144"/>
    </row>
    <row r="99" ht="2.25" customHeight="1"/>
    <row r="100" spans="3:25" ht="13.5" customHeight="1">
      <c r="C100" s="144" t="s">
        <v>238</v>
      </c>
      <c r="D100" s="144"/>
      <c r="E100" s="144"/>
      <c r="F100" s="144"/>
      <c r="I100" s="199" t="s">
        <v>102</v>
      </c>
      <c r="J100" s="199"/>
      <c r="M100" s="199" t="s">
        <v>237</v>
      </c>
      <c r="N100" s="199"/>
      <c r="P100" s="199" t="s">
        <v>237</v>
      </c>
      <c r="Q100" s="199"/>
      <c r="S100" s="200" t="s">
        <v>237</v>
      </c>
      <c r="U100" s="199" t="s">
        <v>237</v>
      </c>
      <c r="V100" s="199"/>
      <c r="Y100" s="200" t="s">
        <v>102</v>
      </c>
    </row>
    <row r="101" spans="3:6" ht="9.75" customHeight="1">
      <c r="C101" s="144"/>
      <c r="D101" s="144"/>
      <c r="E101" s="144"/>
      <c r="F101" s="144"/>
    </row>
    <row r="102" ht="2.25" customHeight="1"/>
    <row r="103" spans="3:25" ht="13.5" customHeight="1">
      <c r="C103" s="202" t="s">
        <v>236</v>
      </c>
      <c r="D103" s="202"/>
      <c r="E103" s="202"/>
      <c r="F103" s="202"/>
      <c r="I103" s="199" t="s">
        <v>235</v>
      </c>
      <c r="J103" s="199"/>
      <c r="M103" s="199" t="s">
        <v>234</v>
      </c>
      <c r="N103" s="199"/>
      <c r="P103" s="199" t="s">
        <v>233</v>
      </c>
      <c r="Q103" s="199"/>
      <c r="S103" s="200" t="s">
        <v>232</v>
      </c>
      <c r="U103" s="199" t="s">
        <v>232</v>
      </c>
      <c r="V103" s="199"/>
      <c r="Y103" s="200" t="s">
        <v>231</v>
      </c>
    </row>
    <row r="104" ht="3.75" customHeight="1"/>
    <row r="105" spans="3:25" ht="13.5" customHeight="1">
      <c r="C105" s="202" t="s">
        <v>230</v>
      </c>
      <c r="D105" s="202"/>
      <c r="E105" s="202"/>
      <c r="F105" s="202"/>
      <c r="I105" s="199" t="s">
        <v>229</v>
      </c>
      <c r="J105" s="199"/>
      <c r="M105" s="199" t="s">
        <v>228</v>
      </c>
      <c r="N105" s="199"/>
      <c r="P105" s="199" t="s">
        <v>227</v>
      </c>
      <c r="Q105" s="199"/>
      <c r="S105" s="200" t="s">
        <v>226</v>
      </c>
      <c r="U105" s="199" t="s">
        <v>225</v>
      </c>
      <c r="V105" s="199"/>
      <c r="Y105" s="200" t="s">
        <v>224</v>
      </c>
    </row>
    <row r="106" spans="3:25" ht="13.5" customHeight="1">
      <c r="C106" s="202" t="s">
        <v>223</v>
      </c>
      <c r="D106" s="202"/>
      <c r="E106" s="202"/>
      <c r="F106" s="202"/>
      <c r="I106" s="199" t="s">
        <v>222</v>
      </c>
      <c r="J106" s="199"/>
      <c r="M106" s="199" t="s">
        <v>221</v>
      </c>
      <c r="N106" s="199"/>
      <c r="P106" s="199" t="s">
        <v>220</v>
      </c>
      <c r="Q106" s="199"/>
      <c r="S106" s="200" t="s">
        <v>219</v>
      </c>
      <c r="U106" s="199" t="s">
        <v>218</v>
      </c>
      <c r="V106" s="199"/>
      <c r="Y106" s="200" t="s">
        <v>217</v>
      </c>
    </row>
    <row r="107" ht="3.75" customHeight="1"/>
    <row r="108" spans="3:25" ht="12.75">
      <c r="C108" s="202" t="s">
        <v>216</v>
      </c>
      <c r="D108" s="202"/>
      <c r="E108" s="202"/>
      <c r="F108" s="202"/>
      <c r="I108" s="199" t="s">
        <v>215</v>
      </c>
      <c r="J108" s="199"/>
      <c r="M108" s="199" t="s">
        <v>214</v>
      </c>
      <c r="N108" s="199"/>
      <c r="P108" s="199" t="s">
        <v>213</v>
      </c>
      <c r="Q108" s="199"/>
      <c r="S108" s="199" t="s">
        <v>212</v>
      </c>
      <c r="U108" s="199" t="s">
        <v>212</v>
      </c>
      <c r="V108" s="199"/>
      <c r="Y108" s="200" t="s">
        <v>211</v>
      </c>
    </row>
    <row r="109" ht="0.75" customHeight="1">
      <c r="S109" s="199"/>
    </row>
    <row r="110" ht="15" customHeight="1"/>
    <row r="111" ht="3.75" customHeight="1"/>
    <row r="112" spans="2:25" ht="13.5" customHeight="1">
      <c r="B112" s="203" t="s">
        <v>210</v>
      </c>
      <c r="C112" s="203"/>
      <c r="D112" s="203"/>
      <c r="E112" s="203"/>
      <c r="I112" s="199" t="s">
        <v>209</v>
      </c>
      <c r="J112" s="199"/>
      <c r="M112" s="199" t="s">
        <v>208</v>
      </c>
      <c r="N112" s="199"/>
      <c r="P112" s="199" t="s">
        <v>207</v>
      </c>
      <c r="Q112" s="199"/>
      <c r="S112" s="200" t="s">
        <v>206</v>
      </c>
      <c r="U112" s="199" t="s">
        <v>205</v>
      </c>
      <c r="V112" s="199"/>
      <c r="Y112" s="200" t="s">
        <v>204</v>
      </c>
    </row>
    <row r="113" spans="2:5" ht="9.75" customHeight="1">
      <c r="B113" s="203"/>
      <c r="C113" s="203"/>
      <c r="D113" s="203"/>
      <c r="E113" s="203"/>
    </row>
    <row r="114" ht="3" customHeight="1"/>
    <row r="115" spans="3:25" ht="13.5" customHeight="1">
      <c r="C115" s="144" t="s">
        <v>203</v>
      </c>
      <c r="D115" s="144"/>
      <c r="E115" s="144"/>
      <c r="F115" s="144"/>
      <c r="I115" s="199" t="s">
        <v>202</v>
      </c>
      <c r="J115" s="199"/>
      <c r="M115" s="199" t="s">
        <v>201</v>
      </c>
      <c r="N115" s="199"/>
      <c r="P115" s="199" t="s">
        <v>200</v>
      </c>
      <c r="Q115" s="199"/>
      <c r="S115" s="200" t="s">
        <v>199</v>
      </c>
      <c r="U115" s="199" t="s">
        <v>198</v>
      </c>
      <c r="V115" s="199"/>
      <c r="Y115" s="200" t="s">
        <v>197</v>
      </c>
    </row>
    <row r="116" spans="3:6" ht="9.75" customHeight="1">
      <c r="C116" s="144"/>
      <c r="D116" s="144"/>
      <c r="E116" s="144"/>
      <c r="F116" s="144"/>
    </row>
    <row r="117" ht="2.25" customHeight="1"/>
    <row r="118" spans="3:25" ht="13.5" customHeight="1">
      <c r="C118" s="144" t="s">
        <v>196</v>
      </c>
      <c r="D118" s="144"/>
      <c r="E118" s="144"/>
      <c r="F118" s="144"/>
      <c r="I118" s="199" t="s">
        <v>195</v>
      </c>
      <c r="J118" s="199"/>
      <c r="M118" s="199" t="s">
        <v>194</v>
      </c>
      <c r="N118" s="199"/>
      <c r="P118" s="199" t="s">
        <v>193</v>
      </c>
      <c r="Q118" s="199"/>
      <c r="S118" s="200" t="s">
        <v>192</v>
      </c>
      <c r="U118" s="199" t="s">
        <v>191</v>
      </c>
      <c r="V118" s="199"/>
      <c r="Y118" s="200" t="s">
        <v>190</v>
      </c>
    </row>
    <row r="119" spans="3:6" ht="9.75" customHeight="1">
      <c r="C119" s="144"/>
      <c r="D119" s="144"/>
      <c r="E119" s="144"/>
      <c r="F119" s="144"/>
    </row>
    <row r="120" ht="2.25" customHeight="1"/>
    <row r="121" spans="3:25" ht="13.5" customHeight="1">
      <c r="C121" s="144" t="s">
        <v>189</v>
      </c>
      <c r="D121" s="144"/>
      <c r="E121" s="144"/>
      <c r="F121" s="144"/>
      <c r="I121" s="199" t="s">
        <v>102</v>
      </c>
      <c r="J121" s="199"/>
      <c r="M121" s="199" t="s">
        <v>188</v>
      </c>
      <c r="N121" s="199"/>
      <c r="P121" s="199" t="s">
        <v>188</v>
      </c>
      <c r="Q121" s="199"/>
      <c r="S121" s="200" t="s">
        <v>187</v>
      </c>
      <c r="U121" s="199" t="s">
        <v>187</v>
      </c>
      <c r="V121" s="199"/>
      <c r="Y121" s="200" t="s">
        <v>186</v>
      </c>
    </row>
    <row r="122" spans="3:6" ht="9.75" customHeight="1">
      <c r="C122" s="144"/>
      <c r="D122" s="144"/>
      <c r="E122" s="144"/>
      <c r="F122" s="144"/>
    </row>
    <row r="123" ht="2.25" customHeight="1"/>
    <row r="124" spans="3:25" ht="13.5" customHeight="1">
      <c r="C124" s="144" t="s">
        <v>185</v>
      </c>
      <c r="D124" s="144"/>
      <c r="E124" s="144"/>
      <c r="F124" s="144"/>
      <c r="I124" s="199" t="s">
        <v>102</v>
      </c>
      <c r="J124" s="199"/>
      <c r="M124" s="199" t="s">
        <v>184</v>
      </c>
      <c r="N124" s="199"/>
      <c r="P124" s="199" t="s">
        <v>184</v>
      </c>
      <c r="Q124" s="199"/>
      <c r="S124" s="200" t="s">
        <v>183</v>
      </c>
      <c r="U124" s="199" t="s">
        <v>182</v>
      </c>
      <c r="V124" s="199"/>
      <c r="Y124" s="200" t="s">
        <v>181</v>
      </c>
    </row>
    <row r="125" spans="3:6" ht="9.75" customHeight="1">
      <c r="C125" s="144"/>
      <c r="D125" s="144"/>
      <c r="E125" s="144"/>
      <c r="F125" s="144"/>
    </row>
    <row r="126" ht="2.25" customHeight="1"/>
    <row r="127" spans="3:25" ht="13.5" customHeight="1">
      <c r="C127" s="144" t="s">
        <v>180</v>
      </c>
      <c r="D127" s="144"/>
      <c r="E127" s="144"/>
      <c r="F127" s="144"/>
      <c r="I127" s="199" t="s">
        <v>179</v>
      </c>
      <c r="J127" s="199"/>
      <c r="M127" s="199" t="s">
        <v>178</v>
      </c>
      <c r="N127" s="199"/>
      <c r="P127" s="199" t="s">
        <v>177</v>
      </c>
      <c r="Q127" s="199"/>
      <c r="S127" s="200" t="s">
        <v>176</v>
      </c>
      <c r="U127" s="199" t="s">
        <v>175</v>
      </c>
      <c r="V127" s="199"/>
      <c r="Y127" s="200" t="s">
        <v>174</v>
      </c>
    </row>
    <row r="128" spans="3:6" ht="9.75" customHeight="1">
      <c r="C128" s="144"/>
      <c r="D128" s="144"/>
      <c r="E128" s="144"/>
      <c r="F128" s="144"/>
    </row>
    <row r="129" ht="2.25" customHeight="1"/>
    <row r="130" spans="3:25" ht="12.75">
      <c r="C130" s="202" t="s">
        <v>173</v>
      </c>
      <c r="D130" s="202"/>
      <c r="E130" s="202"/>
      <c r="F130" s="202"/>
      <c r="I130" s="199" t="s">
        <v>172</v>
      </c>
      <c r="J130" s="199"/>
      <c r="M130" s="199" t="s">
        <v>171</v>
      </c>
      <c r="N130" s="199"/>
      <c r="P130" s="199" t="s">
        <v>170</v>
      </c>
      <c r="Q130" s="199"/>
      <c r="S130" s="199" t="s">
        <v>169</v>
      </c>
      <c r="U130" s="199" t="s">
        <v>169</v>
      </c>
      <c r="V130" s="199"/>
      <c r="Y130" s="200" t="s">
        <v>168</v>
      </c>
    </row>
    <row r="131" ht="0.75" customHeight="1">
      <c r="S131" s="199"/>
    </row>
    <row r="132" ht="15" customHeight="1"/>
    <row r="133" ht="3.75" customHeight="1"/>
    <row r="134" spans="2:25" ht="13.5" customHeight="1">
      <c r="B134" s="201" t="s">
        <v>167</v>
      </c>
      <c r="C134" s="201"/>
      <c r="D134" s="201"/>
      <c r="E134" s="201"/>
      <c r="I134" s="199" t="s">
        <v>166</v>
      </c>
      <c r="J134" s="199"/>
      <c r="M134" s="199" t="s">
        <v>165</v>
      </c>
      <c r="N134" s="199"/>
      <c r="P134" s="199" t="s">
        <v>164</v>
      </c>
      <c r="Q134" s="199"/>
      <c r="S134" s="200" t="s">
        <v>163</v>
      </c>
      <c r="U134" s="199" t="s">
        <v>163</v>
      </c>
      <c r="V134" s="199"/>
      <c r="Y134" s="200" t="s">
        <v>162</v>
      </c>
    </row>
    <row r="135" ht="3.75" customHeight="1"/>
    <row r="136" spans="3:25" ht="13.5" customHeight="1">
      <c r="C136" s="144" t="s">
        <v>161</v>
      </c>
      <c r="D136" s="144"/>
      <c r="E136" s="144"/>
      <c r="F136" s="144"/>
      <c r="I136" s="199" t="s">
        <v>160</v>
      </c>
      <c r="J136" s="199"/>
      <c r="M136" s="199" t="s">
        <v>159</v>
      </c>
      <c r="N136" s="199"/>
      <c r="P136" s="199" t="s">
        <v>158</v>
      </c>
      <c r="Q136" s="199"/>
      <c r="S136" s="200" t="s">
        <v>157</v>
      </c>
      <c r="U136" s="199" t="s">
        <v>157</v>
      </c>
      <c r="V136" s="199"/>
      <c r="Y136" s="200" t="s">
        <v>156</v>
      </c>
    </row>
    <row r="137" spans="3:6" ht="9.75" customHeight="1">
      <c r="C137" s="144"/>
      <c r="D137" s="144"/>
      <c r="E137" s="144"/>
      <c r="F137" s="144"/>
    </row>
    <row r="138" ht="2.25" customHeight="1"/>
    <row r="139" spans="3:25" ht="12.75">
      <c r="C139" s="202" t="s">
        <v>155</v>
      </c>
      <c r="D139" s="202"/>
      <c r="E139" s="202"/>
      <c r="F139" s="202"/>
      <c r="I139" s="199" t="s">
        <v>154</v>
      </c>
      <c r="J139" s="199"/>
      <c r="M139" s="199" t="s">
        <v>153</v>
      </c>
      <c r="N139" s="199"/>
      <c r="P139" s="199" t="s">
        <v>152</v>
      </c>
      <c r="Q139" s="199"/>
      <c r="S139" s="199" t="s">
        <v>151</v>
      </c>
      <c r="U139" s="199" t="s">
        <v>151</v>
      </c>
      <c r="V139" s="199"/>
      <c r="Y139" s="200" t="s">
        <v>150</v>
      </c>
    </row>
    <row r="140" ht="0.75" customHeight="1">
      <c r="S140" s="199"/>
    </row>
    <row r="141" ht="15" customHeight="1"/>
    <row r="142" ht="3.75" customHeight="1"/>
    <row r="143" spans="2:25" ht="13.5" customHeight="1">
      <c r="B143" s="203" t="s">
        <v>149</v>
      </c>
      <c r="C143" s="203"/>
      <c r="D143" s="203"/>
      <c r="E143" s="203"/>
      <c r="I143" s="199" t="s">
        <v>148</v>
      </c>
      <c r="J143" s="199"/>
      <c r="M143" s="199" t="s">
        <v>147</v>
      </c>
      <c r="N143" s="199"/>
      <c r="P143" s="199" t="s">
        <v>146</v>
      </c>
      <c r="Q143" s="199"/>
      <c r="S143" s="200" t="s">
        <v>140</v>
      </c>
      <c r="U143" s="199" t="s">
        <v>139</v>
      </c>
      <c r="V143" s="199"/>
      <c r="Y143" s="200" t="s">
        <v>145</v>
      </c>
    </row>
    <row r="144" spans="2:5" ht="9.75" customHeight="1">
      <c r="B144" s="203"/>
      <c r="C144" s="203"/>
      <c r="D144" s="203"/>
      <c r="E144" s="203"/>
    </row>
    <row r="145" ht="3" customHeight="1"/>
    <row r="146" spans="3:25" ht="13.5" customHeight="1">
      <c r="C146" s="144" t="s">
        <v>144</v>
      </c>
      <c r="D146" s="144"/>
      <c r="E146" s="144"/>
      <c r="F146" s="144"/>
      <c r="I146" s="199" t="s">
        <v>143</v>
      </c>
      <c r="J146" s="199"/>
      <c r="M146" s="199" t="s">
        <v>142</v>
      </c>
      <c r="N146" s="199"/>
      <c r="P146" s="199" t="s">
        <v>141</v>
      </c>
      <c r="Q146" s="199"/>
      <c r="S146" s="200" t="s">
        <v>140</v>
      </c>
      <c r="U146" s="199" t="s">
        <v>139</v>
      </c>
      <c r="V146" s="199"/>
      <c r="Y146" s="200" t="s">
        <v>138</v>
      </c>
    </row>
    <row r="147" spans="3:6" ht="9.75" customHeight="1">
      <c r="C147" s="144"/>
      <c r="D147" s="144"/>
      <c r="E147" s="144"/>
      <c r="F147" s="144"/>
    </row>
    <row r="148" ht="2.25" customHeight="1"/>
    <row r="149" spans="3:25" ht="13.5" customHeight="1">
      <c r="C149" s="144" t="s">
        <v>137</v>
      </c>
      <c r="D149" s="144"/>
      <c r="E149" s="144"/>
      <c r="F149" s="144"/>
      <c r="I149" s="199" t="s">
        <v>136</v>
      </c>
      <c r="J149" s="199"/>
      <c r="M149" s="199" t="s">
        <v>135</v>
      </c>
      <c r="N149" s="199"/>
      <c r="P149" s="199" t="s">
        <v>134</v>
      </c>
      <c r="Q149" s="199"/>
      <c r="S149" s="200" t="s">
        <v>102</v>
      </c>
      <c r="U149" s="199" t="s">
        <v>102</v>
      </c>
      <c r="V149" s="199"/>
      <c r="Y149" s="200" t="s">
        <v>134</v>
      </c>
    </row>
    <row r="150" spans="3:6" ht="8.25" customHeight="1">
      <c r="C150" s="144"/>
      <c r="D150" s="144"/>
      <c r="E150" s="144"/>
      <c r="F150" s="144"/>
    </row>
    <row r="151" spans="3:6" ht="13.5" customHeight="1">
      <c r="C151" s="144"/>
      <c r="D151" s="144"/>
      <c r="E151" s="144"/>
      <c r="F151" s="144"/>
    </row>
    <row r="152" ht="15.75" customHeight="1"/>
    <row r="153" ht="3.75" customHeight="1"/>
    <row r="154" spans="2:25" ht="13.5" customHeight="1">
      <c r="B154" s="201" t="s">
        <v>133</v>
      </c>
      <c r="C154" s="201"/>
      <c r="D154" s="201"/>
      <c r="E154" s="201"/>
      <c r="I154" s="199" t="s">
        <v>132</v>
      </c>
      <c r="J154" s="199"/>
      <c r="M154" s="199" t="s">
        <v>131</v>
      </c>
      <c r="N154" s="199"/>
      <c r="P154" s="199" t="s">
        <v>130</v>
      </c>
      <c r="Q154" s="199"/>
      <c r="S154" s="200" t="s">
        <v>129</v>
      </c>
      <c r="U154" s="199" t="s">
        <v>129</v>
      </c>
      <c r="V154" s="199"/>
      <c r="Y154" s="200" t="s">
        <v>128</v>
      </c>
    </row>
    <row r="155" ht="3.75" customHeight="1"/>
    <row r="156" spans="3:25" ht="13.5" customHeight="1">
      <c r="C156" s="144" t="s">
        <v>127</v>
      </c>
      <c r="D156" s="144"/>
      <c r="E156" s="144"/>
      <c r="F156" s="144"/>
      <c r="I156" s="199" t="s">
        <v>126</v>
      </c>
      <c r="J156" s="199"/>
      <c r="M156" s="199" t="s">
        <v>125</v>
      </c>
      <c r="N156" s="199"/>
      <c r="P156" s="199" t="s">
        <v>124</v>
      </c>
      <c r="Q156" s="199"/>
      <c r="S156" s="200" t="s">
        <v>123</v>
      </c>
      <c r="U156" s="199" t="s">
        <v>123</v>
      </c>
      <c r="V156" s="199"/>
      <c r="Y156" s="200" t="s">
        <v>122</v>
      </c>
    </row>
    <row r="157" spans="3:6" ht="9.75" customHeight="1">
      <c r="C157" s="144"/>
      <c r="D157" s="144"/>
      <c r="E157" s="144"/>
      <c r="F157" s="144"/>
    </row>
    <row r="158" ht="2.25" customHeight="1"/>
    <row r="159" spans="3:25" ht="13.5" customHeight="1">
      <c r="C159" s="202" t="s">
        <v>121</v>
      </c>
      <c r="D159" s="202"/>
      <c r="E159" s="202"/>
      <c r="F159" s="202"/>
      <c r="I159" s="199" t="s">
        <v>120</v>
      </c>
      <c r="J159" s="199"/>
      <c r="M159" s="199" t="s">
        <v>119</v>
      </c>
      <c r="N159" s="199"/>
      <c r="P159" s="199" t="s">
        <v>118</v>
      </c>
      <c r="Q159" s="199"/>
      <c r="S159" s="200" t="s">
        <v>117</v>
      </c>
      <c r="U159" s="199" t="s">
        <v>117</v>
      </c>
      <c r="V159" s="199"/>
      <c r="Y159" s="200" t="s">
        <v>116</v>
      </c>
    </row>
    <row r="160" ht="3.75" customHeight="1"/>
    <row r="161" spans="3:25" ht="13.5" customHeight="1">
      <c r="C161" s="202" t="s">
        <v>115</v>
      </c>
      <c r="D161" s="202"/>
      <c r="E161" s="202"/>
      <c r="F161" s="202"/>
      <c r="I161" s="199" t="s">
        <v>102</v>
      </c>
      <c r="J161" s="199"/>
      <c r="M161" s="199" t="s">
        <v>114</v>
      </c>
      <c r="N161" s="199"/>
      <c r="P161" s="199" t="s">
        <v>114</v>
      </c>
      <c r="Q161" s="199"/>
      <c r="S161" s="200" t="s">
        <v>113</v>
      </c>
      <c r="U161" s="199" t="s">
        <v>113</v>
      </c>
      <c r="V161" s="199"/>
      <c r="Y161" s="200" t="s">
        <v>112</v>
      </c>
    </row>
    <row r="162" ht="3.75" customHeight="1"/>
    <row r="163" spans="3:25" ht="13.5" customHeight="1">
      <c r="C163" s="202" t="s">
        <v>111</v>
      </c>
      <c r="D163" s="202"/>
      <c r="E163" s="202"/>
      <c r="F163" s="202"/>
      <c r="I163" s="199" t="s">
        <v>102</v>
      </c>
      <c r="J163" s="199"/>
      <c r="M163" s="199" t="s">
        <v>110</v>
      </c>
      <c r="N163" s="199"/>
      <c r="P163" s="199" t="s">
        <v>110</v>
      </c>
      <c r="Q163" s="199"/>
      <c r="S163" s="200" t="s">
        <v>109</v>
      </c>
      <c r="U163" s="199" t="s">
        <v>109</v>
      </c>
      <c r="V163" s="199"/>
      <c r="Y163" s="200" t="s">
        <v>108</v>
      </c>
    </row>
    <row r="164" ht="3.75" customHeight="1"/>
    <row r="165" spans="3:25" ht="13.5" customHeight="1">
      <c r="C165" s="202" t="s">
        <v>107</v>
      </c>
      <c r="D165" s="202"/>
      <c r="E165" s="202"/>
      <c r="F165" s="202"/>
      <c r="I165" s="199" t="s">
        <v>106</v>
      </c>
      <c r="J165" s="199"/>
      <c r="M165" s="199" t="s">
        <v>102</v>
      </c>
      <c r="N165" s="199"/>
      <c r="P165" s="199" t="s">
        <v>106</v>
      </c>
      <c r="Q165" s="199"/>
      <c r="S165" s="200" t="s">
        <v>105</v>
      </c>
      <c r="U165" s="199" t="s">
        <v>105</v>
      </c>
      <c r="V165" s="199"/>
      <c r="Y165" s="200" t="s">
        <v>104</v>
      </c>
    </row>
    <row r="166" ht="3.75" customHeight="1"/>
    <row r="167" spans="3:25" ht="13.5" customHeight="1">
      <c r="C167" s="144" t="s">
        <v>103</v>
      </c>
      <c r="D167" s="144"/>
      <c r="E167" s="144"/>
      <c r="F167" s="144"/>
      <c r="I167" s="199" t="s">
        <v>102</v>
      </c>
      <c r="J167" s="199"/>
      <c r="M167" s="199" t="s">
        <v>101</v>
      </c>
      <c r="N167" s="199"/>
      <c r="P167" s="199" t="s">
        <v>101</v>
      </c>
      <c r="Q167" s="199"/>
      <c r="S167" s="200" t="s">
        <v>100</v>
      </c>
      <c r="U167" s="199" t="s">
        <v>100</v>
      </c>
      <c r="V167" s="199"/>
      <c r="Y167" s="200" t="s">
        <v>99</v>
      </c>
    </row>
    <row r="168" spans="3:6" ht="8.25" customHeight="1">
      <c r="C168" s="144"/>
      <c r="D168" s="144"/>
      <c r="E168" s="144"/>
      <c r="F168" s="144"/>
    </row>
    <row r="169" spans="3:6" ht="2.25" customHeight="1">
      <c r="C169" s="144"/>
      <c r="D169" s="144"/>
      <c r="E169" s="144"/>
      <c r="F169" s="144"/>
    </row>
    <row r="170" ht="13.5" customHeight="1"/>
    <row r="171" ht="3" customHeight="1"/>
    <row r="172" ht="3.75" customHeight="1"/>
    <row r="173" spans="2:25" ht="12.75">
      <c r="B173" s="201" t="s">
        <v>43</v>
      </c>
      <c r="C173" s="201"/>
      <c r="D173" s="201"/>
      <c r="E173" s="201"/>
      <c r="I173" s="199" t="s">
        <v>98</v>
      </c>
      <c r="J173" s="199"/>
      <c r="M173" s="199" t="s">
        <v>97</v>
      </c>
      <c r="N173" s="199"/>
      <c r="P173" s="199" t="s">
        <v>96</v>
      </c>
      <c r="Q173" s="199"/>
      <c r="S173" s="199" t="s">
        <v>95</v>
      </c>
      <c r="U173" s="199" t="s">
        <v>94</v>
      </c>
      <c r="V173" s="199"/>
      <c r="Y173" s="200" t="s">
        <v>93</v>
      </c>
    </row>
    <row r="174" ht="0.75" customHeight="1">
      <c r="S174" s="199"/>
    </row>
    <row r="175" ht="6.75" customHeight="1"/>
    <row r="176" spans="2:21" ht="13.5" customHeight="1">
      <c r="B176" s="144" t="s">
        <v>42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</row>
    <row r="177" ht="59.25" customHeight="1"/>
    <row r="178" spans="5:24" ht="18.75" customHeight="1">
      <c r="E178" s="173" t="s">
        <v>41</v>
      </c>
      <c r="F178" s="173"/>
      <c r="G178" s="173"/>
      <c r="H178" s="173"/>
      <c r="I178" s="173"/>
      <c r="J178" s="173"/>
      <c r="Q178" s="173" t="s">
        <v>40</v>
      </c>
      <c r="R178" s="173"/>
      <c r="S178" s="173"/>
      <c r="T178" s="173"/>
      <c r="U178" s="173"/>
      <c r="V178" s="173"/>
      <c r="W178" s="173"/>
      <c r="X178" s="173"/>
    </row>
    <row r="179" spans="5:24" ht="18.75" customHeight="1">
      <c r="E179" s="173" t="s">
        <v>39</v>
      </c>
      <c r="F179" s="173"/>
      <c r="G179" s="173"/>
      <c r="H179" s="173"/>
      <c r="I179" s="173"/>
      <c r="J179" s="173"/>
      <c r="Q179" s="173" t="s">
        <v>38</v>
      </c>
      <c r="R179" s="173"/>
      <c r="S179" s="173"/>
      <c r="T179" s="173"/>
      <c r="U179" s="173"/>
      <c r="V179" s="173"/>
      <c r="W179" s="173"/>
      <c r="X179" s="173"/>
    </row>
    <row r="180" ht="21" customHeight="1"/>
    <row r="181" spans="2:25" ht="17.25" customHeight="1">
      <c r="B181" s="171" t="s">
        <v>37</v>
      </c>
      <c r="C181" s="171"/>
      <c r="D181" s="171"/>
      <c r="E181" s="171"/>
      <c r="F181" s="171"/>
      <c r="G181" s="171"/>
      <c r="H181" s="171"/>
      <c r="I181" s="171"/>
      <c r="J181" s="171"/>
      <c r="K181" s="171"/>
      <c r="L181" s="171"/>
      <c r="M181" s="171"/>
      <c r="S181" s="196"/>
      <c r="T181" s="196"/>
      <c r="U181" s="196"/>
      <c r="V181" s="196"/>
      <c r="W181" s="196"/>
      <c r="X181" s="196"/>
      <c r="Y181" s="196"/>
    </row>
  </sheetData>
  <sheetProtection/>
  <mergeCells count="298">
    <mergeCell ref="B181:M181"/>
    <mergeCell ref="S181:Y181"/>
    <mergeCell ref="U173:V173"/>
    <mergeCell ref="B176:U176"/>
    <mergeCell ref="E178:J178"/>
    <mergeCell ref="Q178:X178"/>
    <mergeCell ref="E179:J179"/>
    <mergeCell ref="Q179:X179"/>
    <mergeCell ref="C167:F169"/>
    <mergeCell ref="I167:J167"/>
    <mergeCell ref="M167:N167"/>
    <mergeCell ref="P167:Q167"/>
    <mergeCell ref="U167:V167"/>
    <mergeCell ref="B173:E173"/>
    <mergeCell ref="I173:J173"/>
    <mergeCell ref="M173:N173"/>
    <mergeCell ref="P173:Q173"/>
    <mergeCell ref="S173:S174"/>
    <mergeCell ref="C163:F163"/>
    <mergeCell ref="I163:J163"/>
    <mergeCell ref="M163:N163"/>
    <mergeCell ref="P163:Q163"/>
    <mergeCell ref="U163:V163"/>
    <mergeCell ref="C165:F165"/>
    <mergeCell ref="I165:J165"/>
    <mergeCell ref="M165:N165"/>
    <mergeCell ref="P165:Q165"/>
    <mergeCell ref="U165:V165"/>
    <mergeCell ref="C159:F159"/>
    <mergeCell ref="I159:J159"/>
    <mergeCell ref="M159:N159"/>
    <mergeCell ref="P159:Q159"/>
    <mergeCell ref="U159:V159"/>
    <mergeCell ref="C161:F161"/>
    <mergeCell ref="I161:J161"/>
    <mergeCell ref="M161:N161"/>
    <mergeCell ref="P161:Q161"/>
    <mergeCell ref="U161:V161"/>
    <mergeCell ref="B154:E154"/>
    <mergeCell ref="I154:J154"/>
    <mergeCell ref="M154:N154"/>
    <mergeCell ref="P154:Q154"/>
    <mergeCell ref="U154:V154"/>
    <mergeCell ref="C156:F157"/>
    <mergeCell ref="I156:J156"/>
    <mergeCell ref="M156:N156"/>
    <mergeCell ref="P156:Q156"/>
    <mergeCell ref="U156:V156"/>
    <mergeCell ref="C146:F147"/>
    <mergeCell ref="I146:J146"/>
    <mergeCell ref="M146:N146"/>
    <mergeCell ref="P146:Q146"/>
    <mergeCell ref="U146:V146"/>
    <mergeCell ref="C149:F151"/>
    <mergeCell ref="I149:J149"/>
    <mergeCell ref="M149:N149"/>
    <mergeCell ref="P149:Q149"/>
    <mergeCell ref="U149:V149"/>
    <mergeCell ref="U139:V139"/>
    <mergeCell ref="B143:E144"/>
    <mergeCell ref="I143:J143"/>
    <mergeCell ref="M143:N143"/>
    <mergeCell ref="P143:Q143"/>
    <mergeCell ref="U143:V143"/>
    <mergeCell ref="C136:F137"/>
    <mergeCell ref="I136:J136"/>
    <mergeCell ref="M136:N136"/>
    <mergeCell ref="P136:Q136"/>
    <mergeCell ref="U136:V136"/>
    <mergeCell ref="C139:F139"/>
    <mergeCell ref="I139:J139"/>
    <mergeCell ref="M139:N139"/>
    <mergeCell ref="P139:Q139"/>
    <mergeCell ref="S139:S140"/>
    <mergeCell ref="U130:V130"/>
    <mergeCell ref="B134:E134"/>
    <mergeCell ref="I134:J134"/>
    <mergeCell ref="M134:N134"/>
    <mergeCell ref="P134:Q134"/>
    <mergeCell ref="U134:V134"/>
    <mergeCell ref="C127:F128"/>
    <mergeCell ref="I127:J127"/>
    <mergeCell ref="M127:N127"/>
    <mergeCell ref="P127:Q127"/>
    <mergeCell ref="U127:V127"/>
    <mergeCell ref="C130:F130"/>
    <mergeCell ref="I130:J130"/>
    <mergeCell ref="M130:N130"/>
    <mergeCell ref="P130:Q130"/>
    <mergeCell ref="S130:S131"/>
    <mergeCell ref="C121:F122"/>
    <mergeCell ref="I121:J121"/>
    <mergeCell ref="M121:N121"/>
    <mergeCell ref="P121:Q121"/>
    <mergeCell ref="U121:V121"/>
    <mergeCell ref="C124:F125"/>
    <mergeCell ref="I124:J124"/>
    <mergeCell ref="M124:N124"/>
    <mergeCell ref="P124:Q124"/>
    <mergeCell ref="U124:V124"/>
    <mergeCell ref="C115:F116"/>
    <mergeCell ref="I115:J115"/>
    <mergeCell ref="M115:N115"/>
    <mergeCell ref="P115:Q115"/>
    <mergeCell ref="U115:V115"/>
    <mergeCell ref="C118:F119"/>
    <mergeCell ref="I118:J118"/>
    <mergeCell ref="M118:N118"/>
    <mergeCell ref="P118:Q118"/>
    <mergeCell ref="U118:V118"/>
    <mergeCell ref="U108:V108"/>
    <mergeCell ref="B112:E113"/>
    <mergeCell ref="I112:J112"/>
    <mergeCell ref="M112:N112"/>
    <mergeCell ref="P112:Q112"/>
    <mergeCell ref="U112:V112"/>
    <mergeCell ref="C106:F106"/>
    <mergeCell ref="I106:J106"/>
    <mergeCell ref="M106:N106"/>
    <mergeCell ref="P106:Q106"/>
    <mergeCell ref="U106:V106"/>
    <mergeCell ref="C108:F108"/>
    <mergeCell ref="I108:J108"/>
    <mergeCell ref="M108:N108"/>
    <mergeCell ref="P108:Q108"/>
    <mergeCell ref="S108:S109"/>
    <mergeCell ref="C103:F103"/>
    <mergeCell ref="I103:J103"/>
    <mergeCell ref="M103:N103"/>
    <mergeCell ref="P103:Q103"/>
    <mergeCell ref="U103:V103"/>
    <mergeCell ref="C105:F105"/>
    <mergeCell ref="I105:J105"/>
    <mergeCell ref="M105:N105"/>
    <mergeCell ref="P105:Q105"/>
    <mergeCell ref="U105:V105"/>
    <mergeCell ref="C97:F98"/>
    <mergeCell ref="I97:J97"/>
    <mergeCell ref="M97:N97"/>
    <mergeCell ref="P97:Q97"/>
    <mergeCell ref="U97:V97"/>
    <mergeCell ref="C100:F101"/>
    <mergeCell ref="I100:J100"/>
    <mergeCell ref="M100:N100"/>
    <mergeCell ref="P100:Q100"/>
    <mergeCell ref="U100:V100"/>
    <mergeCell ref="U90:V90"/>
    <mergeCell ref="B94:E95"/>
    <mergeCell ref="I94:J94"/>
    <mergeCell ref="M94:N94"/>
    <mergeCell ref="P94:Q94"/>
    <mergeCell ref="U94:V94"/>
    <mergeCell ref="C88:F88"/>
    <mergeCell ref="I88:J88"/>
    <mergeCell ref="M88:N88"/>
    <mergeCell ref="P88:Q88"/>
    <mergeCell ref="U88:V88"/>
    <mergeCell ref="C90:F90"/>
    <mergeCell ref="I90:J90"/>
    <mergeCell ref="M90:N90"/>
    <mergeCell ref="P90:Q90"/>
    <mergeCell ref="S90:S91"/>
    <mergeCell ref="C82:F83"/>
    <mergeCell ref="I82:J82"/>
    <mergeCell ref="M82:N82"/>
    <mergeCell ref="P82:Q82"/>
    <mergeCell ref="U82:V82"/>
    <mergeCell ref="C85:F86"/>
    <mergeCell ref="I85:J85"/>
    <mergeCell ref="M85:N85"/>
    <mergeCell ref="P85:Q85"/>
    <mergeCell ref="U85:V85"/>
    <mergeCell ref="C75:F76"/>
    <mergeCell ref="I75:J75"/>
    <mergeCell ref="M75:N75"/>
    <mergeCell ref="P75:Q75"/>
    <mergeCell ref="U75:V75"/>
    <mergeCell ref="C78:F80"/>
    <mergeCell ref="I78:J78"/>
    <mergeCell ref="M78:N78"/>
    <mergeCell ref="P78:Q78"/>
    <mergeCell ref="U78:V78"/>
    <mergeCell ref="C69:F69"/>
    <mergeCell ref="I69:J69"/>
    <mergeCell ref="M69:N69"/>
    <mergeCell ref="P69:Q69"/>
    <mergeCell ref="U69:V69"/>
    <mergeCell ref="C71:F73"/>
    <mergeCell ref="I71:J71"/>
    <mergeCell ref="M71:N71"/>
    <mergeCell ref="P71:Q71"/>
    <mergeCell ref="U71:V71"/>
    <mergeCell ref="B65:E65"/>
    <mergeCell ref="I65:J65"/>
    <mergeCell ref="M65:N65"/>
    <mergeCell ref="P65:Q65"/>
    <mergeCell ref="U65:V65"/>
    <mergeCell ref="C67:F67"/>
    <mergeCell ref="I67:J67"/>
    <mergeCell ref="M67:N67"/>
    <mergeCell ref="P67:Q67"/>
    <mergeCell ref="U67:V67"/>
    <mergeCell ref="C58:F59"/>
    <mergeCell ref="I58:J58"/>
    <mergeCell ref="M58:N58"/>
    <mergeCell ref="P58:Q58"/>
    <mergeCell ref="U58:V58"/>
    <mergeCell ref="C60:F62"/>
    <mergeCell ref="I60:J60"/>
    <mergeCell ref="M60:N60"/>
    <mergeCell ref="P60:Q60"/>
    <mergeCell ref="U60:V60"/>
    <mergeCell ref="C51:F52"/>
    <mergeCell ref="I51:J51"/>
    <mergeCell ref="M51:N51"/>
    <mergeCell ref="P51:Q51"/>
    <mergeCell ref="U51:V51"/>
    <mergeCell ref="C54:F56"/>
    <mergeCell ref="I54:J54"/>
    <mergeCell ref="M54:N54"/>
    <mergeCell ref="P54:Q54"/>
    <mergeCell ref="U54:V54"/>
    <mergeCell ref="C44:F45"/>
    <mergeCell ref="I44:J44"/>
    <mergeCell ref="M44:N44"/>
    <mergeCell ref="P44:Q44"/>
    <mergeCell ref="U44:V44"/>
    <mergeCell ref="C47:F49"/>
    <mergeCell ref="I47:J47"/>
    <mergeCell ref="M47:N47"/>
    <mergeCell ref="P47:Q47"/>
    <mergeCell ref="U47:V47"/>
    <mergeCell ref="C38:F40"/>
    <mergeCell ref="I38:J38"/>
    <mergeCell ref="M38:N38"/>
    <mergeCell ref="P38:Q38"/>
    <mergeCell ref="U38:V38"/>
    <mergeCell ref="C42:F42"/>
    <mergeCell ref="I42:J42"/>
    <mergeCell ref="M42:N42"/>
    <mergeCell ref="P42:Q42"/>
    <mergeCell ref="U42:V42"/>
    <mergeCell ref="C31:F33"/>
    <mergeCell ref="I31:J31"/>
    <mergeCell ref="M31:N31"/>
    <mergeCell ref="P31:Q31"/>
    <mergeCell ref="U31:V31"/>
    <mergeCell ref="B36:E36"/>
    <mergeCell ref="I36:J36"/>
    <mergeCell ref="M36:N36"/>
    <mergeCell ref="P36:Q36"/>
    <mergeCell ref="U36:V36"/>
    <mergeCell ref="C26:F26"/>
    <mergeCell ref="I26:J26"/>
    <mergeCell ref="M26:N26"/>
    <mergeCell ref="P26:Q26"/>
    <mergeCell ref="U26:V26"/>
    <mergeCell ref="C28:F29"/>
    <mergeCell ref="I28:J28"/>
    <mergeCell ref="M28:N28"/>
    <mergeCell ref="P28:Q28"/>
    <mergeCell ref="U28:V28"/>
    <mergeCell ref="C20:F21"/>
    <mergeCell ref="I20:J20"/>
    <mergeCell ref="M20:N20"/>
    <mergeCell ref="P20:Q20"/>
    <mergeCell ref="U20:V20"/>
    <mergeCell ref="C23:F24"/>
    <mergeCell ref="I23:J23"/>
    <mergeCell ref="M23:N23"/>
    <mergeCell ref="P23:Q23"/>
    <mergeCell ref="U23:V23"/>
    <mergeCell ref="B15:E15"/>
    <mergeCell ref="I15:J15"/>
    <mergeCell ref="M15:N15"/>
    <mergeCell ref="P15:Q15"/>
    <mergeCell ref="U15:V15"/>
    <mergeCell ref="C17:F18"/>
    <mergeCell ref="I17:J17"/>
    <mergeCell ref="M17:N17"/>
    <mergeCell ref="P17:Q17"/>
    <mergeCell ref="U17:V17"/>
    <mergeCell ref="I12:J13"/>
    <mergeCell ref="L12:N13"/>
    <mergeCell ref="P12:Q13"/>
    <mergeCell ref="S12:S13"/>
    <mergeCell ref="U12:V13"/>
    <mergeCell ref="X12:Y13"/>
    <mergeCell ref="E2:W2"/>
    <mergeCell ref="B5:Z5"/>
    <mergeCell ref="J7:W7"/>
    <mergeCell ref="A8:G12"/>
    <mergeCell ref="L8:N11"/>
    <mergeCell ref="X8:Y9"/>
    <mergeCell ref="I9:J10"/>
    <mergeCell ref="P9:Q10"/>
    <mergeCell ref="S9:S10"/>
    <mergeCell ref="U9:V10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B93"/>
  <sheetViews>
    <sheetView showGridLines="0" tabSelected="1" zoomScalePageLayoutView="0" workbookViewId="0" topLeftCell="A1">
      <selection activeCell="AC88" sqref="AC88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2.5742187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hidden="1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95" t="s">
        <v>60</v>
      </c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</row>
    <row r="3" spans="7:20" ht="15" customHeight="1">
      <c r="G3" s="194" t="s">
        <v>87</v>
      </c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spans="7:20" ht="15" customHeight="1"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</row>
    <row r="5" spans="7:20" ht="15" customHeight="1"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spans="7:20" ht="16.5" customHeight="1"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</row>
    <row r="7" ht="18" customHeight="1"/>
    <row r="8" ht="0.75" customHeight="1"/>
    <row r="9" spans="10:22" ht="19.5" customHeight="1">
      <c r="J9" s="180" t="s">
        <v>56</v>
      </c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12:28" ht="11.25" customHeight="1">
      <c r="L10" s="192" t="s">
        <v>86</v>
      </c>
      <c r="M10" s="192"/>
      <c r="X10" s="192" t="s">
        <v>54</v>
      </c>
      <c r="Y10" s="192"/>
      <c r="Z10" s="192"/>
      <c r="AA10" s="192"/>
      <c r="AB10" s="192"/>
    </row>
    <row r="11" spans="1:28" ht="5.25" customHeight="1">
      <c r="A11" s="180" t="s">
        <v>53</v>
      </c>
      <c r="B11" s="180"/>
      <c r="C11" s="180"/>
      <c r="D11" s="180"/>
      <c r="E11" s="180"/>
      <c r="F11" s="180"/>
      <c r="G11" s="180"/>
      <c r="H11" s="180"/>
      <c r="I11" s="180"/>
      <c r="J11" s="192" t="s">
        <v>52</v>
      </c>
      <c r="L11" s="192"/>
      <c r="M11" s="192"/>
      <c r="O11" s="192" t="s">
        <v>2</v>
      </c>
      <c r="P11" s="192"/>
      <c r="Q11" s="192" t="s">
        <v>3</v>
      </c>
      <c r="R11" s="192"/>
      <c r="S11" s="192"/>
      <c r="T11" s="192" t="s">
        <v>51</v>
      </c>
      <c r="U11" s="192"/>
      <c r="V11" s="192"/>
      <c r="W11" s="192"/>
      <c r="X11" s="192"/>
      <c r="Y11" s="192"/>
      <c r="Z11" s="192"/>
      <c r="AA11" s="192"/>
      <c r="AB11" s="192"/>
    </row>
    <row r="12" spans="1:23" ht="14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92"/>
      <c r="L12" s="192"/>
      <c r="M12" s="192"/>
      <c r="O12" s="192"/>
      <c r="P12" s="192"/>
      <c r="Q12" s="192"/>
      <c r="R12" s="192"/>
      <c r="S12" s="192"/>
      <c r="T12" s="192"/>
      <c r="U12" s="192"/>
      <c r="V12" s="192"/>
      <c r="W12" s="192"/>
    </row>
    <row r="13" spans="12:13" ht="9" customHeight="1">
      <c r="L13" s="192"/>
      <c r="M13" s="192"/>
    </row>
    <row r="14" spans="10:28" ht="15.75" customHeight="1">
      <c r="J14" s="193" t="s">
        <v>50</v>
      </c>
      <c r="L14" s="192" t="s">
        <v>49</v>
      </c>
      <c r="M14" s="192"/>
      <c r="O14" s="192" t="s">
        <v>48</v>
      </c>
      <c r="P14" s="192"/>
      <c r="Q14" s="192" t="s">
        <v>47</v>
      </c>
      <c r="R14" s="192"/>
      <c r="T14" s="192" t="s">
        <v>46</v>
      </c>
      <c r="U14" s="192"/>
      <c r="V14" s="192"/>
      <c r="W14" s="192"/>
      <c r="X14" s="192" t="s">
        <v>45</v>
      </c>
      <c r="Y14" s="192"/>
      <c r="Z14" s="192"/>
      <c r="AA14" s="192"/>
      <c r="AB14" s="192"/>
    </row>
    <row r="15" ht="1.5" customHeight="1"/>
    <row r="16" spans="2:27" ht="15" customHeight="1">
      <c r="B16" s="191" t="s">
        <v>85</v>
      </c>
      <c r="C16" s="191"/>
      <c r="D16" s="191"/>
      <c r="E16" s="191"/>
      <c r="F16" s="191"/>
      <c r="G16" s="191"/>
      <c r="J16" s="190">
        <v>1908782405</v>
      </c>
      <c r="L16" s="189">
        <v>738174797</v>
      </c>
      <c r="M16" s="189"/>
      <c r="O16" s="190">
        <v>2646957202</v>
      </c>
      <c r="Q16" s="189">
        <v>1773268971.12</v>
      </c>
      <c r="R16" s="189"/>
      <c r="T16" s="189">
        <v>1744393240.78</v>
      </c>
      <c r="U16" s="189"/>
      <c r="V16" s="189"/>
      <c r="X16" s="189">
        <v>873688230.88</v>
      </c>
      <c r="Y16" s="189"/>
      <c r="Z16" s="189"/>
      <c r="AA16" s="189"/>
    </row>
    <row r="17" ht="0.75" customHeight="1"/>
    <row r="18" spans="3:27" ht="15" customHeight="1">
      <c r="C18" s="177" t="s">
        <v>84</v>
      </c>
      <c r="D18" s="177"/>
      <c r="E18" s="177"/>
      <c r="F18" s="177"/>
      <c r="G18" s="177"/>
      <c r="J18" s="188">
        <v>55872389</v>
      </c>
      <c r="L18" s="187">
        <v>747798</v>
      </c>
      <c r="M18" s="187"/>
      <c r="O18" s="188">
        <v>56620187</v>
      </c>
      <c r="Q18" s="187">
        <v>55948316.62</v>
      </c>
      <c r="R18" s="187"/>
      <c r="T18" s="187">
        <v>55057072.63</v>
      </c>
      <c r="U18" s="187"/>
      <c r="V18" s="187"/>
      <c r="X18" s="187">
        <v>671870.38</v>
      </c>
      <c r="Y18" s="187"/>
      <c r="Z18" s="187"/>
      <c r="AA18" s="187"/>
    </row>
    <row r="19" ht="0.75" customHeight="1"/>
    <row r="20" spans="3:27" ht="15" customHeight="1">
      <c r="C20" s="177" t="s">
        <v>83</v>
      </c>
      <c r="D20" s="177"/>
      <c r="E20" s="177"/>
      <c r="F20" s="177"/>
      <c r="G20" s="177"/>
      <c r="J20" s="188">
        <v>7568342</v>
      </c>
      <c r="L20" s="187">
        <v>-222134</v>
      </c>
      <c r="M20" s="187"/>
      <c r="O20" s="188">
        <v>7346208</v>
      </c>
      <c r="Q20" s="187">
        <v>7198853.1</v>
      </c>
      <c r="R20" s="187"/>
      <c r="T20" s="187">
        <v>7147002.82</v>
      </c>
      <c r="U20" s="187"/>
      <c r="V20" s="187"/>
      <c r="X20" s="187">
        <v>147354.9</v>
      </c>
      <c r="Y20" s="187"/>
      <c r="Z20" s="187"/>
      <c r="AA20" s="187"/>
    </row>
    <row r="21" ht="0.75" customHeight="1"/>
    <row r="22" spans="3:27" ht="12.75">
      <c r="C22" s="186" t="s">
        <v>82</v>
      </c>
      <c r="D22" s="186"/>
      <c r="E22" s="186"/>
      <c r="F22" s="186"/>
      <c r="G22" s="186"/>
      <c r="J22" s="188">
        <v>74499397</v>
      </c>
      <c r="L22" s="187">
        <v>12472220</v>
      </c>
      <c r="M22" s="187"/>
      <c r="O22" s="188">
        <v>86971617</v>
      </c>
      <c r="Q22" s="187">
        <v>84017833.42</v>
      </c>
      <c r="R22" s="187"/>
      <c r="T22" s="187">
        <v>83278542.68</v>
      </c>
      <c r="U22" s="187"/>
      <c r="V22" s="187"/>
      <c r="X22" s="187">
        <v>2953783.58</v>
      </c>
      <c r="Y22" s="187"/>
      <c r="Z22" s="187"/>
      <c r="AA22" s="187"/>
    </row>
    <row r="23" spans="3:7" ht="13.5" customHeight="1">
      <c r="C23" s="186"/>
      <c r="D23" s="186"/>
      <c r="E23" s="186"/>
      <c r="F23" s="186"/>
      <c r="G23" s="186"/>
    </row>
    <row r="24" ht="12.75" customHeight="1" hidden="1"/>
    <row r="25" spans="3:27" ht="12.75">
      <c r="C25" s="186" t="s">
        <v>81</v>
      </c>
      <c r="D25" s="186"/>
      <c r="E25" s="186"/>
      <c r="F25" s="186"/>
      <c r="G25" s="186"/>
      <c r="J25" s="188">
        <v>415175882</v>
      </c>
      <c r="L25" s="187">
        <v>540718305</v>
      </c>
      <c r="M25" s="187"/>
      <c r="O25" s="188">
        <v>955894187</v>
      </c>
      <c r="Q25" s="187">
        <v>138951306.78</v>
      </c>
      <c r="R25" s="187"/>
      <c r="T25" s="187">
        <v>136734534.44</v>
      </c>
      <c r="U25" s="187"/>
      <c r="V25" s="187"/>
      <c r="X25" s="187">
        <v>816942880.22</v>
      </c>
      <c r="Y25" s="187"/>
      <c r="Z25" s="187"/>
      <c r="AA25" s="187"/>
    </row>
    <row r="26" spans="3:7" ht="13.5" customHeight="1">
      <c r="C26" s="186"/>
      <c r="D26" s="186"/>
      <c r="E26" s="186"/>
      <c r="F26" s="186"/>
      <c r="G26" s="186"/>
    </row>
    <row r="27" ht="12.75" customHeight="1" hidden="1"/>
    <row r="28" spans="3:27" ht="12.75">
      <c r="C28" s="186" t="s">
        <v>80</v>
      </c>
      <c r="D28" s="186"/>
      <c r="E28" s="186"/>
      <c r="F28" s="186"/>
      <c r="G28" s="186"/>
      <c r="J28" s="188">
        <v>221701168</v>
      </c>
      <c r="L28" s="187">
        <v>-2057705</v>
      </c>
      <c r="M28" s="187"/>
      <c r="O28" s="188">
        <v>219643463</v>
      </c>
      <c r="Q28" s="187">
        <v>200126635.59</v>
      </c>
      <c r="R28" s="187"/>
      <c r="T28" s="187">
        <v>191208934.04</v>
      </c>
      <c r="U28" s="187"/>
      <c r="V28" s="187"/>
      <c r="X28" s="187">
        <v>19516827.41</v>
      </c>
      <c r="Y28" s="187"/>
      <c r="Z28" s="187"/>
      <c r="AA28" s="187"/>
    </row>
    <row r="29" spans="3:7" ht="13.5" customHeight="1">
      <c r="C29" s="186"/>
      <c r="D29" s="186"/>
      <c r="E29" s="186"/>
      <c r="F29" s="186"/>
      <c r="G29" s="186"/>
    </row>
    <row r="30" spans="3:7" ht="13.5" customHeight="1">
      <c r="C30" s="186"/>
      <c r="D30" s="186"/>
      <c r="E30" s="186"/>
      <c r="F30" s="186"/>
      <c r="G30" s="186"/>
    </row>
    <row r="31" ht="12.75" customHeight="1" hidden="1"/>
    <row r="32" spans="3:27" ht="12.75">
      <c r="C32" s="186" t="s">
        <v>79</v>
      </c>
      <c r="D32" s="186"/>
      <c r="E32" s="186"/>
      <c r="F32" s="186"/>
      <c r="G32" s="186"/>
      <c r="J32" s="188">
        <v>1133965227</v>
      </c>
      <c r="L32" s="187">
        <v>186516313</v>
      </c>
      <c r="M32" s="187"/>
      <c r="O32" s="188">
        <v>1320481540</v>
      </c>
      <c r="Q32" s="187">
        <v>1287026025.61</v>
      </c>
      <c r="R32" s="187"/>
      <c r="T32" s="187">
        <v>1270967154.17</v>
      </c>
      <c r="U32" s="187"/>
      <c r="V32" s="187"/>
      <c r="X32" s="187">
        <v>33455514.39</v>
      </c>
      <c r="Y32" s="187"/>
      <c r="Z32" s="187"/>
      <c r="AA32" s="187"/>
    </row>
    <row r="33" spans="3:7" ht="13.5" customHeight="1">
      <c r="C33" s="186"/>
      <c r="D33" s="186"/>
      <c r="E33" s="186"/>
      <c r="F33" s="186"/>
      <c r="G33" s="186"/>
    </row>
    <row r="34" ht="1.5" customHeight="1"/>
    <row r="35" spans="2:27" ht="15" customHeight="1">
      <c r="B35" s="191" t="s">
        <v>78</v>
      </c>
      <c r="C35" s="191"/>
      <c r="D35" s="191"/>
      <c r="E35" s="191"/>
      <c r="F35" s="191"/>
      <c r="G35" s="191"/>
      <c r="J35" s="190">
        <v>3188388969</v>
      </c>
      <c r="L35" s="189">
        <v>1397444011</v>
      </c>
      <c r="M35" s="189"/>
      <c r="O35" s="190">
        <v>4585832980</v>
      </c>
      <c r="Q35" s="189">
        <v>3935877647.78</v>
      </c>
      <c r="R35" s="189"/>
      <c r="T35" s="189">
        <v>3871577589.82</v>
      </c>
      <c r="U35" s="189"/>
      <c r="V35" s="189"/>
      <c r="X35" s="189">
        <v>649955332.22</v>
      </c>
      <c r="Y35" s="189"/>
      <c r="Z35" s="189"/>
      <c r="AA35" s="189"/>
    </row>
    <row r="36" ht="0.75" customHeight="1"/>
    <row r="37" spans="3:27" ht="15" customHeight="1">
      <c r="C37" s="177" t="s">
        <v>77</v>
      </c>
      <c r="D37" s="177"/>
      <c r="E37" s="177"/>
      <c r="F37" s="177"/>
      <c r="G37" s="177"/>
      <c r="J37" s="188">
        <v>427250119</v>
      </c>
      <c r="L37" s="187">
        <v>291037400</v>
      </c>
      <c r="M37" s="187"/>
      <c r="O37" s="188">
        <v>718287519</v>
      </c>
      <c r="Q37" s="187">
        <v>673539392.5</v>
      </c>
      <c r="R37" s="187"/>
      <c r="T37" s="187">
        <v>657584927.48</v>
      </c>
      <c r="U37" s="187"/>
      <c r="V37" s="187"/>
      <c r="X37" s="187">
        <v>44748126.5</v>
      </c>
      <c r="Y37" s="187"/>
      <c r="Z37" s="187"/>
      <c r="AA37" s="187"/>
    </row>
    <row r="38" ht="0.75" customHeight="1"/>
    <row r="39" spans="3:27" ht="12.75">
      <c r="C39" s="186" t="s">
        <v>76</v>
      </c>
      <c r="D39" s="186"/>
      <c r="E39" s="186"/>
      <c r="F39" s="186"/>
      <c r="G39" s="186"/>
      <c r="J39" s="188">
        <v>2185294660</v>
      </c>
      <c r="L39" s="187">
        <v>618025229</v>
      </c>
      <c r="M39" s="187"/>
      <c r="O39" s="188">
        <v>2803319889</v>
      </c>
      <c r="Q39" s="187">
        <v>2244696152.96</v>
      </c>
      <c r="R39" s="187"/>
      <c r="T39" s="187">
        <v>2207713278.68</v>
      </c>
      <c r="U39" s="187"/>
      <c r="V39" s="187"/>
      <c r="X39" s="187">
        <v>558623736.04</v>
      </c>
      <c r="Y39" s="187"/>
      <c r="Z39" s="187"/>
      <c r="AA39" s="187"/>
    </row>
    <row r="40" spans="3:7" ht="13.5" customHeight="1">
      <c r="C40" s="186"/>
      <c r="D40" s="186"/>
      <c r="E40" s="186"/>
      <c r="F40" s="186"/>
      <c r="G40" s="186"/>
    </row>
    <row r="41" ht="12.75" customHeight="1" hidden="1"/>
    <row r="42" spans="3:27" ht="15" customHeight="1">
      <c r="C42" s="177" t="s">
        <v>75</v>
      </c>
      <c r="D42" s="177"/>
      <c r="E42" s="177"/>
      <c r="F42" s="177"/>
      <c r="G42" s="177"/>
      <c r="J42" s="188">
        <v>76006841</v>
      </c>
      <c r="L42" s="187">
        <v>83147645</v>
      </c>
      <c r="M42" s="187"/>
      <c r="O42" s="188">
        <v>159154486</v>
      </c>
      <c r="Q42" s="187">
        <v>157798845.74</v>
      </c>
      <c r="R42" s="187"/>
      <c r="T42" s="187">
        <v>157399892.74</v>
      </c>
      <c r="U42" s="187"/>
      <c r="V42" s="187"/>
      <c r="X42" s="187">
        <v>1355640.26</v>
      </c>
      <c r="Y42" s="187"/>
      <c r="Z42" s="187"/>
      <c r="AA42" s="187"/>
    </row>
    <row r="43" ht="0.75" customHeight="1"/>
    <row r="44" spans="3:27" ht="12.75">
      <c r="C44" s="186" t="s">
        <v>74</v>
      </c>
      <c r="D44" s="186"/>
      <c r="E44" s="186"/>
      <c r="F44" s="186"/>
      <c r="G44" s="186"/>
      <c r="J44" s="188">
        <v>189096359</v>
      </c>
      <c r="L44" s="187">
        <v>189040215</v>
      </c>
      <c r="M44" s="187"/>
      <c r="O44" s="188">
        <v>378136574</v>
      </c>
      <c r="Q44" s="187">
        <v>353761928.98</v>
      </c>
      <c r="R44" s="187"/>
      <c r="T44" s="187">
        <v>349526756.45</v>
      </c>
      <c r="U44" s="187"/>
      <c r="V44" s="187"/>
      <c r="X44" s="187">
        <v>24374645.02</v>
      </c>
      <c r="Y44" s="187"/>
      <c r="Z44" s="187"/>
      <c r="AA44" s="187"/>
    </row>
    <row r="45" spans="3:7" ht="13.5" customHeight="1">
      <c r="C45" s="186"/>
      <c r="D45" s="186"/>
      <c r="E45" s="186"/>
      <c r="F45" s="186"/>
      <c r="G45" s="186"/>
    </row>
    <row r="46" spans="3:7" ht="13.5" customHeight="1">
      <c r="C46" s="186"/>
      <c r="D46" s="186"/>
      <c r="E46" s="186"/>
      <c r="F46" s="186"/>
      <c r="G46" s="186"/>
    </row>
    <row r="47" spans="3:7" ht="13.5" customHeight="1">
      <c r="C47" s="186"/>
      <c r="D47" s="186"/>
      <c r="E47" s="186"/>
      <c r="F47" s="186"/>
      <c r="G47" s="186"/>
    </row>
    <row r="48" ht="12.75" customHeight="1" hidden="1"/>
    <row r="49" spans="3:27" ht="15" customHeight="1">
      <c r="C49" s="177" t="s">
        <v>73</v>
      </c>
      <c r="D49" s="177"/>
      <c r="E49" s="177"/>
      <c r="F49" s="177"/>
      <c r="G49" s="177"/>
      <c r="J49" s="188">
        <v>18524190</v>
      </c>
      <c r="L49" s="187">
        <v>9180131</v>
      </c>
      <c r="M49" s="187"/>
      <c r="O49" s="188">
        <v>27704321</v>
      </c>
      <c r="Q49" s="187">
        <v>27411255.21</v>
      </c>
      <c r="R49" s="187"/>
      <c r="T49" s="187">
        <v>27411255.21</v>
      </c>
      <c r="U49" s="187"/>
      <c r="V49" s="187"/>
      <c r="X49" s="187">
        <v>293065.79</v>
      </c>
      <c r="Y49" s="187"/>
      <c r="Z49" s="187"/>
      <c r="AA49" s="187"/>
    </row>
    <row r="50" ht="0.75" customHeight="1"/>
    <row r="51" spans="3:27" ht="15" customHeight="1">
      <c r="C51" s="177" t="s">
        <v>72</v>
      </c>
      <c r="D51" s="177"/>
      <c r="E51" s="177"/>
      <c r="F51" s="177"/>
      <c r="G51" s="177"/>
      <c r="J51" s="188">
        <v>70416268</v>
      </c>
      <c r="L51" s="187">
        <v>14925991</v>
      </c>
      <c r="M51" s="187"/>
      <c r="O51" s="188">
        <v>85342259</v>
      </c>
      <c r="Q51" s="187">
        <v>84847909.8</v>
      </c>
      <c r="R51" s="187"/>
      <c r="T51" s="187">
        <v>84465755.6</v>
      </c>
      <c r="U51" s="187"/>
      <c r="V51" s="187"/>
      <c r="X51" s="187">
        <v>494349.2</v>
      </c>
      <c r="Y51" s="187"/>
      <c r="Z51" s="187"/>
      <c r="AA51" s="187"/>
    </row>
    <row r="52" ht="0.75" customHeight="1"/>
    <row r="53" spans="3:27" ht="12.75">
      <c r="C53" s="186" t="s">
        <v>71</v>
      </c>
      <c r="D53" s="186"/>
      <c r="E53" s="186"/>
      <c r="F53" s="186"/>
      <c r="G53" s="186"/>
      <c r="J53" s="188">
        <v>221800532</v>
      </c>
      <c r="L53" s="187">
        <v>192087400</v>
      </c>
      <c r="M53" s="187"/>
      <c r="O53" s="188">
        <v>413887932</v>
      </c>
      <c r="Q53" s="187">
        <v>393822162.59</v>
      </c>
      <c r="R53" s="187"/>
      <c r="T53" s="187">
        <v>387475723.66</v>
      </c>
      <c r="U53" s="187"/>
      <c r="V53" s="187"/>
      <c r="X53" s="187">
        <v>20065769.41</v>
      </c>
      <c r="Y53" s="187"/>
      <c r="Z53" s="187"/>
      <c r="AA53" s="187"/>
    </row>
    <row r="54" spans="3:7" ht="13.5" customHeight="1">
      <c r="C54" s="186"/>
      <c r="D54" s="186"/>
      <c r="E54" s="186"/>
      <c r="F54" s="186"/>
      <c r="G54" s="186"/>
    </row>
    <row r="55" spans="2:27" ht="15" customHeight="1">
      <c r="B55" s="191" t="s">
        <v>70</v>
      </c>
      <c r="C55" s="191"/>
      <c r="D55" s="191"/>
      <c r="E55" s="191"/>
      <c r="F55" s="191"/>
      <c r="G55" s="191"/>
      <c r="J55" s="190">
        <v>228513508</v>
      </c>
      <c r="L55" s="189">
        <v>134627469</v>
      </c>
      <c r="M55" s="189"/>
      <c r="O55" s="190">
        <v>363140977</v>
      </c>
      <c r="Q55" s="189">
        <v>348418093.62</v>
      </c>
      <c r="R55" s="189"/>
      <c r="T55" s="189">
        <v>332659501.2</v>
      </c>
      <c r="U55" s="189"/>
      <c r="V55" s="189"/>
      <c r="X55" s="189">
        <v>14722883.38</v>
      </c>
      <c r="Y55" s="189"/>
      <c r="Z55" s="189"/>
      <c r="AA55" s="189"/>
    </row>
    <row r="56" ht="0.75" customHeight="1"/>
    <row r="57" spans="3:27" ht="12.75">
      <c r="C57" s="186" t="s">
        <v>69</v>
      </c>
      <c r="D57" s="186"/>
      <c r="E57" s="186"/>
      <c r="F57" s="186"/>
      <c r="G57" s="186"/>
      <c r="J57" s="188">
        <v>22824779</v>
      </c>
      <c r="L57" s="187">
        <v>16559111</v>
      </c>
      <c r="M57" s="187"/>
      <c r="O57" s="188">
        <v>39383890</v>
      </c>
      <c r="Q57" s="187">
        <v>38815158.65</v>
      </c>
      <c r="R57" s="187"/>
      <c r="T57" s="187">
        <v>37849130.12</v>
      </c>
      <c r="U57" s="187"/>
      <c r="V57" s="187"/>
      <c r="X57" s="187">
        <v>568731.35</v>
      </c>
      <c r="Y57" s="187"/>
      <c r="Z57" s="187"/>
      <c r="AA57" s="187"/>
    </row>
    <row r="58" spans="3:7" ht="13.5" customHeight="1">
      <c r="C58" s="186"/>
      <c r="D58" s="186"/>
      <c r="E58" s="186"/>
      <c r="F58" s="186"/>
      <c r="G58" s="186"/>
    </row>
    <row r="59" spans="3:7" ht="13.5" customHeight="1">
      <c r="C59" s="186"/>
      <c r="D59" s="186"/>
      <c r="E59" s="186"/>
      <c r="F59" s="186"/>
      <c r="G59" s="186"/>
    </row>
    <row r="60" spans="3:7" ht="13.5" customHeight="1">
      <c r="C60" s="186"/>
      <c r="D60" s="186"/>
      <c r="E60" s="186"/>
      <c r="F60" s="186"/>
      <c r="G60" s="186"/>
    </row>
    <row r="61" ht="12.75" customHeight="1" hidden="1"/>
    <row r="62" spans="3:27" ht="12.75">
      <c r="C62" s="186" t="s">
        <v>68</v>
      </c>
      <c r="D62" s="186"/>
      <c r="E62" s="186"/>
      <c r="F62" s="186"/>
      <c r="G62" s="186"/>
      <c r="J62" s="188">
        <v>4485151</v>
      </c>
      <c r="L62" s="187">
        <v>-196289</v>
      </c>
      <c r="M62" s="187"/>
      <c r="O62" s="188">
        <v>4288862</v>
      </c>
      <c r="Q62" s="187">
        <v>4286447.2</v>
      </c>
      <c r="R62" s="187"/>
      <c r="T62" s="187">
        <v>4286447.2</v>
      </c>
      <c r="U62" s="187"/>
      <c r="V62" s="187"/>
      <c r="X62" s="187">
        <v>2414.8</v>
      </c>
      <c r="Y62" s="187"/>
      <c r="Z62" s="187"/>
      <c r="AA62" s="187"/>
    </row>
    <row r="63" spans="3:7" ht="13.5" customHeight="1">
      <c r="C63" s="186"/>
      <c r="D63" s="186"/>
      <c r="E63" s="186"/>
      <c r="F63" s="186"/>
      <c r="G63" s="186"/>
    </row>
    <row r="64" spans="3:7" ht="13.5" customHeight="1">
      <c r="C64" s="186"/>
      <c r="D64" s="186"/>
      <c r="E64" s="186"/>
      <c r="F64" s="186"/>
      <c r="G64" s="186"/>
    </row>
    <row r="65" ht="12.75" customHeight="1" hidden="1"/>
    <row r="66" spans="3:27" ht="15" customHeight="1">
      <c r="C66" s="177" t="s">
        <v>67</v>
      </c>
      <c r="D66" s="177"/>
      <c r="E66" s="177"/>
      <c r="F66" s="177"/>
      <c r="G66" s="177"/>
      <c r="J66" s="188">
        <v>14177930</v>
      </c>
      <c r="L66" s="187">
        <v>28665756</v>
      </c>
      <c r="M66" s="187"/>
      <c r="O66" s="188">
        <v>42843686</v>
      </c>
      <c r="Q66" s="187">
        <v>40504565.84</v>
      </c>
      <c r="R66" s="187"/>
      <c r="T66" s="187">
        <v>39278387.84</v>
      </c>
      <c r="U66" s="187"/>
      <c r="V66" s="187"/>
      <c r="X66" s="187">
        <v>2339120.16</v>
      </c>
      <c r="Y66" s="187"/>
      <c r="Z66" s="187"/>
      <c r="AA66" s="187"/>
    </row>
    <row r="67" ht="0.75" customHeight="1"/>
    <row r="68" spans="3:27" ht="15" customHeight="1">
      <c r="C68" s="177" t="s">
        <v>66</v>
      </c>
      <c r="D68" s="177"/>
      <c r="E68" s="177"/>
      <c r="F68" s="177"/>
      <c r="G68" s="177"/>
      <c r="J68" s="188">
        <v>31194510</v>
      </c>
      <c r="L68" s="187">
        <v>79347861</v>
      </c>
      <c r="M68" s="187"/>
      <c r="O68" s="188">
        <v>110542371</v>
      </c>
      <c r="Q68" s="187">
        <v>110024162.87</v>
      </c>
      <c r="R68" s="187"/>
      <c r="T68" s="187">
        <v>97193016.95</v>
      </c>
      <c r="U68" s="187"/>
      <c r="V68" s="187"/>
      <c r="X68" s="187">
        <v>518208.13</v>
      </c>
      <c r="Y68" s="187"/>
      <c r="Z68" s="187"/>
      <c r="AA68" s="187"/>
    </row>
    <row r="69" ht="0.75" customHeight="1"/>
    <row r="70" spans="3:27" ht="12.75">
      <c r="C70" s="186" t="s">
        <v>65</v>
      </c>
      <c r="D70" s="186"/>
      <c r="E70" s="186"/>
      <c r="F70" s="186"/>
      <c r="G70" s="186"/>
      <c r="J70" s="188">
        <v>155831138</v>
      </c>
      <c r="L70" s="187">
        <v>10251030</v>
      </c>
      <c r="M70" s="187"/>
      <c r="O70" s="188">
        <v>166082168</v>
      </c>
      <c r="Q70" s="187">
        <v>154787759.06</v>
      </c>
      <c r="R70" s="187"/>
      <c r="T70" s="187">
        <v>154052519.09</v>
      </c>
      <c r="U70" s="187"/>
      <c r="V70" s="187"/>
      <c r="X70" s="187">
        <v>11294408.94</v>
      </c>
      <c r="Y70" s="187"/>
      <c r="Z70" s="187"/>
      <c r="AA70" s="187"/>
    </row>
    <row r="71" spans="3:7" ht="13.5" customHeight="1">
      <c r="C71" s="186"/>
      <c r="D71" s="186"/>
      <c r="E71" s="186"/>
      <c r="F71" s="186"/>
      <c r="G71" s="186"/>
    </row>
    <row r="72" ht="1.5" customHeight="1"/>
    <row r="73" spans="2:27" ht="13.5" customHeight="1">
      <c r="B73" s="176" t="s">
        <v>64</v>
      </c>
      <c r="C73" s="176"/>
      <c r="D73" s="176"/>
      <c r="E73" s="176"/>
      <c r="F73" s="176"/>
      <c r="G73" s="176"/>
      <c r="J73" s="190">
        <v>58670219</v>
      </c>
      <c r="L73" s="189">
        <v>99412190</v>
      </c>
      <c r="M73" s="189"/>
      <c r="O73" s="190">
        <v>158082409</v>
      </c>
      <c r="Q73" s="189">
        <v>152975005.07</v>
      </c>
      <c r="R73" s="189"/>
      <c r="T73" s="189">
        <v>152975005.07</v>
      </c>
      <c r="U73" s="189"/>
      <c r="V73" s="189"/>
      <c r="X73" s="189">
        <v>5107403.93</v>
      </c>
      <c r="Y73" s="189"/>
      <c r="Z73" s="189"/>
      <c r="AA73" s="189"/>
    </row>
    <row r="74" spans="2:7" ht="13.5" customHeight="1">
      <c r="B74" s="176"/>
      <c r="C74" s="176"/>
      <c r="D74" s="176"/>
      <c r="E74" s="176"/>
      <c r="F74" s="176"/>
      <c r="G74" s="176"/>
    </row>
    <row r="75" spans="2:7" ht="13.5" customHeight="1">
      <c r="B75" s="176"/>
      <c r="C75" s="176"/>
      <c r="D75" s="176"/>
      <c r="E75" s="176"/>
      <c r="F75" s="176"/>
      <c r="G75" s="176"/>
    </row>
    <row r="76" ht="12.75" customHeight="1" hidden="1"/>
    <row r="77" spans="3:27" ht="12.75">
      <c r="C77" s="186" t="s">
        <v>63</v>
      </c>
      <c r="D77" s="186"/>
      <c r="E77" s="186"/>
      <c r="F77" s="186"/>
      <c r="G77" s="186"/>
      <c r="J77" s="188">
        <v>58670219</v>
      </c>
      <c r="L77" s="187">
        <v>4122512</v>
      </c>
      <c r="M77" s="187"/>
      <c r="O77" s="188">
        <v>62792731</v>
      </c>
      <c r="Q77" s="187">
        <v>57704412.24</v>
      </c>
      <c r="R77" s="187"/>
      <c r="T77" s="187">
        <v>57704412.24</v>
      </c>
      <c r="U77" s="187"/>
      <c r="V77" s="187"/>
      <c r="X77" s="187">
        <v>5088318.76</v>
      </c>
      <c r="Y77" s="187"/>
      <c r="Z77" s="187"/>
      <c r="AA77" s="187"/>
    </row>
    <row r="78" spans="3:7" ht="13.5" customHeight="1">
      <c r="C78" s="186"/>
      <c r="D78" s="186"/>
      <c r="E78" s="186"/>
      <c r="F78" s="186"/>
      <c r="G78" s="186"/>
    </row>
    <row r="79" spans="3:7" ht="13.5" customHeight="1">
      <c r="C79" s="186"/>
      <c r="D79" s="186"/>
      <c r="E79" s="186"/>
      <c r="F79" s="186"/>
      <c r="G79" s="186"/>
    </row>
    <row r="80" spans="3:7" ht="13.5" customHeight="1">
      <c r="C80" s="186"/>
      <c r="D80" s="186"/>
      <c r="E80" s="186"/>
      <c r="F80" s="186"/>
      <c r="G80" s="186"/>
    </row>
    <row r="81" ht="12.75" customHeight="1" hidden="1"/>
    <row r="82" spans="3:27" ht="12.75">
      <c r="C82" s="186" t="s">
        <v>62</v>
      </c>
      <c r="D82" s="186"/>
      <c r="E82" s="186"/>
      <c r="F82" s="186"/>
      <c r="G82" s="186"/>
      <c r="J82" s="188">
        <v>0</v>
      </c>
      <c r="L82" s="187">
        <v>95289678</v>
      </c>
      <c r="M82" s="187"/>
      <c r="O82" s="188">
        <v>95289678</v>
      </c>
      <c r="Q82" s="187">
        <v>95270592.83</v>
      </c>
      <c r="R82" s="187"/>
      <c r="T82" s="187">
        <v>95270592.83</v>
      </c>
      <c r="U82" s="187"/>
      <c r="V82" s="187"/>
      <c r="X82" s="187">
        <v>19085.17</v>
      </c>
      <c r="Y82" s="187"/>
      <c r="Z82" s="187"/>
      <c r="AA82" s="187"/>
    </row>
    <row r="83" spans="3:7" ht="13.5" customHeight="1">
      <c r="C83" s="186"/>
      <c r="D83" s="186"/>
      <c r="E83" s="186"/>
      <c r="F83" s="186"/>
      <c r="G83" s="186"/>
    </row>
    <row r="84" spans="3:7" ht="13.5" customHeight="1">
      <c r="C84" s="186"/>
      <c r="D84" s="186"/>
      <c r="E84" s="186"/>
      <c r="F84" s="186"/>
      <c r="G84" s="186"/>
    </row>
    <row r="85" spans="3:27" ht="15.75" customHeight="1">
      <c r="C85" s="176" t="s">
        <v>43</v>
      </c>
      <c r="D85" s="176"/>
      <c r="E85" s="176"/>
      <c r="F85" s="176"/>
      <c r="G85" s="176"/>
      <c r="H85" s="176"/>
      <c r="J85" s="185">
        <v>5384355101</v>
      </c>
      <c r="L85" s="184">
        <v>2369658467</v>
      </c>
      <c r="M85" s="184"/>
      <c r="O85" s="185">
        <v>7754013568</v>
      </c>
      <c r="Q85" s="184">
        <v>6210539717.59</v>
      </c>
      <c r="R85" s="184"/>
      <c r="T85" s="184">
        <v>6101605336.87</v>
      </c>
      <c r="U85" s="184"/>
      <c r="V85" s="184"/>
      <c r="X85" s="184">
        <v>1543473850.41</v>
      </c>
      <c r="Y85" s="184"/>
      <c r="Z85" s="184"/>
      <c r="AA85" s="184"/>
    </row>
    <row r="86" ht="13.5" customHeight="1"/>
    <row r="87" spans="3:22" ht="13.5" customHeight="1">
      <c r="C87" s="144" t="s">
        <v>42</v>
      </c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</row>
    <row r="88" ht="59.25" customHeight="1"/>
    <row r="89" spans="5:25" ht="18.75" customHeight="1">
      <c r="E89" s="173" t="s">
        <v>41</v>
      </c>
      <c r="F89" s="173"/>
      <c r="G89" s="173"/>
      <c r="H89" s="173"/>
      <c r="I89" s="173"/>
      <c r="J89" s="173"/>
      <c r="K89" s="173"/>
      <c r="L89" s="173"/>
      <c r="R89" s="173" t="s">
        <v>40</v>
      </c>
      <c r="S89" s="173"/>
      <c r="T89" s="173"/>
      <c r="U89" s="173"/>
      <c r="V89" s="173"/>
      <c r="W89" s="173"/>
      <c r="X89" s="173"/>
      <c r="Y89" s="173"/>
    </row>
    <row r="90" spans="5:25" ht="17.25" customHeight="1">
      <c r="E90" s="173" t="s">
        <v>39</v>
      </c>
      <c r="F90" s="173"/>
      <c r="G90" s="173"/>
      <c r="H90" s="173"/>
      <c r="I90" s="173"/>
      <c r="J90" s="173"/>
      <c r="K90" s="173"/>
      <c r="L90" s="173"/>
      <c r="R90" s="173" t="s">
        <v>38</v>
      </c>
      <c r="S90" s="173"/>
      <c r="T90" s="173"/>
      <c r="U90" s="173"/>
      <c r="V90" s="173"/>
      <c r="W90" s="173"/>
      <c r="X90" s="173"/>
      <c r="Y90" s="173"/>
    </row>
    <row r="91" ht="27.75" customHeight="1"/>
    <row r="92" ht="21" customHeight="1"/>
    <row r="93" spans="2:27" ht="14.25" customHeight="1">
      <c r="B93" s="183" t="s">
        <v>37</v>
      </c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X93" s="170" t="s">
        <v>61</v>
      </c>
      <c r="Y93" s="170"/>
      <c r="Z93" s="170"/>
      <c r="AA93" s="170"/>
    </row>
  </sheetData>
  <sheetProtection/>
  <mergeCells count="147"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28:G30"/>
    <mergeCell ref="L28:M28"/>
    <mergeCell ref="Q28:R28"/>
    <mergeCell ref="T28:V28"/>
    <mergeCell ref="X28:AA28"/>
    <mergeCell ref="C32:G33"/>
    <mergeCell ref="L32:M32"/>
    <mergeCell ref="Q32:R32"/>
    <mergeCell ref="T32:V32"/>
    <mergeCell ref="X32:AA32"/>
    <mergeCell ref="B35:G35"/>
    <mergeCell ref="L35:M35"/>
    <mergeCell ref="Q35:R35"/>
    <mergeCell ref="T35:V35"/>
    <mergeCell ref="X35:AA35"/>
    <mergeCell ref="C37:G37"/>
    <mergeCell ref="L37:M37"/>
    <mergeCell ref="Q37:R37"/>
    <mergeCell ref="T37:V37"/>
    <mergeCell ref="X37:AA37"/>
    <mergeCell ref="C39:G40"/>
    <mergeCell ref="L39:M39"/>
    <mergeCell ref="Q39:R39"/>
    <mergeCell ref="T39:V39"/>
    <mergeCell ref="X39:AA39"/>
    <mergeCell ref="C42:G42"/>
    <mergeCell ref="L42:M42"/>
    <mergeCell ref="Q42:R42"/>
    <mergeCell ref="T42:V42"/>
    <mergeCell ref="X42:AA42"/>
    <mergeCell ref="C44:G47"/>
    <mergeCell ref="L44:M44"/>
    <mergeCell ref="Q44:R44"/>
    <mergeCell ref="T44:V44"/>
    <mergeCell ref="X44:AA44"/>
    <mergeCell ref="C49:G49"/>
    <mergeCell ref="L49:M49"/>
    <mergeCell ref="Q49:R49"/>
    <mergeCell ref="T49:V49"/>
    <mergeCell ref="X49:AA49"/>
    <mergeCell ref="C51:G51"/>
    <mergeCell ref="L51:M51"/>
    <mergeCell ref="Q51:R51"/>
    <mergeCell ref="T51:V51"/>
    <mergeCell ref="X51:AA51"/>
    <mergeCell ref="C53:G54"/>
    <mergeCell ref="L53:M53"/>
    <mergeCell ref="Q53:R53"/>
    <mergeCell ref="T53:V53"/>
    <mergeCell ref="X53:AA53"/>
    <mergeCell ref="B55:G55"/>
    <mergeCell ref="L55:M55"/>
    <mergeCell ref="Q55:R55"/>
    <mergeCell ref="T55:V55"/>
    <mergeCell ref="X55:AA55"/>
    <mergeCell ref="C57:G60"/>
    <mergeCell ref="L57:M57"/>
    <mergeCell ref="Q57:R57"/>
    <mergeCell ref="T57:V57"/>
    <mergeCell ref="X57:AA57"/>
    <mergeCell ref="C62:G64"/>
    <mergeCell ref="L62:M62"/>
    <mergeCell ref="Q62:R62"/>
    <mergeCell ref="T62:V62"/>
    <mergeCell ref="X62:AA62"/>
    <mergeCell ref="C66:G66"/>
    <mergeCell ref="L66:M66"/>
    <mergeCell ref="Q66:R66"/>
    <mergeCell ref="T66:V66"/>
    <mergeCell ref="X66:AA66"/>
    <mergeCell ref="C68:G68"/>
    <mergeCell ref="L68:M68"/>
    <mergeCell ref="Q68:R68"/>
    <mergeCell ref="T68:V68"/>
    <mergeCell ref="X68:AA68"/>
    <mergeCell ref="C70:G71"/>
    <mergeCell ref="L70:M70"/>
    <mergeCell ref="Q70:R70"/>
    <mergeCell ref="T70:V70"/>
    <mergeCell ref="X70:AA70"/>
    <mergeCell ref="B73:G75"/>
    <mergeCell ref="L73:M73"/>
    <mergeCell ref="Q73:R73"/>
    <mergeCell ref="T73:V73"/>
    <mergeCell ref="X73:AA73"/>
    <mergeCell ref="C77:G80"/>
    <mergeCell ref="L77:M77"/>
    <mergeCell ref="Q77:R77"/>
    <mergeCell ref="T77:V77"/>
    <mergeCell ref="X77:AA77"/>
    <mergeCell ref="C82:G84"/>
    <mergeCell ref="L82:M82"/>
    <mergeCell ref="Q82:R82"/>
    <mergeCell ref="T82:V82"/>
    <mergeCell ref="X82:AA82"/>
    <mergeCell ref="C85:H85"/>
    <mergeCell ref="L85:M85"/>
    <mergeCell ref="Q85:R85"/>
    <mergeCell ref="T85:V85"/>
    <mergeCell ref="X85:AA85"/>
    <mergeCell ref="C87:V87"/>
    <mergeCell ref="E89:L89"/>
    <mergeCell ref="R89:Y89"/>
    <mergeCell ref="E90:L90"/>
    <mergeCell ref="R90:Y90"/>
    <mergeCell ref="B93:T93"/>
    <mergeCell ref="X93:AA93"/>
  </mergeCells>
  <printOptions/>
  <pageMargins left="0.5909722222222222" right="0.39375" top="0.5902777777777778" bottom="0.5902777777777778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Chacón Valdez María Amayrani</cp:lastModifiedBy>
  <cp:lastPrinted>2024-01-10T16:17:08Z</cp:lastPrinted>
  <dcterms:created xsi:type="dcterms:W3CDTF">2015-10-06T22:13:02Z</dcterms:created>
  <dcterms:modified xsi:type="dcterms:W3CDTF">2024-01-30T23:33:00Z</dcterms:modified>
  <cp:category/>
  <cp:version/>
  <cp:contentType/>
  <cp:contentStatus/>
</cp:coreProperties>
</file>