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HOJAS DE TRABAJO\LGCG\"/>
    </mc:Choice>
  </mc:AlternateContent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<sst xmlns="http://schemas.openxmlformats.org/spreadsheetml/2006/main" count="32" uniqueCount="32">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</sst>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="115" zoomScaleNormal="115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44" sqref="Q44:R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520166119739.16003</v>
      </c>
      <c r="L10" s="68"/>
      <c r="M10" s="67">
        <f>M12+M28</f>
        <v>517669186394.54993</v>
      </c>
      <c r="N10" s="56"/>
      <c r="O10" s="56"/>
      <c r="P10" s="68"/>
      <c r="Q10" s="67">
        <f>Q12+Q28</f>
        <v>17450038075.739979</v>
      </c>
      <c r="R10" s="68"/>
      <c r="S10" s="67">
        <f>S12+S28</f>
        <v>2496933344.6099811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517462235878.57001</v>
      </c>
      <c r="L12" s="68"/>
      <c r="M12" s="67">
        <f>M14+M16+M18+M22</f>
        <v>516590728568.41992</v>
      </c>
      <c r="N12" s="56"/>
      <c r="O12" s="56"/>
      <c r="P12" s="68"/>
      <c r="Q12" s="67">
        <f>Q14+Q16+Q18+Q22-Q24</f>
        <v>2520826763.9199805</v>
      </c>
      <c r="R12" s="68"/>
      <c r="S12" s="67">
        <f>S14+S16+S18+S22-S24</f>
        <v>871507310.1499809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510910493011.73999</v>
      </c>
      <c r="L14" s="71"/>
      <c r="M14" s="69">
        <v>509994331417.97998</v>
      </c>
      <c r="N14" s="70"/>
      <c r="O14" s="70"/>
      <c r="P14" s="71"/>
      <c r="Q14" s="69">
        <f>+H14+K14-M14</f>
        <v>2338106535.4799805</v>
      </c>
      <c r="R14" s="70"/>
      <c r="S14" s="69">
        <f>Q14-H14</f>
        <v>916161593.75998044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6384924337.9499998</v>
      </c>
      <c r="L16" s="71"/>
      <c r="M16" s="69">
        <v>6379010286.2399998</v>
      </c>
      <c r="N16" s="70"/>
      <c r="O16" s="70"/>
      <c r="P16" s="71"/>
      <c r="Q16" s="69">
        <f>+H16+K16-M16</f>
        <v>82767659.850000381</v>
      </c>
      <c r="R16" s="71"/>
      <c r="S16" s="69">
        <f>Q16-H16</f>
        <v>5914051.7100003809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159942473.34999999</v>
      </c>
      <c r="L18" s="71"/>
      <c r="M18" s="69">
        <v>210861927.53999999</v>
      </c>
      <c r="N18" s="70"/>
      <c r="O18" s="70"/>
      <c r="P18" s="71"/>
      <c r="Q18" s="69">
        <f>+H18+K18-M18</f>
        <v>96430897.930000037</v>
      </c>
      <c r="R18" s="71"/>
      <c r="S18" s="69">
        <f>Q18-H18</f>
        <v>-50919454.189999968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6876055.5300000003</v>
      </c>
      <c r="L22" s="71"/>
      <c r="M22" s="69">
        <v>6524936.6600000001</v>
      </c>
      <c r="N22" s="70"/>
      <c r="O22" s="70"/>
      <c r="P22" s="71"/>
      <c r="Q22" s="69">
        <f>H22+K22-M22</f>
        <v>3521670.66</v>
      </c>
      <c r="R22" s="71"/>
      <c r="S22" s="69">
        <f>Q22-H22</f>
        <v>351118.87000000011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2703883860.5899997</v>
      </c>
      <c r="L28" s="68"/>
      <c r="M28" s="67">
        <f>M30+M32+M34+M36+M38+M40+M44</f>
        <v>1078457826.1299999</v>
      </c>
      <c r="N28" s="56"/>
      <c r="O28" s="56"/>
      <c r="P28" s="68"/>
      <c r="Q28" s="67">
        <f>Q30+Q32+Q34+Q36+Q38+Q40+Q44</f>
        <v>14929211311.82</v>
      </c>
      <c r="R28" s="68"/>
      <c r="S28" s="79">
        <f>S30+S32+S34+S36+S38+S40-S44</f>
        <v>1625426034.4600003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495765433.36000001</v>
      </c>
      <c r="L30" s="71"/>
      <c r="M30" s="69">
        <v>387569762.75999999</v>
      </c>
      <c r="N30" s="70"/>
      <c r="O30" s="70"/>
      <c r="P30" s="71"/>
      <c r="Q30" s="69">
        <f>+H30+K30-M30</f>
        <v>1267551459.3100002</v>
      </c>
      <c r="R30" s="71"/>
      <c r="S30" s="74">
        <f>Q30-H30</f>
        <v>108195670.60000014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11538733.119999999</v>
      </c>
      <c r="L32" s="71"/>
      <c r="M32" s="69">
        <v>12977120.99</v>
      </c>
      <c r="N32" s="70"/>
      <c r="O32" s="70"/>
      <c r="P32" s="71"/>
      <c r="Q32" s="69">
        <f>+H32+K32-M32</f>
        <v>84373102.090000004</v>
      </c>
      <c r="R32" s="71"/>
      <c r="S32" s="74">
        <f>Q32-H32</f>
        <v>-1438387.8699999899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2004934400.4300001</v>
      </c>
      <c r="L34" s="71"/>
      <c r="M34" s="69">
        <v>597385519.75999999</v>
      </c>
      <c r="N34" s="70"/>
      <c r="O34" s="70"/>
      <c r="P34" s="71"/>
      <c r="Q34" s="69">
        <f>+H34+K34-M34</f>
        <v>13272148756.1</v>
      </c>
      <c r="R34" s="71"/>
      <c r="S34" s="74">
        <f>Q34-H34</f>
        <v>1407548880.6700001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164909784.99000001</v>
      </c>
      <c r="L36" s="71"/>
      <c r="M36" s="69">
        <v>30812107.559999999</v>
      </c>
      <c r="N36" s="70"/>
      <c r="O36" s="70"/>
      <c r="P36" s="71"/>
      <c r="Q36" s="69">
        <f>+H36+K36-M36</f>
        <v>955340542.30000007</v>
      </c>
      <c r="R36" s="71"/>
      <c r="S36" s="74">
        <f>Q36-H36</f>
        <v>134097677.43000007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17427057.52</v>
      </c>
      <c r="L38" s="71"/>
      <c r="M38" s="69">
        <v>1813241.91</v>
      </c>
      <c r="N38" s="70"/>
      <c r="O38" s="70"/>
      <c r="P38" s="71"/>
      <c r="Q38" s="69">
        <f>+H38+K38-M38</f>
        <v>51802951.370000005</v>
      </c>
      <c r="R38" s="71"/>
      <c r="S38" s="74">
        <f>Q38-H38</f>
        <v>15613815.610000007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9300760.2799999993</v>
      </c>
      <c r="L40" s="71"/>
      <c r="M40" s="69">
        <v>47893273.149999999</v>
      </c>
      <c r="N40" s="70"/>
      <c r="O40" s="70"/>
      <c r="P40" s="71"/>
      <c r="Q40" s="76">
        <f>+H40+K40-M40</f>
        <v>-701274207.36000001</v>
      </c>
      <c r="R40" s="77"/>
      <c r="S40" s="76">
        <f>Q40-H40</f>
        <v>-38592512.870000005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7690.89</v>
      </c>
      <c r="L44" s="71"/>
      <c r="M44" s="69">
        <v>6800</v>
      </c>
      <c r="N44" s="70"/>
      <c r="O44" s="70"/>
      <c r="P44" s="71"/>
      <c r="Q44" s="76">
        <f>+H44+K44-M44</f>
        <v>-731291.99</v>
      </c>
      <c r="R44" s="77"/>
      <c r="S44" s="69">
        <f>-Q44+H44</f>
        <v>-890.89000000001397</v>
      </c>
      <c r="T44" s="70"/>
      <c r="U44" s="7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Rodriguez Franco Rocio Ivonne</cp:lastModifiedBy>
  <cp:lastPrinted>2023-10-10T23:02:39Z</cp:lastPrinted>
  <dcterms:created xsi:type="dcterms:W3CDTF">2016-09-07T15:45:13Z</dcterms:created>
  <dcterms:modified xsi:type="dcterms:W3CDTF">2023-10-10T23:02:43Z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