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52" windowHeight="11832" tabRatio="500" activeTab="4"/>
  </bookViews>
  <sheets>
    <sheet name="EdoAnaliticoIng" sheetId="1" r:id="rId1"/>
    <sheet name="Administrativa" sheetId="2" r:id="rId2"/>
    <sheet name="Economica" sheetId="3" r:id="rId3"/>
    <sheet name="Funcional" sheetId="4" r:id="rId4"/>
    <sheet name="ObjetoGasto" sheetId="5" r:id="rId5"/>
  </sheets>
  <definedNames>
    <definedName name="_xlnm.Print_Area" localSheetId="0">'EdoAnaliticoIng'!$A$1:$X$54</definedName>
  </definedNames>
  <calcPr fullCalcOnLoad="1"/>
</workbook>
</file>

<file path=xl/sharedStrings.xml><?xml version="1.0" encoding="utf-8"?>
<sst xmlns="http://schemas.openxmlformats.org/spreadsheetml/2006/main" count="557" uniqueCount="429">
  <si>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</si>
  <si>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</si>
  <si>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</si>
  <si>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</si>
  <si>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</si>
  <si>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</si>
  <si>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</si>
  <si>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</si>
  <si>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</si>
  <si>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</si>
  <si>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</si>
  <si>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</si>
  <si>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</si>
  <si>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</si>
  <si>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</si>
  <si>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</si>
  <si>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</si>
  <si>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</si>
  <si>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</si>
  <si>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</si>
  <si>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</si>
  <si>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</si>
  <si>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</si>
  <si>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</si>
  <si>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</si>
  <si>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</si>
  <si>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</si>
  <si>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</si>
  <si>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</si>
  <si>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</si>
  <si>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</si>
  <si>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</si>
  <si>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</si>
  <si>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</si>
  <si>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>Bajo protesta de decir verdad declaramos que los Estados Financieros y sus notas son razonablemente correctos y son responsabilidad del emisor.</t>
  </si>
  <si>
    <t xml:space="preserve">        MUNICIPIO DE MÉRIDA YUCATÁN        
       ESTADO ANALÍTICO DE INGRESOS
       DEL 1 DE ENERO AL 30 DE JUNIO DE 2023</t>
  </si>
  <si>
    <t>Página 1 de 1</t>
  </si>
  <si>
    <t>SCP-C-309</t>
  </si>
  <si>
    <t>DIRECTORA DE FINANZAS Y TESORERA MUNICIPAL</t>
  </si>
  <si>
    <t>PRESIDENTE MUNICIPAL</t>
  </si>
  <si>
    <t>LICDA. LAURA C. MUÑOZ MOLINA, MTRA</t>
  </si>
  <si>
    <t>LIC. RENÁN ALBERTO BARRERA CONCHA</t>
  </si>
  <si>
    <t>Bajo protesta de decir la verdad declaramos que los Estados Financieros y sus Notas son razonablemente correctos y responsabilidad del emisor.</t>
  </si>
  <si>
    <t>Total del Gasto</t>
  </si>
  <si>
    <t>SECTOR PÚBLICO MUNICIPAL</t>
  </si>
  <si>
    <t>6 = (3 - 4)</t>
  </si>
  <si>
    <t>5</t>
  </si>
  <si>
    <t>4</t>
  </si>
  <si>
    <t>3 = (1 + 2)</t>
  </si>
  <si>
    <t>2</t>
  </si>
  <si>
    <t>1</t>
  </si>
  <si>
    <t>Pagado</t>
  </si>
  <si>
    <t>Aprobado</t>
  </si>
  <si>
    <t>Concepto</t>
  </si>
  <si>
    <t>Subejercicio</t>
  </si>
  <si>
    <t>Ampliaciones/(Reducciones)</t>
  </si>
  <si>
    <t>Egresos</t>
  </si>
  <si>
    <t>DEL 01 DE ENERO AL 30 DE JUNIO DE 2023.</t>
  </si>
  <si>
    <t>Clasificación Administrativa</t>
  </si>
  <si>
    <t>Estado Analítico del Ejercicio del Presupuesto de Egresos</t>
  </si>
  <si>
    <t>MUNICIPIO DE MERIDA YUCATAN</t>
  </si>
  <si>
    <t>Pensiones y Jubilaciones</t>
  </si>
  <si>
    <t>Amortización de la Deuda</t>
  </si>
  <si>
    <t>Gasto de Capital</t>
  </si>
  <si>
    <t>Gasto Corriente</t>
  </si>
  <si>
    <t>MUNICIPIO DE MERIDA YUCATAN
Estado Analítico del Ejercicio del Presupuesto de Egresos
Clasificación Económica (por Tipo de Gasto)
DEL 01 DE ENERO AL 30 DE JUNIO DE 2023.
(PESOS)</t>
  </si>
  <si>
    <t>Página 3 de 3</t>
  </si>
  <si>
    <t>ADEUDOS DE EJERCICIOS FISCALES ANTERIORES</t>
  </si>
  <si>
    <t>TRANSACCIONES DE LA DEUDA PUBLICA / COSTO FINANCIERO DE LA DEUDA</t>
  </si>
  <si>
    <t>OTRAS NO CLASIFICADAS EN FUNCIONES ANTERIORES</t>
  </si>
  <si>
    <t>CIENCIA, TECNOLOGIA E INNOVACION</t>
  </si>
  <si>
    <t>TURISMO</t>
  </si>
  <si>
    <t>TRANSPORTE</t>
  </si>
  <si>
    <t>AGROPECUARIA, SILVICULTURA, PESCA Y CAZA</t>
  </si>
  <si>
    <t>ASUNTOS ECONOMICOS, COMERCIALES Y LABORALES EN GENERAL</t>
  </si>
  <si>
    <t>DESARROLLO ECONOMICO</t>
  </si>
  <si>
    <t>OTROS ASUNTOS SOCIALES</t>
  </si>
  <si>
    <t>PROTECCION SOCIAL</t>
  </si>
  <si>
    <t>EDUCACION</t>
  </si>
  <si>
    <t>RECREACION, CULTURA Y OTRAS MANIFESTACIONES SOCIALES</t>
  </si>
  <si>
    <t>SALUD</t>
  </si>
  <si>
    <t>VIVIENDA Y SERVICIOS A LA COMUNIDAD</t>
  </si>
  <si>
    <t>PROTECCION AMBIENTAL</t>
  </si>
  <si>
    <t>DESARROLLO SOCIAL</t>
  </si>
  <si>
    <t>OTROS SERVICIOS GENERALES</t>
  </si>
  <si>
    <t>ASUNTOS DE ORDEN PUBLICO Y DE SEGURIDAD INTERIOR</t>
  </si>
  <si>
    <t>ASUNTOS FINANCIEROS Y HACENDARIOS</t>
  </si>
  <si>
    <t>COORDINACION DE LA POLITICA DE GOBIERNO</t>
  </si>
  <si>
    <t>JUSTICIA</t>
  </si>
  <si>
    <t>LEGISLACION</t>
  </si>
  <si>
    <t>GOBIERNO</t>
  </si>
  <si>
    <t>Ampliaciones/
(Reducciones)</t>
  </si>
  <si>
    <t>Estado Analítico del Ejercicio del Presupuesto de Egresos
Clasificación Funcional (Finalidad y Función)
DEL 01 DE ENERO AL 30 DE JUNIO DE 2023.
(PESOS)</t>
  </si>
  <si>
    <t>Página 4 de 4</t>
  </si>
  <si>
    <t>$4,222,598,398.54</t>
  </si>
  <si>
    <t>$2,455,793,333.94</t>
  </si>
  <si>
    <t>$2,706,462,382.46</t>
  </si>
  <si>
    <t>$6,929,060,781.00</t>
  </si>
  <si>
    <t>$1,544,705,680.00</t>
  </si>
  <si>
    <t>$5,384,355,101.00</t>
  </si>
  <si>
    <t>$2,759,944.95</t>
  </si>
  <si>
    <t>$92,529,733.05</t>
  </si>
  <si>
    <t>$95,289,678.00</t>
  </si>
  <si>
    <t>$0.00</t>
  </si>
  <si>
    <t>ADEUDOS DE EJERCICIOS FISCALES ANTERIORES (ADEFAS)</t>
  </si>
  <si>
    <t>$897,500.00</t>
  </si>
  <si>
    <t>$62,500.00</t>
  </si>
  <si>
    <t>$960,000.00</t>
  </si>
  <si>
    <t>COSTO POR COBERTURAS</t>
  </si>
  <si>
    <t>$93,337.04</t>
  </si>
  <si>
    <t>$92,799.96</t>
  </si>
  <si>
    <t>$186,137.00</t>
  </si>
  <si>
    <t>GASTOS DE LA DEUDA PÚBLICA</t>
  </si>
  <si>
    <t>$58,258.92</t>
  </si>
  <si>
    <t>$2,741.08</t>
  </si>
  <si>
    <t>$61,000.00</t>
  </si>
  <si>
    <t>COMISIONES DE LA DEUDA PÚBLICA</t>
  </si>
  <si>
    <t>$22,988,767.65</t>
  </si>
  <si>
    <t>$15,667,880.35</t>
  </si>
  <si>
    <t>$38,656,648.00</t>
  </si>
  <si>
    <t>$3,584,902.00</t>
  </si>
  <si>
    <t>$35,071,746.00</t>
  </si>
  <si>
    <t>INTERESES DE LA DEUDA PÚBLICA</t>
  </si>
  <si>
    <t>$13,013,133.00</t>
  </si>
  <si>
    <t>$9,787,688.00</t>
  </si>
  <si>
    <t>$22,800,821.00</t>
  </si>
  <si>
    <t>$162,348.00</t>
  </si>
  <si>
    <t>$22,638,473.00</t>
  </si>
  <si>
    <t>AMORTIZACIÓN DE LA DEUDA PÚBLICA</t>
  </si>
  <si>
    <t>$39,810,941.56</t>
  </si>
  <si>
    <t>$118,143,342.44</t>
  </si>
  <si>
    <t>$157,954,284.00</t>
  </si>
  <si>
    <t>$99,284,065.00</t>
  </si>
  <si>
    <t>$58,670,219.00</t>
  </si>
  <si>
    <t>DEUDA PUBLICA</t>
  </si>
  <si>
    <t>$65,000,000.00</t>
  </si>
  <si>
    <t>$1,000,000.00</t>
  </si>
  <si>
    <t>$64,000,000.00</t>
  </si>
  <si>
    <t>PROVISIONES PARA CONTINGENCIAS Y OTRAS EROGACIONES ESPECIALES</t>
  </si>
  <si>
    <t>$26,480,628.67</t>
  </si>
  <si>
    <t>$17,868,823.56</t>
  </si>
  <si>
    <t>$21,388,803.33</t>
  </si>
  <si>
    <t>$47,869,432.00</t>
  </si>
  <si>
    <t>$812,220.00</t>
  </si>
  <si>
    <t>$47,057,212.00</t>
  </si>
  <si>
    <t>INVERSIONES EN FIDEICOMISOS, MANDATOS Y OTROS ANÁLOGOS</t>
  </si>
  <si>
    <t>$91,480,628.67</t>
  </si>
  <si>
    <t>$112,869,432.00</t>
  </si>
  <si>
    <t>$1,812,220.00</t>
  </si>
  <si>
    <t>$111,057,212.00</t>
  </si>
  <si>
    <t>INVERSIONES FINANCIERAS Y OTRAS PROVISIONES</t>
  </si>
  <si>
    <t>$166,154,049.77</t>
  </si>
  <si>
    <t>$30,516,351.27</t>
  </si>
  <si>
    <t>$37,310,014.23</t>
  </si>
  <si>
    <t>$203,464,064.00</t>
  </si>
  <si>
    <t>$127,464,064.00</t>
  </si>
  <si>
    <t>$76,000,000.00</t>
  </si>
  <si>
    <t>OBRA PUBLICA EN BIENES PROPIOS</t>
  </si>
  <si>
    <t>$694,426,265.09</t>
  </si>
  <si>
    <t>$322,865,795.10</t>
  </si>
  <si>
    <t>$336,872,507.91</t>
  </si>
  <si>
    <t>$1,031,298,773.00</t>
  </si>
  <si>
    <t>$425,478,835.00</t>
  </si>
  <si>
    <t>$605,819,938.00</t>
  </si>
  <si>
    <t>OBRA PÚBLICA EN BIENES DE DOMINIO PÚBLICO</t>
  </si>
  <si>
    <t>$860,580,314.86</t>
  </si>
  <si>
    <t>$353,382,146.37</t>
  </si>
  <si>
    <t>$374,182,522.14</t>
  </si>
  <si>
    <t>$1,234,762,837.00</t>
  </si>
  <si>
    <t>$552,942,899.00</t>
  </si>
  <si>
    <t>$681,819,938.00</t>
  </si>
  <si>
    <t>INVERSIÓN PÚBLICA</t>
  </si>
  <si>
    <t>$7,416,255.42</t>
  </si>
  <si>
    <t>$13,523,118.66</t>
  </si>
  <si>
    <t>$13,541,054.58</t>
  </si>
  <si>
    <t>$20,957,310.00</t>
  </si>
  <si>
    <t>$13,541,727.00</t>
  </si>
  <si>
    <t>$7,415,583.00</t>
  </si>
  <si>
    <t>ACTIVOS INTANGIBLES</t>
  </si>
  <si>
    <t>$36,012,842.05</t>
  </si>
  <si>
    <t>$9,137,960.33</t>
  </si>
  <si>
    <t>$10,035,965.95</t>
  </si>
  <si>
    <t>$46,048,808.00</t>
  </si>
  <si>
    <t>$25,216,742.00</t>
  </si>
  <si>
    <t>$20,832,066.00</t>
  </si>
  <si>
    <t>MAQUINARIA, OTROS EQUIPOS Y HERRAMIENTAS</t>
  </si>
  <si>
    <t>$103,863,044.09</t>
  </si>
  <si>
    <t>$8,412,895.03</t>
  </si>
  <si>
    <t>$22,118,846.91</t>
  </si>
  <si>
    <t>$125,981,891.00</t>
  </si>
  <si>
    <t>VEHÍCULOS Y EQUIPOS DE TRANSPORTE</t>
  </si>
  <si>
    <t>$4,640.00</t>
  </si>
  <si>
    <t>$9,894.00</t>
  </si>
  <si>
    <t>$291,774.00</t>
  </si>
  <si>
    <t>$296,414.00</t>
  </si>
  <si>
    <t>EQUIPO E INSTRUMENTAL MÉDICO Y DE LABORATORIO</t>
  </si>
  <si>
    <t>$140,085.39</t>
  </si>
  <si>
    <t>$543,101.01</t>
  </si>
  <si>
    <t>$552,044.61</t>
  </si>
  <si>
    <t>$692,130.00</t>
  </si>
  <si>
    <t>$662,130.00</t>
  </si>
  <si>
    <t>$30,000.00</t>
  </si>
  <si>
    <t>MOBILIARIO Y EQUIPO EDUCACIONAL Y RECREATIVO</t>
  </si>
  <si>
    <t>$69,776,809.22</t>
  </si>
  <si>
    <t>$16,416,944.16</t>
  </si>
  <si>
    <t>$17,117,493.78</t>
  </si>
  <si>
    <t>$86,894,303.00</t>
  </si>
  <si>
    <t>$5,485,853.00</t>
  </si>
  <si>
    <t>$81,408,450.00</t>
  </si>
  <si>
    <t>MOBILIARIO Y EQUIPO DE ADMINISTRACIÓN</t>
  </si>
  <si>
    <t>$217,213,676.17</t>
  </si>
  <si>
    <t>$48,043,913.19</t>
  </si>
  <si>
    <t>$63,657,179.83</t>
  </si>
  <si>
    <t>$280,870,856.00</t>
  </si>
  <si>
    <t>$171,184,757.00</t>
  </si>
  <si>
    <t>$109,686,099.00</t>
  </si>
  <si>
    <t>BIENES MUEBLES, INMUEBLES E INTANGIBLES</t>
  </si>
  <si>
    <t>$5,251,150.00</t>
  </si>
  <si>
    <t>$3,709,000.00</t>
  </si>
  <si>
    <t>$8,960,150.00</t>
  </si>
  <si>
    <t>$978,175.00</t>
  </si>
  <si>
    <t>$7,981,975.00</t>
  </si>
  <si>
    <t>DONATIVOS</t>
  </si>
  <si>
    <t>$148,266,902.72</t>
  </si>
  <si>
    <t>$104,426,775.02</t>
  </si>
  <si>
    <t>$117,604,174.28</t>
  </si>
  <si>
    <t>$265,871,077.00</t>
  </si>
  <si>
    <t>PENSIONES Y JUBILACIONES</t>
  </si>
  <si>
    <t>$365,884,674.91</t>
  </si>
  <si>
    <t>$140,724,992.56</t>
  </si>
  <si>
    <t>$148,666,440.09</t>
  </si>
  <si>
    <t>$514,551,115.00</t>
  </si>
  <si>
    <t>$96,889,317.00</t>
  </si>
  <si>
    <t>$417,661,798.00</t>
  </si>
  <si>
    <t>AYUDAS SOCIALES</t>
  </si>
  <si>
    <t>$162,352,749.33</t>
  </si>
  <si>
    <t>$62,146,053.40</t>
  </si>
  <si>
    <t>$70,530,602.67</t>
  </si>
  <si>
    <t>$232,883,352.00</t>
  </si>
  <si>
    <t>-$6,879,769.00</t>
  </si>
  <si>
    <t>$239,763,121.00</t>
  </si>
  <si>
    <t>SUBSIDIOS Y SUBVENCIONES</t>
  </si>
  <si>
    <t>$40,000.00</t>
  </si>
  <si>
    <t>TRANSFERENCIAS AL RESTO DEL SECTOR PÚBLICO</t>
  </si>
  <si>
    <t>$32,064,173.58</t>
  </si>
  <si>
    <t>$110,098,787.42</t>
  </si>
  <si>
    <t>$142,162,961.00</t>
  </si>
  <si>
    <t>$21,527,975.00</t>
  </si>
  <si>
    <t>$120,634,986.00</t>
  </si>
  <si>
    <t>TRANSFERENCIAS INTERNAS Y ASIGNACIONES AL SECTOR PÚBLICO</t>
  </si>
  <si>
    <t>$713,819,650.54</t>
  </si>
  <si>
    <t>$421,145,608.40</t>
  </si>
  <si>
    <t>$450,649,004.46</t>
  </si>
  <si>
    <t>$1,164,468,655.00</t>
  </si>
  <si>
    <t>$112,555,698.00</t>
  </si>
  <si>
    <t>$1,051,912,957.00</t>
  </si>
  <si>
    <t>TRANSFERENCIAS, ASIGNACIONES, SUBSIDIOS Y OTRAS AYUDAS</t>
  </si>
  <si>
    <t>$7,836,680.92</t>
  </si>
  <si>
    <t>$5,331,107.28</t>
  </si>
  <si>
    <t>$5,368,198.08</t>
  </si>
  <si>
    <t>$13,204,879.00</t>
  </si>
  <si>
    <t>-$139,036.00</t>
  </si>
  <si>
    <t>$13,343,915.00</t>
  </si>
  <si>
    <t>$31,823,989.50</t>
  </si>
  <si>
    <t>$93,272,426.08</t>
  </si>
  <si>
    <t>$104,357,035.50</t>
  </si>
  <si>
    <t>$136,181,025.00</t>
  </si>
  <si>
    <t>$105,106,735.00</t>
  </si>
  <si>
    <t>$31,074,290.00</t>
  </si>
  <si>
    <t>SERVICIOS OFICIALES</t>
  </si>
  <si>
    <t>$4,786,511.76</t>
  </si>
  <si>
    <t>$2,108,161.61</t>
  </si>
  <si>
    <t>$2,257,717.24</t>
  </si>
  <si>
    <t>$7,044,229.00</t>
  </si>
  <si>
    <t>$2,047,067.00</t>
  </si>
  <si>
    <t>$4,997,162.00</t>
  </si>
  <si>
    <t>SERVICIOS DE TRASLADO Y VIÁTICOS</t>
  </si>
  <si>
    <t>$47,688,218.75</t>
  </si>
  <si>
    <t>$105,667,011.51</t>
  </si>
  <si>
    <t>$113,558,447.25</t>
  </si>
  <si>
    <t>$161,246,666.00</t>
  </si>
  <si>
    <t>$73,334,622.00</t>
  </si>
  <si>
    <t>$87,912,044.00</t>
  </si>
  <si>
    <t>SERVICIOS DE COMUNICACIÓN SOCIAL Y PUBLICIDAD</t>
  </si>
  <si>
    <t>$399,572,952.08</t>
  </si>
  <si>
    <t>$228,705,190.09</t>
  </si>
  <si>
    <t>$267,697,111.92</t>
  </si>
  <si>
    <t>$667,270,064.00</t>
  </si>
  <si>
    <t>$158,844,775.00</t>
  </si>
  <si>
    <t>$508,425,289.00</t>
  </si>
  <si>
    <t>SERVICIOS DE INSTALACIÓN, REPARACIÓN, MANTENIMIENTO Y CONSERVACIÓN</t>
  </si>
  <si>
    <t>$24,746,985.79</t>
  </si>
  <si>
    <t>$24,780,235.30</t>
  </si>
  <si>
    <t>$25,100,661.21</t>
  </si>
  <si>
    <t>$49,847,647.00</t>
  </si>
  <si>
    <t>$14,104,295.00</t>
  </si>
  <si>
    <t>$35,743,352.00</t>
  </si>
  <si>
    <t>SERVICIOS FINANCIEROS, BANCARIOS Y COMERCIALES</t>
  </si>
  <si>
    <t>$191,026,988.01</t>
  </si>
  <si>
    <t>$101,512,401.69</t>
  </si>
  <si>
    <t>$107,671,693.99</t>
  </si>
  <si>
    <t>$298,698,682.00</t>
  </si>
  <si>
    <t>$124,170,974.00</t>
  </si>
  <si>
    <t>$174,527,708.00</t>
  </si>
  <si>
    <t>SERVICIOS PROFESIONALES, CIENTÍFICOS, TÉCNICOS Y OTROS SERVICIOS</t>
  </si>
  <si>
    <t>$116,243,871.70</t>
  </si>
  <si>
    <t>$75,265,194.10</t>
  </si>
  <si>
    <t>$85,623,418.30</t>
  </si>
  <si>
    <t>$201,867,290.00</t>
  </si>
  <si>
    <t>$19,901,316.00</t>
  </si>
  <si>
    <t>$181,965,974.00</t>
  </si>
  <si>
    <t>SERVICIOS DE ARRENDAMIENTO</t>
  </si>
  <si>
    <t>$243,629,574.82</t>
  </si>
  <si>
    <t>$132,900,357.41</t>
  </si>
  <si>
    <t>$133,282,768.18</t>
  </si>
  <si>
    <t>$376,912,343.00</t>
  </si>
  <si>
    <t>$17,224,790.00</t>
  </si>
  <si>
    <t>$359,687,553.00</t>
  </si>
  <si>
    <t>SERVICIOS BÁSICOS</t>
  </si>
  <si>
    <t>$1,067,355,773.33</t>
  </si>
  <si>
    <t>$769,542,085.07</t>
  </si>
  <si>
    <t>$844,917,051.67</t>
  </si>
  <si>
    <t>$1,912,272,825.00</t>
  </si>
  <si>
    <t>$514,595,538.00</t>
  </si>
  <si>
    <t>$1,397,677,287.00</t>
  </si>
  <si>
    <t>SERVICIOS GENERALES</t>
  </si>
  <si>
    <t>$16,821,507.41</t>
  </si>
  <si>
    <t>$7,027,956.18</t>
  </si>
  <si>
    <t>$8,246,156.59</t>
  </si>
  <si>
    <t>$25,067,664.00</t>
  </si>
  <si>
    <t>$2,879,011.00</t>
  </si>
  <si>
    <t>$22,188,653.00</t>
  </si>
  <si>
    <t>HERRAMIENTAS, REFACCIONES Y ACCESORIOS MENORES</t>
  </si>
  <si>
    <t>$254,050.00</t>
  </si>
  <si>
    <t>-$950.00</t>
  </si>
  <si>
    <t>$255,000.00</t>
  </si>
  <si>
    <t>MATERIALES Y SUMINISTROS PARA SEGURIDAD</t>
  </si>
  <si>
    <t>$14,513,322.92</t>
  </si>
  <si>
    <t>$4,277,322.59</t>
  </si>
  <si>
    <t>$7,246,470.08</t>
  </si>
  <si>
    <t>$21,759,793.00</t>
  </si>
  <si>
    <t>-$467,970.00</t>
  </si>
  <si>
    <t>$22,227,763.00</t>
  </si>
  <si>
    <t>VESTUARIO, BLANCOS, PRENDAS DE PROTECCIÓN Y ARTÍCULOS DEPORTIVOS</t>
  </si>
  <si>
    <t>$63,642,752.80</t>
  </si>
  <si>
    <t>$48,115,347.06</t>
  </si>
  <si>
    <t>$51,075,630.20</t>
  </si>
  <si>
    <t>$114,718,383.00</t>
  </si>
  <si>
    <t>-$531,349.00</t>
  </si>
  <si>
    <t>$115,249,732.00</t>
  </si>
  <si>
    <t>COMBUSTIBLES, LUBRICANTES Y ADITIVOS</t>
  </si>
  <si>
    <t>$62,447,452.57</t>
  </si>
  <si>
    <t>$24,246,988.42</t>
  </si>
  <si>
    <t>$25,033,344.43</t>
  </si>
  <si>
    <t>$87,480,797.00</t>
  </si>
  <si>
    <t>$8,485,947.00</t>
  </si>
  <si>
    <t>$78,994,850.00</t>
  </si>
  <si>
    <t>PRODUCTOS QUIMICOS, FARMACEUTICOS Y DE LABORATORIO</t>
  </si>
  <si>
    <t>$221,701,932.35</t>
  </si>
  <si>
    <t>$54,208,849.37</t>
  </si>
  <si>
    <t>$92,296,610.65</t>
  </si>
  <si>
    <t>$313,998,543.00</t>
  </si>
  <si>
    <t>$67,561,862.00</t>
  </si>
  <si>
    <t>$246,436,681.00</t>
  </si>
  <si>
    <t>MATERIALES Y ARTÍCULOS DE CONSTRUCCIÓN Y DE REPARACIÓN</t>
  </si>
  <si>
    <t>$9,911,592.67</t>
  </si>
  <si>
    <t>$9,763,829.53</t>
  </si>
  <si>
    <t>$11,759,604.33</t>
  </si>
  <si>
    <t>$21,671,197.00</t>
  </si>
  <si>
    <t>$5,052,272.00</t>
  </si>
  <si>
    <t>$16,618,925.00</t>
  </si>
  <si>
    <t>ALIMENTOS Y UTENSILIOS</t>
  </si>
  <si>
    <t>$13,251,502.33</t>
  </si>
  <si>
    <t>$13,550,304.31</t>
  </si>
  <si>
    <t>$14,240,611.67</t>
  </si>
  <si>
    <t>$27,492,114.00</t>
  </si>
  <si>
    <t>$9,351,680.00</t>
  </si>
  <si>
    <t>$18,140,434.00</t>
  </si>
  <si>
    <t>MATERIALES DE ADMINISTRACIÓN, EMISIÓN DE DOCUMENTOS Y ARTÍCULOS OFICIALES</t>
  </si>
  <si>
    <t>$402,544,113.05</t>
  </si>
  <si>
    <t>$161,190,597.46</t>
  </si>
  <si>
    <t>$209,898,427.95</t>
  </si>
  <si>
    <t>$612,442,541.00</t>
  </si>
  <si>
    <t>$92,330,503.00</t>
  </si>
  <si>
    <t>$520,112,038.00</t>
  </si>
  <si>
    <t>MATERIALES Y SUMINISTROS</t>
  </si>
  <si>
    <t>$154,270,317.13</t>
  </si>
  <si>
    <t>$77,759,470.22</t>
  </si>
  <si>
    <t>$83,518,689.87</t>
  </si>
  <si>
    <t>$237,789,007.00</t>
  </si>
  <si>
    <t>$1,870,177.00</t>
  </si>
  <si>
    <t>$235,918,830.00</t>
  </si>
  <si>
    <t>OTRAS PRESTACIONES SOCIALES Y ECONÓMICAS</t>
  </si>
  <si>
    <t>$55,137,873.14</t>
  </si>
  <si>
    <t>$34,391,129.28</t>
  </si>
  <si>
    <t>$46,206,336.86</t>
  </si>
  <si>
    <t>$101,344,210.00</t>
  </si>
  <si>
    <t>-$2,967,512.00</t>
  </si>
  <si>
    <t>$104,311,722.00</t>
  </si>
  <si>
    <t>SEGURIDAD SOCIAL</t>
  </si>
  <si>
    <t>$101,816,493.15</t>
  </si>
  <si>
    <t>$49,533,028.96</t>
  </si>
  <si>
    <t>$89,092,195.85</t>
  </si>
  <si>
    <t>$190,908,689.00</t>
  </si>
  <si>
    <t>$810,752.00</t>
  </si>
  <si>
    <t>$190,097,937.00</t>
  </si>
  <si>
    <t>REMUNERACIONES ADICIONALES Y ESPECIALES</t>
  </si>
  <si>
    <t>$104,536,544.43</t>
  </si>
  <si>
    <t>$56,791,496.00</t>
  </si>
  <si>
    <t>$56,803,377.57</t>
  </si>
  <si>
    <t>$161,339,922.00</t>
  </si>
  <si>
    <t>$181,968.00</t>
  </si>
  <si>
    <t>$161,157,954.00</t>
  </si>
  <si>
    <t>REMUNERACIONES AL PERSONAL DE CARÁCTER TRANSITORIO</t>
  </si>
  <si>
    <t>$414,032,072.51</t>
  </si>
  <si>
    <t>$348,001,692.99</t>
  </si>
  <si>
    <t>$348,005,450.49</t>
  </si>
  <si>
    <t>$762,037,523.00</t>
  </si>
  <si>
    <t>$104,615.00</t>
  </si>
  <si>
    <t>$761,932,908.00</t>
  </si>
  <si>
    <t>REMUNERACIONES AL PERSONAL DE CARÁCTER PERMANENTE</t>
  </si>
  <si>
    <t>$829,793,300.36</t>
  </si>
  <si>
    <t>$566,476,817.45</t>
  </si>
  <si>
    <t>$623,626,050.64</t>
  </si>
  <si>
    <t>$1,453,419,351.00</t>
  </si>
  <si>
    <t>SERVICIOS PERSONALES</t>
  </si>
  <si>
    <t>Ampliaciones / (Reducciones)</t>
  </si>
  <si>
    <t xml:space="preserve">
Concepto
</t>
  </si>
  <si>
    <t xml:space="preserve">Estado Analítico del Ejercicio del Presupuesto de Egresos
Clasificación por Objeto del Gasto (Capítulo y Concepto)
DEL 01 DE ENERO AL 30 DE JUNIO DE 2023.
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</si>
</sst>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  <numFmt numFmtId="172" formatCode="[$$-80A]#,##0.00"/>
    <numFmt numFmtId="173" formatCode="[$$-80A]#,##0.00;[$$-80A]\-#,##0.00"/>
  </numFmts>
  <fonts count="55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8"/>
      <name val="Exo 2"/>
      <family val="0"/>
    </font>
    <font>
      <b/>
      <sz val="8"/>
      <color indexed="8"/>
      <name val="Times New Roman"/>
      <family val="0"/>
    </font>
    <font>
      <b/>
      <sz val="10"/>
      <color indexed="8"/>
      <name val="Exo 2"/>
      <family val="0"/>
    </font>
    <font>
      <sz val="8"/>
      <color indexed="8"/>
      <name val="Exo 2"/>
      <family val="0"/>
    </font>
    <font>
      <b/>
      <sz val="11"/>
      <color indexed="8"/>
      <name val="ARIAL"/>
      <family val="0"/>
    </font>
    <font>
      <b/>
      <sz val="8"/>
      <color indexed="8"/>
      <name val="exo 2"/>
      <family val="0"/>
    </font>
    <font>
      <b/>
      <sz val="11"/>
      <color indexed="8"/>
      <name val="Exo 2"/>
      <family val="0"/>
    </font>
    <font>
      <sz val="11"/>
      <color indexed="8"/>
      <name val="exo 2"/>
      <family val="0"/>
    </font>
    <font>
      <b/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9"/>
      <color indexed="8"/>
      <name val="exo 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7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93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 readingOrder="1"/>
    </xf>
    <xf numFmtId="172" fontId="26" fillId="0" borderId="0" xfId="0" applyNumberFormat="1" applyFont="1" applyAlignment="1">
      <alignment horizontal="right" vertical="top"/>
    </xf>
    <xf numFmtId="172" fontId="26" fillId="0" borderId="0" xfId="0" applyNumberFormat="1" applyFont="1" applyAlignment="1">
      <alignment horizontal="right" vertical="top"/>
    </xf>
    <xf numFmtId="0" fontId="27" fillId="0" borderId="0" xfId="0" applyFont="1" applyAlignment="1">
      <alignment horizontal="left" vertical="top" wrapText="1" readingOrder="1"/>
    </xf>
    <xf numFmtId="0" fontId="25" fillId="0" borderId="0" xfId="0" applyFont="1" applyAlignment="1">
      <alignment horizontal="left" vertical="top" wrapText="1"/>
    </xf>
    <xf numFmtId="172" fontId="28" fillId="0" borderId="0" xfId="0" applyNumberFormat="1" applyFont="1" applyAlignment="1">
      <alignment horizontal="right" vertical="top"/>
    </xf>
    <xf numFmtId="172" fontId="28" fillId="0" borderId="0" xfId="0" applyNumberFormat="1" applyFont="1" applyAlignment="1">
      <alignment horizontal="right" vertical="top"/>
    </xf>
    <xf numFmtId="0" fontId="27" fillId="0" borderId="0" xfId="0" applyFont="1" applyAlignment="1">
      <alignment horizontal="center" vertical="top" wrapText="1" readingOrder="1"/>
    </xf>
    <xf numFmtId="0" fontId="27" fillId="0" borderId="0" xfId="0" applyFont="1" applyAlignment="1">
      <alignment horizontal="center" vertical="top" wrapText="1" readingOrder="1"/>
    </xf>
    <xf numFmtId="0" fontId="29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vertical="top" wrapText="1" readingOrder="1"/>
    </xf>
    <xf numFmtId="0" fontId="1" fillId="0" borderId="0" xfId="0" applyFont="1" applyAlignment="1">
      <alignment horizontal="left" vertical="top" wrapText="1" readingOrder="1"/>
    </xf>
    <xf numFmtId="172" fontId="30" fillId="0" borderId="0" xfId="0" applyNumberFormat="1" applyFont="1" applyAlignment="1">
      <alignment horizontal="right" vertical="top"/>
    </xf>
    <xf numFmtId="172" fontId="30" fillId="0" borderId="0" xfId="0" applyNumberFormat="1" applyFont="1" applyAlignment="1">
      <alignment horizontal="right" vertical="top"/>
    </xf>
    <xf numFmtId="173" fontId="28" fillId="0" borderId="0" xfId="0" applyNumberFormat="1" applyFont="1" applyAlignment="1">
      <alignment horizontal="right" vertical="top"/>
    </xf>
    <xf numFmtId="0" fontId="27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 vertical="top" wrapText="1" readingOrder="1"/>
    </xf>
    <xf numFmtId="0" fontId="32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 wrapText="1" readingOrder="1"/>
    </xf>
    <xf numFmtId="172" fontId="28" fillId="0" borderId="0" xfId="0" applyNumberFormat="1" applyFont="1" applyAlignment="1">
      <alignment horizontal="right" vertical="top" wrapText="1"/>
    </xf>
    <xf numFmtId="172" fontId="28" fillId="0" borderId="0" xfId="0" applyNumberFormat="1" applyFont="1" applyAlignment="1">
      <alignment horizontal="right" vertical="top" wrapText="1"/>
    </xf>
    <xf numFmtId="172" fontId="30" fillId="0" borderId="0" xfId="0" applyNumberFormat="1" applyFont="1" applyAlignment="1">
      <alignment horizontal="right" vertical="top" wrapText="1"/>
    </xf>
    <xf numFmtId="172" fontId="30" fillId="0" borderId="0" xfId="0" applyNumberFormat="1" applyFont="1" applyAlignment="1">
      <alignment horizontal="right" vertical="top" wrapText="1"/>
    </xf>
    <xf numFmtId="0" fontId="33" fillId="0" borderId="0" xfId="0" applyFont="1" applyAlignment="1">
      <alignment horizontal="center" vertical="top" wrapText="1" readingOrder="1"/>
    </xf>
    <xf numFmtId="0" fontId="33" fillId="0" borderId="0" xfId="0" applyFont="1" applyAlignment="1">
      <alignment horizontal="center" vertical="top" wrapText="1" readingOrder="1"/>
    </xf>
    <xf numFmtId="0" fontId="31" fillId="0" borderId="0" xfId="0" applyFont="1" applyAlignment="1">
      <alignment horizontal="center" vertical="top" wrapText="1"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3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 readingOrder="1"/>
    </xf>
    <xf numFmtId="0" fontId="35" fillId="0" borderId="0" xfId="0" applyFont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5</xdr:col>
      <xdr:colOff>0</xdr:colOff>
      <xdr:row>7</xdr:row>
      <xdr:rowOff>28575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19050</xdr:rowOff>
    </xdr:from>
    <xdr:to>
      <xdr:col>2</xdr:col>
      <xdr:colOff>9525</xdr:colOff>
      <xdr:row>5</xdr:row>
      <xdr:rowOff>161925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790575</xdr:colOff>
      <xdr:row>5</xdr:row>
      <xdr:rowOff>142875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26</xdr:col>
      <xdr:colOff>0</xdr:colOff>
      <xdr:row>5</xdr:row>
      <xdr:rowOff>142875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</xdr:row>
      <xdr:rowOff>38100</xdr:rowOff>
    </xdr:from>
    <xdr:to>
      <xdr:col>6</xdr:col>
      <xdr:colOff>9525</xdr:colOff>
      <xdr:row>3</xdr:row>
      <xdr:rowOff>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952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showOutlineSymbols="0" view="pageBreakPreview" zoomScaleSheetLayoutView="100" zoomScalePageLayoutView="0" workbookViewId="0" topLeftCell="A1">
      <selection activeCell="O16" sqref="O16:Q16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7" t="s">
        <v>35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9"/>
    </row>
    <row r="3" spans="3:24" ht="12.75" customHeight="1"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2"/>
    </row>
    <row r="4" spans="3:24" ht="16.5" customHeight="1"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5"/>
    </row>
    <row r="5" spans="3:24" ht="18.75" customHeight="1">
      <c r="C5" s="91" t="s">
        <v>26</v>
      </c>
      <c r="D5" s="92"/>
      <c r="E5" s="92"/>
      <c r="F5" s="92"/>
      <c r="G5" s="93"/>
      <c r="H5" s="77" t="s">
        <v>23</v>
      </c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80" t="s">
        <v>5</v>
      </c>
      <c r="X5" s="81"/>
    </row>
    <row r="6" spans="3:24" ht="26.25" customHeight="1">
      <c r="C6" s="94"/>
      <c r="D6" s="95"/>
      <c r="E6" s="95"/>
      <c r="F6" s="95"/>
      <c r="G6" s="96"/>
      <c r="H6" s="54" t="s">
        <v>0</v>
      </c>
      <c r="I6" s="55"/>
      <c r="J6" s="55"/>
      <c r="K6" s="56"/>
      <c r="L6" s="57" t="s">
        <v>1</v>
      </c>
      <c r="M6" s="58"/>
      <c r="N6" s="59"/>
      <c r="O6" s="57" t="s">
        <v>2</v>
      </c>
      <c r="P6" s="58"/>
      <c r="Q6" s="59"/>
      <c r="R6" s="76" t="s">
        <v>3</v>
      </c>
      <c r="S6" s="76"/>
      <c r="T6" s="76"/>
      <c r="U6" s="54" t="s">
        <v>4</v>
      </c>
      <c r="V6" s="56"/>
      <c r="W6" s="82"/>
      <c r="X6" s="83"/>
    </row>
    <row r="7" spans="3:24" ht="18" customHeight="1">
      <c r="C7" s="97"/>
      <c r="D7" s="98"/>
      <c r="E7" s="98"/>
      <c r="F7" s="98"/>
      <c r="G7" s="99"/>
      <c r="H7" s="57" t="s">
        <v>6</v>
      </c>
      <c r="I7" s="58"/>
      <c r="J7" s="58"/>
      <c r="K7" s="30"/>
      <c r="L7" s="57" t="s">
        <v>7</v>
      </c>
      <c r="M7" s="58"/>
      <c r="N7" s="30"/>
      <c r="O7" s="57" t="s">
        <v>8</v>
      </c>
      <c r="P7" s="58"/>
      <c r="Q7" s="59"/>
      <c r="R7" s="57" t="s">
        <v>9</v>
      </c>
      <c r="S7" s="58"/>
      <c r="T7" s="59"/>
      <c r="U7" s="57" t="s">
        <v>10</v>
      </c>
      <c r="V7" s="59"/>
      <c r="W7" s="84" t="s">
        <v>22</v>
      </c>
      <c r="X7" s="85"/>
    </row>
    <row r="8" spans="3:26" ht="15" customHeight="1">
      <c r="C8" s="86" t="s">
        <v>12</v>
      </c>
      <c r="D8" s="87"/>
      <c r="E8" s="87"/>
      <c r="F8" s="87"/>
      <c r="G8" s="10"/>
      <c r="H8" s="11"/>
      <c r="I8" s="88">
        <v>1943842935</v>
      </c>
      <c r="J8" s="88"/>
      <c r="K8" s="12"/>
      <c r="L8" s="11"/>
      <c r="M8" s="88">
        <v>268582552.6</v>
      </c>
      <c r="N8" s="90"/>
      <c r="O8" s="89">
        <f>I8+M8</f>
        <v>2212425487.6</v>
      </c>
      <c r="P8" s="88"/>
      <c r="Q8" s="90"/>
      <c r="R8" s="89">
        <v>1469396134.6</v>
      </c>
      <c r="S8" s="88"/>
      <c r="T8" s="90"/>
      <c r="U8" s="11"/>
      <c r="V8" s="40">
        <v>1469396134.6</v>
      </c>
      <c r="W8" s="89">
        <f>V8-I8</f>
        <v>-474446800.4000001</v>
      </c>
      <c r="X8" s="90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102">
        <v>0</v>
      </c>
      <c r="P9" s="49"/>
      <c r="Q9" s="50"/>
      <c r="R9" s="102">
        <v>0</v>
      </c>
      <c r="S9" s="49"/>
      <c r="T9" s="50"/>
      <c r="U9" s="14"/>
      <c r="V9" s="40">
        <v>0</v>
      </c>
      <c r="W9" s="100">
        <f aca="true" t="shared" si="0" ref="W9:W14">V9-I9</f>
        <v>0</v>
      </c>
      <c r="X9" s="101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102">
        <f>I10+M10</f>
        <v>0</v>
      </c>
      <c r="P10" s="49"/>
      <c r="Q10" s="50"/>
      <c r="R10" s="102">
        <v>0</v>
      </c>
      <c r="S10" s="49"/>
      <c r="T10" s="50"/>
      <c r="U10" s="14"/>
      <c r="V10" s="40">
        <v>0</v>
      </c>
      <c r="W10" s="100">
        <f t="shared" si="0"/>
        <v>0</v>
      </c>
      <c r="X10" s="101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263425260</v>
      </c>
      <c r="J11" s="49"/>
      <c r="K11" s="15"/>
      <c r="L11" s="14"/>
      <c r="M11" s="49">
        <v>19316983.22</v>
      </c>
      <c r="N11" s="50"/>
      <c r="O11" s="102">
        <f>I11+M11</f>
        <v>282742243.22</v>
      </c>
      <c r="P11" s="49"/>
      <c r="Q11" s="50"/>
      <c r="R11" s="102">
        <v>148014457.22</v>
      </c>
      <c r="S11" s="49"/>
      <c r="T11" s="50"/>
      <c r="U11" s="14"/>
      <c r="V11" s="40">
        <v>148014457.22</v>
      </c>
      <c r="W11" s="102">
        <f>V11-I11</f>
        <v>-115410802.78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102826699</v>
      </c>
      <c r="J12" s="49"/>
      <c r="K12" s="15"/>
      <c r="L12" s="14"/>
      <c r="M12" s="49">
        <v>62895728.68</v>
      </c>
      <c r="N12" s="50"/>
      <c r="O12" s="103"/>
      <c r="P12" s="103"/>
      <c r="Q12" s="35">
        <f>I12+M12</f>
        <v>165722427.68</v>
      </c>
      <c r="R12" s="102">
        <v>113848176.68</v>
      </c>
      <c r="S12" s="49"/>
      <c r="T12" s="50"/>
      <c r="U12" s="14"/>
      <c r="V12" s="40">
        <v>112994936.76</v>
      </c>
      <c r="W12" s="102">
        <f>V12-I12</f>
        <v>10168237.760000005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12014756</v>
      </c>
      <c r="J13" s="49"/>
      <c r="K13" s="15"/>
      <c r="L13" s="14"/>
      <c r="M13" s="49">
        <v>134151.69</v>
      </c>
      <c r="N13" s="50"/>
      <c r="O13" s="102">
        <f>I13+M13</f>
        <v>12148907.69</v>
      </c>
      <c r="P13" s="49"/>
      <c r="Q13" s="50"/>
      <c r="R13" s="102">
        <v>6869037.69</v>
      </c>
      <c r="S13" s="49"/>
      <c r="T13" s="50"/>
      <c r="U13" s="14"/>
      <c r="V13" s="40">
        <v>6869037.69</v>
      </c>
      <c r="W13" s="102">
        <f>V13-I13</f>
        <v>-5145718.31</v>
      </c>
      <c r="X13" s="50"/>
      <c r="Y13" s="9"/>
      <c r="Z13" s="9"/>
    </row>
    <row r="14" spans="3:26" ht="24.75" customHeight="1">
      <c r="C14" s="47" t="s">
        <v>27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102">
        <v>0</v>
      </c>
      <c r="P14" s="49"/>
      <c r="Q14" s="50"/>
      <c r="R14" s="102">
        <v>0</v>
      </c>
      <c r="S14" s="49"/>
      <c r="T14" s="50"/>
      <c r="U14" s="14"/>
      <c r="V14" s="40">
        <v>0</v>
      </c>
      <c r="W14" s="102">
        <f t="shared" si="0"/>
        <v>0</v>
      </c>
      <c r="X14" s="50"/>
      <c r="Y14" s="9"/>
      <c r="Z14" s="9"/>
    </row>
    <row r="15" spans="3:26" ht="36" customHeight="1">
      <c r="C15" s="47" t="s">
        <v>28</v>
      </c>
      <c r="D15" s="48"/>
      <c r="E15" s="48"/>
      <c r="F15" s="48"/>
      <c r="G15" s="13"/>
      <c r="H15" s="14"/>
      <c r="I15" s="49">
        <v>2882245451</v>
      </c>
      <c r="J15" s="49"/>
      <c r="K15" s="15"/>
      <c r="L15" s="14"/>
      <c r="M15" s="49">
        <v>-34596497.31</v>
      </c>
      <c r="N15" s="50"/>
      <c r="O15" s="103"/>
      <c r="P15" s="103"/>
      <c r="Q15" s="35">
        <f>I15+M15</f>
        <v>2847648953.69</v>
      </c>
      <c r="R15" s="102">
        <v>1387995719.69</v>
      </c>
      <c r="S15" s="49"/>
      <c r="T15" s="50"/>
      <c r="U15" s="14"/>
      <c r="V15" s="40">
        <v>1387995719.69</v>
      </c>
      <c r="W15" s="102">
        <f>V15-I15</f>
        <v>-1494249731.31</v>
      </c>
      <c r="X15" s="50"/>
      <c r="Y15" s="9"/>
      <c r="Z15" s="9"/>
    </row>
    <row r="16" spans="3:26" s="44" customFormat="1" ht="26.25" customHeight="1">
      <c r="C16" s="117" t="s">
        <v>29</v>
      </c>
      <c r="D16" s="118"/>
      <c r="E16" s="118"/>
      <c r="F16" s="118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3">
        <v>0</v>
      </c>
      <c r="P16" s="51"/>
      <c r="Q16" s="52"/>
      <c r="R16" s="123">
        <v>0</v>
      </c>
      <c r="S16" s="51"/>
      <c r="T16" s="52"/>
      <c r="U16" s="25"/>
      <c r="V16" s="40">
        <v>0</v>
      </c>
      <c r="W16" s="123">
        <f>V16-I16</f>
        <v>0</v>
      </c>
      <c r="X16" s="52"/>
      <c r="Y16" s="9"/>
      <c r="Z16" s="9"/>
    </row>
    <row r="17" spans="3:26" ht="15" customHeight="1">
      <c r="C17" s="121" t="s">
        <v>18</v>
      </c>
      <c r="D17" s="122"/>
      <c r="E17" s="122"/>
      <c r="F17" s="122"/>
      <c r="G17" s="18"/>
      <c r="H17" s="19"/>
      <c r="I17" s="53">
        <v>180000000</v>
      </c>
      <c r="J17" s="53"/>
      <c r="K17" s="21"/>
      <c r="L17" s="19"/>
      <c r="M17" s="53"/>
      <c r="N17" s="53"/>
      <c r="O17" s="134">
        <f>I17+M17</f>
        <v>180000000</v>
      </c>
      <c r="P17" s="53"/>
      <c r="Q17" s="148"/>
      <c r="R17" s="134">
        <v>180000000</v>
      </c>
      <c r="S17" s="53"/>
      <c r="T17" s="148"/>
      <c r="U17" s="14"/>
      <c r="V17" s="36">
        <v>180000000</v>
      </c>
      <c r="W17" s="149">
        <f>V17-I17</f>
        <v>0</v>
      </c>
      <c r="X17" s="150"/>
      <c r="Y17" s="9"/>
      <c r="Z17" s="9"/>
    </row>
    <row r="18" spans="1:25" ht="7.5" customHeight="1">
      <c r="A18" s="4"/>
      <c r="B18" s="4"/>
      <c r="C18" s="104" t="s">
        <v>19</v>
      </c>
      <c r="D18" s="105"/>
      <c r="E18" s="105"/>
      <c r="F18" s="105"/>
      <c r="G18" s="2"/>
      <c r="H18" s="1"/>
      <c r="I18" s="108">
        <f>SUM(I15,I13,I12,I11,I10,I8+I17)</f>
        <v>5384355101</v>
      </c>
      <c r="J18" s="108"/>
      <c r="K18" s="3"/>
      <c r="L18" s="1"/>
      <c r="M18" s="108">
        <f>M8+M11+M12+M13+M15+M17</f>
        <v>316332918.88000005</v>
      </c>
      <c r="N18" s="3"/>
      <c r="O18" s="32">
        <f>SUM(O15,O13,O12,O11,O10,O8)</f>
        <v>2507316638.5099998</v>
      </c>
      <c r="P18" s="108">
        <f>O8+O10+O11+Q12+O13+Q15+O17</f>
        <v>5700688019.879999</v>
      </c>
      <c r="Q18" s="110"/>
      <c r="R18" s="146">
        <f>SUM(R15,R13,R12,R11,R8,R16+R17)</f>
        <v>3306123525.88</v>
      </c>
      <c r="S18" s="108"/>
      <c r="T18" s="110"/>
      <c r="U18" s="1"/>
      <c r="V18" s="110">
        <f>SUM(V8+V11+V12+V13+V15+V17)</f>
        <v>3305270285.96</v>
      </c>
      <c r="W18" s="151">
        <f>SUM(W16,W15,W12,W13,W11,W10,W8+W17)</f>
        <v>-2079084815.04</v>
      </c>
      <c r="X18" s="152"/>
      <c r="Y18" s="9"/>
    </row>
    <row r="19" spans="3:25" s="4" customFormat="1" ht="7.5" customHeight="1">
      <c r="C19" s="106"/>
      <c r="D19" s="107"/>
      <c r="E19" s="107"/>
      <c r="F19" s="107"/>
      <c r="G19" s="6"/>
      <c r="H19" s="5"/>
      <c r="I19" s="109"/>
      <c r="J19" s="109"/>
      <c r="K19" s="7"/>
      <c r="L19" s="5"/>
      <c r="M19" s="109"/>
      <c r="N19" s="7"/>
      <c r="O19" s="33"/>
      <c r="P19" s="109"/>
      <c r="Q19" s="111"/>
      <c r="R19" s="147"/>
      <c r="S19" s="109"/>
      <c r="T19" s="111"/>
      <c r="U19" s="5"/>
      <c r="V19" s="111"/>
      <c r="W19" s="153"/>
      <c r="X19" s="154"/>
      <c r="Y19" s="9"/>
    </row>
    <row r="20" spans="9:24" s="4" customFormat="1" ht="6.75" customHeight="1">
      <c r="I20" s="29">
        <f>SUM(I15,I13,I12,I11,I10,I8)</f>
        <v>5204355101</v>
      </c>
      <c r="R20" s="60" t="s">
        <v>21</v>
      </c>
      <c r="S20" s="61"/>
      <c r="T20" s="61"/>
      <c r="U20" s="62"/>
      <c r="V20" s="63"/>
      <c r="W20" s="153"/>
      <c r="X20" s="154"/>
    </row>
    <row r="21" spans="16:24" s="4" customFormat="1" ht="7.5" customHeight="1">
      <c r="P21" s="29"/>
      <c r="R21" s="64"/>
      <c r="S21" s="65"/>
      <c r="T21" s="65"/>
      <c r="U21" s="65"/>
      <c r="V21" s="66"/>
      <c r="W21" s="155"/>
      <c r="X21" s="156"/>
    </row>
    <row r="22" spans="22:24" ht="15.75" customHeight="1">
      <c r="V22" s="9"/>
      <c r="X22" s="9"/>
    </row>
    <row r="23" spans="3:24" ht="18.75" customHeight="1">
      <c r="C23" s="91" t="s">
        <v>24</v>
      </c>
      <c r="D23" s="92"/>
      <c r="E23" s="92"/>
      <c r="F23" s="92"/>
      <c r="G23" s="93"/>
      <c r="H23" s="77" t="s">
        <v>23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91" t="s">
        <v>5</v>
      </c>
      <c r="X23" s="93"/>
    </row>
    <row r="24" spans="3:24" ht="24.75" customHeight="1">
      <c r="C24" s="94"/>
      <c r="D24" s="95"/>
      <c r="E24" s="95"/>
      <c r="F24" s="95"/>
      <c r="G24" s="96"/>
      <c r="H24" s="54" t="s">
        <v>0</v>
      </c>
      <c r="I24" s="55"/>
      <c r="J24" s="55"/>
      <c r="K24" s="56"/>
      <c r="L24" s="57" t="s">
        <v>1</v>
      </c>
      <c r="M24" s="58"/>
      <c r="N24" s="59"/>
      <c r="O24" s="57" t="s">
        <v>2</v>
      </c>
      <c r="P24" s="58"/>
      <c r="Q24" s="59"/>
      <c r="R24" s="57" t="s">
        <v>3</v>
      </c>
      <c r="S24" s="58"/>
      <c r="T24" s="59"/>
      <c r="U24" s="54" t="s">
        <v>4</v>
      </c>
      <c r="V24" s="56"/>
      <c r="W24" s="97"/>
      <c r="X24" s="99"/>
    </row>
    <row r="25" spans="3:24" ht="18" customHeight="1">
      <c r="C25" s="97"/>
      <c r="D25" s="98"/>
      <c r="E25" s="98"/>
      <c r="F25" s="98"/>
      <c r="G25" s="99"/>
      <c r="H25" s="57" t="s">
        <v>6</v>
      </c>
      <c r="I25" s="58"/>
      <c r="J25" s="58"/>
      <c r="K25" s="30"/>
      <c r="L25" s="57" t="s">
        <v>7</v>
      </c>
      <c r="M25" s="58"/>
      <c r="N25" s="30"/>
      <c r="O25" s="31"/>
      <c r="P25" s="58" t="s">
        <v>8</v>
      </c>
      <c r="Q25" s="59"/>
      <c r="R25" s="57" t="s">
        <v>9</v>
      </c>
      <c r="S25" s="58"/>
      <c r="T25" s="59"/>
      <c r="U25" s="57" t="s">
        <v>10</v>
      </c>
      <c r="V25" s="59"/>
      <c r="W25" s="138" t="s">
        <v>11</v>
      </c>
      <c r="X25" s="139"/>
    </row>
    <row r="26" spans="3:25" ht="22.5" customHeight="1">
      <c r="C26" s="119" t="s">
        <v>33</v>
      </c>
      <c r="D26" s="120"/>
      <c r="E26" s="120"/>
      <c r="F26" s="120"/>
      <c r="G26" s="10"/>
      <c r="H26" s="112">
        <f>I18</f>
        <v>5384355101</v>
      </c>
      <c r="I26" s="113"/>
      <c r="J26" s="113"/>
      <c r="K26" s="27"/>
      <c r="L26" s="112">
        <f>M18</f>
        <v>316332918.88000005</v>
      </c>
      <c r="M26" s="113"/>
      <c r="N26" s="22"/>
      <c r="O26" s="23"/>
      <c r="P26" s="113">
        <f>P18</f>
        <v>5700688019.879999</v>
      </c>
      <c r="Q26" s="124"/>
      <c r="R26" s="114">
        <f>SUM(R18)</f>
        <v>3306123525.88</v>
      </c>
      <c r="S26" s="114"/>
      <c r="T26" s="114"/>
      <c r="U26" s="115">
        <f>SUM(V18)</f>
        <v>3305270285.96</v>
      </c>
      <c r="V26" s="116"/>
      <c r="W26" s="10"/>
      <c r="X26" s="41">
        <f>W18</f>
        <v>-2079084815.04</v>
      </c>
      <c r="Y26" s="9"/>
    </row>
    <row r="27" spans="3:25" ht="12.75">
      <c r="C27" s="47" t="s">
        <v>12</v>
      </c>
      <c r="D27" s="48"/>
      <c r="E27" s="48"/>
      <c r="F27" s="48"/>
      <c r="G27" s="13"/>
      <c r="H27" s="123">
        <f>I8</f>
        <v>1943842935</v>
      </c>
      <c r="I27" s="51"/>
      <c r="J27" s="51"/>
      <c r="K27" s="28"/>
      <c r="L27" s="123">
        <f>M8</f>
        <v>268582552.6</v>
      </c>
      <c r="M27" s="51"/>
      <c r="N27" s="24"/>
      <c r="O27" s="25"/>
      <c r="P27" s="51">
        <f>H27+L27</f>
        <v>2212425487.6</v>
      </c>
      <c r="Q27" s="52"/>
      <c r="R27" s="49">
        <f>R8</f>
        <v>1469396134.6</v>
      </c>
      <c r="S27" s="49"/>
      <c r="T27" s="49"/>
      <c r="U27" s="102">
        <f>V8</f>
        <v>1469396134.6</v>
      </c>
      <c r="V27" s="50"/>
      <c r="W27" s="13"/>
      <c r="X27" s="42">
        <f>U27-H27</f>
        <v>-474446800.4000001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3">
        <v>0</v>
      </c>
      <c r="I29" s="51"/>
      <c r="J29" s="51"/>
      <c r="K29" s="28"/>
      <c r="L29" s="123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102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3">
        <f>I11</f>
        <v>263425260</v>
      </c>
      <c r="I30" s="51"/>
      <c r="J30" s="51"/>
      <c r="K30" s="28"/>
      <c r="L30" s="102">
        <f>M11</f>
        <v>19316983.22</v>
      </c>
      <c r="M30" s="49"/>
      <c r="N30" s="24"/>
      <c r="O30" s="25"/>
      <c r="P30" s="51">
        <f>H30+L30</f>
        <v>282742243.22</v>
      </c>
      <c r="Q30" s="52"/>
      <c r="R30" s="102">
        <f>R11</f>
        <v>148014457.22</v>
      </c>
      <c r="S30" s="49"/>
      <c r="T30" s="50"/>
      <c r="U30" s="102">
        <f>V11</f>
        <v>148014457.22</v>
      </c>
      <c r="V30" s="50"/>
      <c r="W30" s="13"/>
      <c r="X30" s="42">
        <f>U30-H30</f>
        <v>-115410802.78</v>
      </c>
      <c r="Y30" s="9"/>
    </row>
    <row r="31" spans="3:25" ht="12.75">
      <c r="C31" s="47" t="s">
        <v>16</v>
      </c>
      <c r="D31" s="48"/>
      <c r="E31" s="48"/>
      <c r="F31" s="48"/>
      <c r="G31" s="13"/>
      <c r="H31" s="123">
        <f>I12</f>
        <v>102826699</v>
      </c>
      <c r="I31" s="51"/>
      <c r="J31" s="51"/>
      <c r="K31" s="28"/>
      <c r="L31" s="102">
        <f>M12</f>
        <v>62895728.68</v>
      </c>
      <c r="M31" s="49"/>
      <c r="N31" s="24"/>
      <c r="O31" s="25"/>
      <c r="P31" s="51">
        <f>H31+L31</f>
        <v>165722427.68</v>
      </c>
      <c r="Q31" s="52"/>
      <c r="R31" s="102">
        <f>R12</f>
        <v>113848176.68</v>
      </c>
      <c r="S31" s="49"/>
      <c r="T31" s="50"/>
      <c r="U31" s="102">
        <f>V12</f>
        <v>112994936.76</v>
      </c>
      <c r="V31" s="50"/>
      <c r="W31" s="13"/>
      <c r="X31" s="42">
        <f>U31-H31</f>
        <v>10168237.760000005</v>
      </c>
      <c r="Y31" s="9"/>
    </row>
    <row r="32" spans="3:25" ht="12.75">
      <c r="C32" s="47" t="s">
        <v>20</v>
      </c>
      <c r="D32" s="48"/>
      <c r="E32" s="48"/>
      <c r="F32" s="48"/>
      <c r="G32" s="13"/>
      <c r="H32" s="123">
        <f>I13</f>
        <v>12014756</v>
      </c>
      <c r="I32" s="51"/>
      <c r="J32" s="51"/>
      <c r="K32" s="28"/>
      <c r="L32" s="102">
        <f>M13</f>
        <v>134151.69</v>
      </c>
      <c r="M32" s="49"/>
      <c r="N32" s="24"/>
      <c r="O32" s="25"/>
      <c r="P32" s="51">
        <f>H32+L32</f>
        <v>12148907.69</v>
      </c>
      <c r="Q32" s="52"/>
      <c r="R32" s="102">
        <f>R13</f>
        <v>6869037.69</v>
      </c>
      <c r="S32" s="49"/>
      <c r="T32" s="50"/>
      <c r="U32" s="102">
        <f>V13</f>
        <v>6869037.69</v>
      </c>
      <c r="V32" s="50"/>
      <c r="W32" s="13"/>
      <c r="X32" s="42">
        <f>U32-H32</f>
        <v>-5145718.31</v>
      </c>
      <c r="Y32" s="9"/>
    </row>
    <row r="33" spans="3:25" ht="33.75" customHeight="1">
      <c r="C33" s="47" t="s">
        <v>28</v>
      </c>
      <c r="D33" s="48"/>
      <c r="E33" s="48"/>
      <c r="F33" s="48"/>
      <c r="G33" s="13"/>
      <c r="H33" s="123">
        <f>I15</f>
        <v>2882245451</v>
      </c>
      <c r="I33" s="51"/>
      <c r="J33" s="51"/>
      <c r="K33" s="28"/>
      <c r="L33" s="102">
        <f>M15</f>
        <v>-34596497.31</v>
      </c>
      <c r="M33" s="49"/>
      <c r="N33" s="24"/>
      <c r="O33" s="25"/>
      <c r="P33" s="51">
        <f>H33+L33</f>
        <v>2847648953.69</v>
      </c>
      <c r="Q33" s="52"/>
      <c r="R33" s="102">
        <f>R15</f>
        <v>1387995719.69</v>
      </c>
      <c r="S33" s="49"/>
      <c r="T33" s="50"/>
      <c r="U33" s="102">
        <f>V15</f>
        <v>1387995719.69</v>
      </c>
      <c r="V33" s="50"/>
      <c r="W33" s="13"/>
      <c r="X33" s="42">
        <f>U33-H33</f>
        <v>-1494249731.31</v>
      </c>
      <c r="Y33" s="9"/>
    </row>
    <row r="34" spans="3:25" ht="27" customHeight="1">
      <c r="C34" s="117" t="s">
        <v>29</v>
      </c>
      <c r="D34" s="118"/>
      <c r="E34" s="118"/>
      <c r="F34" s="118"/>
      <c r="G34" s="28"/>
      <c r="H34" s="123">
        <v>0</v>
      </c>
      <c r="I34" s="51"/>
      <c r="J34" s="51"/>
      <c r="K34" s="28"/>
      <c r="L34" s="123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3">
        <v>0</v>
      </c>
      <c r="V34" s="52"/>
      <c r="W34" s="28"/>
      <c r="X34" s="45">
        <v>0</v>
      </c>
      <c r="Y34" s="9"/>
    </row>
    <row r="35" spans="3:25" ht="72" customHeight="1">
      <c r="C35" s="128" t="s">
        <v>30</v>
      </c>
      <c r="D35" s="129"/>
      <c r="E35" s="129"/>
      <c r="F35" s="129"/>
      <c r="G35" s="129"/>
      <c r="H35" s="25"/>
      <c r="I35" s="130">
        <v>0</v>
      </c>
      <c r="J35" s="130"/>
      <c r="K35" s="28"/>
      <c r="L35" s="131">
        <v>0</v>
      </c>
      <c r="M35" s="130"/>
      <c r="N35" s="24"/>
      <c r="O35" s="25"/>
      <c r="P35" s="130">
        <v>0</v>
      </c>
      <c r="Q35" s="132"/>
      <c r="R35" s="125">
        <v>0</v>
      </c>
      <c r="S35" s="125"/>
      <c r="T35" s="125"/>
      <c r="U35" s="126">
        <v>0</v>
      </c>
      <c r="V35" s="127"/>
      <c r="W35" s="13"/>
      <c r="X35" s="43">
        <f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3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102">
        <v>0</v>
      </c>
      <c r="V36" s="50"/>
      <c r="W36" s="13"/>
      <c r="X36" s="42">
        <f>U36-H36</f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31</v>
      </c>
      <c r="D38" s="48"/>
      <c r="E38" s="48"/>
      <c r="F38" s="48"/>
      <c r="G38" s="48"/>
      <c r="H38" s="14"/>
      <c r="I38" s="49">
        <v>0</v>
      </c>
      <c r="J38" s="49"/>
      <c r="K38" s="13"/>
      <c r="L38" s="102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102">
        <v>0</v>
      </c>
      <c r="V38" s="50"/>
      <c r="W38" s="13"/>
      <c r="X38" s="42">
        <f>U38-H38</f>
        <v>0</v>
      </c>
      <c r="Y38" s="9"/>
    </row>
    <row r="39" spans="3:25" ht="22.5" customHeight="1">
      <c r="C39" s="47" t="s">
        <v>29</v>
      </c>
      <c r="D39" s="48"/>
      <c r="E39" s="48"/>
      <c r="F39" s="48"/>
      <c r="G39" s="48"/>
      <c r="H39" s="14"/>
      <c r="I39" s="49">
        <v>0</v>
      </c>
      <c r="J39" s="49"/>
      <c r="K39" s="13"/>
      <c r="L39" s="102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102">
        <v>0</v>
      </c>
      <c r="V39" s="50"/>
      <c r="W39" s="13"/>
      <c r="X39" s="42">
        <f>U39-H39</f>
        <v>0</v>
      </c>
      <c r="Y39" s="9"/>
    </row>
    <row r="40" spans="3:25" ht="12.75">
      <c r="C40" s="128" t="s">
        <v>32</v>
      </c>
      <c r="D40" s="129"/>
      <c r="E40" s="129"/>
      <c r="F40" s="129"/>
      <c r="G40" s="129"/>
      <c r="H40" s="14"/>
      <c r="I40" s="13"/>
      <c r="J40" s="8">
        <f>J41</f>
        <v>180000000</v>
      </c>
      <c r="K40" s="13"/>
      <c r="L40" s="126">
        <f>L41</f>
        <v>0</v>
      </c>
      <c r="M40" s="125"/>
      <c r="N40" s="15"/>
      <c r="O40" s="14"/>
      <c r="P40" s="125">
        <f>J40+L40</f>
        <v>180000000</v>
      </c>
      <c r="Q40" s="127"/>
      <c r="R40" s="125">
        <f>R41</f>
        <v>180000000</v>
      </c>
      <c r="S40" s="125"/>
      <c r="T40" s="125"/>
      <c r="U40" s="126">
        <f>U41</f>
        <v>180000000</v>
      </c>
      <c r="V40" s="127"/>
      <c r="W40" s="13"/>
      <c r="X40" s="43">
        <f>U40-J40</f>
        <v>0</v>
      </c>
      <c r="Y40" s="9"/>
    </row>
    <row r="41" spans="3:24" ht="12.75">
      <c r="C41" s="121" t="s">
        <v>18</v>
      </c>
      <c r="D41" s="122"/>
      <c r="E41" s="122"/>
      <c r="F41" s="122"/>
      <c r="G41" s="122"/>
      <c r="H41" s="19"/>
      <c r="I41" s="18"/>
      <c r="J41" s="20">
        <v>180000000</v>
      </c>
      <c r="K41" s="18"/>
      <c r="L41" s="134">
        <f>M17</f>
        <v>0</v>
      </c>
      <c r="M41" s="53"/>
      <c r="N41" s="21"/>
      <c r="O41" s="19"/>
      <c r="P41" s="53">
        <f>J41+L41</f>
        <v>180000000</v>
      </c>
      <c r="Q41" s="148"/>
      <c r="R41" s="53">
        <f>R17</f>
        <v>180000000</v>
      </c>
      <c r="S41" s="53"/>
      <c r="T41" s="148"/>
      <c r="U41" s="134">
        <f>V17</f>
        <v>180000000</v>
      </c>
      <c r="V41" s="148"/>
      <c r="W41" s="18"/>
      <c r="X41" s="26">
        <f>U41-J41</f>
        <v>0</v>
      </c>
    </row>
    <row r="42" spans="3:24" ht="12.75">
      <c r="C42" s="104" t="s">
        <v>19</v>
      </c>
      <c r="D42" s="105"/>
      <c r="E42" s="105"/>
      <c r="F42" s="105"/>
      <c r="G42" s="105"/>
      <c r="H42" s="1"/>
      <c r="I42" s="2"/>
      <c r="J42" s="108">
        <f>SUM(H33,H32,H31,H30,H29,H27+J41)</f>
        <v>5384355101</v>
      </c>
      <c r="K42" s="3"/>
      <c r="L42" s="146">
        <f>L27+L29+L30+L31+L32+L33+L41</f>
        <v>316332918.88000005</v>
      </c>
      <c r="M42" s="108">
        <f>SUM(K33,K32,K31,K30,K29,K27)</f>
        <v>0</v>
      </c>
      <c r="N42" s="3"/>
      <c r="O42" s="1"/>
      <c r="P42" s="108">
        <f>SUM(P33,P32,P31,P30,P29,P27+P41)</f>
        <v>5700688019.879999</v>
      </c>
      <c r="Q42" s="110"/>
      <c r="R42" s="146">
        <f>R27+R30+R31+R32+R33+R41</f>
        <v>3306123525.88</v>
      </c>
      <c r="S42" s="108"/>
      <c r="T42" s="110"/>
      <c r="U42" s="146">
        <f>U27+U30+U31+U32+U33+U41</f>
        <v>3305270285.96</v>
      </c>
      <c r="V42" s="110"/>
      <c r="W42" s="140">
        <f>SUM(X34,X33,X30,X31,X32,X29,X27,X39+X41)</f>
        <v>-2079084815.04</v>
      </c>
      <c r="X42" s="141"/>
    </row>
    <row r="43" spans="3:24" ht="8.25" customHeight="1">
      <c r="C43" s="106"/>
      <c r="D43" s="107"/>
      <c r="E43" s="107"/>
      <c r="F43" s="107"/>
      <c r="G43" s="107"/>
      <c r="H43" s="5"/>
      <c r="I43" s="6"/>
      <c r="J43" s="109"/>
      <c r="K43" s="7"/>
      <c r="L43" s="147"/>
      <c r="M43" s="109"/>
      <c r="N43" s="7"/>
      <c r="O43" s="5"/>
      <c r="P43" s="109"/>
      <c r="Q43" s="111"/>
      <c r="R43" s="147"/>
      <c r="S43" s="109"/>
      <c r="T43" s="111"/>
      <c r="U43" s="147"/>
      <c r="V43" s="111"/>
      <c r="W43" s="142"/>
      <c r="X43" s="143"/>
    </row>
    <row r="44" spans="10:24" ht="12.75">
      <c r="J44" s="9"/>
      <c r="M44" s="9"/>
      <c r="Q44" s="9"/>
      <c r="R44" s="135" t="s">
        <v>21</v>
      </c>
      <c r="S44" s="136"/>
      <c r="T44" s="136"/>
      <c r="U44" s="136"/>
      <c r="V44" s="137"/>
      <c r="W44" s="144"/>
      <c r="X44" s="145"/>
    </row>
    <row r="45" spans="3:24" ht="12.75" customHeight="1">
      <c r="C45" s="133" t="s">
        <v>34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25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1.0368110236220471" right="0.5118110236220472" top="0.5511811023622047" bottom="0.15748031496062992" header="0.31496062992125984" footer="0.31496062992125984"/>
  <pageSetup firstPageNumber="35" useFirstPageNumber="1" horizontalDpi="600" verticalDpi="600" orientation="landscape" scale="61" r:id="rId2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E27"/>
  <sheetViews>
    <sheetView showGridLines="0" zoomScaleSheetLayoutView="100" zoomScalePageLayoutView="0" workbookViewId="0" topLeftCell="A1">
      <selection activeCell="G36" sqref="G36"/>
    </sheetView>
  </sheetViews>
  <sheetFormatPr defaultColWidth="6.8515625" defaultRowHeight="12.75" customHeight="1"/>
  <cols>
    <col min="1" max="1" width="1.8515625" style="0" customWidth="1"/>
    <col min="2" max="2" width="1.1484375" style="0" customWidth="1"/>
    <col min="3" max="4" width="1.57421875" style="0" customWidth="1"/>
    <col min="5" max="5" width="10.57421875" style="0" customWidth="1"/>
    <col min="6" max="6" width="1.28515625" style="0" customWidth="1"/>
    <col min="7" max="7" width="14.140625" style="0" customWidth="1"/>
    <col min="8" max="8" width="1.8515625" style="0" customWidth="1"/>
    <col min="9" max="9" width="1.28515625" style="0" customWidth="1"/>
    <col min="10" max="10" width="1.57421875" style="0" customWidth="1"/>
    <col min="11" max="11" width="1.421875" style="0" customWidth="1"/>
    <col min="12" max="12" width="1.28515625" style="0" customWidth="1"/>
    <col min="13" max="13" width="15.7109375" style="0" customWidth="1"/>
    <col min="14" max="14" width="2.00390625" style="0" customWidth="1"/>
    <col min="15" max="15" width="0.9921875" style="0" customWidth="1"/>
    <col min="16" max="16" width="16.7109375" style="0" customWidth="1"/>
    <col min="17" max="18" width="0.9921875" style="0" customWidth="1"/>
    <col min="19" max="19" width="4.8515625" style="0" customWidth="1"/>
    <col min="20" max="20" width="0.9921875" style="0" customWidth="1"/>
    <col min="21" max="21" width="7.7109375" style="0" customWidth="1"/>
    <col min="22" max="22" width="1.28515625" style="0" customWidth="1"/>
    <col min="23" max="23" width="12.140625" style="0" customWidth="1"/>
    <col min="24" max="24" width="2.28125" style="0" customWidth="1"/>
    <col min="25" max="25" width="0.42578125" style="0" customWidth="1"/>
    <col min="26" max="26" width="8.8515625" style="0" customWidth="1"/>
    <col min="27" max="27" width="2.57421875" style="0" customWidth="1"/>
    <col min="28" max="28" width="2.421875" style="0" customWidth="1"/>
    <col min="29" max="29" width="1.28515625" style="0" hidden="1" customWidth="1"/>
    <col min="30" max="30" width="1.7109375" style="0" hidden="1" customWidth="1"/>
    <col min="31" max="31" width="14.421875" style="0" customWidth="1"/>
  </cols>
  <sheetData>
    <row r="1" ht="8.25" customHeight="1"/>
    <row r="2" spans="8:23" ht="15.75" customHeight="1">
      <c r="H2" s="170" t="s">
        <v>60</v>
      </c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8:23" ht="15" customHeight="1">
      <c r="H3" s="170" t="s">
        <v>59</v>
      </c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</row>
    <row r="4" spans="8:23" ht="15.75" customHeight="1">
      <c r="H4" s="170" t="s">
        <v>58</v>
      </c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</row>
    <row r="5" spans="8:23" ht="15" customHeight="1">
      <c r="H5" s="170" t="s">
        <v>57</v>
      </c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</row>
    <row r="6" ht="7.5" customHeight="1"/>
    <row r="7" ht="0.75" customHeight="1"/>
    <row r="8" spans="13:28" ht="16.5" customHeight="1">
      <c r="M8" s="168" t="s">
        <v>56</v>
      </c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</row>
    <row r="9" spans="16:31" ht="5.25" customHeight="1">
      <c r="P9" s="168" t="s">
        <v>55</v>
      </c>
      <c r="AD9" s="168" t="s">
        <v>54</v>
      </c>
      <c r="AE9" s="168"/>
    </row>
    <row r="10" spans="1:31" ht="7.5" customHeight="1">
      <c r="A10" s="168" t="s">
        <v>53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M10" s="168" t="s">
        <v>52</v>
      </c>
      <c r="N10" s="168"/>
      <c r="P10" s="168"/>
      <c r="R10" s="168" t="s">
        <v>2</v>
      </c>
      <c r="S10" s="168"/>
      <c r="T10" s="168"/>
      <c r="U10" s="168"/>
      <c r="W10" s="168" t="s">
        <v>3</v>
      </c>
      <c r="X10" s="168"/>
      <c r="Z10" s="168" t="s">
        <v>51</v>
      </c>
      <c r="AA10" s="168"/>
      <c r="AB10" s="168"/>
      <c r="AD10" s="168"/>
      <c r="AE10" s="168"/>
    </row>
    <row r="11" spans="1:31" ht="12.7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M11" s="168"/>
      <c r="N11" s="168"/>
      <c r="P11" s="168"/>
      <c r="R11" s="168"/>
      <c r="S11" s="168"/>
      <c r="T11" s="168"/>
      <c r="U11" s="168"/>
      <c r="W11" s="168"/>
      <c r="X11" s="168"/>
      <c r="Z11" s="168"/>
      <c r="AA11" s="168"/>
      <c r="AB11" s="168"/>
      <c r="AD11" s="168"/>
      <c r="AE11" s="168"/>
    </row>
    <row r="12" ht="12" customHeight="1">
      <c r="P12" s="168"/>
    </row>
    <row r="13" spans="13:31" ht="16.5" customHeight="1">
      <c r="M13" s="168" t="s">
        <v>50</v>
      </c>
      <c r="N13" s="168"/>
      <c r="P13" s="169" t="s">
        <v>49</v>
      </c>
      <c r="S13" s="168" t="s">
        <v>48</v>
      </c>
      <c r="T13" s="168"/>
      <c r="U13" s="168"/>
      <c r="V13" s="168"/>
      <c r="W13" s="168" t="s">
        <v>47</v>
      </c>
      <c r="X13" s="168"/>
      <c r="Z13" s="168" t="s">
        <v>46</v>
      </c>
      <c r="AA13" s="168"/>
      <c r="AB13" s="168"/>
      <c r="AD13" s="168" t="s">
        <v>45</v>
      </c>
      <c r="AE13" s="168"/>
    </row>
    <row r="14" ht="3" customHeight="1"/>
    <row r="15" spans="1:31" ht="12" customHeight="1">
      <c r="A15" s="165" t="s">
        <v>44</v>
      </c>
      <c r="B15" s="165"/>
      <c r="C15" s="165"/>
      <c r="D15" s="165"/>
      <c r="E15" s="165"/>
      <c r="F15" s="165"/>
      <c r="G15" s="165"/>
      <c r="M15" s="166">
        <v>5384355101</v>
      </c>
      <c r="N15" s="166"/>
      <c r="P15" s="167">
        <v>1544705680</v>
      </c>
      <c r="S15" s="166">
        <v>6929060781</v>
      </c>
      <c r="T15" s="166"/>
      <c r="U15" s="166"/>
      <c r="W15" s="166">
        <v>2706462382.46</v>
      </c>
      <c r="X15" s="166"/>
      <c r="Z15" s="166">
        <v>2455793333.94</v>
      </c>
      <c r="AA15" s="166"/>
      <c r="AB15" s="166"/>
      <c r="AD15" s="166">
        <v>4222598398.54</v>
      </c>
      <c r="AE15" s="166"/>
    </row>
    <row r="16" spans="1:7" ht="1.5" customHeight="1">
      <c r="A16" s="165"/>
      <c r="B16" s="165"/>
      <c r="C16" s="165"/>
      <c r="D16" s="165"/>
      <c r="E16" s="165"/>
      <c r="F16" s="165"/>
      <c r="G16" s="165"/>
    </row>
    <row r="17" ht="8.25" customHeight="1"/>
    <row r="18" ht="4.5" customHeight="1"/>
    <row r="19" spans="2:7" ht="1.5" customHeight="1">
      <c r="B19" s="164" t="s">
        <v>43</v>
      </c>
      <c r="C19" s="164"/>
      <c r="D19" s="164"/>
      <c r="E19" s="164"/>
      <c r="F19" s="164"/>
      <c r="G19" s="164"/>
    </row>
    <row r="20" spans="2:31" ht="10.5" customHeight="1">
      <c r="B20" s="164"/>
      <c r="C20" s="164"/>
      <c r="D20" s="164"/>
      <c r="E20" s="164"/>
      <c r="F20" s="164"/>
      <c r="G20" s="164"/>
      <c r="M20" s="163">
        <v>5384355101</v>
      </c>
      <c r="N20" s="163"/>
      <c r="P20" s="162">
        <v>1544705680</v>
      </c>
      <c r="S20" s="163">
        <v>6929060781</v>
      </c>
      <c r="T20" s="163"/>
      <c r="U20" s="163"/>
      <c r="W20" s="163">
        <v>2706462382.46</v>
      </c>
      <c r="X20" s="163"/>
      <c r="Z20" s="163">
        <v>2455793333.94</v>
      </c>
      <c r="AA20" s="163"/>
      <c r="AB20" s="163"/>
      <c r="AE20" s="162">
        <v>4222598398.54</v>
      </c>
    </row>
    <row r="21" ht="9" customHeight="1"/>
    <row r="22" spans="3:26" ht="13.5" customHeight="1">
      <c r="C22" s="161" t="s">
        <v>42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ht="42" customHeight="1"/>
    <row r="24" spans="7:30" ht="16.5" customHeight="1">
      <c r="G24" s="160" t="s">
        <v>41</v>
      </c>
      <c r="H24" s="160"/>
      <c r="I24" s="160"/>
      <c r="J24" s="160"/>
      <c r="K24" s="160"/>
      <c r="L24" s="160"/>
      <c r="M24" s="160"/>
      <c r="U24" s="160" t="s">
        <v>40</v>
      </c>
      <c r="V24" s="160"/>
      <c r="W24" s="160"/>
      <c r="X24" s="160"/>
      <c r="Y24" s="160"/>
      <c r="Z24" s="160"/>
      <c r="AA24" s="160"/>
      <c r="AB24" s="160"/>
      <c r="AC24" s="160"/>
      <c r="AD24" s="160"/>
    </row>
    <row r="25" spans="7:30" ht="13.5" customHeight="1">
      <c r="G25" s="160" t="s">
        <v>39</v>
      </c>
      <c r="H25" s="160"/>
      <c r="I25" s="160"/>
      <c r="J25" s="160"/>
      <c r="K25" s="160"/>
      <c r="L25" s="160"/>
      <c r="M25" s="160"/>
      <c r="U25" s="160" t="s">
        <v>38</v>
      </c>
      <c r="V25" s="160"/>
      <c r="W25" s="160"/>
      <c r="X25" s="160"/>
      <c r="Y25" s="160"/>
      <c r="Z25" s="160"/>
      <c r="AA25" s="160"/>
      <c r="AB25" s="160"/>
      <c r="AC25" s="160"/>
      <c r="AD25" s="160"/>
    </row>
    <row r="26" spans="7:30" ht="13.5" customHeight="1">
      <c r="G26" s="159"/>
      <c r="H26" s="159"/>
      <c r="I26" s="159"/>
      <c r="J26" s="159"/>
      <c r="K26" s="159"/>
      <c r="L26" s="159"/>
      <c r="M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</row>
    <row r="27" spans="2:31" ht="13.5" customHeight="1">
      <c r="B27" s="158" t="s">
        <v>37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AB27" s="157" t="s">
        <v>36</v>
      </c>
      <c r="AC27" s="157"/>
      <c r="AD27" s="157"/>
      <c r="AE27" s="157"/>
    </row>
  </sheetData>
  <sheetProtection/>
  <mergeCells count="35">
    <mergeCell ref="H2:W2"/>
    <mergeCell ref="H3:W3"/>
    <mergeCell ref="H4:W4"/>
    <mergeCell ref="H5:W5"/>
    <mergeCell ref="M8:AB8"/>
    <mergeCell ref="P9:P12"/>
    <mergeCell ref="W15:X15"/>
    <mergeCell ref="Z15:AB15"/>
    <mergeCell ref="AD9:AE11"/>
    <mergeCell ref="A10:K11"/>
    <mergeCell ref="M10:N11"/>
    <mergeCell ref="R10:U11"/>
    <mergeCell ref="W10:X11"/>
    <mergeCell ref="Z10:AB11"/>
    <mergeCell ref="AD13:AE13"/>
    <mergeCell ref="B27:S27"/>
    <mergeCell ref="AB27:AE27"/>
    <mergeCell ref="AD15:AE15"/>
    <mergeCell ref="B19:G20"/>
    <mergeCell ref="M20:N20"/>
    <mergeCell ref="S20:U20"/>
    <mergeCell ref="W20:X20"/>
    <mergeCell ref="Z20:AB20"/>
    <mergeCell ref="A15:G16"/>
    <mergeCell ref="M15:N15"/>
    <mergeCell ref="C22:Z22"/>
    <mergeCell ref="G24:M24"/>
    <mergeCell ref="U24:AD24"/>
    <mergeCell ref="G25:M25"/>
    <mergeCell ref="U25:AD25"/>
    <mergeCell ref="M13:N13"/>
    <mergeCell ref="S13:V13"/>
    <mergeCell ref="W13:X13"/>
    <mergeCell ref="Z13:AB13"/>
    <mergeCell ref="S15:U15"/>
  </mergeCells>
  <printOptions/>
  <pageMargins left="0.5902777777777778" right="0.5902777777777778" top="0.39375" bottom="0.39375" header="0" footer="0"/>
  <pageSetup fitToHeight="0" fitToWidth="0" horizontalDpi="600" verticalDpi="600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V48"/>
  <sheetViews>
    <sheetView showGridLines="0" zoomScaleSheetLayoutView="100" zoomScalePageLayoutView="0" workbookViewId="0" topLeftCell="A1">
      <selection activeCell="D44" sqref="D44:I44"/>
    </sheetView>
  </sheetViews>
  <sheetFormatPr defaultColWidth="6.8515625" defaultRowHeight="12.75" customHeight="1"/>
  <cols>
    <col min="1" max="1" width="1.8515625" style="0" customWidth="1"/>
    <col min="2" max="2" width="13.140625" style="0" customWidth="1"/>
    <col min="3" max="3" width="3.140625" style="0" customWidth="1"/>
    <col min="4" max="4" width="18.7109375" style="0" customWidth="1"/>
    <col min="5" max="5" width="0.9921875" style="0" customWidth="1"/>
    <col min="6" max="6" width="1.57421875" style="0" customWidth="1"/>
    <col min="7" max="7" width="0.9921875" style="0" customWidth="1"/>
    <col min="8" max="8" width="13.57421875" style="0" customWidth="1"/>
    <col min="9" max="9" width="0.9921875" style="0" customWidth="1"/>
    <col min="10" max="10" width="1.28515625" style="0" customWidth="1"/>
    <col min="11" max="11" width="12.28125" style="0" customWidth="1"/>
    <col min="12" max="12" width="0.9921875" style="0" customWidth="1"/>
    <col min="13" max="13" width="13.00390625" style="0" customWidth="1"/>
    <col min="14" max="14" width="0.85546875" style="0" customWidth="1"/>
    <col min="15" max="15" width="1.421875" style="0" customWidth="1"/>
    <col min="16" max="16" width="15.00390625" style="0" customWidth="1"/>
    <col min="17" max="17" width="0.9921875" style="0" customWidth="1"/>
    <col min="18" max="18" width="10.140625" style="0" customWidth="1"/>
    <col min="19" max="19" width="4.7109375" style="0" customWidth="1"/>
    <col min="20" max="20" width="0.9921875" style="0" customWidth="1"/>
    <col min="21" max="21" width="3.28125" style="0" customWidth="1"/>
    <col min="22" max="22" width="10.421875" style="0" customWidth="1"/>
  </cols>
  <sheetData>
    <row r="1" ht="6.75" customHeight="1"/>
    <row r="2" spans="2:22" ht="15" customHeight="1">
      <c r="B2" s="177" t="s">
        <v>65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15" customHeight="1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2:22" ht="15" customHeight="1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15" customHeight="1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24" customHeight="1"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</row>
    <row r="7" ht="4.5" customHeight="1"/>
    <row r="8" ht="1.5" customHeight="1"/>
    <row r="9" spans="8:19" ht="12.75">
      <c r="H9" s="168" t="s">
        <v>56</v>
      </c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</row>
    <row r="10" spans="8:22" ht="3" customHeight="1"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U10" s="168" t="s">
        <v>54</v>
      </c>
      <c r="V10" s="168"/>
    </row>
    <row r="11" spans="21:22" ht="8.25" customHeight="1">
      <c r="U11" s="168"/>
      <c r="V11" s="168"/>
    </row>
    <row r="12" spans="8:22" ht="7.5" customHeight="1">
      <c r="H12" s="168" t="s">
        <v>52</v>
      </c>
      <c r="I12" s="168"/>
      <c r="J12" s="168" t="s">
        <v>55</v>
      </c>
      <c r="K12" s="168"/>
      <c r="M12" s="168" t="s">
        <v>2</v>
      </c>
      <c r="N12" s="168"/>
      <c r="P12" s="168" t="s">
        <v>3</v>
      </c>
      <c r="R12" s="168" t="s">
        <v>51</v>
      </c>
      <c r="S12" s="168"/>
      <c r="U12" s="168"/>
      <c r="V12" s="168"/>
    </row>
    <row r="13" spans="2:22" ht="2.25" customHeight="1">
      <c r="B13" s="168" t="s">
        <v>53</v>
      </c>
      <c r="C13" s="168"/>
      <c r="D13" s="168"/>
      <c r="E13" s="168"/>
      <c r="H13" s="168"/>
      <c r="I13" s="168"/>
      <c r="J13" s="168"/>
      <c r="K13" s="168"/>
      <c r="M13" s="168"/>
      <c r="N13" s="168"/>
      <c r="P13" s="168"/>
      <c r="R13" s="168"/>
      <c r="S13" s="168"/>
      <c r="U13" s="168"/>
      <c r="V13" s="168"/>
    </row>
    <row r="14" spans="2:19" ht="11.25" customHeight="1">
      <c r="B14" s="168"/>
      <c r="C14" s="168"/>
      <c r="D14" s="168"/>
      <c r="E14" s="168"/>
      <c r="H14" s="168"/>
      <c r="I14" s="168"/>
      <c r="J14" s="168"/>
      <c r="K14" s="168"/>
      <c r="M14" s="168"/>
      <c r="N14" s="168"/>
      <c r="P14" s="168"/>
      <c r="R14" s="168"/>
      <c r="S14" s="168"/>
    </row>
    <row r="15" spans="2:11" ht="8.25" customHeight="1">
      <c r="B15" s="168"/>
      <c r="C15" s="168"/>
      <c r="D15" s="168"/>
      <c r="E15" s="168"/>
      <c r="J15" s="168"/>
      <c r="K15" s="168"/>
    </row>
    <row r="16" spans="10:11" ht="12.75" customHeight="1" hidden="1">
      <c r="J16" s="168"/>
      <c r="K16" s="168"/>
    </row>
    <row r="17" spans="8:22" ht="12.75">
      <c r="H17" s="168" t="s">
        <v>50</v>
      </c>
      <c r="I17" s="168"/>
      <c r="J17" s="168" t="s">
        <v>49</v>
      </c>
      <c r="K17" s="168"/>
      <c r="M17" s="168" t="s">
        <v>48</v>
      </c>
      <c r="N17" s="168"/>
      <c r="P17" s="169" t="s">
        <v>47</v>
      </c>
      <c r="R17" s="168" t="s">
        <v>46</v>
      </c>
      <c r="S17" s="168"/>
      <c r="U17" s="168" t="s">
        <v>45</v>
      </c>
      <c r="V17" s="168"/>
    </row>
    <row r="19" ht="1.5" customHeight="1"/>
    <row r="20" spans="2:22" ht="14.25" customHeight="1">
      <c r="B20" s="176" t="s">
        <v>64</v>
      </c>
      <c r="C20" s="176"/>
      <c r="D20" s="176"/>
      <c r="E20" s="176"/>
      <c r="H20" s="174">
        <v>4257282302</v>
      </c>
      <c r="J20" s="173">
        <v>819603456</v>
      </c>
      <c r="K20" s="173"/>
      <c r="M20" s="173">
        <v>5076885758</v>
      </c>
      <c r="N20" s="173"/>
      <c r="P20" s="174">
        <v>2119842014.88</v>
      </c>
      <c r="R20" s="173">
        <v>1922283987.8</v>
      </c>
      <c r="S20" s="173"/>
      <c r="U20" s="173">
        <v>2957043743.12</v>
      </c>
      <c r="V20" s="173"/>
    </row>
    <row r="21" ht="1.5" customHeight="1"/>
    <row r="22" spans="8:22" ht="14.25" customHeight="1">
      <c r="H22" s="167">
        <v>4257282302</v>
      </c>
      <c r="J22" s="175">
        <v>819603456</v>
      </c>
      <c r="K22" s="175"/>
      <c r="M22" s="166">
        <v>5076885758</v>
      </c>
      <c r="N22" s="166"/>
      <c r="P22" s="167">
        <v>2119842014.88</v>
      </c>
      <c r="R22" s="166">
        <v>1922283987.8</v>
      </c>
      <c r="S22" s="166"/>
      <c r="U22" s="166">
        <v>2957043743.12</v>
      </c>
      <c r="V22" s="166"/>
    </row>
    <row r="23" ht="4.5" customHeight="1"/>
    <row r="24" ht="1.5" customHeight="1"/>
    <row r="25" spans="2:22" ht="14.25" customHeight="1">
      <c r="B25" s="176" t="s">
        <v>63</v>
      </c>
      <c r="C25" s="176"/>
      <c r="D25" s="176"/>
      <c r="E25" s="176"/>
      <c r="H25" s="174">
        <v>838563249</v>
      </c>
      <c r="J25" s="173">
        <v>724939876</v>
      </c>
      <c r="K25" s="173"/>
      <c r="M25" s="173">
        <v>1563503125</v>
      </c>
      <c r="N25" s="173"/>
      <c r="P25" s="174">
        <v>459228505.3</v>
      </c>
      <c r="R25" s="173">
        <v>419294883.12</v>
      </c>
      <c r="S25" s="173"/>
      <c r="U25" s="173">
        <v>1104274619.7</v>
      </c>
      <c r="V25" s="173"/>
    </row>
    <row r="26" ht="1.5" customHeight="1"/>
    <row r="27" spans="8:22" ht="14.25" customHeight="1">
      <c r="H27" s="167">
        <v>838563249</v>
      </c>
      <c r="J27" s="175">
        <v>724939876</v>
      </c>
      <c r="K27" s="175"/>
      <c r="M27" s="166">
        <v>1563503125</v>
      </c>
      <c r="N27" s="166"/>
      <c r="P27" s="167">
        <v>459228505.3</v>
      </c>
      <c r="R27" s="166">
        <v>419294883.12</v>
      </c>
      <c r="S27" s="166"/>
      <c r="U27" s="166">
        <v>1104274619.7</v>
      </c>
      <c r="V27" s="166"/>
    </row>
    <row r="28" ht="4.5" customHeight="1"/>
    <row r="29" ht="1.5" customHeight="1"/>
    <row r="30" spans="2:22" ht="14.25" customHeight="1">
      <c r="B30" s="176" t="s">
        <v>62</v>
      </c>
      <c r="C30" s="176"/>
      <c r="D30" s="176"/>
      <c r="E30" s="176"/>
      <c r="H30" s="174">
        <v>22638473</v>
      </c>
      <c r="J30" s="173">
        <v>162348</v>
      </c>
      <c r="K30" s="173"/>
      <c r="M30" s="173">
        <v>22800821</v>
      </c>
      <c r="N30" s="173"/>
      <c r="P30" s="174">
        <v>9787688</v>
      </c>
      <c r="R30" s="173">
        <v>9787688</v>
      </c>
      <c r="S30" s="173"/>
      <c r="U30" s="173">
        <v>13013133</v>
      </c>
      <c r="V30" s="173"/>
    </row>
    <row r="31" ht="1.5" customHeight="1"/>
    <row r="32" spans="8:22" ht="14.25" customHeight="1">
      <c r="H32" s="167">
        <v>22638473</v>
      </c>
      <c r="J32" s="175">
        <v>162348</v>
      </c>
      <c r="K32" s="175"/>
      <c r="M32" s="166">
        <v>22800821</v>
      </c>
      <c r="N32" s="166"/>
      <c r="P32" s="167">
        <v>9787688</v>
      </c>
      <c r="R32" s="166">
        <v>9787688</v>
      </c>
      <c r="S32" s="166"/>
      <c r="U32" s="166">
        <v>13013133</v>
      </c>
      <c r="V32" s="166"/>
    </row>
    <row r="33" ht="4.5" customHeight="1"/>
    <row r="34" ht="1.5" customHeight="1"/>
    <row r="35" spans="2:22" ht="14.25" customHeight="1">
      <c r="B35" s="176" t="s">
        <v>61</v>
      </c>
      <c r="C35" s="176"/>
      <c r="D35" s="176"/>
      <c r="E35" s="176"/>
      <c r="H35" s="174">
        <v>265871077</v>
      </c>
      <c r="J35" s="173">
        <v>0</v>
      </c>
      <c r="K35" s="173"/>
      <c r="M35" s="173">
        <v>265871077</v>
      </c>
      <c r="N35" s="173"/>
      <c r="P35" s="174">
        <v>117604174.28</v>
      </c>
      <c r="R35" s="173">
        <v>104426775.02</v>
      </c>
      <c r="S35" s="173"/>
      <c r="U35" s="173">
        <v>148266902.72</v>
      </c>
      <c r="V35" s="173"/>
    </row>
    <row r="36" ht="1.5" customHeight="1"/>
    <row r="37" spans="8:22" ht="14.25" customHeight="1">
      <c r="H37" s="167">
        <v>265871077</v>
      </c>
      <c r="J37" s="175">
        <v>0</v>
      </c>
      <c r="K37" s="175"/>
      <c r="M37" s="166">
        <v>265871077</v>
      </c>
      <c r="N37" s="166"/>
      <c r="P37" s="167">
        <v>117604174.28</v>
      </c>
      <c r="R37" s="166">
        <v>104426775.02</v>
      </c>
      <c r="S37" s="166"/>
      <c r="U37" s="166">
        <v>148266902.72</v>
      </c>
      <c r="V37" s="166"/>
    </row>
    <row r="38" ht="4.5" customHeight="1"/>
    <row r="39" ht="3.75" customHeight="1"/>
    <row r="40" spans="2:22" ht="12.75">
      <c r="B40" s="164" t="s">
        <v>43</v>
      </c>
      <c r="C40" s="164"/>
      <c r="D40" s="164"/>
      <c r="E40" s="164"/>
      <c r="H40" s="174">
        <v>5384355101</v>
      </c>
      <c r="J40" s="173">
        <v>1544705680</v>
      </c>
      <c r="K40" s="173"/>
      <c r="M40" s="173">
        <v>6929060781</v>
      </c>
      <c r="N40" s="173"/>
      <c r="P40" s="174">
        <v>2706462382.46</v>
      </c>
      <c r="R40" s="173">
        <v>2455793333.94</v>
      </c>
      <c r="S40" s="173"/>
      <c r="U40" s="173">
        <v>4222598398.54</v>
      </c>
      <c r="V40" s="173"/>
    </row>
    <row r="42" spans="2:18" ht="13.5" customHeight="1">
      <c r="B42" s="172" t="s">
        <v>42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</row>
    <row r="43" ht="59.25" customHeight="1"/>
    <row r="44" spans="4:21" ht="18.75" customHeight="1">
      <c r="D44" s="160" t="s">
        <v>41</v>
      </c>
      <c r="E44" s="160"/>
      <c r="F44" s="160"/>
      <c r="G44" s="160"/>
      <c r="H44" s="160"/>
      <c r="I44" s="160"/>
      <c r="N44" s="160" t="s">
        <v>40</v>
      </c>
      <c r="O44" s="160"/>
      <c r="P44" s="160"/>
      <c r="Q44" s="160"/>
      <c r="R44" s="160"/>
      <c r="S44" s="160"/>
      <c r="T44" s="160"/>
      <c r="U44" s="160"/>
    </row>
    <row r="45" spans="4:21" ht="13.5" customHeight="1">
      <c r="D45" s="160" t="s">
        <v>39</v>
      </c>
      <c r="E45" s="160"/>
      <c r="F45" s="160"/>
      <c r="G45" s="160"/>
      <c r="H45" s="160"/>
      <c r="I45" s="160"/>
      <c r="N45" s="160" t="s">
        <v>38</v>
      </c>
      <c r="O45" s="160"/>
      <c r="P45" s="160"/>
      <c r="Q45" s="160"/>
      <c r="R45" s="160"/>
      <c r="S45" s="160"/>
      <c r="T45" s="160"/>
      <c r="U45" s="160"/>
    </row>
    <row r="46" ht="7.5" customHeight="1"/>
    <row r="47" ht="19.5" customHeight="1"/>
    <row r="48" spans="1:22" ht="13.5" customHeight="1">
      <c r="A48" s="158" t="s">
        <v>37</v>
      </c>
      <c r="B48" s="158"/>
      <c r="C48" s="158"/>
      <c r="D48" s="158"/>
      <c r="E48" s="158"/>
      <c r="F48" s="158"/>
      <c r="G48" s="158"/>
      <c r="H48" s="158"/>
      <c r="I48" s="158"/>
      <c r="J48" s="158"/>
      <c r="P48" s="171" t="s">
        <v>36</v>
      </c>
      <c r="Q48" s="171"/>
      <c r="R48" s="171"/>
      <c r="S48" s="171"/>
      <c r="T48" s="171"/>
      <c r="U48" s="171"/>
      <c r="V48" s="171"/>
    </row>
  </sheetData>
  <sheetProtection/>
  <mergeCells count="62">
    <mergeCell ref="B42:R42"/>
    <mergeCell ref="D44:I44"/>
    <mergeCell ref="N44:U44"/>
    <mergeCell ref="D45:I45"/>
    <mergeCell ref="N45:U45"/>
    <mergeCell ref="A48:J48"/>
    <mergeCell ref="P48:V48"/>
    <mergeCell ref="J37:K37"/>
    <mergeCell ref="M37:N37"/>
    <mergeCell ref="R37:S37"/>
    <mergeCell ref="U37:V37"/>
    <mergeCell ref="B40:E40"/>
    <mergeCell ref="J40:K40"/>
    <mergeCell ref="M40:N40"/>
    <mergeCell ref="R40:S40"/>
    <mergeCell ref="U40:V40"/>
    <mergeCell ref="J32:K32"/>
    <mergeCell ref="M32:N32"/>
    <mergeCell ref="R32:S32"/>
    <mergeCell ref="U32:V32"/>
    <mergeCell ref="B35:E35"/>
    <mergeCell ref="J35:K35"/>
    <mergeCell ref="M35:N35"/>
    <mergeCell ref="R35:S35"/>
    <mergeCell ref="U35:V35"/>
    <mergeCell ref="J27:K27"/>
    <mergeCell ref="M27:N27"/>
    <mergeCell ref="R27:S27"/>
    <mergeCell ref="U27:V27"/>
    <mergeCell ref="B30:E30"/>
    <mergeCell ref="J30:K30"/>
    <mergeCell ref="M30:N30"/>
    <mergeCell ref="R30:S30"/>
    <mergeCell ref="U30:V30"/>
    <mergeCell ref="J22:K22"/>
    <mergeCell ref="M22:N22"/>
    <mergeCell ref="R22:S22"/>
    <mergeCell ref="U22:V22"/>
    <mergeCell ref="B25:E25"/>
    <mergeCell ref="J25:K25"/>
    <mergeCell ref="M25:N25"/>
    <mergeCell ref="R25:S25"/>
    <mergeCell ref="U25:V25"/>
    <mergeCell ref="H17:I17"/>
    <mergeCell ref="J17:K17"/>
    <mergeCell ref="M17:N17"/>
    <mergeCell ref="R17:S17"/>
    <mergeCell ref="U17:V17"/>
    <mergeCell ref="B20:E20"/>
    <mergeCell ref="J20:K20"/>
    <mergeCell ref="M20:N20"/>
    <mergeCell ref="R20:S20"/>
    <mergeCell ref="U20:V20"/>
    <mergeCell ref="B2:V6"/>
    <mergeCell ref="H9:S10"/>
    <mergeCell ref="U10:V13"/>
    <mergeCell ref="H12:I14"/>
    <mergeCell ref="J12:K16"/>
    <mergeCell ref="M12:N14"/>
    <mergeCell ref="P12:P14"/>
    <mergeCell ref="R12:S14"/>
    <mergeCell ref="B13:E15"/>
  </mergeCells>
  <printOptions/>
  <pageMargins left="0.5902777777777778" right="0.5902777777777778" top="0.5902777777777778" bottom="0.5902777777777778" header="0" footer="0"/>
  <pageSetup fitToHeight="0" fitToWidth="0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I93"/>
  <sheetViews>
    <sheetView showGridLines="0" zoomScalePageLayoutView="0" workbookViewId="0" topLeftCell="A1">
      <selection activeCell="AF9" sqref="AF9"/>
    </sheetView>
  </sheetViews>
  <sheetFormatPr defaultColWidth="6.8515625" defaultRowHeight="12.75" customHeight="1"/>
  <cols>
    <col min="1" max="1" width="1.28515625" style="0" customWidth="1"/>
    <col min="2" max="2" width="1.8515625" style="0" customWidth="1"/>
    <col min="3" max="3" width="12.57421875" style="0" customWidth="1"/>
    <col min="4" max="4" width="5.28125" style="0" customWidth="1"/>
    <col min="5" max="5" width="1.8515625" style="0" customWidth="1"/>
    <col min="6" max="6" width="2.140625" style="0" customWidth="1"/>
    <col min="7" max="7" width="1.421875" style="0" customWidth="1"/>
    <col min="8" max="8" width="3.28125" style="0" customWidth="1"/>
    <col min="9" max="9" width="1.28515625" style="0" customWidth="1"/>
    <col min="10" max="10" width="17.421875" style="0" customWidth="1"/>
    <col min="11" max="11" width="0.9921875" style="0" customWidth="1"/>
    <col min="12" max="12" width="8.8515625" style="0" customWidth="1"/>
    <col min="13" max="13" width="6.421875" style="0" customWidth="1"/>
    <col min="14" max="14" width="0.9921875" style="0" customWidth="1"/>
    <col min="15" max="15" width="15.00390625" style="0" customWidth="1"/>
    <col min="16" max="16" width="1.1484375" style="0" customWidth="1"/>
    <col min="17" max="17" width="4.00390625" style="0" customWidth="1"/>
    <col min="18" max="18" width="11.8515625" style="0" customWidth="1"/>
    <col min="19" max="19" width="0.9921875" style="0" customWidth="1"/>
    <col min="20" max="20" width="7.7109375" style="0" customWidth="1"/>
    <col min="21" max="21" width="0.9921875" style="0" customWidth="1"/>
    <col min="22" max="22" width="6.28125" style="0" customWidth="1"/>
    <col min="23" max="23" width="0.9921875" style="0" customWidth="1"/>
    <col min="24" max="24" width="2.421875" style="0" customWidth="1"/>
    <col min="25" max="25" width="7.7109375" style="0" customWidth="1"/>
    <col min="26" max="26" width="6.00390625" style="0" customWidth="1"/>
    <col min="27" max="27" width="2.00390625" style="0" customWidth="1"/>
    <col min="28" max="28" width="0.9921875" style="0" customWidth="1"/>
  </cols>
  <sheetData>
    <row r="1" ht="2.25" customHeight="1"/>
    <row r="2" spans="6:21" ht="13.5" customHeight="1">
      <c r="F2" s="186" t="s">
        <v>60</v>
      </c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7:20" ht="15" customHeight="1">
      <c r="G3" s="177" t="s">
        <v>92</v>
      </c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7:20" ht="15" customHeight="1"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</row>
    <row r="5" spans="7:20" ht="15" customHeight="1"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7:20" ht="16.5" customHeight="1"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</row>
    <row r="7" spans="31:35" ht="6.75" customHeight="1">
      <c r="AE7" s="184"/>
      <c r="AF7" s="184"/>
      <c r="AG7" s="184"/>
      <c r="AH7" s="184"/>
      <c r="AI7" s="184"/>
    </row>
    <row r="8" spans="31:35" ht="0.75" customHeight="1">
      <c r="AE8" s="184"/>
      <c r="AF8" s="184"/>
      <c r="AG8" s="184"/>
      <c r="AH8" s="184"/>
      <c r="AI8" s="184"/>
    </row>
    <row r="9" spans="10:22" ht="15" customHeight="1">
      <c r="J9" s="168" t="s">
        <v>56</v>
      </c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</row>
    <row r="10" spans="12:13" ht="11.25" customHeight="1">
      <c r="L10" s="184" t="s">
        <v>91</v>
      </c>
      <c r="M10" s="184"/>
    </row>
    <row r="11" spans="1:28" ht="5.25" customHeight="1">
      <c r="A11" s="168" t="s">
        <v>53</v>
      </c>
      <c r="B11" s="168"/>
      <c r="C11" s="168"/>
      <c r="D11" s="168"/>
      <c r="E11" s="168"/>
      <c r="F11" s="168"/>
      <c r="G11" s="168"/>
      <c r="H11" s="168"/>
      <c r="I11" s="168"/>
      <c r="J11" s="184" t="s">
        <v>52</v>
      </c>
      <c r="L11" s="184"/>
      <c r="M11" s="184"/>
      <c r="O11" s="184" t="s">
        <v>2</v>
      </c>
      <c r="P11" s="184"/>
      <c r="Q11" s="184" t="s">
        <v>3</v>
      </c>
      <c r="R11" s="184"/>
      <c r="S11" s="184"/>
      <c r="T11" s="184" t="s">
        <v>51</v>
      </c>
      <c r="U11" s="184"/>
      <c r="V11" s="184"/>
      <c r="W11" s="184"/>
      <c r="X11" s="184" t="s">
        <v>54</v>
      </c>
      <c r="Y11" s="184"/>
      <c r="Z11" s="184"/>
      <c r="AA11" s="184"/>
      <c r="AB11" s="184"/>
    </row>
    <row r="12" spans="1:28" ht="14.2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84"/>
      <c r="L12" s="184"/>
      <c r="M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</row>
    <row r="13" spans="12:13" ht="9" customHeight="1">
      <c r="L13" s="184"/>
      <c r="M13" s="184"/>
    </row>
    <row r="14" spans="10:28" ht="15.75" customHeight="1">
      <c r="J14" s="185" t="s">
        <v>50</v>
      </c>
      <c r="L14" s="184" t="s">
        <v>49</v>
      </c>
      <c r="M14" s="184"/>
      <c r="O14" s="184" t="s">
        <v>48</v>
      </c>
      <c r="P14" s="184"/>
      <c r="Q14" s="184" t="s">
        <v>47</v>
      </c>
      <c r="R14" s="184"/>
      <c r="T14" s="184" t="s">
        <v>46</v>
      </c>
      <c r="U14" s="184"/>
      <c r="V14" s="184"/>
      <c r="W14" s="184"/>
      <c r="X14" s="184" t="s">
        <v>45</v>
      </c>
      <c r="Y14" s="184"/>
      <c r="Z14" s="184"/>
      <c r="AA14" s="184"/>
      <c r="AB14" s="184"/>
    </row>
    <row r="15" ht="1.5" customHeight="1"/>
    <row r="16" spans="2:27" ht="15" customHeight="1">
      <c r="B16" s="176" t="s">
        <v>90</v>
      </c>
      <c r="C16" s="176"/>
      <c r="D16" s="176"/>
      <c r="E16" s="176"/>
      <c r="F16" s="176"/>
      <c r="G16" s="176"/>
      <c r="J16" s="183">
        <v>1908782405</v>
      </c>
      <c r="L16" s="182">
        <v>736598671</v>
      </c>
      <c r="M16" s="182"/>
      <c r="O16" s="183">
        <v>2645381076</v>
      </c>
      <c r="Q16" s="182">
        <v>827832141.53</v>
      </c>
      <c r="R16" s="182"/>
      <c r="T16" s="182">
        <v>761497382.42</v>
      </c>
      <c r="U16" s="182"/>
      <c r="V16" s="182"/>
      <c r="X16" s="182">
        <v>1817548934.47</v>
      </c>
      <c r="Y16" s="182"/>
      <c r="Z16" s="182"/>
      <c r="AA16" s="182"/>
    </row>
    <row r="17" ht="0.75" customHeight="1"/>
    <row r="18" spans="3:27" ht="15" customHeight="1">
      <c r="C18" s="165" t="s">
        <v>89</v>
      </c>
      <c r="D18" s="165"/>
      <c r="E18" s="165"/>
      <c r="F18" s="165"/>
      <c r="G18" s="165"/>
      <c r="J18" s="181">
        <v>55872389</v>
      </c>
      <c r="L18" s="180">
        <v>-20814</v>
      </c>
      <c r="M18" s="180"/>
      <c r="O18" s="181">
        <v>55851575</v>
      </c>
      <c r="Q18" s="180">
        <v>27351735.36</v>
      </c>
      <c r="R18" s="180"/>
      <c r="T18" s="180">
        <v>24548522.2</v>
      </c>
      <c r="U18" s="180"/>
      <c r="V18" s="180"/>
      <c r="X18" s="180">
        <v>28499839.64</v>
      </c>
      <c r="Y18" s="180"/>
      <c r="Z18" s="180"/>
      <c r="AA18" s="180"/>
    </row>
    <row r="19" ht="0.75" customHeight="1"/>
    <row r="20" spans="3:27" ht="15" customHeight="1">
      <c r="C20" s="165" t="s">
        <v>88</v>
      </c>
      <c r="D20" s="165"/>
      <c r="E20" s="165"/>
      <c r="F20" s="165"/>
      <c r="G20" s="165"/>
      <c r="J20" s="181">
        <v>7568342</v>
      </c>
      <c r="L20" s="180">
        <v>-193452</v>
      </c>
      <c r="M20" s="180"/>
      <c r="O20" s="181">
        <v>7374890</v>
      </c>
      <c r="Q20" s="180">
        <v>3419369.28</v>
      </c>
      <c r="R20" s="180"/>
      <c r="T20" s="180">
        <v>3090006.24</v>
      </c>
      <c r="U20" s="180"/>
      <c r="V20" s="180"/>
      <c r="X20" s="180">
        <v>3955520.72</v>
      </c>
      <c r="Y20" s="180"/>
      <c r="Z20" s="180"/>
      <c r="AA20" s="180"/>
    </row>
    <row r="21" ht="0.75" customHeight="1"/>
    <row r="22" spans="3:27" ht="12.75">
      <c r="C22" s="179" t="s">
        <v>87</v>
      </c>
      <c r="D22" s="179"/>
      <c r="E22" s="179"/>
      <c r="F22" s="179"/>
      <c r="G22" s="179"/>
      <c r="J22" s="181">
        <v>74499397</v>
      </c>
      <c r="L22" s="180">
        <v>9538700</v>
      </c>
      <c r="M22" s="180"/>
      <c r="O22" s="181">
        <v>84038097</v>
      </c>
      <c r="Q22" s="180">
        <v>36524634.69</v>
      </c>
      <c r="R22" s="180"/>
      <c r="T22" s="180">
        <v>33315249.86</v>
      </c>
      <c r="U22" s="180"/>
      <c r="V22" s="180"/>
      <c r="X22" s="180">
        <v>47513462.31</v>
      </c>
      <c r="Y22" s="180"/>
      <c r="Z22" s="180"/>
      <c r="AA22" s="180"/>
    </row>
    <row r="23" spans="3:7" ht="13.5" customHeight="1">
      <c r="C23" s="179"/>
      <c r="D23" s="179"/>
      <c r="E23" s="179"/>
      <c r="F23" s="179"/>
      <c r="G23" s="179"/>
    </row>
    <row r="24" ht="12.75" customHeight="1" hidden="1"/>
    <row r="25" spans="3:27" ht="12.75">
      <c r="C25" s="179" t="s">
        <v>86</v>
      </c>
      <c r="D25" s="179"/>
      <c r="E25" s="179"/>
      <c r="F25" s="179"/>
      <c r="G25" s="179"/>
      <c r="J25" s="181">
        <v>415175882</v>
      </c>
      <c r="L25" s="180">
        <v>548786208</v>
      </c>
      <c r="M25" s="180"/>
      <c r="O25" s="181">
        <v>963962090</v>
      </c>
      <c r="Q25" s="180">
        <v>85457538.33</v>
      </c>
      <c r="R25" s="180"/>
      <c r="T25" s="180">
        <v>82148688.95</v>
      </c>
      <c r="U25" s="180"/>
      <c r="V25" s="180"/>
      <c r="X25" s="180">
        <v>878504551.67</v>
      </c>
      <c r="Y25" s="180"/>
      <c r="Z25" s="180"/>
      <c r="AA25" s="180"/>
    </row>
    <row r="26" spans="3:7" ht="13.5" customHeight="1">
      <c r="C26" s="179"/>
      <c r="D26" s="179"/>
      <c r="E26" s="179"/>
      <c r="F26" s="179"/>
      <c r="G26" s="179"/>
    </row>
    <row r="27" ht="12.75" customHeight="1" hidden="1"/>
    <row r="28" spans="3:27" ht="12.75">
      <c r="C28" s="179" t="s">
        <v>85</v>
      </c>
      <c r="D28" s="179"/>
      <c r="E28" s="179"/>
      <c r="F28" s="179"/>
      <c r="G28" s="179"/>
      <c r="J28" s="181">
        <v>221701168</v>
      </c>
      <c r="L28" s="180">
        <v>-24293630</v>
      </c>
      <c r="M28" s="180"/>
      <c r="O28" s="181">
        <v>197407538</v>
      </c>
      <c r="Q28" s="180">
        <v>83968047.46</v>
      </c>
      <c r="R28" s="180"/>
      <c r="T28" s="180">
        <v>73699830.93</v>
      </c>
      <c r="U28" s="180"/>
      <c r="V28" s="180"/>
      <c r="X28" s="180">
        <v>113439490.54</v>
      </c>
      <c r="Y28" s="180"/>
      <c r="Z28" s="180"/>
      <c r="AA28" s="180"/>
    </row>
    <row r="29" spans="3:7" ht="13.5" customHeight="1">
      <c r="C29" s="179"/>
      <c r="D29" s="179"/>
      <c r="E29" s="179"/>
      <c r="F29" s="179"/>
      <c r="G29" s="179"/>
    </row>
    <row r="30" spans="3:7" ht="13.5" customHeight="1">
      <c r="C30" s="179"/>
      <c r="D30" s="179"/>
      <c r="E30" s="179"/>
      <c r="F30" s="179"/>
      <c r="G30" s="179"/>
    </row>
    <row r="31" ht="12.75" customHeight="1" hidden="1"/>
    <row r="32" spans="3:27" ht="12.75">
      <c r="C32" s="179" t="s">
        <v>84</v>
      </c>
      <c r="D32" s="179"/>
      <c r="E32" s="179"/>
      <c r="F32" s="179"/>
      <c r="G32" s="179"/>
      <c r="J32" s="181">
        <v>1133965227</v>
      </c>
      <c r="L32" s="180">
        <v>202781659</v>
      </c>
      <c r="M32" s="180"/>
      <c r="O32" s="181">
        <v>1336746886</v>
      </c>
      <c r="Q32" s="180">
        <v>591110816.41</v>
      </c>
      <c r="R32" s="180"/>
      <c r="T32" s="180">
        <v>544695084.24</v>
      </c>
      <c r="U32" s="180"/>
      <c r="V32" s="180"/>
      <c r="X32" s="180">
        <v>745636069.59</v>
      </c>
      <c r="Y32" s="180"/>
      <c r="Z32" s="180"/>
      <c r="AA32" s="180"/>
    </row>
    <row r="33" spans="3:7" ht="13.5" customHeight="1">
      <c r="C33" s="179"/>
      <c r="D33" s="179"/>
      <c r="E33" s="179"/>
      <c r="F33" s="179"/>
      <c r="G33" s="179"/>
    </row>
    <row r="34" ht="1.5" customHeight="1"/>
    <row r="35" spans="2:27" ht="15" customHeight="1">
      <c r="B35" s="176" t="s">
        <v>83</v>
      </c>
      <c r="C35" s="176"/>
      <c r="D35" s="176"/>
      <c r="E35" s="176"/>
      <c r="F35" s="176"/>
      <c r="G35" s="176"/>
      <c r="J35" s="183">
        <v>3188388969</v>
      </c>
      <c r="L35" s="182">
        <v>621235850</v>
      </c>
      <c r="M35" s="182"/>
      <c r="O35" s="183">
        <v>3809624819</v>
      </c>
      <c r="Q35" s="182">
        <v>1613845644.19</v>
      </c>
      <c r="R35" s="182"/>
      <c r="T35" s="182">
        <v>1439635558.27</v>
      </c>
      <c r="U35" s="182"/>
      <c r="V35" s="182"/>
      <c r="X35" s="182">
        <v>2195779174.81</v>
      </c>
      <c r="Y35" s="182"/>
      <c r="Z35" s="182"/>
      <c r="AA35" s="182"/>
    </row>
    <row r="36" ht="0.75" customHeight="1"/>
    <row r="37" spans="3:27" ht="15" customHeight="1">
      <c r="C37" s="165" t="s">
        <v>82</v>
      </c>
      <c r="D37" s="165"/>
      <c r="E37" s="165"/>
      <c r="F37" s="165"/>
      <c r="G37" s="165"/>
      <c r="J37" s="181">
        <v>427250119</v>
      </c>
      <c r="L37" s="180">
        <v>154716958</v>
      </c>
      <c r="M37" s="180"/>
      <c r="O37" s="181">
        <v>581967077</v>
      </c>
      <c r="Q37" s="180">
        <v>256358688.09</v>
      </c>
      <c r="R37" s="180"/>
      <c r="T37" s="180">
        <v>210010113.13</v>
      </c>
      <c r="U37" s="180"/>
      <c r="V37" s="180"/>
      <c r="X37" s="180">
        <v>325608388.91</v>
      </c>
      <c r="Y37" s="180"/>
      <c r="Z37" s="180"/>
      <c r="AA37" s="180"/>
    </row>
    <row r="38" ht="0.75" customHeight="1"/>
    <row r="39" spans="3:27" ht="12.75">
      <c r="C39" s="179" t="s">
        <v>81</v>
      </c>
      <c r="D39" s="179"/>
      <c r="E39" s="179"/>
      <c r="F39" s="179"/>
      <c r="G39" s="179"/>
      <c r="J39" s="181">
        <v>2185294660</v>
      </c>
      <c r="L39" s="180">
        <v>253249834</v>
      </c>
      <c r="M39" s="180"/>
      <c r="O39" s="181">
        <v>2438544494</v>
      </c>
      <c r="Q39" s="180">
        <v>973793830.87</v>
      </c>
      <c r="R39" s="180"/>
      <c r="T39" s="180">
        <v>885250031.8</v>
      </c>
      <c r="U39" s="180"/>
      <c r="V39" s="180"/>
      <c r="X39" s="180">
        <v>1464750663.13</v>
      </c>
      <c r="Y39" s="180"/>
      <c r="Z39" s="180"/>
      <c r="AA39" s="180"/>
    </row>
    <row r="40" spans="3:7" ht="13.5" customHeight="1">
      <c r="C40" s="179"/>
      <c r="D40" s="179"/>
      <c r="E40" s="179"/>
      <c r="F40" s="179"/>
      <c r="G40" s="179"/>
    </row>
    <row r="41" ht="12.75" customHeight="1" hidden="1"/>
    <row r="42" spans="3:27" ht="15" customHeight="1">
      <c r="C42" s="165" t="s">
        <v>80</v>
      </c>
      <c r="D42" s="165"/>
      <c r="E42" s="165"/>
      <c r="F42" s="165"/>
      <c r="G42" s="165"/>
      <c r="J42" s="181">
        <v>76006841</v>
      </c>
      <c r="L42" s="180">
        <v>63546721</v>
      </c>
      <c r="M42" s="180"/>
      <c r="O42" s="181">
        <v>139553562</v>
      </c>
      <c r="Q42" s="180">
        <v>38321971.39</v>
      </c>
      <c r="R42" s="180"/>
      <c r="T42" s="180">
        <v>32240301.9</v>
      </c>
      <c r="U42" s="180"/>
      <c r="V42" s="180"/>
      <c r="X42" s="180">
        <v>101231590.61</v>
      </c>
      <c r="Y42" s="180"/>
      <c r="Z42" s="180"/>
      <c r="AA42" s="180"/>
    </row>
    <row r="43" ht="0.75" customHeight="1"/>
    <row r="44" spans="3:27" ht="12.75">
      <c r="C44" s="179" t="s">
        <v>79</v>
      </c>
      <c r="D44" s="179"/>
      <c r="E44" s="179"/>
      <c r="F44" s="179"/>
      <c r="G44" s="179"/>
      <c r="J44" s="181">
        <v>189096359</v>
      </c>
      <c r="L44" s="180">
        <v>46876860</v>
      </c>
      <c r="M44" s="180"/>
      <c r="O44" s="181">
        <v>235973219</v>
      </c>
      <c r="Q44" s="180">
        <v>136370082.29</v>
      </c>
      <c r="R44" s="180"/>
      <c r="T44" s="180">
        <v>119782310.28</v>
      </c>
      <c r="U44" s="180"/>
      <c r="V44" s="180"/>
      <c r="X44" s="180">
        <v>99603136.71</v>
      </c>
      <c r="Y44" s="180"/>
      <c r="Z44" s="180"/>
      <c r="AA44" s="180"/>
    </row>
    <row r="45" spans="3:7" ht="13.5" customHeight="1">
      <c r="C45" s="179"/>
      <c r="D45" s="179"/>
      <c r="E45" s="179"/>
      <c r="F45" s="179"/>
      <c r="G45" s="179"/>
    </row>
    <row r="46" spans="3:7" ht="13.5" customHeight="1">
      <c r="C46" s="179"/>
      <c r="D46" s="179"/>
      <c r="E46" s="179"/>
      <c r="F46" s="179"/>
      <c r="G46" s="179"/>
    </row>
    <row r="47" spans="3:7" ht="13.5" customHeight="1">
      <c r="C47" s="179"/>
      <c r="D47" s="179"/>
      <c r="E47" s="179"/>
      <c r="F47" s="179"/>
      <c r="G47" s="179"/>
    </row>
    <row r="48" ht="12.75" customHeight="1" hidden="1"/>
    <row r="49" spans="3:27" ht="15" customHeight="1">
      <c r="C49" s="165" t="s">
        <v>78</v>
      </c>
      <c r="D49" s="165"/>
      <c r="E49" s="165"/>
      <c r="F49" s="165"/>
      <c r="G49" s="165"/>
      <c r="J49" s="181">
        <v>18524190</v>
      </c>
      <c r="L49" s="180">
        <v>8618578</v>
      </c>
      <c r="M49" s="180"/>
      <c r="O49" s="181">
        <v>27142768</v>
      </c>
      <c r="Q49" s="180">
        <v>10766779.97</v>
      </c>
      <c r="R49" s="180"/>
      <c r="T49" s="180">
        <v>10351176.65</v>
      </c>
      <c r="U49" s="180"/>
      <c r="V49" s="180"/>
      <c r="X49" s="180">
        <v>16375988.03</v>
      </c>
      <c r="Y49" s="180"/>
      <c r="Z49" s="180"/>
      <c r="AA49" s="180"/>
    </row>
    <row r="50" ht="0.75" customHeight="1"/>
    <row r="51" spans="3:27" ht="15" customHeight="1">
      <c r="C51" s="165" t="s">
        <v>77</v>
      </c>
      <c r="D51" s="165"/>
      <c r="E51" s="165"/>
      <c r="F51" s="165"/>
      <c r="G51" s="165"/>
      <c r="J51" s="181">
        <v>70416268</v>
      </c>
      <c r="L51" s="180">
        <v>8155646</v>
      </c>
      <c r="M51" s="180"/>
      <c r="O51" s="181">
        <v>78571914</v>
      </c>
      <c r="Q51" s="180">
        <v>38077183.58</v>
      </c>
      <c r="R51" s="180"/>
      <c r="T51" s="180">
        <v>35621080.03</v>
      </c>
      <c r="U51" s="180"/>
      <c r="V51" s="180"/>
      <c r="X51" s="180">
        <v>40494730.42</v>
      </c>
      <c r="Y51" s="180"/>
      <c r="Z51" s="180"/>
      <c r="AA51" s="180"/>
    </row>
    <row r="52" ht="0.75" customHeight="1"/>
    <row r="53" spans="3:27" ht="12.75">
      <c r="C53" s="179" t="s">
        <v>76</v>
      </c>
      <c r="D53" s="179"/>
      <c r="E53" s="179"/>
      <c r="F53" s="179"/>
      <c r="G53" s="179"/>
      <c r="J53" s="181">
        <v>221800532</v>
      </c>
      <c r="L53" s="180">
        <v>86071253</v>
      </c>
      <c r="M53" s="180"/>
      <c r="O53" s="181">
        <v>307871785</v>
      </c>
      <c r="Q53" s="180">
        <v>160157108</v>
      </c>
      <c r="R53" s="180"/>
      <c r="T53" s="180">
        <v>146380544.48</v>
      </c>
      <c r="U53" s="180"/>
      <c r="V53" s="180"/>
      <c r="X53" s="180">
        <v>147714677</v>
      </c>
      <c r="Y53" s="180"/>
      <c r="Z53" s="180"/>
      <c r="AA53" s="180"/>
    </row>
    <row r="54" spans="3:7" ht="13.5" customHeight="1">
      <c r="C54" s="179"/>
      <c r="D54" s="179"/>
      <c r="E54" s="179"/>
      <c r="F54" s="179"/>
      <c r="G54" s="179"/>
    </row>
    <row r="55" spans="2:27" ht="15" customHeight="1">
      <c r="B55" s="176" t="s">
        <v>75</v>
      </c>
      <c r="C55" s="176"/>
      <c r="D55" s="176"/>
      <c r="E55" s="176"/>
      <c r="F55" s="176"/>
      <c r="G55" s="176"/>
      <c r="J55" s="183">
        <v>228513508</v>
      </c>
      <c r="L55" s="182">
        <v>87587094</v>
      </c>
      <c r="M55" s="182"/>
      <c r="O55" s="183">
        <v>316100602</v>
      </c>
      <c r="Q55" s="182">
        <v>146641254.3</v>
      </c>
      <c r="R55" s="182"/>
      <c r="T55" s="182">
        <v>136517050.81</v>
      </c>
      <c r="U55" s="182"/>
      <c r="V55" s="182"/>
      <c r="X55" s="182">
        <v>169459347.7</v>
      </c>
      <c r="Y55" s="182"/>
      <c r="Z55" s="182"/>
      <c r="AA55" s="182"/>
    </row>
    <row r="56" ht="0.75" customHeight="1"/>
    <row r="57" spans="3:27" ht="12.75">
      <c r="C57" s="179" t="s">
        <v>74</v>
      </c>
      <c r="D57" s="179"/>
      <c r="E57" s="179"/>
      <c r="F57" s="179"/>
      <c r="G57" s="179"/>
      <c r="J57" s="181">
        <v>22824779</v>
      </c>
      <c r="L57" s="180">
        <v>8766883</v>
      </c>
      <c r="M57" s="180"/>
      <c r="O57" s="181">
        <v>31591662</v>
      </c>
      <c r="Q57" s="180">
        <v>15450421.1</v>
      </c>
      <c r="R57" s="180"/>
      <c r="T57" s="180">
        <v>13946767.8</v>
      </c>
      <c r="U57" s="180"/>
      <c r="V57" s="180"/>
      <c r="X57" s="180">
        <v>16141240.9</v>
      </c>
      <c r="Y57" s="180"/>
      <c r="Z57" s="180"/>
      <c r="AA57" s="180"/>
    </row>
    <row r="58" spans="3:7" ht="13.5" customHeight="1">
      <c r="C58" s="179"/>
      <c r="D58" s="179"/>
      <c r="E58" s="179"/>
      <c r="F58" s="179"/>
      <c r="G58" s="179"/>
    </row>
    <row r="59" spans="3:7" ht="13.5" customHeight="1">
      <c r="C59" s="179"/>
      <c r="D59" s="179"/>
      <c r="E59" s="179"/>
      <c r="F59" s="179"/>
      <c r="G59" s="179"/>
    </row>
    <row r="60" spans="3:7" ht="13.5" customHeight="1">
      <c r="C60" s="179"/>
      <c r="D60" s="179"/>
      <c r="E60" s="179"/>
      <c r="F60" s="179"/>
      <c r="G60" s="179"/>
    </row>
    <row r="61" ht="12.75" customHeight="1" hidden="1"/>
    <row r="62" spans="3:27" ht="12.75">
      <c r="C62" s="179" t="s">
        <v>73</v>
      </c>
      <c r="D62" s="179"/>
      <c r="E62" s="179"/>
      <c r="F62" s="179"/>
      <c r="G62" s="179"/>
      <c r="J62" s="181">
        <v>4485151</v>
      </c>
      <c r="L62" s="180">
        <v>-270465</v>
      </c>
      <c r="M62" s="180"/>
      <c r="O62" s="181">
        <v>4214686</v>
      </c>
      <c r="Q62" s="180">
        <v>1911309.43</v>
      </c>
      <c r="R62" s="180"/>
      <c r="T62" s="180">
        <v>1754200.9</v>
      </c>
      <c r="U62" s="180"/>
      <c r="V62" s="180"/>
      <c r="X62" s="180">
        <v>2303376.57</v>
      </c>
      <c r="Y62" s="180"/>
      <c r="Z62" s="180"/>
      <c r="AA62" s="180"/>
    </row>
    <row r="63" spans="3:7" ht="13.5" customHeight="1">
      <c r="C63" s="179"/>
      <c r="D63" s="179"/>
      <c r="E63" s="179"/>
      <c r="F63" s="179"/>
      <c r="G63" s="179"/>
    </row>
    <row r="64" spans="3:7" ht="13.5" customHeight="1">
      <c r="C64" s="179"/>
      <c r="D64" s="179"/>
      <c r="E64" s="179"/>
      <c r="F64" s="179"/>
      <c r="G64" s="179"/>
    </row>
    <row r="65" ht="12.75" customHeight="1" hidden="1"/>
    <row r="66" spans="3:27" ht="15" customHeight="1">
      <c r="C66" s="165" t="s">
        <v>72</v>
      </c>
      <c r="D66" s="165"/>
      <c r="E66" s="165"/>
      <c r="F66" s="165"/>
      <c r="G66" s="165"/>
      <c r="J66" s="181">
        <v>14177930</v>
      </c>
      <c r="L66" s="180">
        <v>21373735</v>
      </c>
      <c r="M66" s="180"/>
      <c r="O66" s="181">
        <v>35551665</v>
      </c>
      <c r="Q66" s="180">
        <v>7310416.4</v>
      </c>
      <c r="R66" s="180"/>
      <c r="T66" s="180">
        <v>6378339</v>
      </c>
      <c r="U66" s="180"/>
      <c r="V66" s="180"/>
      <c r="X66" s="180">
        <v>28241248.6</v>
      </c>
      <c r="Y66" s="180"/>
      <c r="Z66" s="180"/>
      <c r="AA66" s="180"/>
    </row>
    <row r="67" ht="0.75" customHeight="1"/>
    <row r="68" spans="3:27" ht="15" customHeight="1">
      <c r="C68" s="165" t="s">
        <v>71</v>
      </c>
      <c r="D68" s="165"/>
      <c r="E68" s="165"/>
      <c r="F68" s="165"/>
      <c r="G68" s="165"/>
      <c r="J68" s="181">
        <v>31194510</v>
      </c>
      <c r="L68" s="180">
        <v>41833798</v>
      </c>
      <c r="M68" s="180"/>
      <c r="O68" s="181">
        <v>73028308</v>
      </c>
      <c r="Q68" s="180">
        <v>48578388.26</v>
      </c>
      <c r="R68" s="180"/>
      <c r="T68" s="180">
        <v>42910902.13</v>
      </c>
      <c r="U68" s="180"/>
      <c r="V68" s="180"/>
      <c r="X68" s="180">
        <v>24449919.74</v>
      </c>
      <c r="Y68" s="180"/>
      <c r="Z68" s="180"/>
      <c r="AA68" s="180"/>
    </row>
    <row r="69" ht="0.75" customHeight="1"/>
    <row r="70" spans="3:27" ht="12.75">
      <c r="C70" s="179" t="s">
        <v>70</v>
      </c>
      <c r="D70" s="179"/>
      <c r="E70" s="179"/>
      <c r="F70" s="179"/>
      <c r="G70" s="179"/>
      <c r="J70" s="181">
        <v>155831138</v>
      </c>
      <c r="L70" s="180">
        <v>15883143</v>
      </c>
      <c r="M70" s="180"/>
      <c r="O70" s="181">
        <v>171714281</v>
      </c>
      <c r="Q70" s="180">
        <v>73390719.11</v>
      </c>
      <c r="R70" s="180"/>
      <c r="T70" s="180">
        <v>71526840.98</v>
      </c>
      <c r="U70" s="180"/>
      <c r="V70" s="180"/>
      <c r="X70" s="180">
        <v>98323561.89</v>
      </c>
      <c r="Y70" s="180"/>
      <c r="Z70" s="180"/>
      <c r="AA70" s="180"/>
    </row>
    <row r="71" spans="3:7" ht="13.5" customHeight="1">
      <c r="C71" s="179"/>
      <c r="D71" s="179"/>
      <c r="E71" s="179"/>
      <c r="F71" s="179"/>
      <c r="G71" s="179"/>
    </row>
    <row r="72" ht="1.5" customHeight="1"/>
    <row r="73" spans="2:27" ht="13.5" customHeight="1">
      <c r="B73" s="164" t="s">
        <v>69</v>
      </c>
      <c r="C73" s="164"/>
      <c r="D73" s="164"/>
      <c r="E73" s="164"/>
      <c r="F73" s="164"/>
      <c r="G73" s="164"/>
      <c r="J73" s="183">
        <v>58670219</v>
      </c>
      <c r="L73" s="182">
        <v>99284065</v>
      </c>
      <c r="M73" s="182"/>
      <c r="O73" s="183">
        <v>157954284</v>
      </c>
      <c r="Q73" s="182">
        <v>118143342.44</v>
      </c>
      <c r="R73" s="182"/>
      <c r="T73" s="182">
        <v>118143342.44</v>
      </c>
      <c r="U73" s="182"/>
      <c r="V73" s="182"/>
      <c r="X73" s="182">
        <v>39810941.56</v>
      </c>
      <c r="Y73" s="182"/>
      <c r="Z73" s="182"/>
      <c r="AA73" s="182"/>
    </row>
    <row r="74" spans="2:7" ht="13.5" customHeight="1">
      <c r="B74" s="164"/>
      <c r="C74" s="164"/>
      <c r="D74" s="164"/>
      <c r="E74" s="164"/>
      <c r="F74" s="164"/>
      <c r="G74" s="164"/>
    </row>
    <row r="75" spans="2:7" ht="13.5" customHeight="1">
      <c r="B75" s="164"/>
      <c r="C75" s="164"/>
      <c r="D75" s="164"/>
      <c r="E75" s="164"/>
      <c r="F75" s="164"/>
      <c r="G75" s="164"/>
    </row>
    <row r="76" ht="12.75" customHeight="1" hidden="1"/>
    <row r="77" spans="3:27" ht="12.75">
      <c r="C77" s="179" t="s">
        <v>68</v>
      </c>
      <c r="D77" s="179"/>
      <c r="E77" s="179"/>
      <c r="F77" s="179"/>
      <c r="G77" s="179"/>
      <c r="J77" s="181">
        <v>58670219</v>
      </c>
      <c r="L77" s="180">
        <v>3994387</v>
      </c>
      <c r="M77" s="180"/>
      <c r="O77" s="181">
        <v>62664606</v>
      </c>
      <c r="Q77" s="180">
        <v>25613609.39</v>
      </c>
      <c r="R77" s="180"/>
      <c r="T77" s="180">
        <v>25613609.39</v>
      </c>
      <c r="U77" s="180"/>
      <c r="V77" s="180"/>
      <c r="X77" s="180">
        <v>37050996.61</v>
      </c>
      <c r="Y77" s="180"/>
      <c r="Z77" s="180"/>
      <c r="AA77" s="180"/>
    </row>
    <row r="78" spans="3:7" ht="13.5" customHeight="1">
      <c r="C78" s="179"/>
      <c r="D78" s="179"/>
      <c r="E78" s="179"/>
      <c r="F78" s="179"/>
      <c r="G78" s="179"/>
    </row>
    <row r="79" spans="3:7" ht="13.5" customHeight="1">
      <c r="C79" s="179"/>
      <c r="D79" s="179"/>
      <c r="E79" s="179"/>
      <c r="F79" s="179"/>
      <c r="G79" s="179"/>
    </row>
    <row r="80" spans="3:7" ht="13.5" customHeight="1">
      <c r="C80" s="179"/>
      <c r="D80" s="179"/>
      <c r="E80" s="179"/>
      <c r="F80" s="179"/>
      <c r="G80" s="179"/>
    </row>
    <row r="81" ht="12.75" customHeight="1" hidden="1"/>
    <row r="82" spans="3:27" ht="12.75">
      <c r="C82" s="179" t="s">
        <v>67</v>
      </c>
      <c r="D82" s="179"/>
      <c r="E82" s="179"/>
      <c r="F82" s="179"/>
      <c r="G82" s="179"/>
      <c r="J82" s="181">
        <v>0</v>
      </c>
      <c r="L82" s="180">
        <v>95289678</v>
      </c>
      <c r="M82" s="180"/>
      <c r="O82" s="181">
        <v>95289678</v>
      </c>
      <c r="Q82" s="180">
        <v>92529733.05</v>
      </c>
      <c r="R82" s="180"/>
      <c r="T82" s="180">
        <v>92529733.05</v>
      </c>
      <c r="U82" s="180"/>
      <c r="V82" s="180"/>
      <c r="X82" s="180">
        <v>2759944.95</v>
      </c>
      <c r="Y82" s="180"/>
      <c r="Z82" s="180"/>
      <c r="AA82" s="180"/>
    </row>
    <row r="83" spans="3:7" ht="13.5" customHeight="1">
      <c r="C83" s="179"/>
      <c r="D83" s="179"/>
      <c r="E83" s="179"/>
      <c r="F83" s="179"/>
      <c r="G83" s="179"/>
    </row>
    <row r="84" spans="3:7" ht="13.5" customHeight="1">
      <c r="C84" s="179"/>
      <c r="D84" s="179"/>
      <c r="E84" s="179"/>
      <c r="F84" s="179"/>
      <c r="G84" s="179"/>
    </row>
    <row r="85" spans="3:27" ht="15.75" customHeight="1">
      <c r="C85" s="164" t="s">
        <v>43</v>
      </c>
      <c r="D85" s="164"/>
      <c r="E85" s="164"/>
      <c r="F85" s="164"/>
      <c r="G85" s="164"/>
      <c r="H85" s="164"/>
      <c r="J85" s="174">
        <v>5384355101</v>
      </c>
      <c r="L85" s="173">
        <v>1544705680</v>
      </c>
      <c r="M85" s="173"/>
      <c r="O85" s="174">
        <v>6929060781</v>
      </c>
      <c r="Q85" s="173">
        <v>2706462382.46</v>
      </c>
      <c r="R85" s="173"/>
      <c r="T85" s="173">
        <v>2455793333.94</v>
      </c>
      <c r="U85" s="173"/>
      <c r="V85" s="173"/>
      <c r="X85" s="173">
        <v>4222598398.54</v>
      </c>
      <c r="Y85" s="173"/>
      <c r="Z85" s="173"/>
      <c r="AA85" s="173"/>
    </row>
    <row r="86" ht="13.5" customHeight="1"/>
    <row r="87" spans="3:22" ht="13.5" customHeight="1">
      <c r="C87" s="161" t="s">
        <v>42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</row>
    <row r="88" ht="59.25" customHeight="1"/>
    <row r="89" spans="5:25" ht="18.75" customHeight="1">
      <c r="E89" s="160" t="s">
        <v>41</v>
      </c>
      <c r="F89" s="160"/>
      <c r="G89" s="160"/>
      <c r="H89" s="160"/>
      <c r="I89" s="160"/>
      <c r="J89" s="160"/>
      <c r="K89" s="160"/>
      <c r="L89" s="160"/>
      <c r="R89" s="160" t="s">
        <v>40</v>
      </c>
      <c r="S89" s="160"/>
      <c r="T89" s="160"/>
      <c r="U89" s="160"/>
      <c r="V89" s="160"/>
      <c r="W89" s="160"/>
      <c r="X89" s="160"/>
      <c r="Y89" s="160"/>
    </row>
    <row r="90" spans="5:25" ht="17.25" customHeight="1">
      <c r="E90" s="160" t="s">
        <v>39</v>
      </c>
      <c r="F90" s="160"/>
      <c r="G90" s="160"/>
      <c r="H90" s="160"/>
      <c r="I90" s="160"/>
      <c r="J90" s="160"/>
      <c r="K90" s="160"/>
      <c r="L90" s="160"/>
      <c r="R90" s="160" t="s">
        <v>38</v>
      </c>
      <c r="S90" s="160"/>
      <c r="T90" s="160"/>
      <c r="U90" s="160"/>
      <c r="V90" s="160"/>
      <c r="W90" s="160"/>
      <c r="X90" s="160"/>
      <c r="Y90" s="160"/>
    </row>
    <row r="91" ht="195" customHeight="1"/>
    <row r="92" ht="21" customHeight="1"/>
    <row r="93" spans="2:27" ht="14.25" customHeight="1">
      <c r="B93" s="178" t="s">
        <v>37</v>
      </c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X93" s="157" t="s">
        <v>66</v>
      </c>
      <c r="Y93" s="157"/>
      <c r="Z93" s="157"/>
      <c r="AA93" s="157"/>
    </row>
  </sheetData>
  <sheetProtection/>
  <mergeCells count="148">
    <mergeCell ref="AE7:AI8"/>
    <mergeCell ref="C87:V87"/>
    <mergeCell ref="E89:L89"/>
    <mergeCell ref="R89:Y89"/>
    <mergeCell ref="E90:L90"/>
    <mergeCell ref="R90:Y90"/>
    <mergeCell ref="T85:V85"/>
    <mergeCell ref="X85:AA85"/>
    <mergeCell ref="B73:G75"/>
    <mergeCell ref="L73:M73"/>
    <mergeCell ref="B93:T93"/>
    <mergeCell ref="X93:AA93"/>
    <mergeCell ref="C82:G84"/>
    <mergeCell ref="L82:M82"/>
    <mergeCell ref="Q82:R82"/>
    <mergeCell ref="T82:V82"/>
    <mergeCell ref="X82:AA82"/>
    <mergeCell ref="C85:H85"/>
    <mergeCell ref="L85:M85"/>
    <mergeCell ref="Q85:R85"/>
    <mergeCell ref="Q73:R73"/>
    <mergeCell ref="T73:V73"/>
    <mergeCell ref="X73:AA73"/>
    <mergeCell ref="C77:G80"/>
    <mergeCell ref="L77:M77"/>
    <mergeCell ref="Q77:R77"/>
    <mergeCell ref="T77:V77"/>
    <mergeCell ref="X77:AA77"/>
    <mergeCell ref="C68:G68"/>
    <mergeCell ref="L68:M68"/>
    <mergeCell ref="Q68:R68"/>
    <mergeCell ref="T68:V68"/>
    <mergeCell ref="X68:AA68"/>
    <mergeCell ref="C70:G71"/>
    <mergeCell ref="L70:M70"/>
    <mergeCell ref="Q70:R70"/>
    <mergeCell ref="T70:V70"/>
    <mergeCell ref="X70:AA70"/>
    <mergeCell ref="C62:G64"/>
    <mergeCell ref="L62:M62"/>
    <mergeCell ref="Q62:R62"/>
    <mergeCell ref="T62:V62"/>
    <mergeCell ref="X62:AA62"/>
    <mergeCell ref="C66:G66"/>
    <mergeCell ref="L66:M66"/>
    <mergeCell ref="Q66:R66"/>
    <mergeCell ref="T66:V66"/>
    <mergeCell ref="X66:AA66"/>
    <mergeCell ref="B55:G55"/>
    <mergeCell ref="L55:M55"/>
    <mergeCell ref="Q55:R55"/>
    <mergeCell ref="T55:V55"/>
    <mergeCell ref="X55:AA55"/>
    <mergeCell ref="C57:G60"/>
    <mergeCell ref="L57:M57"/>
    <mergeCell ref="Q57:R57"/>
    <mergeCell ref="T57:V57"/>
    <mergeCell ref="X57:AA57"/>
    <mergeCell ref="C51:G51"/>
    <mergeCell ref="L51:M51"/>
    <mergeCell ref="Q51:R51"/>
    <mergeCell ref="T51:V51"/>
    <mergeCell ref="X51:AA51"/>
    <mergeCell ref="C53:G54"/>
    <mergeCell ref="L53:M53"/>
    <mergeCell ref="Q53:R53"/>
    <mergeCell ref="T53:V53"/>
    <mergeCell ref="X53:AA53"/>
    <mergeCell ref="C44:G47"/>
    <mergeCell ref="L44:M44"/>
    <mergeCell ref="Q44:R44"/>
    <mergeCell ref="T44:V44"/>
    <mergeCell ref="X44:AA44"/>
    <mergeCell ref="C49:G49"/>
    <mergeCell ref="L49:M49"/>
    <mergeCell ref="Q49:R49"/>
    <mergeCell ref="T49:V49"/>
    <mergeCell ref="X49:AA49"/>
    <mergeCell ref="C39:G40"/>
    <mergeCell ref="L39:M39"/>
    <mergeCell ref="Q39:R39"/>
    <mergeCell ref="T39:V39"/>
    <mergeCell ref="X39:AA39"/>
    <mergeCell ref="C42:G42"/>
    <mergeCell ref="L42:M42"/>
    <mergeCell ref="Q42:R42"/>
    <mergeCell ref="T42:V42"/>
    <mergeCell ref="X42:AA42"/>
    <mergeCell ref="B35:G35"/>
    <mergeCell ref="L35:M35"/>
    <mergeCell ref="Q35:R35"/>
    <mergeCell ref="T35:V35"/>
    <mergeCell ref="X35:AA35"/>
    <mergeCell ref="C37:G37"/>
    <mergeCell ref="L37:M37"/>
    <mergeCell ref="Q37:R37"/>
    <mergeCell ref="T37:V37"/>
    <mergeCell ref="X37:AA37"/>
    <mergeCell ref="C28:G30"/>
    <mergeCell ref="L28:M28"/>
    <mergeCell ref="Q28:R28"/>
    <mergeCell ref="T28:V28"/>
    <mergeCell ref="X28:AA28"/>
    <mergeCell ref="C32:G33"/>
    <mergeCell ref="L32:M32"/>
    <mergeCell ref="Q32:R32"/>
    <mergeCell ref="T32:V32"/>
    <mergeCell ref="X32:AA32"/>
    <mergeCell ref="C22:G23"/>
    <mergeCell ref="L22:M22"/>
    <mergeCell ref="Q22:R22"/>
    <mergeCell ref="T22:V22"/>
    <mergeCell ref="X22:AA22"/>
    <mergeCell ref="C25:G26"/>
    <mergeCell ref="L25:M25"/>
    <mergeCell ref="Q25:R25"/>
    <mergeCell ref="T25:V25"/>
    <mergeCell ref="X25:AA25"/>
    <mergeCell ref="C18:G18"/>
    <mergeCell ref="L18:M18"/>
    <mergeCell ref="Q18:R18"/>
    <mergeCell ref="T18:V18"/>
    <mergeCell ref="X18:AA18"/>
    <mergeCell ref="C20:G20"/>
    <mergeCell ref="L20:M20"/>
    <mergeCell ref="Q20:R20"/>
    <mergeCell ref="T20:V20"/>
    <mergeCell ref="X20:AA20"/>
    <mergeCell ref="L14:M14"/>
    <mergeCell ref="O14:P14"/>
    <mergeCell ref="Q14:R14"/>
    <mergeCell ref="T14:W14"/>
    <mergeCell ref="X14:AB14"/>
    <mergeCell ref="B16:G16"/>
    <mergeCell ref="L16:M16"/>
    <mergeCell ref="Q16:R16"/>
    <mergeCell ref="T16:V16"/>
    <mergeCell ref="X16:AA16"/>
    <mergeCell ref="F2:U2"/>
    <mergeCell ref="G3:T6"/>
    <mergeCell ref="J9:V9"/>
    <mergeCell ref="L10:M13"/>
    <mergeCell ref="X11:AB12"/>
    <mergeCell ref="A11:I12"/>
    <mergeCell ref="J11:J12"/>
    <mergeCell ref="O11:P12"/>
    <mergeCell ref="Q11:S12"/>
    <mergeCell ref="T11:W12"/>
  </mergeCells>
  <printOptions/>
  <pageMargins left="0.5909722222222222" right="0.39375" top="0.5902777777777778" bottom="0.5902777777777778" header="0" footer="0"/>
  <pageSetup fitToHeight="0" fitToWidth="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Z176"/>
  <sheetViews>
    <sheetView showGridLines="0" tabSelected="1" zoomScalePageLayoutView="0" workbookViewId="0" topLeftCell="A1">
      <selection activeCell="K9" sqref="K9"/>
    </sheetView>
  </sheetViews>
  <sheetFormatPr defaultColWidth="6.8515625" defaultRowHeight="12.75" customHeight="1"/>
  <cols>
    <col min="1" max="1" width="0.9921875" style="0" customWidth="1"/>
    <col min="2" max="2" width="3.8515625" style="0" customWidth="1"/>
    <col min="3" max="3" width="10.140625" style="0" customWidth="1"/>
    <col min="4" max="4" width="1.7109375" style="0" customWidth="1"/>
    <col min="5" max="5" width="10.7109375" style="0" customWidth="1"/>
    <col min="6" max="6" width="3.57421875" style="0" customWidth="1"/>
    <col min="7" max="7" width="4.57421875" style="0" customWidth="1"/>
    <col min="8" max="8" width="0.9921875" style="0" customWidth="1"/>
    <col min="9" max="9" width="8.00390625" style="0" customWidth="1"/>
    <col min="10" max="10" width="9.28125" style="0" customWidth="1"/>
    <col min="11" max="11" width="0.9921875" style="0" customWidth="1"/>
    <col min="12" max="12" width="1.7109375" style="0" customWidth="1"/>
    <col min="13" max="13" width="9.00390625" style="0" customWidth="1"/>
    <col min="14" max="14" width="5.7109375" style="0" customWidth="1"/>
    <col min="15" max="15" width="0.9921875" style="0" customWidth="1"/>
    <col min="16" max="16" width="9.7109375" style="0" customWidth="1"/>
    <col min="17" max="17" width="4.140625" style="0" customWidth="1"/>
    <col min="18" max="18" width="1.57421875" style="0" customWidth="1"/>
    <col min="19" max="19" width="14.57421875" style="0" customWidth="1"/>
    <col min="20" max="20" width="1.1484375" style="0" customWidth="1"/>
    <col min="21" max="21" width="8.57421875" style="0" customWidth="1"/>
    <col min="22" max="22" width="5.28125" style="0" customWidth="1"/>
    <col min="23" max="23" width="1.421875" style="0" customWidth="1"/>
    <col min="24" max="24" width="1.57421875" style="0" customWidth="1"/>
    <col min="25" max="25" width="13.00390625" style="0" customWidth="1"/>
  </cols>
  <sheetData>
    <row r="1" ht="4.5" customHeight="1"/>
    <row r="2" spans="5:23" ht="15" customHeight="1">
      <c r="E2" s="186" t="s">
        <v>60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</row>
    <row r="3" spans="2:26" ht="60" customHeight="1">
      <c r="B3" s="177" t="s">
        <v>428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ht="1.5" customHeight="1"/>
    <row r="5" spans="10:23" ht="18" customHeight="1">
      <c r="J5" s="168" t="s">
        <v>56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</row>
    <row r="6" spans="1:25" ht="5.25" customHeight="1">
      <c r="A6" s="168" t="s">
        <v>427</v>
      </c>
      <c r="B6" s="168"/>
      <c r="C6" s="168"/>
      <c r="D6" s="168"/>
      <c r="E6" s="168"/>
      <c r="F6" s="168"/>
      <c r="G6" s="168"/>
      <c r="L6" s="168" t="s">
        <v>426</v>
      </c>
      <c r="M6" s="168"/>
      <c r="N6" s="168"/>
      <c r="X6" s="168" t="s">
        <v>54</v>
      </c>
      <c r="Y6" s="168"/>
    </row>
    <row r="7" spans="1:25" ht="12.75">
      <c r="A7" s="168"/>
      <c r="B7" s="168"/>
      <c r="C7" s="168"/>
      <c r="D7" s="168"/>
      <c r="E7" s="168"/>
      <c r="F7" s="168"/>
      <c r="G7" s="168"/>
      <c r="I7" s="168" t="s">
        <v>52</v>
      </c>
      <c r="J7" s="168"/>
      <c r="L7" s="168"/>
      <c r="M7" s="168"/>
      <c r="N7" s="168"/>
      <c r="P7" s="168" t="s">
        <v>2</v>
      </c>
      <c r="Q7" s="168"/>
      <c r="S7" s="168" t="s">
        <v>3</v>
      </c>
      <c r="U7" s="168" t="s">
        <v>51</v>
      </c>
      <c r="V7" s="168"/>
      <c r="X7" s="168"/>
      <c r="Y7" s="168"/>
    </row>
    <row r="8" spans="1:22" ht="6" customHeight="1">
      <c r="A8" s="168"/>
      <c r="B8" s="168"/>
      <c r="C8" s="168"/>
      <c r="D8" s="168"/>
      <c r="E8" s="168"/>
      <c r="F8" s="168"/>
      <c r="G8" s="168"/>
      <c r="I8" s="168"/>
      <c r="J8" s="168"/>
      <c r="L8" s="168"/>
      <c r="M8" s="168"/>
      <c r="N8" s="168"/>
      <c r="P8" s="168"/>
      <c r="Q8" s="168"/>
      <c r="S8" s="168"/>
      <c r="U8" s="168"/>
      <c r="V8" s="168"/>
    </row>
    <row r="9" spans="1:14" ht="6" customHeight="1">
      <c r="A9" s="168"/>
      <c r="B9" s="168"/>
      <c r="C9" s="168"/>
      <c r="D9" s="168"/>
      <c r="E9" s="168"/>
      <c r="F9" s="168"/>
      <c r="G9" s="168"/>
      <c r="L9" s="168"/>
      <c r="M9" s="168"/>
      <c r="N9" s="168"/>
    </row>
    <row r="10" spans="1:25" ht="3" customHeight="1">
      <c r="A10" s="168"/>
      <c r="B10" s="168"/>
      <c r="C10" s="168"/>
      <c r="D10" s="168"/>
      <c r="E10" s="168"/>
      <c r="F10" s="168"/>
      <c r="G10" s="168"/>
      <c r="I10" s="192" t="s">
        <v>50</v>
      </c>
      <c r="J10" s="192"/>
      <c r="L10" s="192" t="s">
        <v>49</v>
      </c>
      <c r="M10" s="192"/>
      <c r="N10" s="192"/>
      <c r="P10" s="192" t="s">
        <v>48</v>
      </c>
      <c r="Q10" s="192"/>
      <c r="S10" s="192" t="s">
        <v>47</v>
      </c>
      <c r="U10" s="192" t="s">
        <v>46</v>
      </c>
      <c r="V10" s="192"/>
      <c r="X10" s="192" t="s">
        <v>45</v>
      </c>
      <c r="Y10" s="192"/>
    </row>
    <row r="11" spans="9:25" ht="13.5" customHeight="1">
      <c r="I11" s="192"/>
      <c r="J11" s="192"/>
      <c r="L11" s="192"/>
      <c r="M11" s="192"/>
      <c r="N11" s="192"/>
      <c r="P11" s="192"/>
      <c r="Q11" s="192"/>
      <c r="S11" s="192"/>
      <c r="U11" s="192"/>
      <c r="V11" s="192"/>
      <c r="X11" s="192"/>
      <c r="Y11" s="192"/>
    </row>
    <row r="12" ht="3.75" customHeight="1"/>
    <row r="13" spans="2:25" ht="13.5" customHeight="1">
      <c r="B13" s="189" t="s">
        <v>425</v>
      </c>
      <c r="C13" s="189"/>
      <c r="D13" s="189"/>
      <c r="E13" s="189"/>
      <c r="I13" s="187" t="s">
        <v>424</v>
      </c>
      <c r="J13" s="187"/>
      <c r="M13" s="187" t="s">
        <v>103</v>
      </c>
      <c r="N13" s="187"/>
      <c r="P13" s="187" t="s">
        <v>424</v>
      </c>
      <c r="Q13" s="187"/>
      <c r="S13" s="188" t="s">
        <v>423</v>
      </c>
      <c r="U13" s="187" t="s">
        <v>422</v>
      </c>
      <c r="V13" s="187"/>
      <c r="Y13" s="188" t="s">
        <v>421</v>
      </c>
    </row>
    <row r="14" ht="3.75" customHeight="1"/>
    <row r="15" spans="3:25" ht="13.5" customHeight="1">
      <c r="C15" s="161" t="s">
        <v>420</v>
      </c>
      <c r="D15" s="161"/>
      <c r="E15" s="161"/>
      <c r="F15" s="161"/>
      <c r="I15" s="187" t="s">
        <v>419</v>
      </c>
      <c r="J15" s="187"/>
      <c r="M15" s="187" t="s">
        <v>418</v>
      </c>
      <c r="N15" s="187"/>
      <c r="P15" s="187" t="s">
        <v>417</v>
      </c>
      <c r="Q15" s="187"/>
      <c r="S15" s="188" t="s">
        <v>416</v>
      </c>
      <c r="U15" s="187" t="s">
        <v>415</v>
      </c>
      <c r="V15" s="187"/>
      <c r="Y15" s="188" t="s">
        <v>414</v>
      </c>
    </row>
    <row r="16" spans="3:6" ht="9.75" customHeight="1">
      <c r="C16" s="161"/>
      <c r="D16" s="161"/>
      <c r="E16" s="161"/>
      <c r="F16" s="161"/>
    </row>
    <row r="17" ht="2.25" customHeight="1"/>
    <row r="18" spans="3:25" ht="13.5" customHeight="1">
      <c r="C18" s="161" t="s">
        <v>413</v>
      </c>
      <c r="D18" s="161"/>
      <c r="E18" s="161"/>
      <c r="F18" s="161"/>
      <c r="I18" s="187" t="s">
        <v>412</v>
      </c>
      <c r="J18" s="187"/>
      <c r="M18" s="187" t="s">
        <v>411</v>
      </c>
      <c r="N18" s="187"/>
      <c r="P18" s="187" t="s">
        <v>410</v>
      </c>
      <c r="Q18" s="187"/>
      <c r="S18" s="188" t="s">
        <v>409</v>
      </c>
      <c r="U18" s="187" t="s">
        <v>408</v>
      </c>
      <c r="V18" s="187"/>
      <c r="Y18" s="188" t="s">
        <v>407</v>
      </c>
    </row>
    <row r="19" spans="3:6" ht="9.75" customHeight="1">
      <c r="C19" s="161"/>
      <c r="D19" s="161"/>
      <c r="E19" s="161"/>
      <c r="F19" s="161"/>
    </row>
    <row r="20" ht="2.25" customHeight="1"/>
    <row r="21" spans="3:25" ht="13.5" customHeight="1">
      <c r="C21" s="161" t="s">
        <v>406</v>
      </c>
      <c r="D21" s="161"/>
      <c r="E21" s="161"/>
      <c r="F21" s="161"/>
      <c r="I21" s="187" t="s">
        <v>405</v>
      </c>
      <c r="J21" s="187"/>
      <c r="M21" s="187" t="s">
        <v>404</v>
      </c>
      <c r="N21" s="187"/>
      <c r="P21" s="187" t="s">
        <v>403</v>
      </c>
      <c r="Q21" s="187"/>
      <c r="S21" s="188" t="s">
        <v>402</v>
      </c>
      <c r="U21" s="187" t="s">
        <v>401</v>
      </c>
      <c r="V21" s="187"/>
      <c r="Y21" s="188" t="s">
        <v>400</v>
      </c>
    </row>
    <row r="22" spans="3:6" ht="9.75" customHeight="1">
      <c r="C22" s="161"/>
      <c r="D22" s="161"/>
      <c r="E22" s="161"/>
      <c r="F22" s="161"/>
    </row>
    <row r="23" ht="2.25" customHeight="1"/>
    <row r="24" spans="3:25" ht="13.5" customHeight="1">
      <c r="C24" s="190" t="s">
        <v>399</v>
      </c>
      <c r="D24" s="190"/>
      <c r="E24" s="190"/>
      <c r="F24" s="190"/>
      <c r="I24" s="187" t="s">
        <v>398</v>
      </c>
      <c r="J24" s="187"/>
      <c r="M24" s="187" t="s">
        <v>397</v>
      </c>
      <c r="N24" s="187"/>
      <c r="P24" s="187" t="s">
        <v>396</v>
      </c>
      <c r="Q24" s="187"/>
      <c r="S24" s="188" t="s">
        <v>395</v>
      </c>
      <c r="U24" s="187" t="s">
        <v>394</v>
      </c>
      <c r="V24" s="187"/>
      <c r="Y24" s="188" t="s">
        <v>393</v>
      </c>
    </row>
    <row r="25" ht="3.75" customHeight="1"/>
    <row r="26" spans="3:25" ht="13.5" customHeight="1">
      <c r="C26" s="161" t="s">
        <v>392</v>
      </c>
      <c r="D26" s="161"/>
      <c r="E26" s="161"/>
      <c r="F26" s="161"/>
      <c r="I26" s="187" t="s">
        <v>391</v>
      </c>
      <c r="J26" s="187"/>
      <c r="M26" s="187" t="s">
        <v>390</v>
      </c>
      <c r="N26" s="187"/>
      <c r="P26" s="187" t="s">
        <v>389</v>
      </c>
      <c r="Q26" s="187"/>
      <c r="S26" s="188" t="s">
        <v>388</v>
      </c>
      <c r="U26" s="187" t="s">
        <v>387</v>
      </c>
      <c r="V26" s="187"/>
      <c r="Y26" s="188" t="s">
        <v>386</v>
      </c>
    </row>
    <row r="27" spans="3:6" ht="8.25" customHeight="1">
      <c r="C27" s="161"/>
      <c r="D27" s="161"/>
      <c r="E27" s="161"/>
      <c r="F27" s="161"/>
    </row>
    <row r="28" spans="3:6" ht="2.25" customHeight="1">
      <c r="C28" s="161"/>
      <c r="D28" s="161"/>
      <c r="E28" s="161"/>
      <c r="F28" s="161"/>
    </row>
    <row r="29" ht="13.5" customHeight="1"/>
    <row r="30" ht="3.75" customHeight="1"/>
    <row r="31" spans="2:25" ht="13.5" customHeight="1">
      <c r="B31" s="189" t="s">
        <v>385</v>
      </c>
      <c r="C31" s="189"/>
      <c r="D31" s="189"/>
      <c r="E31" s="189"/>
      <c r="I31" s="187" t="s">
        <v>384</v>
      </c>
      <c r="J31" s="187"/>
      <c r="M31" s="187" t="s">
        <v>383</v>
      </c>
      <c r="N31" s="187"/>
      <c r="P31" s="187" t="s">
        <v>382</v>
      </c>
      <c r="Q31" s="187"/>
      <c r="S31" s="188" t="s">
        <v>381</v>
      </c>
      <c r="U31" s="187" t="s">
        <v>380</v>
      </c>
      <c r="V31" s="187"/>
      <c r="Y31" s="188" t="s">
        <v>379</v>
      </c>
    </row>
    <row r="32" ht="3.75" customHeight="1"/>
    <row r="33" spans="3:25" ht="13.5" customHeight="1">
      <c r="C33" s="161" t="s">
        <v>378</v>
      </c>
      <c r="D33" s="161"/>
      <c r="E33" s="161"/>
      <c r="F33" s="161"/>
      <c r="I33" s="187" t="s">
        <v>377</v>
      </c>
      <c r="J33" s="187"/>
      <c r="M33" s="187" t="s">
        <v>376</v>
      </c>
      <c r="N33" s="187"/>
      <c r="P33" s="187" t="s">
        <v>375</v>
      </c>
      <c r="Q33" s="187"/>
      <c r="S33" s="188" t="s">
        <v>374</v>
      </c>
      <c r="U33" s="187" t="s">
        <v>373</v>
      </c>
      <c r="V33" s="187"/>
      <c r="Y33" s="188" t="s">
        <v>372</v>
      </c>
    </row>
    <row r="34" spans="3:6" ht="8.25" customHeight="1">
      <c r="C34" s="161"/>
      <c r="D34" s="161"/>
      <c r="E34" s="161"/>
      <c r="F34" s="161"/>
    </row>
    <row r="35" spans="3:6" ht="13.5" customHeight="1">
      <c r="C35" s="161"/>
      <c r="D35" s="161"/>
      <c r="E35" s="161"/>
      <c r="F35" s="161"/>
    </row>
    <row r="36" ht="2.25" customHeight="1"/>
    <row r="37" spans="3:25" ht="13.5" customHeight="1">
      <c r="C37" s="190" t="s">
        <v>371</v>
      </c>
      <c r="D37" s="190"/>
      <c r="E37" s="190"/>
      <c r="F37" s="190"/>
      <c r="I37" s="187" t="s">
        <v>370</v>
      </c>
      <c r="J37" s="187"/>
      <c r="M37" s="187" t="s">
        <v>369</v>
      </c>
      <c r="N37" s="187"/>
      <c r="P37" s="187" t="s">
        <v>368</v>
      </c>
      <c r="Q37" s="187"/>
      <c r="S37" s="188" t="s">
        <v>367</v>
      </c>
      <c r="U37" s="187" t="s">
        <v>366</v>
      </c>
      <c r="V37" s="187"/>
      <c r="Y37" s="188" t="s">
        <v>365</v>
      </c>
    </row>
    <row r="38" ht="3.75" customHeight="1"/>
    <row r="39" spans="3:25" ht="13.5" customHeight="1">
      <c r="C39" s="161" t="s">
        <v>364</v>
      </c>
      <c r="D39" s="161"/>
      <c r="E39" s="161"/>
      <c r="F39" s="161"/>
      <c r="I39" s="187" t="s">
        <v>363</v>
      </c>
      <c r="J39" s="187"/>
      <c r="M39" s="187" t="s">
        <v>362</v>
      </c>
      <c r="N39" s="187"/>
      <c r="P39" s="187" t="s">
        <v>361</v>
      </c>
      <c r="Q39" s="187"/>
      <c r="S39" s="188" t="s">
        <v>360</v>
      </c>
      <c r="U39" s="187" t="s">
        <v>359</v>
      </c>
      <c r="V39" s="187"/>
      <c r="Y39" s="188" t="s">
        <v>358</v>
      </c>
    </row>
    <row r="40" spans="3:6" ht="9.75" customHeight="1">
      <c r="C40" s="161"/>
      <c r="D40" s="161"/>
      <c r="E40" s="161"/>
      <c r="F40" s="161"/>
    </row>
    <row r="41" ht="2.25" customHeight="1"/>
    <row r="42" spans="3:25" ht="13.5" customHeight="1">
      <c r="C42" s="161" t="s">
        <v>357</v>
      </c>
      <c r="D42" s="161"/>
      <c r="E42" s="161"/>
      <c r="F42" s="161"/>
      <c r="I42" s="187" t="s">
        <v>356</v>
      </c>
      <c r="J42" s="187"/>
      <c r="M42" s="187" t="s">
        <v>355</v>
      </c>
      <c r="N42" s="187"/>
      <c r="P42" s="187" t="s">
        <v>354</v>
      </c>
      <c r="Q42" s="187"/>
      <c r="S42" s="188" t="s">
        <v>353</v>
      </c>
      <c r="U42" s="187" t="s">
        <v>352</v>
      </c>
      <c r="V42" s="187"/>
      <c r="Y42" s="188" t="s">
        <v>351</v>
      </c>
    </row>
    <row r="43" spans="3:6" ht="8.25" customHeight="1">
      <c r="C43" s="161"/>
      <c r="D43" s="161"/>
      <c r="E43" s="161"/>
      <c r="F43" s="161"/>
    </row>
    <row r="44" spans="3:6" ht="13.5" customHeight="1">
      <c r="C44" s="161"/>
      <c r="D44" s="161"/>
      <c r="E44" s="161"/>
      <c r="F44" s="161"/>
    </row>
    <row r="45" ht="2.25" customHeight="1"/>
    <row r="46" spans="3:25" ht="13.5" customHeight="1">
      <c r="C46" s="161" t="s">
        <v>350</v>
      </c>
      <c r="D46" s="161"/>
      <c r="E46" s="161"/>
      <c r="F46" s="161"/>
      <c r="I46" s="187" t="s">
        <v>349</v>
      </c>
      <c r="J46" s="187"/>
      <c r="M46" s="187" t="s">
        <v>348</v>
      </c>
      <c r="N46" s="187"/>
      <c r="P46" s="187" t="s">
        <v>347</v>
      </c>
      <c r="Q46" s="187"/>
      <c r="S46" s="188" t="s">
        <v>346</v>
      </c>
      <c r="U46" s="187" t="s">
        <v>345</v>
      </c>
      <c r="V46" s="187"/>
      <c r="Y46" s="188" t="s">
        <v>344</v>
      </c>
    </row>
    <row r="47" spans="3:6" ht="9.75" customHeight="1">
      <c r="C47" s="161"/>
      <c r="D47" s="161"/>
      <c r="E47" s="161"/>
      <c r="F47" s="161"/>
    </row>
    <row r="48" ht="2.25" customHeight="1"/>
    <row r="49" spans="3:25" ht="13.5" customHeight="1">
      <c r="C49" s="161" t="s">
        <v>343</v>
      </c>
      <c r="D49" s="161"/>
      <c r="E49" s="161"/>
      <c r="F49" s="161"/>
      <c r="I49" s="187" t="s">
        <v>342</v>
      </c>
      <c r="J49" s="187"/>
      <c r="M49" s="187" t="s">
        <v>341</v>
      </c>
      <c r="N49" s="187"/>
      <c r="P49" s="187" t="s">
        <v>340</v>
      </c>
      <c r="Q49" s="187"/>
      <c r="S49" s="188" t="s">
        <v>339</v>
      </c>
      <c r="U49" s="187" t="s">
        <v>338</v>
      </c>
      <c r="V49" s="187"/>
      <c r="Y49" s="188" t="s">
        <v>337</v>
      </c>
    </row>
    <row r="50" spans="3:6" ht="8.25" customHeight="1">
      <c r="C50" s="161"/>
      <c r="D50" s="161"/>
      <c r="E50" s="161"/>
      <c r="F50" s="161"/>
    </row>
    <row r="51" spans="3:6" ht="13.5" customHeight="1">
      <c r="C51" s="161"/>
      <c r="D51" s="161"/>
      <c r="E51" s="161"/>
      <c r="F51" s="161"/>
    </row>
    <row r="52" ht="2.25" customHeight="1"/>
    <row r="53" spans="3:25" ht="13.5" customHeight="1">
      <c r="C53" s="161" t="s">
        <v>336</v>
      </c>
      <c r="D53" s="161"/>
      <c r="E53" s="161"/>
      <c r="F53" s="161"/>
      <c r="I53" s="187" t="s">
        <v>335</v>
      </c>
      <c r="J53" s="187"/>
      <c r="M53" s="187" t="s">
        <v>334</v>
      </c>
      <c r="N53" s="187"/>
      <c r="P53" s="187" t="s">
        <v>333</v>
      </c>
      <c r="Q53" s="187"/>
      <c r="S53" s="188" t="s">
        <v>103</v>
      </c>
      <c r="U53" s="187" t="s">
        <v>103</v>
      </c>
      <c r="V53" s="187"/>
      <c r="Y53" s="188" t="s">
        <v>333</v>
      </c>
    </row>
    <row r="54" spans="3:6" ht="9.75" customHeight="1">
      <c r="C54" s="161"/>
      <c r="D54" s="161"/>
      <c r="E54" s="161"/>
      <c r="F54" s="161"/>
    </row>
    <row r="55" ht="2.25" customHeight="1"/>
    <row r="56" spans="3:25" ht="13.5" customHeight="1">
      <c r="C56" s="161" t="s">
        <v>332</v>
      </c>
      <c r="D56" s="161"/>
      <c r="E56" s="161"/>
      <c r="F56" s="161"/>
      <c r="I56" s="187" t="s">
        <v>331</v>
      </c>
      <c r="J56" s="187"/>
      <c r="M56" s="187" t="s">
        <v>330</v>
      </c>
      <c r="N56" s="187"/>
      <c r="P56" s="187" t="s">
        <v>329</v>
      </c>
      <c r="Q56" s="187"/>
      <c r="S56" s="188" t="s">
        <v>328</v>
      </c>
      <c r="U56" s="187" t="s">
        <v>327</v>
      </c>
      <c r="V56" s="187"/>
      <c r="Y56" s="188" t="s">
        <v>326</v>
      </c>
    </row>
    <row r="57" spans="3:6" ht="9.75" customHeight="1">
      <c r="C57" s="161"/>
      <c r="D57" s="161"/>
      <c r="E57" s="161"/>
      <c r="F57" s="161"/>
    </row>
    <row r="58" ht="15.75" customHeight="1"/>
    <row r="59" ht="3.75" customHeight="1"/>
    <row r="60" spans="2:25" ht="13.5" customHeight="1">
      <c r="B60" s="189" t="s">
        <v>325</v>
      </c>
      <c r="C60" s="189"/>
      <c r="D60" s="189"/>
      <c r="E60" s="189"/>
      <c r="I60" s="187" t="s">
        <v>324</v>
      </c>
      <c r="J60" s="187"/>
      <c r="M60" s="187" t="s">
        <v>323</v>
      </c>
      <c r="N60" s="187"/>
      <c r="P60" s="187" t="s">
        <v>322</v>
      </c>
      <c r="Q60" s="187"/>
      <c r="S60" s="188" t="s">
        <v>321</v>
      </c>
      <c r="U60" s="187" t="s">
        <v>320</v>
      </c>
      <c r="V60" s="187"/>
      <c r="Y60" s="188" t="s">
        <v>319</v>
      </c>
    </row>
    <row r="61" ht="3.75" customHeight="1"/>
    <row r="62" spans="3:25" ht="13.5" customHeight="1">
      <c r="C62" s="190" t="s">
        <v>318</v>
      </c>
      <c r="D62" s="190"/>
      <c r="E62" s="190"/>
      <c r="F62" s="190"/>
      <c r="I62" s="187" t="s">
        <v>317</v>
      </c>
      <c r="J62" s="187"/>
      <c r="M62" s="187" t="s">
        <v>316</v>
      </c>
      <c r="N62" s="187"/>
      <c r="P62" s="187" t="s">
        <v>315</v>
      </c>
      <c r="Q62" s="187"/>
      <c r="S62" s="188" t="s">
        <v>314</v>
      </c>
      <c r="U62" s="187" t="s">
        <v>313</v>
      </c>
      <c r="V62" s="187"/>
      <c r="Y62" s="188" t="s">
        <v>312</v>
      </c>
    </row>
    <row r="63" ht="3.75" customHeight="1"/>
    <row r="64" spans="3:25" ht="13.5" customHeight="1">
      <c r="C64" s="190" t="s">
        <v>311</v>
      </c>
      <c r="D64" s="190"/>
      <c r="E64" s="190"/>
      <c r="F64" s="190"/>
      <c r="I64" s="187" t="s">
        <v>310</v>
      </c>
      <c r="J64" s="187"/>
      <c r="M64" s="187" t="s">
        <v>309</v>
      </c>
      <c r="N64" s="187"/>
      <c r="P64" s="187" t="s">
        <v>308</v>
      </c>
      <c r="Q64" s="187"/>
      <c r="S64" s="188" t="s">
        <v>307</v>
      </c>
      <c r="U64" s="187" t="s">
        <v>306</v>
      </c>
      <c r="V64" s="187"/>
      <c r="Y64" s="188" t="s">
        <v>305</v>
      </c>
    </row>
    <row r="65" ht="3.75" customHeight="1"/>
    <row r="66" spans="3:25" ht="13.5" customHeight="1">
      <c r="C66" s="161" t="s">
        <v>304</v>
      </c>
      <c r="D66" s="161"/>
      <c r="E66" s="161"/>
      <c r="F66" s="161"/>
      <c r="I66" s="187" t="s">
        <v>303</v>
      </c>
      <c r="J66" s="187"/>
      <c r="M66" s="187" t="s">
        <v>302</v>
      </c>
      <c r="N66" s="187"/>
      <c r="P66" s="187" t="s">
        <v>301</v>
      </c>
      <c r="Q66" s="187"/>
      <c r="S66" s="188" t="s">
        <v>300</v>
      </c>
      <c r="U66" s="187" t="s">
        <v>299</v>
      </c>
      <c r="V66" s="187"/>
      <c r="Y66" s="188" t="s">
        <v>298</v>
      </c>
    </row>
    <row r="67" spans="3:6" ht="8.25" customHeight="1">
      <c r="C67" s="161"/>
      <c r="D67" s="161"/>
      <c r="E67" s="161"/>
      <c r="F67" s="161"/>
    </row>
    <row r="68" spans="3:6" ht="13.5" customHeight="1">
      <c r="C68" s="161"/>
      <c r="D68" s="161"/>
      <c r="E68" s="161"/>
      <c r="F68" s="161"/>
    </row>
    <row r="69" ht="2.25" customHeight="1"/>
    <row r="70" spans="3:25" ht="13.5" customHeight="1">
      <c r="C70" s="161" t="s">
        <v>297</v>
      </c>
      <c r="D70" s="161"/>
      <c r="E70" s="161"/>
      <c r="F70" s="161"/>
      <c r="I70" s="187" t="s">
        <v>296</v>
      </c>
      <c r="J70" s="187"/>
      <c r="M70" s="187" t="s">
        <v>295</v>
      </c>
      <c r="N70" s="187"/>
      <c r="P70" s="187" t="s">
        <v>294</v>
      </c>
      <c r="Q70" s="187"/>
      <c r="S70" s="188" t="s">
        <v>293</v>
      </c>
      <c r="U70" s="187" t="s">
        <v>292</v>
      </c>
      <c r="V70" s="187"/>
      <c r="Y70" s="188" t="s">
        <v>291</v>
      </c>
    </row>
    <row r="71" spans="3:6" ht="9.75" customHeight="1">
      <c r="C71" s="161"/>
      <c r="D71" s="161"/>
      <c r="E71" s="161"/>
      <c r="F71" s="161"/>
    </row>
    <row r="72" ht="2.25" customHeight="1"/>
    <row r="73" spans="3:25" ht="13.5" customHeight="1">
      <c r="C73" s="161" t="s">
        <v>290</v>
      </c>
      <c r="D73" s="161"/>
      <c r="E73" s="161"/>
      <c r="F73" s="161"/>
      <c r="I73" s="187" t="s">
        <v>289</v>
      </c>
      <c r="J73" s="187"/>
      <c r="M73" s="187" t="s">
        <v>288</v>
      </c>
      <c r="N73" s="187"/>
      <c r="P73" s="187" t="s">
        <v>287</v>
      </c>
      <c r="Q73" s="187"/>
      <c r="S73" s="188" t="s">
        <v>286</v>
      </c>
      <c r="U73" s="187" t="s">
        <v>285</v>
      </c>
      <c r="V73" s="187"/>
      <c r="Y73" s="188" t="s">
        <v>284</v>
      </c>
    </row>
    <row r="74" spans="3:6" ht="8.25" customHeight="1">
      <c r="C74" s="161"/>
      <c r="D74" s="161"/>
      <c r="E74" s="161"/>
      <c r="F74" s="161"/>
    </row>
    <row r="75" spans="3:6" ht="13.5" customHeight="1">
      <c r="C75" s="161"/>
      <c r="D75" s="161"/>
      <c r="E75" s="161"/>
      <c r="F75" s="161"/>
    </row>
    <row r="76" ht="2.25" customHeight="1"/>
    <row r="77" spans="3:25" ht="13.5" customHeight="1">
      <c r="C77" s="161" t="s">
        <v>283</v>
      </c>
      <c r="D77" s="161"/>
      <c r="E77" s="161"/>
      <c r="F77" s="161"/>
      <c r="I77" s="187" t="s">
        <v>282</v>
      </c>
      <c r="J77" s="187"/>
      <c r="M77" s="187" t="s">
        <v>281</v>
      </c>
      <c r="N77" s="187"/>
      <c r="P77" s="187" t="s">
        <v>280</v>
      </c>
      <c r="Q77" s="187"/>
      <c r="S77" s="188" t="s">
        <v>279</v>
      </c>
      <c r="U77" s="187" t="s">
        <v>278</v>
      </c>
      <c r="V77" s="187"/>
      <c r="Y77" s="188" t="s">
        <v>277</v>
      </c>
    </row>
    <row r="78" spans="3:6" ht="9.75" customHeight="1">
      <c r="C78" s="161"/>
      <c r="D78" s="161"/>
      <c r="E78" s="161"/>
      <c r="F78" s="161"/>
    </row>
    <row r="79" ht="2.25" customHeight="1"/>
    <row r="80" spans="3:25" ht="13.5" customHeight="1">
      <c r="C80" s="161" t="s">
        <v>276</v>
      </c>
      <c r="D80" s="161"/>
      <c r="E80" s="161"/>
      <c r="F80" s="161"/>
      <c r="I80" s="187" t="s">
        <v>275</v>
      </c>
      <c r="J80" s="187"/>
      <c r="M80" s="187" t="s">
        <v>274</v>
      </c>
      <c r="N80" s="187"/>
      <c r="P80" s="187" t="s">
        <v>273</v>
      </c>
      <c r="Q80" s="187"/>
      <c r="S80" s="188" t="s">
        <v>272</v>
      </c>
      <c r="U80" s="187" t="s">
        <v>271</v>
      </c>
      <c r="V80" s="187"/>
      <c r="Y80" s="188" t="s">
        <v>270</v>
      </c>
    </row>
    <row r="81" spans="3:6" ht="9.75" customHeight="1">
      <c r="C81" s="161"/>
      <c r="D81" s="161"/>
      <c r="E81" s="161"/>
      <c r="F81" s="161"/>
    </row>
    <row r="82" ht="2.25" customHeight="1"/>
    <row r="83" spans="3:25" ht="13.5" customHeight="1">
      <c r="C83" s="190" t="s">
        <v>269</v>
      </c>
      <c r="D83" s="190"/>
      <c r="E83" s="190"/>
      <c r="F83" s="190"/>
      <c r="I83" s="187" t="s">
        <v>268</v>
      </c>
      <c r="J83" s="187"/>
      <c r="M83" s="187" t="s">
        <v>267</v>
      </c>
      <c r="N83" s="187"/>
      <c r="P83" s="187" t="s">
        <v>266</v>
      </c>
      <c r="Q83" s="187"/>
      <c r="S83" s="188" t="s">
        <v>265</v>
      </c>
      <c r="U83" s="187" t="s">
        <v>264</v>
      </c>
      <c r="V83" s="187"/>
      <c r="Y83" s="188" t="s">
        <v>263</v>
      </c>
    </row>
    <row r="84" ht="3.75" customHeight="1"/>
    <row r="85" spans="3:25" ht="12.75">
      <c r="C85" s="190" t="s">
        <v>84</v>
      </c>
      <c r="D85" s="190"/>
      <c r="E85" s="190"/>
      <c r="F85" s="190"/>
      <c r="I85" s="187" t="s">
        <v>262</v>
      </c>
      <c r="J85" s="187"/>
      <c r="M85" s="187" t="s">
        <v>261</v>
      </c>
      <c r="N85" s="187"/>
      <c r="P85" s="187" t="s">
        <v>260</v>
      </c>
      <c r="Q85" s="187"/>
      <c r="S85" s="187" t="s">
        <v>259</v>
      </c>
      <c r="U85" s="187" t="s">
        <v>258</v>
      </c>
      <c r="V85" s="187"/>
      <c r="Y85" s="188" t="s">
        <v>257</v>
      </c>
    </row>
    <row r="86" ht="0.75" customHeight="1">
      <c r="S86" s="187"/>
    </row>
    <row r="87" ht="15" customHeight="1"/>
    <row r="88" ht="3.75" customHeight="1"/>
    <row r="89" spans="2:25" ht="13.5" customHeight="1">
      <c r="B89" s="191" t="s">
        <v>256</v>
      </c>
      <c r="C89" s="191"/>
      <c r="D89" s="191"/>
      <c r="E89" s="191"/>
      <c r="I89" s="187" t="s">
        <v>255</v>
      </c>
      <c r="J89" s="187"/>
      <c r="M89" s="187" t="s">
        <v>254</v>
      </c>
      <c r="N89" s="187"/>
      <c r="P89" s="187" t="s">
        <v>253</v>
      </c>
      <c r="Q89" s="187"/>
      <c r="S89" s="188" t="s">
        <v>252</v>
      </c>
      <c r="U89" s="187" t="s">
        <v>251</v>
      </c>
      <c r="V89" s="187"/>
      <c r="Y89" s="188" t="s">
        <v>250</v>
      </c>
    </row>
    <row r="90" spans="2:5" ht="9.75" customHeight="1">
      <c r="B90" s="191"/>
      <c r="C90" s="191"/>
      <c r="D90" s="191"/>
      <c r="E90" s="191"/>
    </row>
    <row r="91" ht="3" customHeight="1"/>
    <row r="92" spans="3:25" ht="13.5" customHeight="1">
      <c r="C92" s="161" t="s">
        <v>249</v>
      </c>
      <c r="D92" s="161"/>
      <c r="E92" s="161"/>
      <c r="F92" s="161"/>
      <c r="I92" s="187" t="s">
        <v>248</v>
      </c>
      <c r="J92" s="187"/>
      <c r="M92" s="187" t="s">
        <v>247</v>
      </c>
      <c r="N92" s="187"/>
      <c r="P92" s="187" t="s">
        <v>246</v>
      </c>
      <c r="Q92" s="187"/>
      <c r="S92" s="188" t="s">
        <v>245</v>
      </c>
      <c r="U92" s="187" t="s">
        <v>245</v>
      </c>
      <c r="V92" s="187"/>
      <c r="Y92" s="188" t="s">
        <v>244</v>
      </c>
    </row>
    <row r="93" spans="3:6" ht="9.75" customHeight="1">
      <c r="C93" s="161"/>
      <c r="D93" s="161"/>
      <c r="E93" s="161"/>
      <c r="F93" s="161"/>
    </row>
    <row r="94" ht="2.25" customHeight="1"/>
    <row r="95" spans="3:25" ht="13.5" customHeight="1">
      <c r="C95" s="161" t="s">
        <v>243</v>
      </c>
      <c r="D95" s="161"/>
      <c r="E95" s="161"/>
      <c r="F95" s="161"/>
      <c r="I95" s="187" t="s">
        <v>103</v>
      </c>
      <c r="J95" s="187"/>
      <c r="M95" s="187" t="s">
        <v>242</v>
      </c>
      <c r="N95" s="187"/>
      <c r="P95" s="187" t="s">
        <v>242</v>
      </c>
      <c r="Q95" s="187"/>
      <c r="S95" s="188" t="s">
        <v>242</v>
      </c>
      <c r="U95" s="187" t="s">
        <v>242</v>
      </c>
      <c r="V95" s="187"/>
      <c r="Y95" s="188" t="s">
        <v>103</v>
      </c>
    </row>
    <row r="96" spans="3:6" ht="9.75" customHeight="1">
      <c r="C96" s="161"/>
      <c r="D96" s="161"/>
      <c r="E96" s="161"/>
      <c r="F96" s="161"/>
    </row>
    <row r="97" ht="2.25" customHeight="1"/>
    <row r="98" spans="3:25" ht="13.5" customHeight="1">
      <c r="C98" s="190" t="s">
        <v>241</v>
      </c>
      <c r="D98" s="190"/>
      <c r="E98" s="190"/>
      <c r="F98" s="190"/>
      <c r="I98" s="187" t="s">
        <v>240</v>
      </c>
      <c r="J98" s="187"/>
      <c r="M98" s="187" t="s">
        <v>239</v>
      </c>
      <c r="N98" s="187"/>
      <c r="P98" s="187" t="s">
        <v>238</v>
      </c>
      <c r="Q98" s="187"/>
      <c r="S98" s="188" t="s">
        <v>237</v>
      </c>
      <c r="U98" s="187" t="s">
        <v>236</v>
      </c>
      <c r="V98" s="187"/>
      <c r="Y98" s="188" t="s">
        <v>235</v>
      </c>
    </row>
    <row r="99" ht="3.75" customHeight="1"/>
    <row r="100" spans="3:25" ht="13.5" customHeight="1">
      <c r="C100" s="190" t="s">
        <v>234</v>
      </c>
      <c r="D100" s="190"/>
      <c r="E100" s="190"/>
      <c r="F100" s="190"/>
      <c r="I100" s="187" t="s">
        <v>233</v>
      </c>
      <c r="J100" s="187"/>
      <c r="M100" s="187" t="s">
        <v>232</v>
      </c>
      <c r="N100" s="187"/>
      <c r="P100" s="187" t="s">
        <v>231</v>
      </c>
      <c r="Q100" s="187"/>
      <c r="S100" s="188" t="s">
        <v>230</v>
      </c>
      <c r="U100" s="187" t="s">
        <v>229</v>
      </c>
      <c r="V100" s="187"/>
      <c r="Y100" s="188" t="s">
        <v>228</v>
      </c>
    </row>
    <row r="101" ht="3.75" customHeight="1"/>
    <row r="102" spans="3:25" ht="13.5" customHeight="1">
      <c r="C102" s="190" t="s">
        <v>227</v>
      </c>
      <c r="D102" s="190"/>
      <c r="E102" s="190"/>
      <c r="F102" s="190"/>
      <c r="I102" s="187" t="s">
        <v>226</v>
      </c>
      <c r="J102" s="187"/>
      <c r="M102" s="187" t="s">
        <v>103</v>
      </c>
      <c r="N102" s="187"/>
      <c r="P102" s="187" t="s">
        <v>226</v>
      </c>
      <c r="Q102" s="187"/>
      <c r="S102" s="188" t="s">
        <v>225</v>
      </c>
      <c r="U102" s="187" t="s">
        <v>224</v>
      </c>
      <c r="V102" s="187"/>
      <c r="Y102" s="188" t="s">
        <v>223</v>
      </c>
    </row>
    <row r="103" ht="3.75" customHeight="1"/>
    <row r="104" spans="3:25" ht="13.5" customHeight="1">
      <c r="C104" s="190" t="s">
        <v>222</v>
      </c>
      <c r="D104" s="190"/>
      <c r="E104" s="190"/>
      <c r="F104" s="190"/>
      <c r="I104" s="187" t="s">
        <v>221</v>
      </c>
      <c r="J104" s="187"/>
      <c r="M104" s="187" t="s">
        <v>220</v>
      </c>
      <c r="N104" s="187"/>
      <c r="P104" s="187" t="s">
        <v>219</v>
      </c>
      <c r="Q104" s="187"/>
      <c r="S104" s="188" t="s">
        <v>218</v>
      </c>
      <c r="U104" s="187" t="s">
        <v>218</v>
      </c>
      <c r="V104" s="187"/>
      <c r="Y104" s="188" t="s">
        <v>217</v>
      </c>
    </row>
    <row r="105" ht="15.75" customHeight="1"/>
    <row r="106" ht="3.75" customHeight="1"/>
    <row r="107" spans="2:25" ht="13.5" customHeight="1">
      <c r="B107" s="191" t="s">
        <v>216</v>
      </c>
      <c r="C107" s="191"/>
      <c r="D107" s="191"/>
      <c r="E107" s="191"/>
      <c r="I107" s="187" t="s">
        <v>215</v>
      </c>
      <c r="J107" s="187"/>
      <c r="M107" s="187" t="s">
        <v>214</v>
      </c>
      <c r="N107" s="187"/>
      <c r="P107" s="187" t="s">
        <v>213</v>
      </c>
      <c r="Q107" s="187"/>
      <c r="S107" s="188" t="s">
        <v>212</v>
      </c>
      <c r="U107" s="187" t="s">
        <v>211</v>
      </c>
      <c r="V107" s="187"/>
      <c r="Y107" s="188" t="s">
        <v>210</v>
      </c>
    </row>
    <row r="108" spans="2:5" ht="9.75" customHeight="1">
      <c r="B108" s="191"/>
      <c r="C108" s="191"/>
      <c r="D108" s="191"/>
      <c r="E108" s="191"/>
    </row>
    <row r="109" ht="3" customHeight="1"/>
    <row r="110" spans="3:25" ht="13.5" customHeight="1">
      <c r="C110" s="161" t="s">
        <v>209</v>
      </c>
      <c r="D110" s="161"/>
      <c r="E110" s="161"/>
      <c r="F110" s="161"/>
      <c r="I110" s="187" t="s">
        <v>208</v>
      </c>
      <c r="J110" s="187"/>
      <c r="M110" s="187" t="s">
        <v>207</v>
      </c>
      <c r="N110" s="187"/>
      <c r="P110" s="187" t="s">
        <v>206</v>
      </c>
      <c r="Q110" s="187"/>
      <c r="S110" s="188" t="s">
        <v>205</v>
      </c>
      <c r="U110" s="187" t="s">
        <v>204</v>
      </c>
      <c r="V110" s="187"/>
      <c r="Y110" s="188" t="s">
        <v>203</v>
      </c>
    </row>
    <row r="111" spans="3:6" ht="9.75" customHeight="1">
      <c r="C111" s="161"/>
      <c r="D111" s="161"/>
      <c r="E111" s="161"/>
      <c r="F111" s="161"/>
    </row>
    <row r="112" ht="2.25" customHeight="1"/>
    <row r="113" spans="3:25" ht="13.5" customHeight="1">
      <c r="C113" s="161" t="s">
        <v>202</v>
      </c>
      <c r="D113" s="161"/>
      <c r="E113" s="161"/>
      <c r="F113" s="161"/>
      <c r="I113" s="187" t="s">
        <v>201</v>
      </c>
      <c r="J113" s="187"/>
      <c r="M113" s="187" t="s">
        <v>200</v>
      </c>
      <c r="N113" s="187"/>
      <c r="P113" s="187" t="s">
        <v>199</v>
      </c>
      <c r="Q113" s="187"/>
      <c r="S113" s="188" t="s">
        <v>198</v>
      </c>
      <c r="U113" s="187" t="s">
        <v>197</v>
      </c>
      <c r="V113" s="187"/>
      <c r="Y113" s="188" t="s">
        <v>196</v>
      </c>
    </row>
    <row r="114" spans="3:6" ht="9.75" customHeight="1">
      <c r="C114" s="161"/>
      <c r="D114" s="161"/>
      <c r="E114" s="161"/>
      <c r="F114" s="161"/>
    </row>
    <row r="115" ht="2.25" customHeight="1"/>
    <row r="116" spans="3:25" ht="13.5" customHeight="1">
      <c r="C116" s="161" t="s">
        <v>195</v>
      </c>
      <c r="D116" s="161"/>
      <c r="E116" s="161"/>
      <c r="F116" s="161"/>
      <c r="I116" s="187" t="s">
        <v>103</v>
      </c>
      <c r="J116" s="187"/>
      <c r="M116" s="187" t="s">
        <v>194</v>
      </c>
      <c r="N116" s="187"/>
      <c r="P116" s="187" t="s">
        <v>194</v>
      </c>
      <c r="Q116" s="187"/>
      <c r="S116" s="188" t="s">
        <v>193</v>
      </c>
      <c r="U116" s="187" t="s">
        <v>192</v>
      </c>
      <c r="V116" s="187"/>
      <c r="Y116" s="188" t="s">
        <v>191</v>
      </c>
    </row>
    <row r="117" spans="3:6" ht="9.75" customHeight="1">
      <c r="C117" s="161"/>
      <c r="D117" s="161"/>
      <c r="E117" s="161"/>
      <c r="F117" s="161"/>
    </row>
    <row r="118" ht="2.25" customHeight="1"/>
    <row r="119" spans="3:25" ht="13.5" customHeight="1">
      <c r="C119" s="161" t="s">
        <v>190</v>
      </c>
      <c r="D119" s="161"/>
      <c r="E119" s="161"/>
      <c r="F119" s="161"/>
      <c r="I119" s="187" t="s">
        <v>103</v>
      </c>
      <c r="J119" s="187"/>
      <c r="M119" s="187" t="s">
        <v>189</v>
      </c>
      <c r="N119" s="187"/>
      <c r="P119" s="187" t="s">
        <v>189</v>
      </c>
      <c r="Q119" s="187"/>
      <c r="S119" s="188" t="s">
        <v>188</v>
      </c>
      <c r="U119" s="187" t="s">
        <v>187</v>
      </c>
      <c r="V119" s="187"/>
      <c r="Y119" s="188" t="s">
        <v>186</v>
      </c>
    </row>
    <row r="120" spans="3:6" ht="9.75" customHeight="1">
      <c r="C120" s="161"/>
      <c r="D120" s="161"/>
      <c r="E120" s="161"/>
      <c r="F120" s="161"/>
    </row>
    <row r="121" ht="2.25" customHeight="1"/>
    <row r="122" spans="3:25" ht="13.5" customHeight="1">
      <c r="C122" s="161" t="s">
        <v>185</v>
      </c>
      <c r="D122" s="161"/>
      <c r="E122" s="161"/>
      <c r="F122" s="161"/>
      <c r="I122" s="187" t="s">
        <v>184</v>
      </c>
      <c r="J122" s="187"/>
      <c r="M122" s="187" t="s">
        <v>183</v>
      </c>
      <c r="N122" s="187"/>
      <c r="P122" s="187" t="s">
        <v>182</v>
      </c>
      <c r="Q122" s="187"/>
      <c r="S122" s="188" t="s">
        <v>181</v>
      </c>
      <c r="U122" s="187" t="s">
        <v>180</v>
      </c>
      <c r="V122" s="187"/>
      <c r="Y122" s="188" t="s">
        <v>179</v>
      </c>
    </row>
    <row r="123" spans="3:6" ht="9.75" customHeight="1">
      <c r="C123" s="161"/>
      <c r="D123" s="161"/>
      <c r="E123" s="161"/>
      <c r="F123" s="161"/>
    </row>
    <row r="124" ht="2.25" customHeight="1"/>
    <row r="125" spans="3:25" ht="12.75">
      <c r="C125" s="190" t="s">
        <v>178</v>
      </c>
      <c r="D125" s="190"/>
      <c r="E125" s="190"/>
      <c r="F125" s="190"/>
      <c r="I125" s="187" t="s">
        <v>177</v>
      </c>
      <c r="J125" s="187"/>
      <c r="M125" s="187" t="s">
        <v>176</v>
      </c>
      <c r="N125" s="187"/>
      <c r="P125" s="187" t="s">
        <v>175</v>
      </c>
      <c r="Q125" s="187"/>
      <c r="S125" s="187" t="s">
        <v>174</v>
      </c>
      <c r="U125" s="187" t="s">
        <v>173</v>
      </c>
      <c r="V125" s="187"/>
      <c r="Y125" s="188" t="s">
        <v>172</v>
      </c>
    </row>
    <row r="126" ht="0.75" customHeight="1">
      <c r="S126" s="187"/>
    </row>
    <row r="127" ht="15" customHeight="1"/>
    <row r="128" ht="3.75" customHeight="1"/>
    <row r="129" spans="2:25" ht="13.5" customHeight="1">
      <c r="B129" s="189" t="s">
        <v>171</v>
      </c>
      <c r="C129" s="189"/>
      <c r="D129" s="189"/>
      <c r="E129" s="189"/>
      <c r="I129" s="187" t="s">
        <v>170</v>
      </c>
      <c r="J129" s="187"/>
      <c r="M129" s="187" t="s">
        <v>169</v>
      </c>
      <c r="N129" s="187"/>
      <c r="P129" s="187" t="s">
        <v>168</v>
      </c>
      <c r="Q129" s="187"/>
      <c r="S129" s="188" t="s">
        <v>167</v>
      </c>
      <c r="U129" s="187" t="s">
        <v>166</v>
      </c>
      <c r="V129" s="187"/>
      <c r="Y129" s="188" t="s">
        <v>165</v>
      </c>
    </row>
    <row r="130" ht="3.75" customHeight="1"/>
    <row r="131" spans="3:25" ht="13.5" customHeight="1">
      <c r="C131" s="161" t="s">
        <v>164</v>
      </c>
      <c r="D131" s="161"/>
      <c r="E131" s="161"/>
      <c r="F131" s="161"/>
      <c r="I131" s="187" t="s">
        <v>163</v>
      </c>
      <c r="J131" s="187"/>
      <c r="M131" s="187" t="s">
        <v>162</v>
      </c>
      <c r="N131" s="187"/>
      <c r="P131" s="187" t="s">
        <v>161</v>
      </c>
      <c r="Q131" s="187"/>
      <c r="S131" s="188" t="s">
        <v>160</v>
      </c>
      <c r="U131" s="187" t="s">
        <v>159</v>
      </c>
      <c r="V131" s="187"/>
      <c r="Y131" s="188" t="s">
        <v>158</v>
      </c>
    </row>
    <row r="132" spans="3:6" ht="9.75" customHeight="1">
      <c r="C132" s="161"/>
      <c r="D132" s="161"/>
      <c r="E132" s="161"/>
      <c r="F132" s="161"/>
    </row>
    <row r="133" ht="2.25" customHeight="1"/>
    <row r="134" spans="3:25" ht="12.75">
      <c r="C134" s="190" t="s">
        <v>157</v>
      </c>
      <c r="D134" s="190"/>
      <c r="E134" s="190"/>
      <c r="F134" s="190"/>
      <c r="I134" s="187" t="s">
        <v>156</v>
      </c>
      <c r="J134" s="187"/>
      <c r="M134" s="187" t="s">
        <v>155</v>
      </c>
      <c r="N134" s="187"/>
      <c r="P134" s="187" t="s">
        <v>154</v>
      </c>
      <c r="Q134" s="187"/>
      <c r="S134" s="187" t="s">
        <v>153</v>
      </c>
      <c r="U134" s="187" t="s">
        <v>152</v>
      </c>
      <c r="V134" s="187"/>
      <c r="Y134" s="188" t="s">
        <v>151</v>
      </c>
    </row>
    <row r="135" ht="0.75" customHeight="1">
      <c r="S135" s="187"/>
    </row>
    <row r="136" ht="15" customHeight="1"/>
    <row r="137" ht="3.75" customHeight="1"/>
    <row r="138" spans="2:25" ht="13.5" customHeight="1">
      <c r="B138" s="191" t="s">
        <v>150</v>
      </c>
      <c r="C138" s="191"/>
      <c r="D138" s="191"/>
      <c r="E138" s="191"/>
      <c r="I138" s="187" t="s">
        <v>149</v>
      </c>
      <c r="J138" s="187"/>
      <c r="M138" s="187" t="s">
        <v>148</v>
      </c>
      <c r="N138" s="187"/>
      <c r="P138" s="187" t="s">
        <v>147</v>
      </c>
      <c r="Q138" s="187"/>
      <c r="S138" s="188" t="s">
        <v>141</v>
      </c>
      <c r="U138" s="187" t="s">
        <v>140</v>
      </c>
      <c r="V138" s="187"/>
      <c r="Y138" s="188" t="s">
        <v>146</v>
      </c>
    </row>
    <row r="139" spans="2:5" ht="9.75" customHeight="1">
      <c r="B139" s="191"/>
      <c r="C139" s="191"/>
      <c r="D139" s="191"/>
      <c r="E139" s="191"/>
    </row>
    <row r="140" ht="3" customHeight="1"/>
    <row r="141" spans="3:25" ht="13.5" customHeight="1">
      <c r="C141" s="161" t="s">
        <v>145</v>
      </c>
      <c r="D141" s="161"/>
      <c r="E141" s="161"/>
      <c r="F141" s="161"/>
      <c r="I141" s="187" t="s">
        <v>144</v>
      </c>
      <c r="J141" s="187"/>
      <c r="M141" s="187" t="s">
        <v>143</v>
      </c>
      <c r="N141" s="187"/>
      <c r="P141" s="187" t="s">
        <v>142</v>
      </c>
      <c r="Q141" s="187"/>
      <c r="S141" s="188" t="s">
        <v>141</v>
      </c>
      <c r="U141" s="187" t="s">
        <v>140</v>
      </c>
      <c r="V141" s="187"/>
      <c r="Y141" s="188" t="s">
        <v>139</v>
      </c>
    </row>
    <row r="142" spans="3:6" ht="9.75" customHeight="1">
      <c r="C142" s="161"/>
      <c r="D142" s="161"/>
      <c r="E142" s="161"/>
      <c r="F142" s="161"/>
    </row>
    <row r="143" ht="2.25" customHeight="1"/>
    <row r="144" spans="3:25" ht="13.5" customHeight="1">
      <c r="C144" s="161" t="s">
        <v>138</v>
      </c>
      <c r="D144" s="161"/>
      <c r="E144" s="161"/>
      <c r="F144" s="161"/>
      <c r="I144" s="187" t="s">
        <v>137</v>
      </c>
      <c r="J144" s="187"/>
      <c r="M144" s="187" t="s">
        <v>136</v>
      </c>
      <c r="N144" s="187"/>
      <c r="P144" s="187" t="s">
        <v>135</v>
      </c>
      <c r="Q144" s="187"/>
      <c r="S144" s="188" t="s">
        <v>103</v>
      </c>
      <c r="U144" s="187" t="s">
        <v>103</v>
      </c>
      <c r="V144" s="187"/>
      <c r="Y144" s="188" t="s">
        <v>135</v>
      </c>
    </row>
    <row r="145" spans="3:6" ht="8.25" customHeight="1">
      <c r="C145" s="161"/>
      <c r="D145" s="161"/>
      <c r="E145" s="161"/>
      <c r="F145" s="161"/>
    </row>
    <row r="146" spans="3:6" ht="12" customHeight="1">
      <c r="C146" s="161"/>
      <c r="D146" s="161"/>
      <c r="E146" s="161"/>
      <c r="F146" s="161"/>
    </row>
    <row r="147" spans="3:6" ht="2.25" customHeight="1">
      <c r="C147" s="161"/>
      <c r="D147" s="161"/>
      <c r="E147" s="161"/>
      <c r="F147" s="161"/>
    </row>
    <row r="148" ht="13.5" customHeight="1"/>
    <row r="149" ht="3.75" customHeight="1"/>
    <row r="150" spans="2:25" ht="13.5" customHeight="1">
      <c r="B150" s="189" t="s">
        <v>134</v>
      </c>
      <c r="C150" s="189"/>
      <c r="D150" s="189"/>
      <c r="E150" s="189"/>
      <c r="I150" s="187" t="s">
        <v>133</v>
      </c>
      <c r="J150" s="187"/>
      <c r="M150" s="187" t="s">
        <v>132</v>
      </c>
      <c r="N150" s="187"/>
      <c r="P150" s="187" t="s">
        <v>131</v>
      </c>
      <c r="Q150" s="187"/>
      <c r="S150" s="188" t="s">
        <v>130</v>
      </c>
      <c r="U150" s="187" t="s">
        <v>130</v>
      </c>
      <c r="V150" s="187"/>
      <c r="Y150" s="188" t="s">
        <v>129</v>
      </c>
    </row>
    <row r="151" spans="3:25" ht="13.5" customHeight="1">
      <c r="C151" s="161" t="s">
        <v>128</v>
      </c>
      <c r="D151" s="161"/>
      <c r="E151" s="161"/>
      <c r="F151" s="161"/>
      <c r="I151" s="187" t="s">
        <v>127</v>
      </c>
      <c r="J151" s="187"/>
      <c r="M151" s="187" t="s">
        <v>126</v>
      </c>
      <c r="N151" s="187"/>
      <c r="P151" s="187" t="s">
        <v>125</v>
      </c>
      <c r="Q151" s="187"/>
      <c r="S151" s="188" t="s">
        <v>124</v>
      </c>
      <c r="U151" s="187" t="s">
        <v>124</v>
      </c>
      <c r="V151" s="187"/>
      <c r="Y151" s="188" t="s">
        <v>123</v>
      </c>
    </row>
    <row r="152" spans="3:6" ht="9.75" customHeight="1">
      <c r="C152" s="161"/>
      <c r="D152" s="161"/>
      <c r="E152" s="161"/>
      <c r="F152" s="161"/>
    </row>
    <row r="153" ht="2.25" customHeight="1"/>
    <row r="154" spans="3:25" ht="13.5" customHeight="1">
      <c r="C154" s="190" t="s">
        <v>122</v>
      </c>
      <c r="D154" s="190"/>
      <c r="E154" s="190"/>
      <c r="F154" s="190"/>
      <c r="I154" s="187" t="s">
        <v>121</v>
      </c>
      <c r="J154" s="187"/>
      <c r="M154" s="187" t="s">
        <v>120</v>
      </c>
      <c r="N154" s="187"/>
      <c r="P154" s="187" t="s">
        <v>119</v>
      </c>
      <c r="Q154" s="187"/>
      <c r="S154" s="188" t="s">
        <v>118</v>
      </c>
      <c r="U154" s="187" t="s">
        <v>118</v>
      </c>
      <c r="V154" s="187"/>
      <c r="Y154" s="188" t="s">
        <v>117</v>
      </c>
    </row>
    <row r="155" ht="3.75" customHeight="1"/>
    <row r="156" spans="3:25" ht="13.5" customHeight="1">
      <c r="C156" s="190" t="s">
        <v>116</v>
      </c>
      <c r="D156" s="190"/>
      <c r="E156" s="190"/>
      <c r="F156" s="190"/>
      <c r="I156" s="187" t="s">
        <v>103</v>
      </c>
      <c r="J156" s="187"/>
      <c r="M156" s="187" t="s">
        <v>115</v>
      </c>
      <c r="N156" s="187"/>
      <c r="P156" s="187" t="s">
        <v>115</v>
      </c>
      <c r="Q156" s="187"/>
      <c r="S156" s="188" t="s">
        <v>114</v>
      </c>
      <c r="U156" s="187" t="s">
        <v>114</v>
      </c>
      <c r="V156" s="187"/>
      <c r="Y156" s="188" t="s">
        <v>113</v>
      </c>
    </row>
    <row r="157" ht="3.75" customHeight="1"/>
    <row r="158" spans="3:25" ht="13.5" customHeight="1">
      <c r="C158" s="190" t="s">
        <v>112</v>
      </c>
      <c r="D158" s="190"/>
      <c r="E158" s="190"/>
      <c r="F158" s="190"/>
      <c r="I158" s="187" t="s">
        <v>103</v>
      </c>
      <c r="J158" s="187"/>
      <c r="M158" s="187" t="s">
        <v>111</v>
      </c>
      <c r="N158" s="187"/>
      <c r="P158" s="187" t="s">
        <v>111</v>
      </c>
      <c r="Q158" s="187"/>
      <c r="S158" s="188" t="s">
        <v>110</v>
      </c>
      <c r="U158" s="187" t="s">
        <v>110</v>
      </c>
      <c r="V158" s="187"/>
      <c r="Y158" s="188" t="s">
        <v>109</v>
      </c>
    </row>
    <row r="159" ht="3.75" customHeight="1"/>
    <row r="160" spans="3:25" ht="13.5" customHeight="1">
      <c r="C160" s="190" t="s">
        <v>108</v>
      </c>
      <c r="D160" s="190"/>
      <c r="E160" s="190"/>
      <c r="F160" s="190"/>
      <c r="I160" s="187" t="s">
        <v>107</v>
      </c>
      <c r="J160" s="187"/>
      <c r="M160" s="187" t="s">
        <v>103</v>
      </c>
      <c r="N160" s="187"/>
      <c r="P160" s="187" t="s">
        <v>107</v>
      </c>
      <c r="Q160" s="187"/>
      <c r="S160" s="188" t="s">
        <v>106</v>
      </c>
      <c r="U160" s="187" t="s">
        <v>106</v>
      </c>
      <c r="V160" s="187"/>
      <c r="Y160" s="188" t="s">
        <v>105</v>
      </c>
    </row>
    <row r="161" ht="3.75" customHeight="1"/>
    <row r="162" spans="3:25" ht="13.5" customHeight="1">
      <c r="C162" s="161" t="s">
        <v>104</v>
      </c>
      <c r="D162" s="161"/>
      <c r="E162" s="161"/>
      <c r="F162" s="161"/>
      <c r="I162" s="187" t="s">
        <v>103</v>
      </c>
      <c r="J162" s="187"/>
      <c r="M162" s="187" t="s">
        <v>102</v>
      </c>
      <c r="N162" s="187"/>
      <c r="P162" s="187" t="s">
        <v>102</v>
      </c>
      <c r="Q162" s="187"/>
      <c r="S162" s="188" t="s">
        <v>101</v>
      </c>
      <c r="U162" s="187" t="s">
        <v>101</v>
      </c>
      <c r="V162" s="187"/>
      <c r="Y162" s="188" t="s">
        <v>100</v>
      </c>
    </row>
    <row r="163" spans="3:6" ht="8.25" customHeight="1">
      <c r="C163" s="161"/>
      <c r="D163" s="161"/>
      <c r="E163" s="161"/>
      <c r="F163" s="161"/>
    </row>
    <row r="164" spans="3:6" ht="2.25" customHeight="1">
      <c r="C164" s="161"/>
      <c r="D164" s="161"/>
      <c r="E164" s="161"/>
      <c r="F164" s="161"/>
    </row>
    <row r="165" ht="13.5" customHeight="1"/>
    <row r="166" ht="3" customHeight="1"/>
    <row r="167" ht="3.75" customHeight="1"/>
    <row r="168" spans="2:25" ht="12.75">
      <c r="B168" s="189" t="s">
        <v>43</v>
      </c>
      <c r="C168" s="189"/>
      <c r="D168" s="189"/>
      <c r="E168" s="189"/>
      <c r="I168" s="187" t="s">
        <v>99</v>
      </c>
      <c r="J168" s="187"/>
      <c r="M168" s="187" t="s">
        <v>98</v>
      </c>
      <c r="N168" s="187"/>
      <c r="P168" s="187" t="s">
        <v>97</v>
      </c>
      <c r="Q168" s="187"/>
      <c r="S168" s="187" t="s">
        <v>96</v>
      </c>
      <c r="U168" s="187" t="s">
        <v>95</v>
      </c>
      <c r="V168" s="187"/>
      <c r="Y168" s="188" t="s">
        <v>94</v>
      </c>
    </row>
    <row r="169" ht="0.75" customHeight="1">
      <c r="S169" s="187"/>
    </row>
    <row r="170" ht="6.75" customHeight="1"/>
    <row r="171" spans="2:21" ht="13.5" customHeight="1">
      <c r="B171" s="161" t="s">
        <v>42</v>
      </c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</row>
    <row r="172" ht="59.25" customHeight="1"/>
    <row r="173" spans="5:24" ht="18.75" customHeight="1">
      <c r="E173" s="160" t="s">
        <v>41</v>
      </c>
      <c r="F173" s="160"/>
      <c r="G173" s="160"/>
      <c r="H173" s="160"/>
      <c r="I173" s="160"/>
      <c r="J173" s="160"/>
      <c r="Q173" s="160" t="s">
        <v>40</v>
      </c>
      <c r="R173" s="160"/>
      <c r="S173" s="160"/>
      <c r="T173" s="160"/>
      <c r="U173" s="160"/>
      <c r="V173" s="160"/>
      <c r="W173" s="160"/>
      <c r="X173" s="160"/>
    </row>
    <row r="174" spans="5:24" ht="18.75" customHeight="1">
      <c r="E174" s="160" t="s">
        <v>39</v>
      </c>
      <c r="F174" s="160"/>
      <c r="G174" s="160"/>
      <c r="H174" s="160"/>
      <c r="I174" s="160"/>
      <c r="J174" s="160"/>
      <c r="Q174" s="160" t="s">
        <v>38</v>
      </c>
      <c r="R174" s="160"/>
      <c r="S174" s="160"/>
      <c r="T174" s="160"/>
      <c r="U174" s="160"/>
      <c r="V174" s="160"/>
      <c r="W174" s="160"/>
      <c r="X174" s="160"/>
    </row>
    <row r="175" ht="21" customHeight="1"/>
    <row r="176" spans="2:25" ht="17.25" customHeight="1">
      <c r="B176" s="158" t="s">
        <v>37</v>
      </c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S176" s="171" t="s">
        <v>93</v>
      </c>
      <c r="T176" s="171"/>
      <c r="U176" s="171"/>
      <c r="V176" s="171"/>
      <c r="W176" s="171"/>
      <c r="X176" s="171"/>
      <c r="Y176" s="171"/>
    </row>
  </sheetData>
  <sheetProtection/>
  <mergeCells count="292">
    <mergeCell ref="B176:M176"/>
    <mergeCell ref="S176:Y176"/>
    <mergeCell ref="U168:V168"/>
    <mergeCell ref="B171:U171"/>
    <mergeCell ref="E173:J173"/>
    <mergeCell ref="Q173:X173"/>
    <mergeCell ref="E174:J174"/>
    <mergeCell ref="Q174:X174"/>
    <mergeCell ref="C162:F164"/>
    <mergeCell ref="I162:J162"/>
    <mergeCell ref="M162:N162"/>
    <mergeCell ref="P162:Q162"/>
    <mergeCell ref="U162:V162"/>
    <mergeCell ref="B168:E168"/>
    <mergeCell ref="I168:J168"/>
    <mergeCell ref="M168:N168"/>
    <mergeCell ref="P168:Q168"/>
    <mergeCell ref="S168:S169"/>
    <mergeCell ref="C158:F158"/>
    <mergeCell ref="I158:J158"/>
    <mergeCell ref="M158:N158"/>
    <mergeCell ref="P158:Q158"/>
    <mergeCell ref="U158:V158"/>
    <mergeCell ref="C160:F160"/>
    <mergeCell ref="I160:J160"/>
    <mergeCell ref="M160:N160"/>
    <mergeCell ref="P160:Q160"/>
    <mergeCell ref="U160:V160"/>
    <mergeCell ref="C154:F154"/>
    <mergeCell ref="I154:J154"/>
    <mergeCell ref="M154:N154"/>
    <mergeCell ref="P154:Q154"/>
    <mergeCell ref="U154:V154"/>
    <mergeCell ref="C156:F156"/>
    <mergeCell ref="I156:J156"/>
    <mergeCell ref="M156:N156"/>
    <mergeCell ref="P156:Q156"/>
    <mergeCell ref="U156:V156"/>
    <mergeCell ref="B150:E150"/>
    <mergeCell ref="I150:J150"/>
    <mergeCell ref="M150:N150"/>
    <mergeCell ref="P150:Q150"/>
    <mergeCell ref="U150:V150"/>
    <mergeCell ref="C151:F152"/>
    <mergeCell ref="I151:J151"/>
    <mergeCell ref="M151:N151"/>
    <mergeCell ref="P151:Q151"/>
    <mergeCell ref="U151:V151"/>
    <mergeCell ref="C141:F142"/>
    <mergeCell ref="I141:J141"/>
    <mergeCell ref="M141:N141"/>
    <mergeCell ref="P141:Q141"/>
    <mergeCell ref="U141:V141"/>
    <mergeCell ref="C144:F147"/>
    <mergeCell ref="I144:J144"/>
    <mergeCell ref="M144:N144"/>
    <mergeCell ref="P144:Q144"/>
    <mergeCell ref="U144:V144"/>
    <mergeCell ref="U134:V134"/>
    <mergeCell ref="B138:E139"/>
    <mergeCell ref="I138:J138"/>
    <mergeCell ref="M138:N138"/>
    <mergeCell ref="P138:Q138"/>
    <mergeCell ref="U138:V138"/>
    <mergeCell ref="C131:F132"/>
    <mergeCell ref="I131:J131"/>
    <mergeCell ref="M131:N131"/>
    <mergeCell ref="P131:Q131"/>
    <mergeCell ref="U131:V131"/>
    <mergeCell ref="C134:F134"/>
    <mergeCell ref="I134:J134"/>
    <mergeCell ref="M134:N134"/>
    <mergeCell ref="P134:Q134"/>
    <mergeCell ref="S134:S135"/>
    <mergeCell ref="U125:V125"/>
    <mergeCell ref="B129:E129"/>
    <mergeCell ref="I129:J129"/>
    <mergeCell ref="M129:N129"/>
    <mergeCell ref="P129:Q129"/>
    <mergeCell ref="U129:V129"/>
    <mergeCell ref="C122:F123"/>
    <mergeCell ref="I122:J122"/>
    <mergeCell ref="M122:N122"/>
    <mergeCell ref="P122:Q122"/>
    <mergeCell ref="U122:V122"/>
    <mergeCell ref="C125:F125"/>
    <mergeCell ref="I125:J125"/>
    <mergeCell ref="M125:N125"/>
    <mergeCell ref="P125:Q125"/>
    <mergeCell ref="S125:S126"/>
    <mergeCell ref="C116:F117"/>
    <mergeCell ref="I116:J116"/>
    <mergeCell ref="M116:N116"/>
    <mergeCell ref="P116:Q116"/>
    <mergeCell ref="U116:V116"/>
    <mergeCell ref="C119:F120"/>
    <mergeCell ref="I119:J119"/>
    <mergeCell ref="M119:N119"/>
    <mergeCell ref="P119:Q119"/>
    <mergeCell ref="U119:V119"/>
    <mergeCell ref="C110:F111"/>
    <mergeCell ref="I110:J110"/>
    <mergeCell ref="M110:N110"/>
    <mergeCell ref="P110:Q110"/>
    <mergeCell ref="U110:V110"/>
    <mergeCell ref="C113:F114"/>
    <mergeCell ref="I113:J113"/>
    <mergeCell ref="M113:N113"/>
    <mergeCell ref="P113:Q113"/>
    <mergeCell ref="U113:V113"/>
    <mergeCell ref="C104:F104"/>
    <mergeCell ref="I104:J104"/>
    <mergeCell ref="M104:N104"/>
    <mergeCell ref="P104:Q104"/>
    <mergeCell ref="U104:V104"/>
    <mergeCell ref="B107:E108"/>
    <mergeCell ref="I107:J107"/>
    <mergeCell ref="M107:N107"/>
    <mergeCell ref="P107:Q107"/>
    <mergeCell ref="U107:V107"/>
    <mergeCell ref="C100:F100"/>
    <mergeCell ref="I100:J100"/>
    <mergeCell ref="M100:N100"/>
    <mergeCell ref="P100:Q100"/>
    <mergeCell ref="U100:V100"/>
    <mergeCell ref="C102:F102"/>
    <mergeCell ref="I102:J102"/>
    <mergeCell ref="M102:N102"/>
    <mergeCell ref="P102:Q102"/>
    <mergeCell ref="U102:V102"/>
    <mergeCell ref="C95:F96"/>
    <mergeCell ref="I95:J95"/>
    <mergeCell ref="M95:N95"/>
    <mergeCell ref="P95:Q95"/>
    <mergeCell ref="U95:V95"/>
    <mergeCell ref="C98:F98"/>
    <mergeCell ref="I98:J98"/>
    <mergeCell ref="M98:N98"/>
    <mergeCell ref="P98:Q98"/>
    <mergeCell ref="U98:V98"/>
    <mergeCell ref="B89:E90"/>
    <mergeCell ref="I89:J89"/>
    <mergeCell ref="M89:N89"/>
    <mergeCell ref="P89:Q89"/>
    <mergeCell ref="U89:V89"/>
    <mergeCell ref="C92:F93"/>
    <mergeCell ref="I92:J92"/>
    <mergeCell ref="M92:N92"/>
    <mergeCell ref="P92:Q92"/>
    <mergeCell ref="U92:V92"/>
    <mergeCell ref="C85:F85"/>
    <mergeCell ref="I85:J85"/>
    <mergeCell ref="M85:N85"/>
    <mergeCell ref="P85:Q85"/>
    <mergeCell ref="S85:S86"/>
    <mergeCell ref="U85:V85"/>
    <mergeCell ref="C80:F81"/>
    <mergeCell ref="I80:J80"/>
    <mergeCell ref="M80:N80"/>
    <mergeCell ref="P80:Q80"/>
    <mergeCell ref="U80:V80"/>
    <mergeCell ref="C83:F83"/>
    <mergeCell ref="I83:J83"/>
    <mergeCell ref="M83:N83"/>
    <mergeCell ref="P83:Q83"/>
    <mergeCell ref="U83:V83"/>
    <mergeCell ref="C73:F75"/>
    <mergeCell ref="I73:J73"/>
    <mergeCell ref="M73:N73"/>
    <mergeCell ref="P73:Q73"/>
    <mergeCell ref="U73:V73"/>
    <mergeCell ref="C77:F78"/>
    <mergeCell ref="I77:J77"/>
    <mergeCell ref="M77:N77"/>
    <mergeCell ref="P77:Q77"/>
    <mergeCell ref="U77:V77"/>
    <mergeCell ref="C66:F68"/>
    <mergeCell ref="I66:J66"/>
    <mergeCell ref="M66:N66"/>
    <mergeCell ref="P66:Q66"/>
    <mergeCell ref="U66:V66"/>
    <mergeCell ref="C70:F71"/>
    <mergeCell ref="I70:J70"/>
    <mergeCell ref="M70:N70"/>
    <mergeCell ref="P70:Q70"/>
    <mergeCell ref="U70:V70"/>
    <mergeCell ref="C62:F62"/>
    <mergeCell ref="I62:J62"/>
    <mergeCell ref="M62:N62"/>
    <mergeCell ref="P62:Q62"/>
    <mergeCell ref="U62:V62"/>
    <mergeCell ref="C64:F64"/>
    <mergeCell ref="I64:J64"/>
    <mergeCell ref="M64:N64"/>
    <mergeCell ref="P64:Q64"/>
    <mergeCell ref="U64:V64"/>
    <mergeCell ref="C56:F57"/>
    <mergeCell ref="I56:J56"/>
    <mergeCell ref="M56:N56"/>
    <mergeCell ref="P56:Q56"/>
    <mergeCell ref="U56:V56"/>
    <mergeCell ref="B60:E60"/>
    <mergeCell ref="I60:J60"/>
    <mergeCell ref="M60:N60"/>
    <mergeCell ref="P60:Q60"/>
    <mergeCell ref="U60:V60"/>
    <mergeCell ref="C49:F51"/>
    <mergeCell ref="I49:J49"/>
    <mergeCell ref="M49:N49"/>
    <mergeCell ref="P49:Q49"/>
    <mergeCell ref="U49:V49"/>
    <mergeCell ref="C53:F54"/>
    <mergeCell ref="I53:J53"/>
    <mergeCell ref="M53:N53"/>
    <mergeCell ref="P53:Q53"/>
    <mergeCell ref="U53:V53"/>
    <mergeCell ref="C42:F44"/>
    <mergeCell ref="I42:J42"/>
    <mergeCell ref="M42:N42"/>
    <mergeCell ref="P42:Q42"/>
    <mergeCell ref="U42:V42"/>
    <mergeCell ref="C46:F47"/>
    <mergeCell ref="I46:J46"/>
    <mergeCell ref="M46:N46"/>
    <mergeCell ref="P46:Q46"/>
    <mergeCell ref="U46:V46"/>
    <mergeCell ref="C37:F37"/>
    <mergeCell ref="I37:J37"/>
    <mergeCell ref="M37:N37"/>
    <mergeCell ref="P37:Q37"/>
    <mergeCell ref="U37:V37"/>
    <mergeCell ref="C39:F40"/>
    <mergeCell ref="I39:J39"/>
    <mergeCell ref="M39:N39"/>
    <mergeCell ref="P39:Q39"/>
    <mergeCell ref="U39:V39"/>
    <mergeCell ref="B31:E31"/>
    <mergeCell ref="I31:J31"/>
    <mergeCell ref="M31:N31"/>
    <mergeCell ref="P31:Q31"/>
    <mergeCell ref="U31:V31"/>
    <mergeCell ref="C33:F35"/>
    <mergeCell ref="I33:J33"/>
    <mergeCell ref="M33:N33"/>
    <mergeCell ref="P33:Q33"/>
    <mergeCell ref="U33:V33"/>
    <mergeCell ref="C24:F24"/>
    <mergeCell ref="I24:J24"/>
    <mergeCell ref="M24:N24"/>
    <mergeCell ref="P24:Q24"/>
    <mergeCell ref="U24:V24"/>
    <mergeCell ref="C26:F28"/>
    <mergeCell ref="I26:J26"/>
    <mergeCell ref="M26:N26"/>
    <mergeCell ref="P26:Q26"/>
    <mergeCell ref="U26:V26"/>
    <mergeCell ref="C18:F19"/>
    <mergeCell ref="I18:J18"/>
    <mergeCell ref="M18:N18"/>
    <mergeCell ref="P18:Q18"/>
    <mergeCell ref="U18:V18"/>
    <mergeCell ref="C21:F22"/>
    <mergeCell ref="I21:J21"/>
    <mergeCell ref="M21:N21"/>
    <mergeCell ref="P21:Q21"/>
    <mergeCell ref="U21:V21"/>
    <mergeCell ref="B13:E13"/>
    <mergeCell ref="I13:J13"/>
    <mergeCell ref="M13:N13"/>
    <mergeCell ref="P13:Q13"/>
    <mergeCell ref="U13:V13"/>
    <mergeCell ref="C15:F16"/>
    <mergeCell ref="I15:J15"/>
    <mergeCell ref="M15:N15"/>
    <mergeCell ref="P15:Q15"/>
    <mergeCell ref="U15:V15"/>
    <mergeCell ref="I10:J11"/>
    <mergeCell ref="L10:N11"/>
    <mergeCell ref="P10:Q11"/>
    <mergeCell ref="S10:S11"/>
    <mergeCell ref="U10:V11"/>
    <mergeCell ref="X10:Y11"/>
    <mergeCell ref="E2:W2"/>
    <mergeCell ref="B3:Z3"/>
    <mergeCell ref="J5:W5"/>
    <mergeCell ref="A6:G10"/>
    <mergeCell ref="L6:N9"/>
    <mergeCell ref="X6:Y7"/>
    <mergeCell ref="I7:J8"/>
    <mergeCell ref="P7:Q8"/>
    <mergeCell ref="S7:S8"/>
    <mergeCell ref="U7:V8"/>
  </mergeCells>
  <printOptions/>
  <pageMargins left="0.5902777777777778" right="0.5902777777777778" top="0.39375" bottom="0.39375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elain</cp:lastModifiedBy>
  <cp:lastPrinted>2023-07-07T22:10:24Z</cp:lastPrinted>
  <dcterms:created xsi:type="dcterms:W3CDTF">2015-10-06T22:13:02Z</dcterms:created>
  <dcterms:modified xsi:type="dcterms:W3CDTF">2023-08-07T11:01:34Z</dcterms:modified>
  <cp:category/>
  <cp:version/>
  <cp:contentType/>
  <cp:contentStatus/>
</cp:coreProperties>
</file>