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495" windowHeight="6240" tabRatio="500"/>
  </bookViews>
  <sheets>
    <sheet name="Sheet1" sheetId="1" r:id="rId1"/>
  </sheets>
  <definedNames>
    <definedName name="_xlnm.Print_Area" localSheetId="0">Sheet1!$B$1:$V$54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M28" i="1"/>
  <c r="K28" i="1"/>
  <c r="H28" i="1"/>
  <c r="M12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<sst xmlns="http://schemas.openxmlformats.org/spreadsheetml/2006/main" count="32" uniqueCount="32">
  <si>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</si>
  <si>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</si>
  <si>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</si>
  <si>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</si>
  <si>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</si>
  <si>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</si>
  <si>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</si>
  <si>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</si>
  <si>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</si>
  <si>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</si>
  <si>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</si>
  <si>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</si>
  <si>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</si>
  <si>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</si>
  <si>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</si>
  <si>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</si>
  <si>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</si>
  <si>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</si>
  <si>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</si>
  <si>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</si>
  <si>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</si>
  <si>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</si>
  <si>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</si>
  <si>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</si>
  <si>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</si>
  <si>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</si>
  <si>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</si>
  <si>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</si>
  <si>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</si>
  <si>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</si>
  <si>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31 DE JULIO 2022</t>
  </si>
  <si>
    <t>LICDA. LAURA C. MUÑOZ MOLINA, MTRA.
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</si>
</sst>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48" activePane="bottomRight" state="frozen"/>
      <selection activeCell="C1" sqref="C1"/>
      <selection pane="topRight" activeCell="H1" sqref="H1"/>
      <selection pane="bottomLeft" activeCell="C8" sqref="C8"/>
      <selection pane="bottomRight" activeCell="O51" sqref="O5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66" t="s">
        <v>25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>
      <c r="C2" s="24"/>
      <c r="D2" s="25"/>
      <c r="E2" s="68" t="s">
        <v>27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>
      <c r="C3" s="24"/>
      <c r="D3" s="25"/>
      <c r="E3" s="68" t="s">
        <v>30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5">
      <c r="C4" s="26"/>
      <c r="D4" s="27"/>
      <c r="E4" s="70" t="s">
        <v>28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56" t="s">
        <v>6</v>
      </c>
      <c r="F10" s="56"/>
      <c r="G10" s="56"/>
      <c r="H10" s="57">
        <f>H12+H28</f>
        <v>12782324910.23</v>
      </c>
      <c r="I10" s="58"/>
      <c r="J10" s="30"/>
      <c r="K10" s="59">
        <f>K12+K28</f>
        <v>178751459447.54001</v>
      </c>
      <c r="L10" s="58"/>
      <c r="M10" s="57">
        <f>M12+M28</f>
        <v>176654485212.29999</v>
      </c>
      <c r="N10" s="59"/>
      <c r="O10" s="59"/>
      <c r="P10" s="58"/>
      <c r="Q10" s="57">
        <f>Q12+Q28</f>
        <v>14879299145.470001</v>
      </c>
      <c r="R10" s="58"/>
      <c r="S10" s="57">
        <f>S12+S28</f>
        <v>2096974235.2399998</v>
      </c>
      <c r="T10" s="59"/>
      <c r="U10" s="59"/>
      <c r="V10" s="29"/>
      <c r="W10" s="59"/>
      <c r="X10" s="59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78" t="s">
        <v>7</v>
      </c>
      <c r="F12" s="78"/>
      <c r="G12" s="78"/>
      <c r="H12" s="57">
        <f>H14+H16+H18+H22-H24</f>
        <v>762521941.54000008</v>
      </c>
      <c r="I12" s="58"/>
      <c r="J12" s="30"/>
      <c r="K12" s="59">
        <f>K14+K16+K18+K22+K24</f>
        <v>177106244877.34</v>
      </c>
      <c r="L12" s="58"/>
      <c r="M12" s="57">
        <f>M14+M16+M18+M22</f>
        <v>176108684067.10999</v>
      </c>
      <c r="N12" s="59"/>
      <c r="O12" s="59"/>
      <c r="P12" s="58"/>
      <c r="Q12" s="57">
        <f>Q14+Q16+Q18+Q22-Q24</f>
        <v>1760082751.7699997</v>
      </c>
      <c r="R12" s="58"/>
      <c r="S12" s="57">
        <f>S14+S16+S18+S22-S24</f>
        <v>997560810.22999966</v>
      </c>
      <c r="T12" s="59"/>
      <c r="U12" s="59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53" t="s">
        <v>8</v>
      </c>
      <c r="F14" s="53"/>
      <c r="G14" s="53"/>
      <c r="H14" s="47">
        <v>720516094.47000003</v>
      </c>
      <c r="I14" s="48"/>
      <c r="J14" s="30"/>
      <c r="K14" s="49">
        <v>173028265735.20999</v>
      </c>
      <c r="L14" s="48"/>
      <c r="M14" s="47">
        <v>172047473470.42999</v>
      </c>
      <c r="N14" s="49"/>
      <c r="O14" s="49"/>
      <c r="P14" s="48"/>
      <c r="Q14" s="47">
        <f>+H14+K14-M14</f>
        <v>1701308359.25</v>
      </c>
      <c r="R14" s="49"/>
      <c r="S14" s="47">
        <f>Q14-H14</f>
        <v>980792264.77999997</v>
      </c>
      <c r="T14" s="49"/>
      <c r="U14" s="49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53" t="s">
        <v>9</v>
      </c>
      <c r="F16" s="53"/>
      <c r="G16" s="53"/>
      <c r="H16" s="47">
        <v>27683494.449999999</v>
      </c>
      <c r="I16" s="48"/>
      <c r="J16" s="30"/>
      <c r="K16" s="49">
        <v>4025983740.04</v>
      </c>
      <c r="L16" s="48"/>
      <c r="M16" s="47">
        <v>4032149867</v>
      </c>
      <c r="N16" s="49"/>
      <c r="O16" s="49"/>
      <c r="P16" s="48"/>
      <c r="Q16" s="47">
        <f>+H16+K16-M16</f>
        <v>21517367.489999771</v>
      </c>
      <c r="R16" s="48"/>
      <c r="S16" s="47">
        <f>Q16-H16</f>
        <v>-6166126.9600002281</v>
      </c>
      <c r="T16" s="49"/>
      <c r="U16" s="49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53" t="s">
        <v>10</v>
      </c>
      <c r="F18" s="53"/>
      <c r="G18" s="53"/>
      <c r="H18" s="47">
        <v>9343920.1899999995</v>
      </c>
      <c r="I18" s="48"/>
      <c r="J18" s="30"/>
      <c r="K18" s="49">
        <v>40255316.840000004</v>
      </c>
      <c r="L18" s="48"/>
      <c r="M18" s="47">
        <v>20698901.969999999</v>
      </c>
      <c r="N18" s="49"/>
      <c r="O18" s="49"/>
      <c r="P18" s="48"/>
      <c r="Q18" s="47">
        <f>+H18+K18-M18</f>
        <v>28900335.060000002</v>
      </c>
      <c r="R18" s="48"/>
      <c r="S18" s="47">
        <f>Q18-H18</f>
        <v>19556414.870000005</v>
      </c>
      <c r="T18" s="49"/>
      <c r="U18" s="49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53" t="s">
        <v>12</v>
      </c>
      <c r="F22" s="53"/>
      <c r="G22" s="53"/>
      <c r="H22" s="47">
        <v>4978432.43</v>
      </c>
      <c r="I22" s="48"/>
      <c r="J22" s="30"/>
      <c r="K22" s="49">
        <v>11740085.25</v>
      </c>
      <c r="L22" s="48"/>
      <c r="M22" s="47">
        <v>8361827.71</v>
      </c>
      <c r="N22" s="49"/>
      <c r="O22" s="49"/>
      <c r="P22" s="48"/>
      <c r="Q22" s="47">
        <f>H22+K22-M22</f>
        <v>8356689.9699999997</v>
      </c>
      <c r="R22" s="48"/>
      <c r="S22" s="47">
        <f>Q22-H22</f>
        <v>3378257.54</v>
      </c>
      <c r="T22" s="49"/>
      <c r="U22" s="49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56" t="s">
        <v>15</v>
      </c>
      <c r="F28" s="56"/>
      <c r="G28" s="56"/>
      <c r="H28" s="57">
        <f>H30+H32+H34+H36+H38+H40+H44</f>
        <v>12019802968.689999</v>
      </c>
      <c r="I28" s="58"/>
      <c r="J28" s="30"/>
      <c r="K28" s="59">
        <f>K30+K32+K34+K36+K38+K40+K44</f>
        <v>1645214570.2</v>
      </c>
      <c r="L28" s="58"/>
      <c r="M28" s="57">
        <f>M30+M32+M34+M36+M38+M40+M44</f>
        <v>545801145.18999994</v>
      </c>
      <c r="N28" s="59"/>
      <c r="O28" s="59"/>
      <c r="P28" s="58"/>
      <c r="Q28" s="57">
        <f>Q30+Q32+Q34+Q36+Q38+Q40+Q44</f>
        <v>13119216393.700001</v>
      </c>
      <c r="R28" s="58"/>
      <c r="S28" s="60">
        <f>S30+S32+S34+S36+S38+S40-S44</f>
        <v>1099413425.0100002</v>
      </c>
      <c r="T28" s="61"/>
      <c r="U28" s="61"/>
      <c r="V28" s="5"/>
      <c r="W28" s="61"/>
      <c r="X28" s="6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53" t="s">
        <v>26</v>
      </c>
      <c r="F30" s="53"/>
      <c r="G30" s="53"/>
      <c r="H30" s="47">
        <v>1028824004.71</v>
      </c>
      <c r="I30" s="48"/>
      <c r="J30" s="30"/>
      <c r="K30" s="49">
        <v>73215262.400000006</v>
      </c>
      <c r="L30" s="48"/>
      <c r="M30" s="47">
        <v>9982677.2799999993</v>
      </c>
      <c r="N30" s="49"/>
      <c r="O30" s="49"/>
      <c r="P30" s="48"/>
      <c r="Q30" s="47">
        <f>+H30+K30-M30</f>
        <v>1092056589.8300002</v>
      </c>
      <c r="R30" s="48"/>
      <c r="S30" s="54">
        <f>Q30-H30</f>
        <v>63232585.120000124</v>
      </c>
      <c r="T30" s="55"/>
      <c r="U30" s="55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53" t="s">
        <v>16</v>
      </c>
      <c r="F32" s="53"/>
      <c r="G32" s="53"/>
      <c r="H32" s="47">
        <v>98293391.719999999</v>
      </c>
      <c r="I32" s="48"/>
      <c r="J32" s="30"/>
      <c r="K32" s="49">
        <v>8312049.0199999996</v>
      </c>
      <c r="L32" s="48"/>
      <c r="M32" s="47">
        <v>16385930.449999999</v>
      </c>
      <c r="N32" s="49"/>
      <c r="O32" s="49"/>
      <c r="P32" s="48"/>
      <c r="Q32" s="47">
        <f>+H32+K32-M32</f>
        <v>90219510.289999992</v>
      </c>
      <c r="R32" s="48"/>
      <c r="S32" s="54">
        <f>Q32-H32</f>
        <v>-8073881.4300000072</v>
      </c>
      <c r="T32" s="55"/>
      <c r="U32" s="55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53" t="s">
        <v>17</v>
      </c>
      <c r="F34" s="53"/>
      <c r="G34" s="53"/>
      <c r="H34" s="47">
        <v>10726478375.469999</v>
      </c>
      <c r="I34" s="48"/>
      <c r="J34" s="30"/>
      <c r="K34" s="49">
        <v>1512016380.3599999</v>
      </c>
      <c r="L34" s="48"/>
      <c r="M34" s="47">
        <v>464870730.19</v>
      </c>
      <c r="N34" s="49"/>
      <c r="O34" s="49"/>
      <c r="P34" s="48"/>
      <c r="Q34" s="47">
        <f>+H34+K34-M34</f>
        <v>11773624025.639999</v>
      </c>
      <c r="R34" s="48"/>
      <c r="S34" s="54">
        <f>Q34-H34</f>
        <v>1047145650.1700001</v>
      </c>
      <c r="T34" s="55"/>
      <c r="U34" s="55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53" t="s">
        <v>18</v>
      </c>
      <c r="F36" s="53"/>
      <c r="G36" s="53"/>
      <c r="H36" s="47">
        <v>783012800.28999996</v>
      </c>
      <c r="I36" s="48"/>
      <c r="J36" s="30"/>
      <c r="K36" s="49">
        <v>29297993.5</v>
      </c>
      <c r="L36" s="48"/>
      <c r="M36" s="47">
        <v>26192222.960000001</v>
      </c>
      <c r="N36" s="49"/>
      <c r="O36" s="49"/>
      <c r="P36" s="48"/>
      <c r="Q36" s="47">
        <f>+H36+K36-M36</f>
        <v>786118570.82999992</v>
      </c>
      <c r="R36" s="48"/>
      <c r="S36" s="54">
        <f>Q36-H36</f>
        <v>3105770.5399999619</v>
      </c>
      <c r="T36" s="55"/>
      <c r="U36" s="55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53" t="s">
        <v>19</v>
      </c>
      <c r="F38" s="53"/>
      <c r="G38" s="53"/>
      <c r="H38" s="47">
        <v>20872371.91</v>
      </c>
      <c r="I38" s="48"/>
      <c r="J38" s="30"/>
      <c r="K38" s="49">
        <v>2042137.69</v>
      </c>
      <c r="L38" s="48"/>
      <c r="M38" s="47">
        <v>109614.2</v>
      </c>
      <c r="N38" s="49"/>
      <c r="O38" s="49"/>
      <c r="P38" s="48"/>
      <c r="Q38" s="47">
        <f>+H38+K38-M38</f>
        <v>22804895.400000002</v>
      </c>
      <c r="R38" s="48"/>
      <c r="S38" s="54">
        <f>Q38-H38</f>
        <v>1932523.4900000021</v>
      </c>
      <c r="T38" s="55"/>
      <c r="U38" s="55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46" t="s">
        <v>20</v>
      </c>
      <c r="F40" s="46"/>
      <c r="G40" s="46"/>
      <c r="H40" s="50">
        <v>-636857612.02999997</v>
      </c>
      <c r="I40" s="51"/>
      <c r="J40" s="30"/>
      <c r="K40" s="49">
        <v>20330747.23</v>
      </c>
      <c r="L40" s="48"/>
      <c r="M40" s="47">
        <v>28259970.109999999</v>
      </c>
      <c r="N40" s="49"/>
      <c r="O40" s="49"/>
      <c r="P40" s="48"/>
      <c r="Q40" s="50">
        <f>+H40+K40-M40</f>
        <v>-644786834.90999997</v>
      </c>
      <c r="R40" s="51"/>
      <c r="S40" s="50">
        <f>Q40-H40</f>
        <v>-7929222.8799999952</v>
      </c>
      <c r="T40" s="52"/>
      <c r="U40" s="52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46" t="s">
        <v>22</v>
      </c>
      <c r="F44" s="46"/>
      <c r="G44" s="46"/>
      <c r="H44" s="50">
        <v>-820363.38</v>
      </c>
      <c r="I44" s="51"/>
      <c r="J44" s="30"/>
      <c r="K44" s="49">
        <v>0</v>
      </c>
      <c r="L44" s="48"/>
      <c r="M44" s="47">
        <v>0</v>
      </c>
      <c r="N44" s="49"/>
      <c r="O44" s="49"/>
      <c r="P44" s="48"/>
      <c r="Q44" s="50">
        <f>+H44+K44-M44</f>
        <v>-820363.38</v>
      </c>
      <c r="R44" s="51"/>
      <c r="S44" s="50">
        <f>-Q44+H44</f>
        <v>0</v>
      </c>
      <c r="T44" s="52"/>
      <c r="U44" s="52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44" t="s">
        <v>29</v>
      </c>
      <c r="H54" s="36"/>
      <c r="I54" s="44" t="s">
        <v>31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2021-08-18T17:42:34Z</cp:lastPrinted>
  <dcterms:created xsi:type="dcterms:W3CDTF">2016-09-07T15:45:13Z</dcterms:created>
  <dcterms:modified xsi:type="dcterms:W3CDTF">2022-08-04T18:50:55Z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