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INFORMES TRIMESTRALES 2022\4TO TRIMESTRE 2022\4to TRIMESTRE\CONAC\"/>
    </mc:Choice>
  </mc:AlternateContent>
  <xr:revisionPtr revIDLastSave="0" documentId="13_ncr:1_{5309FCC2-0729-4F50-AE05-A1530F8F4D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7" r:id="rId1"/>
  </sheets>
  <definedNames>
    <definedName name="_xlnm.Print_Area" localSheetId="0">'2022'!$A$1:$F$52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<sst xmlns="http://schemas.openxmlformats.org/spreadsheetml/2006/main" count="41" uniqueCount="31">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</sst>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topLeftCell="A34" zoomScaleNormal="100" zoomScaleSheetLayoutView="100" workbookViewId="0">
      <selection activeCell="F46" sqref="F46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-86556.36</v>
      </c>
      <c r="C25" s="43">
        <v>0</v>
      </c>
      <c r="D25" s="43">
        <v>0</v>
      </c>
      <c r="E25" s="48">
        <v>0</v>
      </c>
      <c r="F25" s="64">
        <f>SUM(F26:F28)</f>
        <v>-86556.36</v>
      </c>
    </row>
    <row r="26" spans="1:6" s="26" customFormat="1" ht="12">
      <c r="A26" s="35" t="s">
        <v>6</v>
      </c>
      <c r="B26" s="57">
        <v>-86556.36</v>
      </c>
      <c r="C26" s="47">
        <v>0</v>
      </c>
      <c r="D26" s="47">
        <v>0</v>
      </c>
      <c r="E26" s="50">
        <v>0</v>
      </c>
      <c r="F26" s="67">
        <f>SUM(B26:E26)</f>
        <v>-86556.36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270219834.20999998</v>
      </c>
      <c r="D30" s="59">
        <f>SUM(D31:D33)</f>
        <v>1740259993.1399999</v>
      </c>
      <c r="E30" s="48">
        <v>0</v>
      </c>
      <c r="F30" s="64">
        <f>SUM(F31:F35)</f>
        <v>2010479827.3499999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919323781.62</v>
      </c>
      <c r="E31" s="51">
        <v>0</v>
      </c>
      <c r="F31" s="68">
        <f>SUM(B31:E31)</f>
        <v>919323781.62</v>
      </c>
    </row>
    <row r="32" spans="1:6" s="26" customFormat="1" ht="12">
      <c r="A32" s="20" t="s">
        <v>10</v>
      </c>
      <c r="B32" s="44">
        <v>0</v>
      </c>
      <c r="C32" s="60">
        <v>270219834.20999998</v>
      </c>
      <c r="D32" s="40">
        <v>-294694715.06</v>
      </c>
      <c r="E32" s="51">
        <v>0</v>
      </c>
      <c r="F32" s="68">
        <f>SUM(B32:E32)</f>
        <v>-24474880.850000024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1115630926.5799999</v>
      </c>
      <c r="E33" s="51">
        <v>0</v>
      </c>
      <c r="F33" s="69">
        <f>D33</f>
        <v>1115630926.5799999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35830474.950000003</v>
      </c>
      <c r="F36" s="64">
        <f>SUM(F37:F38)</f>
        <v>35830474.950000003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35830474.950000003</v>
      </c>
      <c r="F38" s="70">
        <f>E38</f>
        <v>35830474.950000003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944411.52</v>
      </c>
      <c r="C40" s="58">
        <f>C23+C25+C30-C36</f>
        <v>7269971090.170001</v>
      </c>
      <c r="D40" s="58">
        <f>D23+D25+D30+D36</f>
        <v>2034954708.1999998</v>
      </c>
      <c r="E40" s="58">
        <f>E23-E25+E30+E36</f>
        <v>-1454656882.6499999</v>
      </c>
      <c r="F40" s="71">
        <f>SUM(F36,F30,F25,F23)</f>
        <v>7851213327.2400017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2023-01-17T15:47:14Z</cp:lastPrinted>
  <dcterms:created xsi:type="dcterms:W3CDTF">2018-02-08T21:10:50Z</dcterms:created>
  <dcterms:modified xsi:type="dcterms:W3CDTF">2023-01-17T15:47:17Z</dcterms:modified>
</cp:coreProperties>
</file>