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2760" windowWidth="20370" windowHeight="5130" tabRatio="500" activeTab="4"/>
  </bookViews>
  <sheets>
    <sheet name="EdoAnaliticoIngresos" sheetId="1" r:id="rId1"/>
    <sheet name="Administrativa" sheetId="2" r:id="rId2"/>
    <sheet name="Economica" sheetId="3" r:id="rId3"/>
    <sheet name="ObjetodelGato" sheetId="4" r:id="rId4"/>
    <sheet name="ClasificaciónFuncional" sheetId="5" r:id="rId5"/>
  </sheets>
  <definedNames>
    <definedName name="_xlnm.Print_Area" localSheetId="2">'Economica'!$A$1:$W$53</definedName>
    <definedName name="_xlnm.Print_Area" localSheetId="0">'EdoAnaliticoIngresos'!$A$1:$X$56</definedName>
  </definedNames>
  <calcPr fullCalcOnLoad="1"/>
</workbook>
</file>

<file path=xl/sharedStrings.xml><?xml version="1.0" encoding="utf-8"?>
<sst xmlns="http://schemas.openxmlformats.org/spreadsheetml/2006/main" count="552" uniqueCount="414">
  <si>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</si>
  <si>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</si>
  <si>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</si>
  <si>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</si>
  <si>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</si>
  <si>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</si>
  <si>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</si>
  <si>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</si>
  <si>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(3=1+ 2)</t>
  </si>
  <si>
    <t>(4)</t>
  </si>
  <si>
    <t>(5)</t>
  </si>
  <si>
    <t>(6= 5 -1 )</t>
  </si>
  <si>
    <t>Impuestos</t>
  </si>
  <si>
    <t>Cuotas y Aportaciones de Seguridad Social</t>
  </si>
  <si>
    <t>Contribuciones de Mejoras</t>
  </si>
  <si>
    <t>Derechos</t>
  </si>
  <si>
    <t>Productos</t>
  </si>
  <si>
    <t>Aprovechamiento</t>
  </si>
  <si>
    <t>Ingresos Derivados de Financiamientos</t>
  </si>
  <si>
    <t>Total</t>
  </si>
  <si>
    <t>Aprovechamientos</t>
  </si>
  <si>
    <t>Ingresos excedentes</t>
  </si>
  <si>
    <t>Bajo protesta de decir verdad declaramos que los Estados Financieros y sus notas son razonablemente correctos y responsabilidad del emisor</t>
  </si>
  <si>
    <t>(6=5-1)</t>
  </si>
  <si>
    <t>Ingreso</t>
  </si>
  <si>
    <t xml:space="preserve">Estado Analítico de Ingresos Por Fuente de Financiamiento </t>
  </si>
  <si>
    <t xml:space="preserve"> </t>
  </si>
  <si>
    <t>Rubro de Ingreso</t>
  </si>
  <si>
    <t xml:space="preserve">Ingresos por Ventas de Bienes , Prestación de Servicios y Otros Ingresos </t>
  </si>
  <si>
    <t xml:space="preserve">Participaciones, Aportaciones, Convenios, Incentivos Derivados de la Colaboración Fiscal y Fondos Distintos  de Aportaciones </t>
  </si>
  <si>
    <t>Transferencias, Asignaciones, Subsidios y Subvenciones, y Pensiones y Jubilaciones</t>
  </si>
  <si>
    <t xml:space="preserve">Ingresos de los Entes Públicos de los Poderes Legislativo y Judicial, de los Órganos Autónomos y del Sector Paraestatal o Paramunicipal, así como de las Empresas Productivas del Estado  </t>
  </si>
  <si>
    <t xml:space="preserve">Ingresos por Ventas de Bienes Prestación de Servicios y Otros Ingresos </t>
  </si>
  <si>
    <t>Ingresos derivados de financiamientos</t>
  </si>
  <si>
    <t>Ingresos del Poder Ejecutivo Federal o Estatal y de los Municipios</t>
  </si>
  <si>
    <t xml:space="preserve">        MUNICIPIO DE MÉRIDA YUCATÁN        
       ESTADO ANALÍTICO DE INGRESOS
       DEL 1 DE ENERO AL 31 DE DICIEMBRE DE 2022</t>
  </si>
  <si>
    <t>Página 1 de 1</t>
  </si>
  <si>
    <t>SCP-C-298</t>
  </si>
  <si>
    <t>DIRECTORA DE FINANZAS Y TESORERA MUNICIPAL</t>
  </si>
  <si>
    <t>PRESIDENTE MUNICIPAL</t>
  </si>
  <si>
    <t>LICDA. LAURA C. MUÑOZ MOLINA, MTRA</t>
  </si>
  <si>
    <t>LIC. RENÁN ALBERTO BARRERA CONCHA</t>
  </si>
  <si>
    <t>Bajo protesta de decir la verdad declaramos que los Estados Financieros y sus Notas son razonablemente correctos y responsabilidad del emisor.</t>
  </si>
  <si>
    <t>Total del Gasto</t>
  </si>
  <si>
    <t>SECTOR PÚBLICO MUNICIPAL</t>
  </si>
  <si>
    <t>6 = (3 - 4)</t>
  </si>
  <si>
    <t>5</t>
  </si>
  <si>
    <t>4</t>
  </si>
  <si>
    <t>3 = (1 + 2)</t>
  </si>
  <si>
    <t>2</t>
  </si>
  <si>
    <t>1</t>
  </si>
  <si>
    <t>Subejercicio</t>
  </si>
  <si>
    <t>Pagado</t>
  </si>
  <si>
    <t>Aprobado</t>
  </si>
  <si>
    <t>Concepto</t>
  </si>
  <si>
    <t>Ampliaciones/(Reducciones)</t>
  </si>
  <si>
    <t>Egresos</t>
  </si>
  <si>
    <t>DEL 01 DE ENERO AL 31 DE DICIEMBRE DE 2022.</t>
  </si>
  <si>
    <t>Clasificación Administrativa</t>
  </si>
  <si>
    <t>Estado Analítico del Ejercicio del Presupuesto de Egresos</t>
  </si>
  <si>
    <t>MUNICIPIO DE MERIDA YUCATAN</t>
  </si>
  <si>
    <t>Participaciones</t>
  </si>
  <si>
    <t>Pensiones y Jubilaciones</t>
  </si>
  <si>
    <t>Amortización de la Deuda</t>
  </si>
  <si>
    <t>Gasto de Capital</t>
  </si>
  <si>
    <t>Gasto Corriente</t>
  </si>
  <si>
    <t>MUNICIPIO DE MERIDA YUCATAN
Estado Analítico del Ejercicio del Presupuesto de Egresos
Clasificación Económica (por Tipo de Gasto)
DEL 01 DE ENERO AL 31 DE DICIEMBRE DE 2022.
(PESOS)</t>
  </si>
  <si>
    <t>$1,474,671,895.08</t>
  </si>
  <si>
    <t>$4,125,457,093.56</t>
  </si>
  <si>
    <t>$4,222,134,707.92</t>
  </si>
  <si>
    <t>$5,696,806,603.00</t>
  </si>
  <si>
    <t>$1,398,994,686.00</t>
  </si>
  <si>
    <t>$4,297,811,917.00</t>
  </si>
  <si>
    <t>$24.53</t>
  </si>
  <si>
    <t>$87,324,024.47</t>
  </si>
  <si>
    <t>$87,324,049.00</t>
  </si>
  <si>
    <t>$0.00</t>
  </si>
  <si>
    <t>ADEUDOS DE EJERCICIOS FISCALES ANTERIORES (ADEFAS)</t>
  </si>
  <si>
    <t>$294,505.00</t>
  </si>
  <si>
    <t>COSTO POR COBERTURAS</t>
  </si>
  <si>
    <t>$114,067.36</t>
  </si>
  <si>
    <t>$114,066.64</t>
  </si>
  <si>
    <t>$228,134.00</t>
  </si>
  <si>
    <t>GASTOS DE LA DEUDA PÚBLICA</t>
  </si>
  <si>
    <t>$0.92</t>
  </si>
  <si>
    <t>$1,061,946.08</t>
  </si>
  <si>
    <t>$1,061,947.00</t>
  </si>
  <si>
    <t>INTERESES DE LA DEUDA PÚBLICA</t>
  </si>
  <si>
    <t>$955,329.00</t>
  </si>
  <si>
    <t>AMORTIZACIÓN DE LA DEUDA PÚBLICA</t>
  </si>
  <si>
    <t>$114,092.81</t>
  </si>
  <si>
    <t>$89,749,871.19</t>
  </si>
  <si>
    <t>$89,863,964.00</t>
  </si>
  <si>
    <t>DEUDA PUBLICA</t>
  </si>
  <si>
    <t>$65,500,000.00</t>
  </si>
  <si>
    <t>$1,500,000.00</t>
  </si>
  <si>
    <t>$64,000,000.00</t>
  </si>
  <si>
    <t>PROVISIONES PARA CONTINGENCIAS Y OTRAS EROGACIONES ESPECIALES</t>
  </si>
  <si>
    <t>$48,789.93</t>
  </si>
  <si>
    <t>$37,421,077.98</t>
  </si>
  <si>
    <t>$41,157,627.07</t>
  </si>
  <si>
    <t>$41,206,417.00</t>
  </si>
  <si>
    <t>-$2,495,519.00</t>
  </si>
  <si>
    <t>$43,701,936.00</t>
  </si>
  <si>
    <t>INVERSIONES EN FIDEICOMISOS, MANDATOS Y OTROS ANÁLOGOS</t>
  </si>
  <si>
    <t>$65,548,789.93</t>
  </si>
  <si>
    <t>$106,706,417.00</t>
  </si>
  <si>
    <t>-$995,519.00</t>
  </si>
  <si>
    <t>$107,701,936.00</t>
  </si>
  <si>
    <t>INVERSIONES FINANCIERAS Y OTRAS PROVISIONES</t>
  </si>
  <si>
    <t>$82,227,288.91</t>
  </si>
  <si>
    <t>$59,962,101.96</t>
  </si>
  <si>
    <t>$61,402,167.09</t>
  </si>
  <si>
    <t>$143,629,456.00</t>
  </si>
  <si>
    <t>$116,314,792.00</t>
  </si>
  <si>
    <t>$27,314,664.00</t>
  </si>
  <si>
    <t>OBRA PUBLICA EN BIENES PROPIOS</t>
  </si>
  <si>
    <t>$447,912,438.69</t>
  </si>
  <si>
    <t>$167,376,155.31</t>
  </si>
  <si>
    <t>$615,288,594.00</t>
  </si>
  <si>
    <t>$203,250,455.00</t>
  </si>
  <si>
    <t>$412,038,139.00</t>
  </si>
  <si>
    <t>OBRA PÚBLICA EN BIENES DE DOMINIO PÚBLICO</t>
  </si>
  <si>
    <t>$530,139,727.60</t>
  </si>
  <si>
    <t>$227,338,257.27</t>
  </si>
  <si>
    <t>$228,778,322.40</t>
  </si>
  <si>
    <t>$758,918,050.00</t>
  </si>
  <si>
    <t>$319,565,247.00</t>
  </si>
  <si>
    <t>$439,352,803.00</t>
  </si>
  <si>
    <t>INVERSIÓN PÚBLICA</t>
  </si>
  <si>
    <t>$55,878,619.55</t>
  </si>
  <si>
    <t>$15,395,162.45</t>
  </si>
  <si>
    <t>$71,273,782.00</t>
  </si>
  <si>
    <t>$15,529,633.00</t>
  </si>
  <si>
    <t>$55,744,149.00</t>
  </si>
  <si>
    <t>ACTIVOS INTANGIBLES</t>
  </si>
  <si>
    <t>$50,371,645.40</t>
  </si>
  <si>
    <t>$28,013,192.88</t>
  </si>
  <si>
    <t>$28,107,713.60</t>
  </si>
  <si>
    <t>$78,479,359.00</t>
  </si>
  <si>
    <t>$56,894,148.00</t>
  </si>
  <si>
    <t>$21,585,211.00</t>
  </si>
  <si>
    <t>MAQUINARIA, OTROS EQUIPOS Y HERRAMIENTAS</t>
  </si>
  <si>
    <t>$0.60</t>
  </si>
  <si>
    <t>$126,138.40</t>
  </si>
  <si>
    <t>$126,139.00</t>
  </si>
  <si>
    <t>EQUIPO DE DEFENSA Y SEGURIDAD</t>
  </si>
  <si>
    <t>$15,052,113.72</t>
  </si>
  <si>
    <t>$19,727,299.28</t>
  </si>
  <si>
    <t>$34,779,413.00</t>
  </si>
  <si>
    <t>$31,759,413.00</t>
  </si>
  <si>
    <t>$3,020,000.00</t>
  </si>
  <si>
    <t>VEHÍCULOS Y EQUIPOS DE TRANSPORTE</t>
  </si>
  <si>
    <t>$3.64</t>
  </si>
  <si>
    <t>$936,239.36</t>
  </si>
  <si>
    <t>$1,121,839.36</t>
  </si>
  <si>
    <t>$1,121,843.00</t>
  </si>
  <si>
    <t>EQUIPO E INSTRUMENTAL MÉDICO Y DE LABORATORIO</t>
  </si>
  <si>
    <t>$71,663.47</t>
  </si>
  <si>
    <t>$1,567,604.13</t>
  </si>
  <si>
    <t>$2,310,804.53</t>
  </si>
  <si>
    <t>$2,382,468.00</t>
  </si>
  <si>
    <t>$2,370,468.00</t>
  </si>
  <si>
    <t>$12,000.00</t>
  </si>
  <si>
    <t>MOBILIARIO Y EQUIPO EDUCACIONAL Y RECREATIVO</t>
  </si>
  <si>
    <t>$49,431,960.66</t>
  </si>
  <si>
    <t>$12,381,710.56</t>
  </si>
  <si>
    <t>$12,730,133.34</t>
  </si>
  <si>
    <t>$62,162,094.00</t>
  </si>
  <si>
    <t>$12,435,636.00</t>
  </si>
  <si>
    <t>$49,726,458.00</t>
  </si>
  <si>
    <t>MOBILIARIO Y EQUIPO DE ADMINISTRACIÓN</t>
  </si>
  <si>
    <t>$170,806,007.04</t>
  </si>
  <si>
    <t>$78,147,347.06</t>
  </si>
  <si>
    <t>$79,519,090.96</t>
  </si>
  <si>
    <t>$250,325,098.00</t>
  </si>
  <si>
    <t>$120,237,280.00</t>
  </si>
  <si>
    <t>$130,087,818.00</t>
  </si>
  <si>
    <t>BIENES MUEBLES, INMUEBLES E INTANGIBLES</t>
  </si>
  <si>
    <t>$14,000.00</t>
  </si>
  <si>
    <t>$14,865,000.00</t>
  </si>
  <si>
    <t>$14,872,000.00</t>
  </si>
  <si>
    <t>$14,886,000.00</t>
  </si>
  <si>
    <t>$6,246,000.00</t>
  </si>
  <si>
    <t>$8,640,000.00</t>
  </si>
  <si>
    <t>DONATIVOS</t>
  </si>
  <si>
    <t>$17,899,105.94</t>
  </si>
  <si>
    <t>$213,357,517.89</t>
  </si>
  <si>
    <t>$214,611,476.06</t>
  </si>
  <si>
    <t>$232,510,582.00</t>
  </si>
  <si>
    <t>-$4,734,126.00</t>
  </si>
  <si>
    <t>$237,244,708.00</t>
  </si>
  <si>
    <t>PENSIONES Y JUBILACIONES</t>
  </si>
  <si>
    <t>$138,496,935.23</t>
  </si>
  <si>
    <t>$293,697,000.07</t>
  </si>
  <si>
    <t>$299,093,557.77</t>
  </si>
  <si>
    <t>$437,590,493.00</t>
  </si>
  <si>
    <t>$187,529,463.00</t>
  </si>
  <si>
    <t>$250,061,030.00</t>
  </si>
  <si>
    <t>AYUDAS SOCIALES</t>
  </si>
  <si>
    <t>$88,774,263.08</t>
  </si>
  <si>
    <t>$172,012,812.50</t>
  </si>
  <si>
    <t>$176,768,395.92</t>
  </si>
  <si>
    <t>$265,542,659.00</t>
  </si>
  <si>
    <t>$97,542,659.00</t>
  </si>
  <si>
    <t>$168,000,000.00</t>
  </si>
  <si>
    <t>SUBSIDIOS Y SUBVENCIONES</t>
  </si>
  <si>
    <t>$1.75</t>
  </si>
  <si>
    <t>$72,591,173.25</t>
  </si>
  <si>
    <t>$72,591,175.00</t>
  </si>
  <si>
    <t>$21,204,018.00</t>
  </si>
  <si>
    <t>$51,387,157.00</t>
  </si>
  <si>
    <t>TRANSFERENCIAS INTERNAS Y ASIGNACIONES AL SECTOR PÚBLICO</t>
  </si>
  <si>
    <t>$245,184,306.00</t>
  </si>
  <si>
    <t>$766,523,503.71</t>
  </si>
  <si>
    <t>$777,936,603.00</t>
  </si>
  <si>
    <t>$1,023,120,909.00</t>
  </si>
  <si>
    <t>$307,788,014.00</t>
  </si>
  <si>
    <t>$715,332,895.00</t>
  </si>
  <si>
    <t>TRANSFERENCIAS, ASIGNACIONES, SUBSIDIOS Y OTRAS AYUDAS</t>
  </si>
  <si>
    <t>$263,459.93</t>
  </si>
  <si>
    <t>$17,298,401.55</t>
  </si>
  <si>
    <t>$18,031,935.07</t>
  </si>
  <si>
    <t>$18,295,395.00</t>
  </si>
  <si>
    <t>$5,895,530.00</t>
  </si>
  <si>
    <t>$12,399,865.00</t>
  </si>
  <si>
    <t>OTROS SERVICIOS GENERALES</t>
  </si>
  <si>
    <t>$37,848,568.36</t>
  </si>
  <si>
    <t>$61,970,159.51</t>
  </si>
  <si>
    <t>$65,860,015.64</t>
  </si>
  <si>
    <t>$103,708,584.00</t>
  </si>
  <si>
    <t>$59,574,410.00</t>
  </si>
  <si>
    <t>$44,134,174.00</t>
  </si>
  <si>
    <t>SERVICIOS OFICIALES</t>
  </si>
  <si>
    <t>$78,721.24</t>
  </si>
  <si>
    <t>$5,879,273.76</t>
  </si>
  <si>
    <t>$5,957,995.00</t>
  </si>
  <si>
    <t>$2,867,581.00</t>
  </si>
  <si>
    <t>$3,090,414.00</t>
  </si>
  <si>
    <t>SERVICIOS DE TRASLADO Y VIÁTICOS</t>
  </si>
  <si>
    <t>$48,733.03</t>
  </si>
  <si>
    <t>$179,929,496.45</t>
  </si>
  <si>
    <t>$181,444,705.97</t>
  </si>
  <si>
    <t>$181,493,439.00</t>
  </si>
  <si>
    <t>$111,217,460.00</t>
  </si>
  <si>
    <t>$70,275,979.00</t>
  </si>
  <si>
    <t>SERVICIOS DE COMUNICACIÓN SOCIAL Y PUBLICIDAD</t>
  </si>
  <si>
    <t>$161,950,449.17</t>
  </si>
  <si>
    <t>$470,610,352.74</t>
  </si>
  <si>
    <t>$493,170,567.83</t>
  </si>
  <si>
    <t>$655,121,017.00</t>
  </si>
  <si>
    <t>$146,724,344.00</t>
  </si>
  <si>
    <t>$508,396,673.00</t>
  </si>
  <si>
    <t>SERVICIOS DE INSTALACIÓN, REPARACIÓN, MANTENIMIENTO Y CONSERVACIÓN</t>
  </si>
  <si>
    <t>$53,436,380.45</t>
  </si>
  <si>
    <t>$28,085,991.93</t>
  </si>
  <si>
    <t>$28,784,269.55</t>
  </si>
  <si>
    <t>$82,220,650.00</t>
  </si>
  <si>
    <t>$31,432,890.00</t>
  </si>
  <si>
    <t>$50,787,760.00</t>
  </si>
  <si>
    <t>SERVICIOS FINANCIEROS, BANCARIOS Y COMERCIALES</t>
  </si>
  <si>
    <t>$6,276,335.40</t>
  </si>
  <si>
    <t>$208,272,669.61</t>
  </si>
  <si>
    <t>$212,714,790.60</t>
  </si>
  <si>
    <t>$218,991,126.00</t>
  </si>
  <si>
    <t>$62,756,648.00</t>
  </si>
  <si>
    <t>$156,234,478.00</t>
  </si>
  <si>
    <t>SERVICIOS PROFESIONALES, CIENTÍFICOS, TÉCNICOS Y OTROS SERVICIOS</t>
  </si>
  <si>
    <t>$1,192,415.72</t>
  </si>
  <si>
    <t>$117,172,454.30</t>
  </si>
  <si>
    <t>$122,417,091.28</t>
  </si>
  <si>
    <t>$123,609,507.00</t>
  </si>
  <si>
    <t>$67,813,700.00</t>
  </si>
  <si>
    <t>$55,795,807.00</t>
  </si>
  <si>
    <t>SERVICIOS DE ARRENDAMIENTO</t>
  </si>
  <si>
    <t>$81,398,170.77</t>
  </si>
  <si>
    <t>$275,835,835.90</t>
  </si>
  <si>
    <t>$298,886,065.23</t>
  </si>
  <si>
    <t>$380,284,236.00</t>
  </si>
  <si>
    <t>$45,989,937.00</t>
  </si>
  <si>
    <t>$334,294,299.00</t>
  </si>
  <si>
    <t>SERVICIOS BÁSICOS</t>
  </si>
  <si>
    <t>$342,493,234.07</t>
  </si>
  <si>
    <t>$1,365,054,635.75</t>
  </si>
  <si>
    <t>$1,427,188,714.93</t>
  </si>
  <si>
    <t>$1,769,681,949.00</t>
  </si>
  <si>
    <t>$534,272,500.00</t>
  </si>
  <si>
    <t>$1,235,409,449.00</t>
  </si>
  <si>
    <t>SERVICIOS GENERALES</t>
  </si>
  <si>
    <t>$21,166,756.41</t>
  </si>
  <si>
    <t>$9,193,358.95</t>
  </si>
  <si>
    <t>$9,201,599.59</t>
  </si>
  <si>
    <t>$30,368,356.00</t>
  </si>
  <si>
    <t>$8,665,131.00</t>
  </si>
  <si>
    <t>$21,703,225.00</t>
  </si>
  <si>
    <t>HERRAMIENTAS, REFACCIONES Y ACCESORIOS MENORES</t>
  </si>
  <si>
    <t>$254,050.00</t>
  </si>
  <si>
    <t>MATERIALES  Y SUMINISTROS PARA SEGURIDAD</t>
  </si>
  <si>
    <t>$31,872.18</t>
  </si>
  <si>
    <t>$13,266,159.34</t>
  </si>
  <si>
    <t>$13,920,547.82</t>
  </si>
  <si>
    <t>$13,952,420.00</t>
  </si>
  <si>
    <t>$1,152,662.00</t>
  </si>
  <si>
    <t>$12,799,758.00</t>
  </si>
  <si>
    <t>VESTUARIO, BLANCOS, PRENDAS DE PROTECCIÓN Y ARTÍCULOS DEPORTIVOS</t>
  </si>
  <si>
    <t>$454,022.73</t>
  </si>
  <si>
    <t>$90,585,301.27</t>
  </si>
  <si>
    <t>$91,039,324.00</t>
  </si>
  <si>
    <t>-$13,891,392.00</t>
  </si>
  <si>
    <t>$104,930,716.00</t>
  </si>
  <si>
    <t>COMBUSTIBLES, LUBRICANTES Y ADITIVOS</t>
  </si>
  <si>
    <t>$1,984,739.83</t>
  </si>
  <si>
    <t>$26,860,391.17</t>
  </si>
  <si>
    <t>$28,845,131.00</t>
  </si>
  <si>
    <t>-$9,657,874.00</t>
  </si>
  <si>
    <t>$38,503,005.00</t>
  </si>
  <si>
    <t>PRODUCTOS QUIMICOS, FARMACEUTICOS Y DE LABORATORIO</t>
  </si>
  <si>
    <t>$95,972,329.21</t>
  </si>
  <si>
    <t>$170,329,274.37</t>
  </si>
  <si>
    <t>$174,388,208.79</t>
  </si>
  <si>
    <t>$270,360,538.00</t>
  </si>
  <si>
    <t>$150,712,860.00</t>
  </si>
  <si>
    <t>$119,647,678.00</t>
  </si>
  <si>
    <t>MATERIALES Y ARTÍCULOS DE CONSTRUCCIÓN Y DE REPARACIÓN</t>
  </si>
  <si>
    <t>$58,298.01</t>
  </si>
  <si>
    <t>$23,228,261.14</t>
  </si>
  <si>
    <t>$23,407,419.99</t>
  </si>
  <si>
    <t>$23,465,718.00</t>
  </si>
  <si>
    <t>$5,274,906.00</t>
  </si>
  <si>
    <t>$18,190,812.00</t>
  </si>
  <si>
    <t>ALIMENTOS Y UTENSILIOS</t>
  </si>
  <si>
    <t>$421,246.62</t>
  </si>
  <si>
    <t>$41,103,155.07</t>
  </si>
  <si>
    <t>$41,222,153.38</t>
  </si>
  <si>
    <t>$41,643,400.00</t>
  </si>
  <si>
    <t>$25,583,875.00</t>
  </si>
  <si>
    <t>$16,059,525.00</t>
  </si>
  <si>
    <t>MATERIALES DE ADMINISTRACIÓN, EMISIÓN DE DOCUMENTOS Y ARTÍCULOS OFICIALES</t>
  </si>
  <si>
    <t>$120,343,314.99</t>
  </si>
  <si>
    <t>$374,565,901.31</t>
  </si>
  <si>
    <t>$379,585,622.01</t>
  </si>
  <si>
    <t>$499,928,937.00</t>
  </si>
  <si>
    <t>$168,094,218.00</t>
  </si>
  <si>
    <t>$331,834,719.00</t>
  </si>
  <si>
    <t>MATERIALES Y SUMINISTROS</t>
  </si>
  <si>
    <t>$189.77</t>
  </si>
  <si>
    <t>$171,150,485.23</t>
  </si>
  <si>
    <t>$171,150,675.00</t>
  </si>
  <si>
    <t>-$57,144,652.00</t>
  </si>
  <si>
    <t>$228,295,327.00</t>
  </si>
  <si>
    <t>OTRAS PRESTACIONES SOCIALES Y ECONÓMICAS</t>
  </si>
  <si>
    <t>$279.63</t>
  </si>
  <si>
    <t>$76,800,280.30</t>
  </si>
  <si>
    <t>$88,362,637.37</t>
  </si>
  <si>
    <t>$88,362,917.00</t>
  </si>
  <si>
    <t>-$11,314,916.00</t>
  </si>
  <si>
    <t>$99,677,833.00</t>
  </si>
  <si>
    <t>SEGURIDAD SOCIAL</t>
  </si>
  <si>
    <t>$41,386.25</t>
  </si>
  <si>
    <t>$166,539,659.75</t>
  </si>
  <si>
    <t>$166,581,046.00</t>
  </si>
  <si>
    <t>-$9,954,171.00</t>
  </si>
  <si>
    <t>$176,535,217.00</t>
  </si>
  <si>
    <t>REMUNERACIONES ADICIONALES Y ESPECIALES</t>
  </si>
  <si>
    <t>$286.99</t>
  </si>
  <si>
    <t>$100,366,764.01</t>
  </si>
  <si>
    <t>$100,367,051.00</t>
  </si>
  <si>
    <t>-$19,922,805.00</t>
  </si>
  <si>
    <t>$120,289,856.00</t>
  </si>
  <si>
    <t>REMUNERACIONES AL PERSONAL DE CARÁCTER TRANSITORIO</t>
  </si>
  <si>
    <t>$280.00</t>
  </si>
  <si>
    <t>$671,799,310.00</t>
  </si>
  <si>
    <t>$671,799,590.00</t>
  </si>
  <si>
    <t>-$41,494,474.00</t>
  </si>
  <si>
    <t>$713,294,064.00</t>
  </si>
  <si>
    <t>REMUNERACIONES AL PERSONAL DE CARÁCTER PERMANENTE</t>
  </si>
  <si>
    <t>$42,422.64</t>
  </si>
  <si>
    <t>$1,186,656,499.29</t>
  </si>
  <si>
    <t>$1,198,218,856.36</t>
  </si>
  <si>
    <t>$1,198,261,279.00</t>
  </si>
  <si>
    <t>-$139,831,018.00</t>
  </si>
  <si>
    <t>$1,338,092,297.00</t>
  </si>
  <si>
    <t>SERVICIOS PERSONALES</t>
  </si>
  <si>
    <t>Ampliaciones / (Reducciones)</t>
  </si>
  <si>
    <t xml:space="preserve">
Concepto
</t>
  </si>
  <si>
    <t xml:space="preserve">Estado Analítico del Ejercicio del Presupuesto de Egresos
Clasificación por Objeto del Gasto (Capítulo y Concepto)
DEL 01 DE ENERO AL 31 DE DICIEMBRE DE 2022.
</t>
  </si>
  <si>
    <t>ADEUDOS DE EJERCICIOS FISCALES ANTERIORES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</si>
  <si>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</si>
  <si>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</si>
  <si>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</si>
  <si>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CIENCIA, TECNOLOGIA E INNOVACION</t>
  </si>
  <si>
    <t>TURISMO</t>
  </si>
  <si>
    <t>TRANSPORTE</t>
  </si>
  <si>
    <t>AGROPECUARIA, SILVICULTURA, PESCA Y CAZA</t>
  </si>
  <si>
    <t>ASUNTOS ECONOMICOS, COMERCIALES Y LABORALES EN GENERAL</t>
  </si>
  <si>
    <t>DESARROLLO ECONOMICO</t>
  </si>
  <si>
    <t>OTROS ASUNTOS SOCIALES</t>
  </si>
  <si>
    <t>PROTECCION SOCIAL</t>
  </si>
  <si>
    <t>EDUCACION</t>
  </si>
  <si>
    <t>RECREACION, CULTURA Y OTRAS MANIFESTACIONES SOCIALES</t>
  </si>
  <si>
    <t>SALUD</t>
  </si>
  <si>
    <t>VIVIENDA Y SERVICIOS A LA COMUNIDAD</t>
  </si>
  <si>
    <t>PROTECCION AMBIENTAL</t>
  </si>
  <si>
    <t>DESARROLLO SOCIAL</t>
  </si>
  <si>
    <t>ASUNTOS DE ORDEN PUBLICO Y DE SEGURIDAD INTERIOR</t>
  </si>
  <si>
    <t>SEGURIDAD NACIONAL</t>
  </si>
  <si>
    <t>ASUNTOS FINANCIEROS Y HACENDARIOS</t>
  </si>
  <si>
    <t>RELACIONES EXTERIORES</t>
  </si>
  <si>
    <t>COORDINACION DE LA POLITICA DE GOBIERNO</t>
  </si>
  <si>
    <t>JUSTICIA</t>
  </si>
  <si>
    <t>LEGISLACION</t>
  </si>
  <si>
    <t>GOBIERNO</t>
  </si>
  <si>
    <t>Ampliaciones/
(Reducciones)</t>
  </si>
  <si>
    <t>Estado Analítico del Ejercicio del Presupuesto de Egresos
Clasificación Funcional (Finalidad y Función)
DEL 01 DE ENERO AL 31 DE DICIEMBRE DE 2022.
(PESOS)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</si>
</sst>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\-#,##0.00\ "/>
    <numFmt numFmtId="171" formatCode="&quot;$&quot;#,##0.00"/>
    <numFmt numFmtId="172" formatCode="[$$-80A]#,##0.00"/>
    <numFmt numFmtId="173" formatCode="[$$-80A]#,##0.00;[$$-80A]\-#,##0.00"/>
  </numFmts>
  <fonts count="55"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0"/>
      <color indexed="8"/>
      <name val="Exo 2"/>
      <family val="0"/>
    </font>
    <font>
      <b/>
      <sz val="8"/>
      <color indexed="8"/>
      <name val="Times New Roman"/>
      <family val="0"/>
    </font>
    <font>
      <b/>
      <sz val="10"/>
      <color indexed="8"/>
      <name val="Exo 2"/>
      <family val="0"/>
    </font>
    <font>
      <sz val="8"/>
      <color indexed="8"/>
      <name val="Exo 2"/>
      <family val="0"/>
    </font>
    <font>
      <b/>
      <sz val="11"/>
      <color indexed="8"/>
      <name val="ARIAL"/>
      <family val="0"/>
    </font>
    <font>
      <b/>
      <sz val="8"/>
      <color indexed="8"/>
      <name val="exo 2"/>
      <family val="0"/>
    </font>
    <font>
      <b/>
      <sz val="11"/>
      <color indexed="8"/>
      <name val="Exo 2"/>
      <family val="0"/>
    </font>
    <font>
      <b/>
      <sz val="8"/>
      <color indexed="8"/>
      <name val="ARIAL"/>
      <family val="0"/>
    </font>
    <font>
      <b/>
      <sz val="9"/>
      <color indexed="8"/>
      <name val="exo 2"/>
      <family val="0"/>
    </font>
    <font>
      <sz val="11"/>
      <color indexed="8"/>
      <name val="exo 2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48" fillId="31" borderId="0" applyNumberFormat="0" applyBorder="0" applyAlignment="0" applyProtection="0"/>
    <xf numFmtId="0" fontId="5" fillId="32" borderId="5" applyNumberFormat="0" applyFont="0" applyAlignment="0" applyProtection="0"/>
    <xf numFmtId="9" fontId="5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99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" fontId="3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0" fontId="4" fillId="0" borderId="14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4" fontId="4" fillId="0" borderId="14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7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164" fontId="4" fillId="0" borderId="17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4" fillId="33" borderId="18" xfId="0" applyFont="1" applyFill="1" applyBorder="1" applyAlignment="1">
      <alignment vertical="top"/>
    </xf>
    <xf numFmtId="0" fontId="4" fillId="33" borderId="19" xfId="0" applyFont="1" applyFill="1" applyBorder="1" applyAlignment="1">
      <alignment vertical="top"/>
    </xf>
    <xf numFmtId="4" fontId="2" fillId="0" borderId="10" xfId="0" applyNumberFormat="1" applyFont="1" applyBorder="1" applyAlignment="1">
      <alignment vertical="top" wrapText="1"/>
    </xf>
    <xf numFmtId="4" fontId="2" fillId="0" borderId="13" xfId="0" applyNumberFormat="1" applyFont="1" applyBorder="1" applyAlignment="1">
      <alignment vertical="top" wrapText="1"/>
    </xf>
    <xf numFmtId="0" fontId="1" fillId="0" borderId="0" xfId="0" applyFont="1" applyAlignment="1">
      <alignment vertical="top"/>
    </xf>
    <xf numFmtId="164" fontId="4" fillId="0" borderId="17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170" fontId="3" fillId="0" borderId="12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0" fontId="0" fillId="0" borderId="0" xfId="0" applyFill="1" applyAlignment="1">
      <alignment vertical="top"/>
    </xf>
    <xf numFmtId="4" fontId="4" fillId="0" borderId="17" xfId="0" applyNumberFormat="1" applyFont="1" applyFill="1" applyBorder="1" applyAlignment="1">
      <alignment vertical="top" wrapText="1"/>
    </xf>
    <xf numFmtId="170" fontId="0" fillId="0" borderId="0" xfId="0" applyNumberFormat="1" applyAlignment="1">
      <alignment vertical="top"/>
    </xf>
    <xf numFmtId="4" fontId="4" fillId="0" borderId="16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7" xfId="0" applyNumberFormat="1" applyFont="1" applyBorder="1" applyAlignment="1">
      <alignment horizontal="right" vertical="top" wrapText="1"/>
    </xf>
    <xf numFmtId="4" fontId="4" fillId="0" borderId="16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17" xfId="0" applyNumberFormat="1" applyFont="1" applyFill="1" applyBorder="1" applyAlignment="1">
      <alignment horizontal="right" vertical="top" wrapText="1"/>
    </xf>
    <xf numFmtId="4" fontId="4" fillId="0" borderId="13" xfId="0" applyNumberFormat="1" applyFont="1" applyBorder="1" applyAlignment="1">
      <alignment horizontal="right" vertical="top" wrapText="1"/>
    </xf>
    <xf numFmtId="4" fontId="4" fillId="0" borderId="14" xfId="0" applyNumberFormat="1" applyFont="1" applyBorder="1" applyAlignment="1">
      <alignment horizontal="right" vertical="top" wrapText="1"/>
    </xf>
    <xf numFmtId="4" fontId="4" fillId="0" borderId="15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2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4" fontId="2" fillId="0" borderId="14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2" fontId="4" fillId="0" borderId="13" xfId="0" applyNumberFormat="1" applyFont="1" applyBorder="1" applyAlignment="1">
      <alignment horizontal="right" vertical="top" wrapText="1"/>
    </xf>
    <xf numFmtId="2" fontId="4" fillId="0" borderId="15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7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center" wrapText="1" readingOrder="1"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13" xfId="0" applyFont="1" applyFill="1" applyBorder="1" applyAlignment="1">
      <alignment horizontal="center" vertical="center" wrapText="1" readingOrder="1"/>
    </xf>
    <xf numFmtId="0" fontId="3" fillId="33" borderId="15" xfId="0" applyFont="1" applyFill="1" applyBorder="1" applyAlignment="1">
      <alignment horizontal="center" vertical="center" wrapText="1" readingOrder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6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top" wrapText="1" readingOrder="1"/>
    </xf>
    <xf numFmtId="0" fontId="3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top" wrapText="1" readingOrder="1"/>
    </xf>
    <xf numFmtId="0" fontId="3" fillId="33" borderId="20" xfId="0" applyFont="1" applyFill="1" applyBorder="1" applyAlignment="1">
      <alignment horizontal="center" vertical="top" wrapText="1" readingOrder="1"/>
    </xf>
    <xf numFmtId="170" fontId="2" fillId="0" borderId="10" xfId="0" applyNumberFormat="1" applyFont="1" applyBorder="1" applyAlignment="1">
      <alignment horizontal="right" vertical="center" wrapText="1"/>
    </xf>
    <xf numFmtId="170" fontId="2" fillId="0" borderId="12" xfId="0" applyNumberFormat="1" applyFont="1" applyBorder="1" applyAlignment="1">
      <alignment horizontal="right" vertical="center" wrapText="1"/>
    </xf>
    <xf numFmtId="170" fontId="2" fillId="0" borderId="16" xfId="0" applyNumberFormat="1" applyFont="1" applyBorder="1" applyAlignment="1">
      <alignment horizontal="right" vertical="center" wrapText="1"/>
    </xf>
    <xf numFmtId="170" fontId="2" fillId="0" borderId="17" xfId="0" applyNumberFormat="1" applyFont="1" applyBorder="1" applyAlignment="1">
      <alignment horizontal="right" vertical="center" wrapText="1"/>
    </xf>
    <xf numFmtId="170" fontId="2" fillId="0" borderId="13" xfId="0" applyNumberFormat="1" applyFont="1" applyBorder="1" applyAlignment="1">
      <alignment horizontal="right" vertical="center" wrapText="1"/>
    </xf>
    <xf numFmtId="170" fontId="2" fillId="0" borderId="1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3" xfId="0" applyFont="1" applyBorder="1" applyAlignment="1">
      <alignment horizontal="center" vertical="top" wrapText="1" readingOrder="1"/>
    </xf>
    <xf numFmtId="0" fontId="2" fillId="0" borderId="14" xfId="0" applyFont="1" applyBorder="1" applyAlignment="1">
      <alignment horizontal="center" vertical="top" wrapText="1" readingOrder="1"/>
    </xf>
    <xf numFmtId="0" fontId="4" fillId="0" borderId="1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center" wrapText="1" readingOrder="1"/>
    </xf>
    <xf numFmtId="0" fontId="3" fillId="33" borderId="18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6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 readingOrder="1"/>
    </xf>
    <xf numFmtId="0" fontId="3" fillId="33" borderId="16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3" fillId="33" borderId="1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center" wrapText="1" readingOrder="1"/>
    </xf>
    <xf numFmtId="4" fontId="3" fillId="0" borderId="11" xfId="0" applyNumberFormat="1" applyFont="1" applyFill="1" applyBorder="1" applyAlignment="1">
      <alignment horizontal="right" vertical="top" wrapText="1"/>
    </xf>
    <xf numFmtId="4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horizontal="right" vertical="top" wrapText="1"/>
    </xf>
    <xf numFmtId="2" fontId="4" fillId="0" borderId="16" xfId="0" applyNumberFormat="1" applyFont="1" applyBorder="1" applyAlignment="1">
      <alignment horizontal="right" vertical="top" wrapText="1"/>
    </xf>
    <xf numFmtId="2" fontId="4" fillId="0" borderId="17" xfId="0" applyNumberFormat="1" applyFont="1" applyBorder="1" applyAlignment="1">
      <alignment horizontal="right" vertical="top" wrapText="1"/>
    </xf>
    <xf numFmtId="4" fontId="4" fillId="0" borderId="1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4" fillId="0" borderId="12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center" vertical="top" wrapText="1" readingOrder="1"/>
    </xf>
    <xf numFmtId="0" fontId="3" fillId="33" borderId="12" xfId="0" applyFont="1" applyFill="1" applyBorder="1" applyAlignment="1">
      <alignment horizontal="center" vertical="top" wrapText="1" readingOrder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2" fillId="34" borderId="21" xfId="0" applyFont="1" applyFill="1" applyBorder="1" applyAlignment="1">
      <alignment horizontal="center" vertical="center" wrapText="1" readingOrder="1"/>
    </xf>
    <xf numFmtId="0" fontId="2" fillId="34" borderId="22" xfId="0" applyFont="1" applyFill="1" applyBorder="1" applyAlignment="1">
      <alignment horizontal="center" vertical="center" wrapText="1" readingOrder="1"/>
    </xf>
    <xf numFmtId="0" fontId="2" fillId="34" borderId="23" xfId="0" applyFont="1" applyFill="1" applyBorder="1" applyAlignment="1">
      <alignment horizontal="center" vertical="center" wrapText="1" readingOrder="1"/>
    </xf>
    <xf numFmtId="0" fontId="2" fillId="34" borderId="24" xfId="0" applyFont="1" applyFill="1" applyBorder="1" applyAlignment="1">
      <alignment horizontal="center" vertical="center" wrapText="1" readingOrder="1"/>
    </xf>
    <xf numFmtId="0" fontId="2" fillId="34" borderId="0" xfId="0" applyFont="1" applyFill="1" applyBorder="1" applyAlignment="1">
      <alignment horizontal="center" vertical="center" wrapText="1" readingOrder="1"/>
    </xf>
    <xf numFmtId="0" fontId="2" fillId="34" borderId="25" xfId="0" applyFont="1" applyFill="1" applyBorder="1" applyAlignment="1">
      <alignment horizontal="center" vertical="center" wrapText="1" readingOrder="1"/>
    </xf>
    <xf numFmtId="0" fontId="2" fillId="34" borderId="26" xfId="0" applyFont="1" applyFill="1" applyBorder="1" applyAlignment="1">
      <alignment horizontal="center" vertical="center" wrapText="1" readingOrder="1"/>
    </xf>
    <xf numFmtId="0" fontId="2" fillId="34" borderId="14" xfId="0" applyFont="1" applyFill="1" applyBorder="1" applyAlignment="1">
      <alignment horizontal="center" vertical="center" wrapText="1" readingOrder="1"/>
    </xf>
    <xf numFmtId="0" fontId="2" fillId="34" borderId="27" xfId="0" applyFont="1" applyFill="1" applyBorder="1" applyAlignment="1">
      <alignment horizontal="center" vertical="center" wrapText="1" readingOrder="1"/>
    </xf>
    <xf numFmtId="0" fontId="3" fillId="33" borderId="14" xfId="0" applyFont="1" applyFill="1" applyBorder="1" applyAlignment="1">
      <alignment horizontal="center" vertical="top" wrapText="1" readingOrder="1"/>
    </xf>
    <xf numFmtId="0" fontId="3" fillId="33" borderId="0" xfId="0" applyFont="1" applyFill="1" applyBorder="1" applyAlignment="1">
      <alignment horizontal="center" vertical="top" wrapText="1" readingOrder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17" xfId="0" applyFont="1" applyBorder="1" applyAlignment="1">
      <alignment horizontal="center" vertical="top" wrapText="1" readingOrder="1"/>
    </xf>
    <xf numFmtId="0" fontId="3" fillId="0" borderId="13" xfId="0" applyFont="1" applyBorder="1" applyAlignment="1">
      <alignment horizontal="center" vertical="top" wrapText="1" readingOrder="1"/>
    </xf>
    <xf numFmtId="0" fontId="3" fillId="0" borderId="14" xfId="0" applyFont="1" applyBorder="1" applyAlignment="1">
      <alignment horizontal="center" vertical="top" wrapText="1" readingOrder="1"/>
    </xf>
    <xf numFmtId="0" fontId="3" fillId="0" borderId="15" xfId="0" applyFont="1" applyBorder="1" applyAlignment="1">
      <alignment horizontal="center" vertical="top" wrapText="1" readingOrder="1"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 readingOrder="1"/>
    </xf>
    <xf numFmtId="172" fontId="26" fillId="35" borderId="0" xfId="0" applyNumberFormat="1" applyFont="1" applyFill="1" applyAlignment="1">
      <alignment vertical="top"/>
    </xf>
    <xf numFmtId="172" fontId="26" fillId="35" borderId="0" xfId="0" applyNumberFormat="1" applyFont="1" applyFill="1" applyAlignment="1">
      <alignment horizontal="center" vertical="top"/>
    </xf>
    <xf numFmtId="0" fontId="0" fillId="35" borderId="0" xfId="0" applyFill="1" applyAlignment="1">
      <alignment vertical="top"/>
    </xf>
    <xf numFmtId="172" fontId="26" fillId="35" borderId="0" xfId="0" applyNumberFormat="1" applyFont="1" applyFill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172" fontId="26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 readingOrder="1"/>
    </xf>
    <xf numFmtId="0" fontId="25" fillId="0" borderId="0" xfId="0" applyFont="1" applyAlignment="1">
      <alignment horizontal="left" vertical="top" wrapText="1"/>
    </xf>
    <xf numFmtId="172" fontId="28" fillId="35" borderId="0" xfId="0" applyNumberFormat="1" applyFont="1" applyFill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172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horizontal="center" vertical="top" wrapText="1" readingOrder="1"/>
    </xf>
    <xf numFmtId="0" fontId="27" fillId="0" borderId="0" xfId="0" applyFont="1" applyAlignment="1">
      <alignment vertical="top" wrapText="1" readingOrder="1"/>
    </xf>
    <xf numFmtId="0" fontId="29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vertical="top" wrapText="1" readingOrder="1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172" fontId="30" fillId="0" borderId="0" xfId="0" applyNumberFormat="1" applyFont="1" applyAlignment="1">
      <alignment horizontal="right" vertical="top"/>
    </xf>
    <xf numFmtId="172" fontId="30" fillId="0" borderId="0" xfId="0" applyNumberFormat="1" applyFont="1" applyAlignment="1">
      <alignment horizontal="right" vertical="top"/>
    </xf>
    <xf numFmtId="173" fontId="28" fillId="0" borderId="0" xfId="0" applyNumberFormat="1" applyFont="1" applyAlignment="1">
      <alignment horizontal="right" vertical="top"/>
    </xf>
    <xf numFmtId="0" fontId="27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 readingOrder="1"/>
    </xf>
    <xf numFmtId="0" fontId="28" fillId="0" borderId="0" xfId="0" applyFont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3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 readingOrder="1"/>
    </xf>
    <xf numFmtId="0" fontId="33" fillId="0" borderId="0" xfId="0" applyFont="1" applyAlignment="1">
      <alignment horizontal="center" vertical="top" wrapText="1" readingOrder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 readingOrder="1"/>
    </xf>
    <xf numFmtId="172" fontId="28" fillId="0" borderId="0" xfId="0" applyNumberFormat="1" applyFont="1" applyAlignment="1">
      <alignment horizontal="right" vertical="top" wrapText="1"/>
    </xf>
    <xf numFmtId="172" fontId="28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172" fontId="30" fillId="0" borderId="0" xfId="0" applyNumberFormat="1" applyFont="1" applyAlignment="1">
      <alignment horizontal="right" vertical="top" wrapText="1"/>
    </xf>
    <xf numFmtId="0" fontId="35" fillId="0" borderId="0" xfId="0" applyFont="1" applyAlignment="1">
      <alignment horizontal="center" vertical="top" wrapText="1" readingOrder="1"/>
    </xf>
    <xf numFmtId="0" fontId="35" fillId="0" borderId="0" xfId="0" applyFont="1" applyAlignment="1">
      <alignment horizontal="center" vertical="top" wrapText="1" readingOrder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45</xdr:row>
      <xdr:rowOff>104775</xdr:rowOff>
    </xdr:from>
    <xdr:to>
      <xdr:col>9</xdr:col>
      <xdr:colOff>1285875</xdr:colOff>
      <xdr:row>52</xdr:row>
      <xdr:rowOff>361950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1562100" y="10106025"/>
          <a:ext cx="26384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RENÁN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ALBERTO BARRERA CONCHA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17</xdr:col>
      <xdr:colOff>466725</xdr:colOff>
      <xdr:row>45</xdr:row>
      <xdr:rowOff>85725</xdr:rowOff>
    </xdr:from>
    <xdr:to>
      <xdr:col>23</xdr:col>
      <xdr:colOff>1219200</xdr:colOff>
      <xdr:row>52</xdr:row>
      <xdr:rowOff>352425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8001000" y="10086975"/>
          <a:ext cx="3857625" cy="1019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0</xdr:colOff>
      <xdr:row>5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0</xdr:colOff>
      <xdr:row>1</xdr:row>
      <xdr:rowOff>0</xdr:rowOff>
    </xdr:from>
    <xdr:to>
      <xdr:col>30</xdr:col>
      <xdr:colOff>323850</xdr:colOff>
      <xdr:row>5</xdr:row>
      <xdr:rowOff>133350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72400" y="10477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2</xdr:col>
      <xdr:colOff>38100</xdr:colOff>
      <xdr:row>5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914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476250</xdr:colOff>
      <xdr:row>1</xdr:row>
      <xdr:rowOff>95250</xdr:rowOff>
    </xdr:from>
    <xdr:to>
      <xdr:col>4</xdr:col>
      <xdr:colOff>590550</xdr:colOff>
      <xdr:row>4</xdr:row>
      <xdr:rowOff>47625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52400"/>
          <a:ext cx="904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790575</xdr:colOff>
      <xdr:row>5</xdr:row>
      <xdr:rowOff>76200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5"/>
  <sheetViews>
    <sheetView showGridLines="0" showOutlineSymbols="0" view="pageBreakPreview" zoomScale="85" zoomScaleSheetLayoutView="85" zoomScalePageLayoutView="0" workbookViewId="0" topLeftCell="A1">
      <selection activeCell="O14" sqref="O14:Q14"/>
    </sheetView>
  </sheetViews>
  <sheetFormatPr defaultColWidth="6.8515625" defaultRowHeight="12.75" customHeight="1"/>
  <cols>
    <col min="1" max="1" width="1.1484375" style="0" customWidth="1"/>
    <col min="2" max="3" width="6.00390625" style="0" customWidth="1"/>
    <col min="4" max="4" width="4.421875" style="0" customWidth="1"/>
    <col min="5" max="5" width="13.7109375" style="0" customWidth="1"/>
    <col min="6" max="6" width="7.57421875" style="0" customWidth="1"/>
    <col min="7" max="7" width="2.57421875" style="0" customWidth="1"/>
    <col min="8" max="9" width="1.1484375" style="0" customWidth="1"/>
    <col min="10" max="10" width="24.140625" style="0" customWidth="1"/>
    <col min="11" max="11" width="1.1484375" style="0" customWidth="1"/>
    <col min="12" max="12" width="1.28515625" style="0" customWidth="1"/>
    <col min="13" max="13" width="15.421875" style="0" customWidth="1"/>
    <col min="14" max="15" width="1.28515625" style="0" customWidth="1"/>
    <col min="16" max="16" width="10.140625" style="0" customWidth="1"/>
    <col min="17" max="17" width="14.57421875" style="0" customWidth="1"/>
    <col min="18" max="18" width="10.00390625" style="0" customWidth="1"/>
    <col min="19" max="19" width="9.57421875" style="0" customWidth="1"/>
    <col min="20" max="20" width="4.00390625" style="0" customWidth="1"/>
    <col min="21" max="21" width="1.7109375" style="0" customWidth="1"/>
    <col min="22" max="22" width="18.140625" style="0" customWidth="1"/>
    <col min="23" max="23" width="3.140625" style="0" customWidth="1"/>
    <col min="24" max="24" width="19.28125" style="0" customWidth="1"/>
    <col min="25" max="26" width="15.8515625" style="0" bestFit="1" customWidth="1"/>
  </cols>
  <sheetData>
    <row r="1" ht="6.75" customHeight="1"/>
    <row r="2" spans="3:24" ht="12.75" customHeight="1">
      <c r="C2" s="135" t="s">
        <v>35</v>
      </c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7"/>
    </row>
    <row r="3" spans="3:24" ht="12.75" customHeight="1">
      <c r="C3" s="138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40"/>
    </row>
    <row r="4" spans="3:24" ht="16.5" customHeight="1"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3"/>
    </row>
    <row r="5" spans="3:24" ht="18.75" customHeight="1">
      <c r="C5" s="66" t="s">
        <v>27</v>
      </c>
      <c r="D5" s="112"/>
      <c r="E5" s="112"/>
      <c r="F5" s="112"/>
      <c r="G5" s="67"/>
      <c r="H5" s="79" t="s">
        <v>24</v>
      </c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1"/>
      <c r="W5" s="146" t="s">
        <v>5</v>
      </c>
      <c r="X5" s="147"/>
    </row>
    <row r="6" spans="3:24" ht="26.25" customHeight="1">
      <c r="C6" s="113"/>
      <c r="D6" s="114"/>
      <c r="E6" s="114"/>
      <c r="F6" s="114"/>
      <c r="G6" s="115"/>
      <c r="H6" s="76" t="s">
        <v>0</v>
      </c>
      <c r="I6" s="144"/>
      <c r="J6" s="144"/>
      <c r="K6" s="77"/>
      <c r="L6" s="82" t="s">
        <v>1</v>
      </c>
      <c r="M6" s="83"/>
      <c r="N6" s="100"/>
      <c r="O6" s="82" t="s">
        <v>2</v>
      </c>
      <c r="P6" s="83"/>
      <c r="Q6" s="100"/>
      <c r="R6" s="145" t="s">
        <v>3</v>
      </c>
      <c r="S6" s="145"/>
      <c r="T6" s="145"/>
      <c r="U6" s="76" t="s">
        <v>4</v>
      </c>
      <c r="V6" s="77"/>
      <c r="W6" s="148"/>
      <c r="X6" s="149"/>
    </row>
    <row r="7" spans="3:24" ht="18" customHeight="1">
      <c r="C7" s="68"/>
      <c r="D7" s="116"/>
      <c r="E7" s="116"/>
      <c r="F7" s="116"/>
      <c r="G7" s="69"/>
      <c r="H7" s="82" t="s">
        <v>6</v>
      </c>
      <c r="I7" s="83"/>
      <c r="J7" s="83"/>
      <c r="K7" s="30"/>
      <c r="L7" s="82" t="s">
        <v>7</v>
      </c>
      <c r="M7" s="83"/>
      <c r="N7" s="30"/>
      <c r="O7" s="82" t="s">
        <v>8</v>
      </c>
      <c r="P7" s="83"/>
      <c r="Q7" s="100"/>
      <c r="R7" s="82" t="s">
        <v>9</v>
      </c>
      <c r="S7" s="83"/>
      <c r="T7" s="100"/>
      <c r="U7" s="82" t="s">
        <v>10</v>
      </c>
      <c r="V7" s="100"/>
      <c r="W7" s="131" t="s">
        <v>23</v>
      </c>
      <c r="X7" s="132"/>
    </row>
    <row r="8" spans="3:26" ht="15" customHeight="1">
      <c r="C8" s="133" t="s">
        <v>12</v>
      </c>
      <c r="D8" s="134"/>
      <c r="E8" s="134"/>
      <c r="F8" s="134"/>
      <c r="G8" s="10"/>
      <c r="H8" s="11"/>
      <c r="I8" s="129">
        <v>1607858065</v>
      </c>
      <c r="J8" s="129"/>
      <c r="K8" s="12"/>
      <c r="L8" s="11"/>
      <c r="M8" s="129">
        <v>294206898.17</v>
      </c>
      <c r="N8" s="130"/>
      <c r="O8" s="128">
        <f>I8+M8</f>
        <v>1902064963.17</v>
      </c>
      <c r="P8" s="129"/>
      <c r="Q8" s="130"/>
      <c r="R8" s="128">
        <v>1902064963.17</v>
      </c>
      <c r="S8" s="129"/>
      <c r="T8" s="130"/>
      <c r="U8" s="11"/>
      <c r="V8" s="40">
        <v>1902064963.17</v>
      </c>
      <c r="W8" s="128">
        <f>V8-I8</f>
        <v>294206898.1700001</v>
      </c>
      <c r="X8" s="130"/>
      <c r="Y8" s="9"/>
      <c r="Z8" s="9"/>
    </row>
    <row r="9" spans="3:26" ht="15" customHeight="1">
      <c r="C9" s="94" t="s">
        <v>13</v>
      </c>
      <c r="D9" s="95"/>
      <c r="E9" s="95"/>
      <c r="F9" s="95"/>
      <c r="G9" s="13"/>
      <c r="H9" s="14"/>
      <c r="I9" s="48">
        <v>0</v>
      </c>
      <c r="J9" s="48"/>
      <c r="K9" s="15"/>
      <c r="L9" s="14"/>
      <c r="M9" s="48">
        <v>0</v>
      </c>
      <c r="N9" s="49"/>
      <c r="O9" s="47">
        <v>0</v>
      </c>
      <c r="P9" s="48"/>
      <c r="Q9" s="49"/>
      <c r="R9" s="47">
        <v>0</v>
      </c>
      <c r="S9" s="48"/>
      <c r="T9" s="49"/>
      <c r="U9" s="14"/>
      <c r="V9" s="40">
        <v>0</v>
      </c>
      <c r="W9" s="126">
        <f aca="true" t="shared" si="0" ref="W9:W14">V9-I9</f>
        <v>0</v>
      </c>
      <c r="X9" s="127"/>
      <c r="Y9" s="9"/>
      <c r="Z9" s="9"/>
    </row>
    <row r="10" spans="3:26" ht="15" customHeight="1">
      <c r="C10" s="94" t="s">
        <v>14</v>
      </c>
      <c r="D10" s="95"/>
      <c r="E10" s="95"/>
      <c r="F10" s="95"/>
      <c r="G10" s="13"/>
      <c r="H10" s="14"/>
      <c r="I10" s="48">
        <v>0</v>
      </c>
      <c r="J10" s="48"/>
      <c r="K10" s="15"/>
      <c r="L10" s="14"/>
      <c r="M10" s="48">
        <v>0</v>
      </c>
      <c r="N10" s="49"/>
      <c r="O10" s="47">
        <f>I10+M10</f>
        <v>0</v>
      </c>
      <c r="P10" s="48"/>
      <c r="Q10" s="49"/>
      <c r="R10" s="47">
        <v>0</v>
      </c>
      <c r="S10" s="48"/>
      <c r="T10" s="49"/>
      <c r="U10" s="14"/>
      <c r="V10" s="40">
        <v>0</v>
      </c>
      <c r="W10" s="126">
        <f t="shared" si="0"/>
        <v>0</v>
      </c>
      <c r="X10" s="127"/>
      <c r="Y10" s="9"/>
      <c r="Z10" s="9"/>
    </row>
    <row r="11" spans="3:26" ht="15" customHeight="1">
      <c r="C11" s="94" t="s">
        <v>15</v>
      </c>
      <c r="D11" s="95"/>
      <c r="E11" s="95"/>
      <c r="F11" s="95"/>
      <c r="G11" s="13"/>
      <c r="H11" s="14"/>
      <c r="I11" s="48">
        <v>224762715</v>
      </c>
      <c r="J11" s="48"/>
      <c r="K11" s="15"/>
      <c r="L11" s="14"/>
      <c r="M11" s="48">
        <v>48634599.73</v>
      </c>
      <c r="N11" s="49"/>
      <c r="O11" s="47">
        <f>I11+M11</f>
        <v>273397314.73</v>
      </c>
      <c r="P11" s="48"/>
      <c r="Q11" s="49"/>
      <c r="R11" s="47">
        <v>273397314.73</v>
      </c>
      <c r="S11" s="48"/>
      <c r="T11" s="49"/>
      <c r="U11" s="14"/>
      <c r="V11" s="40">
        <v>273397314.73</v>
      </c>
      <c r="W11" s="47">
        <f>V11-I11</f>
        <v>48634599.73000002</v>
      </c>
      <c r="X11" s="49"/>
      <c r="Y11" s="9"/>
      <c r="Z11" s="9"/>
    </row>
    <row r="12" spans="3:26" ht="15" customHeight="1">
      <c r="C12" s="94" t="s">
        <v>16</v>
      </c>
      <c r="D12" s="95"/>
      <c r="E12" s="95"/>
      <c r="F12" s="95"/>
      <c r="G12" s="13"/>
      <c r="H12" s="14"/>
      <c r="I12" s="48">
        <v>36211858</v>
      </c>
      <c r="J12" s="48"/>
      <c r="K12" s="15"/>
      <c r="L12" s="14"/>
      <c r="M12" s="48">
        <v>82864832.63</v>
      </c>
      <c r="N12" s="49"/>
      <c r="O12" s="125"/>
      <c r="P12" s="125"/>
      <c r="Q12" s="35">
        <f>I12+M12</f>
        <v>119076690.63</v>
      </c>
      <c r="R12" s="47">
        <v>119076690.63</v>
      </c>
      <c r="S12" s="48"/>
      <c r="T12" s="49"/>
      <c r="U12" s="14"/>
      <c r="V12" s="40">
        <v>119076690.63</v>
      </c>
      <c r="W12" s="47">
        <f>V12-I12</f>
        <v>82864832.63</v>
      </c>
      <c r="X12" s="49"/>
      <c r="Y12" s="9"/>
      <c r="Z12" s="9"/>
    </row>
    <row r="13" spans="3:26" ht="15" customHeight="1">
      <c r="C13" s="94" t="s">
        <v>17</v>
      </c>
      <c r="D13" s="95"/>
      <c r="E13" s="95"/>
      <c r="F13" s="95"/>
      <c r="G13" s="13"/>
      <c r="H13" s="14"/>
      <c r="I13" s="48">
        <v>9675180</v>
      </c>
      <c r="J13" s="48"/>
      <c r="K13" s="15"/>
      <c r="L13" s="14"/>
      <c r="M13" s="48">
        <v>4376750.18</v>
      </c>
      <c r="N13" s="49"/>
      <c r="O13" s="47">
        <f>I13+M13</f>
        <v>14051930.18</v>
      </c>
      <c r="P13" s="48"/>
      <c r="Q13" s="49"/>
      <c r="R13" s="47">
        <v>14051930.18</v>
      </c>
      <c r="S13" s="48"/>
      <c r="T13" s="49"/>
      <c r="U13" s="14"/>
      <c r="V13" s="40">
        <v>14051930.18</v>
      </c>
      <c r="W13" s="47">
        <f>V13-I13</f>
        <v>4376750.18</v>
      </c>
      <c r="X13" s="49"/>
      <c r="Y13" s="9"/>
      <c r="Z13" s="9"/>
    </row>
    <row r="14" spans="3:26" ht="24.75" customHeight="1">
      <c r="C14" s="94" t="s">
        <v>28</v>
      </c>
      <c r="D14" s="95"/>
      <c r="E14" s="95"/>
      <c r="F14" s="95"/>
      <c r="G14" s="13"/>
      <c r="H14" s="14"/>
      <c r="I14" s="48">
        <v>0</v>
      </c>
      <c r="J14" s="48"/>
      <c r="K14" s="15"/>
      <c r="L14" s="14"/>
      <c r="M14" s="48">
        <v>0</v>
      </c>
      <c r="N14" s="49"/>
      <c r="O14" s="47">
        <v>0</v>
      </c>
      <c r="P14" s="48"/>
      <c r="Q14" s="49"/>
      <c r="R14" s="47">
        <v>0</v>
      </c>
      <c r="S14" s="48"/>
      <c r="T14" s="49"/>
      <c r="U14" s="14"/>
      <c r="V14" s="40">
        <v>0</v>
      </c>
      <c r="W14" s="47">
        <f t="shared" si="0"/>
        <v>0</v>
      </c>
      <c r="X14" s="49"/>
      <c r="Y14" s="9"/>
      <c r="Z14" s="9"/>
    </row>
    <row r="15" spans="3:26" ht="36" customHeight="1">
      <c r="C15" s="94" t="s">
        <v>29</v>
      </c>
      <c r="D15" s="95"/>
      <c r="E15" s="95"/>
      <c r="F15" s="95"/>
      <c r="G15" s="13"/>
      <c r="H15" s="14"/>
      <c r="I15" s="48">
        <v>2419304099</v>
      </c>
      <c r="J15" s="48"/>
      <c r="K15" s="15"/>
      <c r="L15" s="14"/>
      <c r="M15" s="48">
        <v>106289622.55</v>
      </c>
      <c r="N15" s="49"/>
      <c r="O15" s="125"/>
      <c r="P15" s="125"/>
      <c r="Q15" s="35">
        <f>I15+M15</f>
        <v>2525593721.55</v>
      </c>
      <c r="R15" s="47">
        <v>2525593721.55</v>
      </c>
      <c r="S15" s="48"/>
      <c r="T15" s="49"/>
      <c r="U15" s="14"/>
      <c r="V15" s="40">
        <v>2525593721.55</v>
      </c>
      <c r="W15" s="47">
        <f>V15-I15</f>
        <v>106289622.55000019</v>
      </c>
      <c r="X15" s="49"/>
      <c r="Y15" s="9"/>
      <c r="Z15" s="9"/>
    </row>
    <row r="16" spans="3:26" s="44" customFormat="1" ht="26.25" customHeight="1">
      <c r="C16" s="110" t="s">
        <v>30</v>
      </c>
      <c r="D16" s="111"/>
      <c r="E16" s="111"/>
      <c r="F16" s="111"/>
      <c r="G16" s="28"/>
      <c r="H16" s="25"/>
      <c r="I16" s="51">
        <v>0</v>
      </c>
      <c r="J16" s="51"/>
      <c r="K16" s="24"/>
      <c r="L16" s="25"/>
      <c r="M16" s="51">
        <v>0</v>
      </c>
      <c r="N16" s="52"/>
      <c r="O16" s="50">
        <v>0</v>
      </c>
      <c r="P16" s="51"/>
      <c r="Q16" s="52"/>
      <c r="R16" s="50">
        <v>0</v>
      </c>
      <c r="S16" s="51"/>
      <c r="T16" s="52"/>
      <c r="U16" s="25"/>
      <c r="V16" s="40">
        <v>0</v>
      </c>
      <c r="W16" s="50">
        <f>V16-I16</f>
        <v>0</v>
      </c>
      <c r="X16" s="52"/>
      <c r="Y16" s="9"/>
      <c r="Z16" s="9"/>
    </row>
    <row r="17" spans="3:26" ht="15" customHeight="1">
      <c r="C17" s="102" t="s">
        <v>18</v>
      </c>
      <c r="D17" s="103"/>
      <c r="E17" s="103"/>
      <c r="F17" s="103"/>
      <c r="G17" s="18"/>
      <c r="H17" s="19"/>
      <c r="I17" s="54">
        <v>0</v>
      </c>
      <c r="J17" s="54"/>
      <c r="K17" s="21"/>
      <c r="L17" s="19"/>
      <c r="M17" s="54">
        <v>170000000</v>
      </c>
      <c r="N17" s="55"/>
      <c r="O17" s="53">
        <f>I17+M17</f>
        <v>170000000</v>
      </c>
      <c r="P17" s="54"/>
      <c r="Q17" s="55"/>
      <c r="R17" s="53">
        <v>170000000</v>
      </c>
      <c r="S17" s="54"/>
      <c r="T17" s="55"/>
      <c r="U17" s="14"/>
      <c r="V17" s="36">
        <v>170000000</v>
      </c>
      <c r="W17" s="62">
        <f>V17-I17</f>
        <v>170000000</v>
      </c>
      <c r="X17" s="63"/>
      <c r="Y17" s="9"/>
      <c r="Z17" s="9"/>
    </row>
    <row r="18" spans="1:25" ht="7.5" customHeight="1">
      <c r="A18" s="4"/>
      <c r="B18" s="4"/>
      <c r="C18" s="90" t="s">
        <v>19</v>
      </c>
      <c r="D18" s="91"/>
      <c r="E18" s="91"/>
      <c r="F18" s="91"/>
      <c r="G18" s="2"/>
      <c r="H18" s="1"/>
      <c r="I18" s="57">
        <f>SUM(I15,I13,I12,I11,I10,I8)</f>
        <v>4297811917</v>
      </c>
      <c r="J18" s="57"/>
      <c r="K18" s="3"/>
      <c r="L18" s="1"/>
      <c r="M18" s="57">
        <f>M8+M11+M12+M13+M15+M17</f>
        <v>706372703.26</v>
      </c>
      <c r="N18" s="3"/>
      <c r="O18" s="32">
        <f>SUM(O15,O13,O12,O11,O10,O8)</f>
        <v>2189514208.08</v>
      </c>
      <c r="P18" s="57">
        <f>O8+O10+O11+Q12+O13+Q15+O17</f>
        <v>5004184620.26</v>
      </c>
      <c r="Q18" s="58"/>
      <c r="R18" s="56">
        <f>SUM(R15,R13,R12,R11,R8,R16+R17)</f>
        <v>5004184620.26</v>
      </c>
      <c r="S18" s="57"/>
      <c r="T18" s="58"/>
      <c r="U18" s="1"/>
      <c r="V18" s="58">
        <f>SUM(V8+V11+V12+V13+V15+V17)</f>
        <v>5004184620.26</v>
      </c>
      <c r="W18" s="70">
        <f>SUM(W16,W15,W12,W13,W11,W10,W8+W17)</f>
        <v>706372703.2600002</v>
      </c>
      <c r="X18" s="71"/>
      <c r="Y18" s="9"/>
    </row>
    <row r="19" spans="3:24" s="4" customFormat="1" ht="7.5" customHeight="1">
      <c r="C19" s="92"/>
      <c r="D19" s="93"/>
      <c r="E19" s="93"/>
      <c r="F19" s="93"/>
      <c r="G19" s="6"/>
      <c r="H19" s="5"/>
      <c r="I19" s="60"/>
      <c r="J19" s="60"/>
      <c r="K19" s="7"/>
      <c r="L19" s="5"/>
      <c r="M19" s="60"/>
      <c r="N19" s="7"/>
      <c r="O19" s="33"/>
      <c r="P19" s="60"/>
      <c r="Q19" s="61"/>
      <c r="R19" s="59"/>
      <c r="S19" s="60"/>
      <c r="T19" s="61"/>
      <c r="U19" s="5"/>
      <c r="V19" s="61"/>
      <c r="W19" s="72"/>
      <c r="X19" s="73"/>
    </row>
    <row r="20" spans="9:24" s="4" customFormat="1" ht="6.75" customHeight="1">
      <c r="I20" s="29">
        <f>SUM(I15,I13,I12,I11,I10,I8)</f>
        <v>4297811917</v>
      </c>
      <c r="R20" s="150" t="s">
        <v>21</v>
      </c>
      <c r="S20" s="151"/>
      <c r="T20" s="151"/>
      <c r="U20" s="152"/>
      <c r="V20" s="153"/>
      <c r="W20" s="72"/>
      <c r="X20" s="73"/>
    </row>
    <row r="21" spans="16:24" s="4" customFormat="1" ht="7.5" customHeight="1">
      <c r="P21" s="29"/>
      <c r="R21" s="154"/>
      <c r="S21" s="155"/>
      <c r="T21" s="155"/>
      <c r="U21" s="155"/>
      <c r="V21" s="156"/>
      <c r="W21" s="74"/>
      <c r="X21" s="75"/>
    </row>
    <row r="22" spans="22:24" ht="15.75" customHeight="1">
      <c r="V22" s="9"/>
      <c r="X22" s="9"/>
    </row>
    <row r="23" spans="3:24" ht="18.75" customHeight="1">
      <c r="C23" s="66" t="s">
        <v>25</v>
      </c>
      <c r="D23" s="112"/>
      <c r="E23" s="112"/>
      <c r="F23" s="112"/>
      <c r="G23" s="67"/>
      <c r="H23" s="79" t="s">
        <v>24</v>
      </c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1"/>
      <c r="W23" s="66" t="s">
        <v>5</v>
      </c>
      <c r="X23" s="67"/>
    </row>
    <row r="24" spans="3:24" ht="24.75" customHeight="1">
      <c r="C24" s="113"/>
      <c r="D24" s="114"/>
      <c r="E24" s="114"/>
      <c r="F24" s="114"/>
      <c r="G24" s="115"/>
      <c r="H24" s="76" t="s">
        <v>0</v>
      </c>
      <c r="I24" s="144"/>
      <c r="J24" s="144"/>
      <c r="K24" s="77"/>
      <c r="L24" s="82" t="s">
        <v>1</v>
      </c>
      <c r="M24" s="83"/>
      <c r="N24" s="100"/>
      <c r="O24" s="82" t="s">
        <v>2</v>
      </c>
      <c r="P24" s="83"/>
      <c r="Q24" s="100"/>
      <c r="R24" s="82" t="s">
        <v>3</v>
      </c>
      <c r="S24" s="83"/>
      <c r="T24" s="100"/>
      <c r="U24" s="76" t="s">
        <v>4</v>
      </c>
      <c r="V24" s="77"/>
      <c r="W24" s="68"/>
      <c r="X24" s="69"/>
    </row>
    <row r="25" spans="3:24" ht="18" customHeight="1">
      <c r="C25" s="68"/>
      <c r="D25" s="116"/>
      <c r="E25" s="116"/>
      <c r="F25" s="116"/>
      <c r="G25" s="69"/>
      <c r="H25" s="82" t="s">
        <v>6</v>
      </c>
      <c r="I25" s="83"/>
      <c r="J25" s="83"/>
      <c r="K25" s="30"/>
      <c r="L25" s="82" t="s">
        <v>7</v>
      </c>
      <c r="M25" s="83"/>
      <c r="N25" s="30"/>
      <c r="O25" s="31"/>
      <c r="P25" s="83" t="s">
        <v>8</v>
      </c>
      <c r="Q25" s="100"/>
      <c r="R25" s="82" t="s">
        <v>9</v>
      </c>
      <c r="S25" s="83"/>
      <c r="T25" s="100"/>
      <c r="U25" s="82" t="s">
        <v>10</v>
      </c>
      <c r="V25" s="100"/>
      <c r="W25" s="98" t="s">
        <v>11</v>
      </c>
      <c r="X25" s="99"/>
    </row>
    <row r="26" spans="3:25" ht="22.5" customHeight="1">
      <c r="C26" s="119" t="s">
        <v>34</v>
      </c>
      <c r="D26" s="120"/>
      <c r="E26" s="120"/>
      <c r="F26" s="120"/>
      <c r="G26" s="10"/>
      <c r="H26" s="121">
        <f>I18</f>
        <v>4297811917</v>
      </c>
      <c r="I26" s="117"/>
      <c r="J26" s="117"/>
      <c r="K26" s="27"/>
      <c r="L26" s="121">
        <f>M18</f>
        <v>706372703.26</v>
      </c>
      <c r="M26" s="117"/>
      <c r="N26" s="22"/>
      <c r="O26" s="23"/>
      <c r="P26" s="117">
        <f>P18</f>
        <v>5004184620.26</v>
      </c>
      <c r="Q26" s="118"/>
      <c r="R26" s="122">
        <f>SUM(R18)</f>
        <v>5004184620.26</v>
      </c>
      <c r="S26" s="122"/>
      <c r="T26" s="122"/>
      <c r="U26" s="123">
        <f>SUM(V18)</f>
        <v>5004184620.26</v>
      </c>
      <c r="V26" s="124"/>
      <c r="W26" s="10"/>
      <c r="X26" s="41">
        <f>W18</f>
        <v>706372703.2600002</v>
      </c>
      <c r="Y26" s="9"/>
    </row>
    <row r="27" spans="3:25" ht="12.75">
      <c r="C27" s="94" t="s">
        <v>12</v>
      </c>
      <c r="D27" s="95"/>
      <c r="E27" s="95"/>
      <c r="F27" s="95"/>
      <c r="G27" s="13"/>
      <c r="H27" s="50">
        <f>I8</f>
        <v>1607858065</v>
      </c>
      <c r="I27" s="51"/>
      <c r="J27" s="51"/>
      <c r="K27" s="28"/>
      <c r="L27" s="50">
        <f>M8</f>
        <v>294206898.17</v>
      </c>
      <c r="M27" s="51"/>
      <c r="N27" s="24"/>
      <c r="O27" s="25"/>
      <c r="P27" s="51">
        <f>H27+L27</f>
        <v>1902064963.17</v>
      </c>
      <c r="Q27" s="52"/>
      <c r="R27" s="48">
        <f>R8</f>
        <v>1902064963.17</v>
      </c>
      <c r="S27" s="48"/>
      <c r="T27" s="48"/>
      <c r="U27" s="47">
        <f>V8</f>
        <v>1902064963.17</v>
      </c>
      <c r="V27" s="49"/>
      <c r="W27" s="13"/>
      <c r="X27" s="42">
        <f>U27-H27</f>
        <v>294206898.1700001</v>
      </c>
      <c r="Y27" s="9"/>
    </row>
    <row r="28" spans="3:25" ht="12.75">
      <c r="C28" s="94" t="s">
        <v>13</v>
      </c>
      <c r="D28" s="95"/>
      <c r="E28" s="95"/>
      <c r="F28" s="95"/>
      <c r="G28" s="13"/>
      <c r="H28" s="39"/>
      <c r="I28" s="40"/>
      <c r="J28" s="40">
        <v>0</v>
      </c>
      <c r="K28" s="28"/>
      <c r="L28" s="39"/>
      <c r="M28" s="40">
        <v>0</v>
      </c>
      <c r="N28" s="24"/>
      <c r="O28" s="25"/>
      <c r="P28" s="40"/>
      <c r="Q28" s="16">
        <v>0</v>
      </c>
      <c r="R28" s="36"/>
      <c r="S28" s="36"/>
      <c r="T28" s="36">
        <v>0</v>
      </c>
      <c r="U28" s="38"/>
      <c r="V28" s="17">
        <v>0</v>
      </c>
      <c r="W28" s="13"/>
      <c r="X28" s="42">
        <v>0</v>
      </c>
      <c r="Y28" s="9"/>
    </row>
    <row r="29" spans="3:25" ht="12.75">
      <c r="C29" s="94" t="s">
        <v>14</v>
      </c>
      <c r="D29" s="95"/>
      <c r="E29" s="95"/>
      <c r="F29" s="95"/>
      <c r="G29" s="13"/>
      <c r="H29" s="50">
        <v>0</v>
      </c>
      <c r="I29" s="51"/>
      <c r="J29" s="51"/>
      <c r="K29" s="28"/>
      <c r="L29" s="50">
        <f>M10</f>
        <v>0</v>
      </c>
      <c r="M29" s="51"/>
      <c r="N29" s="24"/>
      <c r="O29" s="25"/>
      <c r="P29" s="51">
        <f>H29+L29</f>
        <v>0</v>
      </c>
      <c r="Q29" s="52"/>
      <c r="R29" s="48">
        <v>0</v>
      </c>
      <c r="S29" s="48"/>
      <c r="T29" s="48"/>
      <c r="U29" s="47">
        <v>0</v>
      </c>
      <c r="V29" s="49"/>
      <c r="W29" s="13"/>
      <c r="X29" s="42">
        <f>U29-H29</f>
        <v>0</v>
      </c>
      <c r="Y29" s="9"/>
    </row>
    <row r="30" spans="3:25" ht="12.75">
      <c r="C30" s="94" t="s">
        <v>15</v>
      </c>
      <c r="D30" s="95"/>
      <c r="E30" s="95"/>
      <c r="F30" s="95"/>
      <c r="G30" s="13"/>
      <c r="H30" s="50">
        <f>I11</f>
        <v>224762715</v>
      </c>
      <c r="I30" s="51"/>
      <c r="J30" s="51"/>
      <c r="K30" s="28"/>
      <c r="L30" s="47">
        <f>M11</f>
        <v>48634599.73</v>
      </c>
      <c r="M30" s="48"/>
      <c r="N30" s="24"/>
      <c r="O30" s="25"/>
      <c r="P30" s="51">
        <f>H30+L30</f>
        <v>273397314.73</v>
      </c>
      <c r="Q30" s="52"/>
      <c r="R30" s="47">
        <f>R11</f>
        <v>273397314.73</v>
      </c>
      <c r="S30" s="48"/>
      <c r="T30" s="49"/>
      <c r="U30" s="47">
        <f>V11</f>
        <v>273397314.73</v>
      </c>
      <c r="V30" s="49"/>
      <c r="W30" s="13"/>
      <c r="X30" s="42">
        <f>U30-H30</f>
        <v>48634599.73000002</v>
      </c>
      <c r="Y30" s="9"/>
    </row>
    <row r="31" spans="3:25" ht="12.75">
      <c r="C31" s="94" t="s">
        <v>16</v>
      </c>
      <c r="D31" s="95"/>
      <c r="E31" s="95"/>
      <c r="F31" s="95"/>
      <c r="G31" s="13"/>
      <c r="H31" s="50">
        <f>I12</f>
        <v>36211858</v>
      </c>
      <c r="I31" s="51"/>
      <c r="J31" s="51"/>
      <c r="K31" s="28"/>
      <c r="L31" s="47">
        <f>M12</f>
        <v>82864832.63</v>
      </c>
      <c r="M31" s="48"/>
      <c r="N31" s="24"/>
      <c r="O31" s="25"/>
      <c r="P31" s="51">
        <f>H31+L31</f>
        <v>119076690.63</v>
      </c>
      <c r="Q31" s="52"/>
      <c r="R31" s="47">
        <f>R12</f>
        <v>119076690.63</v>
      </c>
      <c r="S31" s="48"/>
      <c r="T31" s="49"/>
      <c r="U31" s="47">
        <f>V12</f>
        <v>119076690.63</v>
      </c>
      <c r="V31" s="49"/>
      <c r="W31" s="13"/>
      <c r="X31" s="42">
        <f>U31-H31</f>
        <v>82864832.63</v>
      </c>
      <c r="Y31" s="9"/>
    </row>
    <row r="32" spans="3:25" ht="12.75">
      <c r="C32" s="94" t="s">
        <v>20</v>
      </c>
      <c r="D32" s="95"/>
      <c r="E32" s="95"/>
      <c r="F32" s="95"/>
      <c r="G32" s="13"/>
      <c r="H32" s="50">
        <f>I13</f>
        <v>9675180</v>
      </c>
      <c r="I32" s="51"/>
      <c r="J32" s="51"/>
      <c r="K32" s="28"/>
      <c r="L32" s="47">
        <f>M13</f>
        <v>4376750.18</v>
      </c>
      <c r="M32" s="48"/>
      <c r="N32" s="24"/>
      <c r="O32" s="25"/>
      <c r="P32" s="51">
        <f>H32+L32</f>
        <v>14051930.18</v>
      </c>
      <c r="Q32" s="52"/>
      <c r="R32" s="47">
        <f>R13</f>
        <v>14051930.18</v>
      </c>
      <c r="S32" s="48"/>
      <c r="T32" s="49"/>
      <c r="U32" s="47">
        <f>V13</f>
        <v>14051930.18</v>
      </c>
      <c r="V32" s="49"/>
      <c r="W32" s="13"/>
      <c r="X32" s="42">
        <f>U32-H32</f>
        <v>4376750.18</v>
      </c>
      <c r="Y32" s="9"/>
    </row>
    <row r="33" spans="3:25" ht="33.75" customHeight="1">
      <c r="C33" s="94" t="s">
        <v>29</v>
      </c>
      <c r="D33" s="95"/>
      <c r="E33" s="95"/>
      <c r="F33" s="95"/>
      <c r="G33" s="13"/>
      <c r="H33" s="50">
        <f>I15</f>
        <v>2419304099</v>
      </c>
      <c r="I33" s="51"/>
      <c r="J33" s="51"/>
      <c r="K33" s="28"/>
      <c r="L33" s="47">
        <f>M15</f>
        <v>106289622.55</v>
      </c>
      <c r="M33" s="48"/>
      <c r="N33" s="24"/>
      <c r="O33" s="25"/>
      <c r="P33" s="51">
        <f>H33+L33</f>
        <v>2525593721.55</v>
      </c>
      <c r="Q33" s="52"/>
      <c r="R33" s="47">
        <f>R15</f>
        <v>2525593721.55</v>
      </c>
      <c r="S33" s="48"/>
      <c r="T33" s="49"/>
      <c r="U33" s="47">
        <f>V15</f>
        <v>2525593721.55</v>
      </c>
      <c r="V33" s="49"/>
      <c r="W33" s="13"/>
      <c r="X33" s="42">
        <f>U33-H33</f>
        <v>106289622.55000019</v>
      </c>
      <c r="Y33" s="9"/>
    </row>
    <row r="34" spans="3:25" ht="27" customHeight="1">
      <c r="C34" s="110" t="s">
        <v>30</v>
      </c>
      <c r="D34" s="111"/>
      <c r="E34" s="111"/>
      <c r="F34" s="111"/>
      <c r="G34" s="28"/>
      <c r="H34" s="50">
        <v>0</v>
      </c>
      <c r="I34" s="51"/>
      <c r="J34" s="51"/>
      <c r="K34" s="28"/>
      <c r="L34" s="50">
        <v>0</v>
      </c>
      <c r="M34" s="51"/>
      <c r="N34" s="24"/>
      <c r="O34" s="25"/>
      <c r="P34" s="51">
        <v>0</v>
      </c>
      <c r="Q34" s="52"/>
      <c r="R34" s="51">
        <v>0</v>
      </c>
      <c r="S34" s="51"/>
      <c r="T34" s="51"/>
      <c r="U34" s="50">
        <v>0</v>
      </c>
      <c r="V34" s="52"/>
      <c r="W34" s="28"/>
      <c r="X34" s="45">
        <v>0</v>
      </c>
      <c r="Y34" s="9"/>
    </row>
    <row r="35" spans="3:25" ht="72" customHeight="1">
      <c r="C35" s="96" t="s">
        <v>31</v>
      </c>
      <c r="D35" s="97"/>
      <c r="E35" s="97"/>
      <c r="F35" s="97"/>
      <c r="G35" s="97"/>
      <c r="H35" s="25"/>
      <c r="I35" s="107">
        <v>0</v>
      </c>
      <c r="J35" s="107"/>
      <c r="K35" s="28"/>
      <c r="L35" s="108">
        <v>0</v>
      </c>
      <c r="M35" s="107"/>
      <c r="N35" s="24"/>
      <c r="O35" s="25"/>
      <c r="P35" s="107">
        <v>0</v>
      </c>
      <c r="Q35" s="109"/>
      <c r="R35" s="64">
        <v>0</v>
      </c>
      <c r="S35" s="64"/>
      <c r="T35" s="64"/>
      <c r="U35" s="78">
        <v>0</v>
      </c>
      <c r="V35" s="65"/>
      <c r="W35" s="13"/>
      <c r="X35" s="43">
        <f aca="true" t="shared" si="1" ref="X35:X41">U35-H35</f>
        <v>0</v>
      </c>
      <c r="Y35" s="9"/>
    </row>
    <row r="36" spans="3:25" ht="12.75">
      <c r="C36" s="94" t="s">
        <v>13</v>
      </c>
      <c r="D36" s="95"/>
      <c r="E36" s="95"/>
      <c r="F36" s="95"/>
      <c r="G36" s="95"/>
      <c r="H36" s="25"/>
      <c r="I36" s="51">
        <v>0</v>
      </c>
      <c r="J36" s="51"/>
      <c r="K36" s="28"/>
      <c r="L36" s="50">
        <v>0</v>
      </c>
      <c r="M36" s="51"/>
      <c r="N36" s="24"/>
      <c r="O36" s="25"/>
      <c r="P36" s="51">
        <v>0</v>
      </c>
      <c r="Q36" s="52"/>
      <c r="R36" s="48">
        <v>0</v>
      </c>
      <c r="S36" s="48"/>
      <c r="T36" s="48"/>
      <c r="U36" s="47">
        <v>0</v>
      </c>
      <c r="V36" s="49"/>
      <c r="W36" s="13"/>
      <c r="X36" s="42">
        <f t="shared" si="1"/>
        <v>0</v>
      </c>
      <c r="Y36" s="9"/>
    </row>
    <row r="37" spans="3:25" ht="12.75" customHeight="1">
      <c r="C37" s="94" t="s">
        <v>16</v>
      </c>
      <c r="D37" s="95"/>
      <c r="E37" s="95"/>
      <c r="F37" s="95"/>
      <c r="G37" s="37"/>
      <c r="H37" s="25"/>
      <c r="I37" s="40"/>
      <c r="J37" s="40">
        <v>0</v>
      </c>
      <c r="K37" s="28">
        <v>0</v>
      </c>
      <c r="L37" s="39"/>
      <c r="M37" s="40">
        <v>0</v>
      </c>
      <c r="N37" s="24"/>
      <c r="O37" s="25"/>
      <c r="P37" s="40"/>
      <c r="Q37" s="16">
        <v>0</v>
      </c>
      <c r="R37" s="36"/>
      <c r="S37" s="48">
        <v>0</v>
      </c>
      <c r="T37" s="49"/>
      <c r="U37" s="38"/>
      <c r="V37" s="17">
        <v>0</v>
      </c>
      <c r="W37" s="13"/>
      <c r="X37" s="42">
        <v>0</v>
      </c>
      <c r="Y37" s="9"/>
    </row>
    <row r="38" spans="3:25" ht="25.5" customHeight="1">
      <c r="C38" s="94" t="s">
        <v>32</v>
      </c>
      <c r="D38" s="95"/>
      <c r="E38" s="95"/>
      <c r="F38" s="95"/>
      <c r="G38" s="95"/>
      <c r="H38" s="14"/>
      <c r="I38" s="48">
        <v>0</v>
      </c>
      <c r="J38" s="48"/>
      <c r="K38" s="13"/>
      <c r="L38" s="47">
        <v>0</v>
      </c>
      <c r="M38" s="48"/>
      <c r="N38" s="15"/>
      <c r="O38" s="14"/>
      <c r="P38" s="48">
        <v>0</v>
      </c>
      <c r="Q38" s="49"/>
      <c r="R38" s="48">
        <v>0</v>
      </c>
      <c r="S38" s="48"/>
      <c r="T38" s="48"/>
      <c r="U38" s="47">
        <v>0</v>
      </c>
      <c r="V38" s="49"/>
      <c r="W38" s="13"/>
      <c r="X38" s="42">
        <f t="shared" si="1"/>
        <v>0</v>
      </c>
      <c r="Y38" s="9"/>
    </row>
    <row r="39" spans="3:25" ht="22.5" customHeight="1">
      <c r="C39" s="94" t="s">
        <v>30</v>
      </c>
      <c r="D39" s="95"/>
      <c r="E39" s="95"/>
      <c r="F39" s="95"/>
      <c r="G39" s="95"/>
      <c r="H39" s="14"/>
      <c r="I39" s="48">
        <v>0</v>
      </c>
      <c r="J39" s="48"/>
      <c r="K39" s="13"/>
      <c r="L39" s="47">
        <v>0</v>
      </c>
      <c r="M39" s="48"/>
      <c r="N39" s="15"/>
      <c r="O39" s="14"/>
      <c r="P39" s="48">
        <v>0</v>
      </c>
      <c r="Q39" s="49"/>
      <c r="R39" s="48">
        <v>0</v>
      </c>
      <c r="S39" s="48"/>
      <c r="T39" s="48"/>
      <c r="U39" s="47">
        <v>0</v>
      </c>
      <c r="V39" s="49"/>
      <c r="W39" s="13"/>
      <c r="X39" s="42">
        <f>U39-H39</f>
        <v>0</v>
      </c>
      <c r="Y39" s="9"/>
    </row>
    <row r="40" spans="3:25" ht="12.75">
      <c r="C40" s="96" t="s">
        <v>33</v>
      </c>
      <c r="D40" s="97"/>
      <c r="E40" s="97"/>
      <c r="F40" s="97"/>
      <c r="G40" s="97"/>
      <c r="H40" s="14"/>
      <c r="I40" s="13"/>
      <c r="J40" s="8">
        <v>0</v>
      </c>
      <c r="K40" s="13"/>
      <c r="L40" s="78">
        <f>L41</f>
        <v>170000000</v>
      </c>
      <c r="M40" s="64"/>
      <c r="N40" s="15"/>
      <c r="O40" s="14"/>
      <c r="P40" s="64">
        <f>J40+L40</f>
        <v>170000000</v>
      </c>
      <c r="Q40" s="65"/>
      <c r="R40" s="64">
        <f>R41</f>
        <v>170000000</v>
      </c>
      <c r="S40" s="64"/>
      <c r="T40" s="64"/>
      <c r="U40" s="78">
        <f>U41</f>
        <v>170000000</v>
      </c>
      <c r="V40" s="65"/>
      <c r="W40" s="13"/>
      <c r="X40" s="43">
        <f t="shared" si="1"/>
        <v>170000000</v>
      </c>
      <c r="Y40" s="9"/>
    </row>
    <row r="41" spans="3:24" ht="12.75">
      <c r="C41" s="102" t="s">
        <v>18</v>
      </c>
      <c r="D41" s="103"/>
      <c r="E41" s="103"/>
      <c r="F41" s="103"/>
      <c r="G41" s="103"/>
      <c r="H41" s="19"/>
      <c r="I41" s="18"/>
      <c r="J41" s="20">
        <v>0</v>
      </c>
      <c r="K41" s="18"/>
      <c r="L41" s="53">
        <f>M17</f>
        <v>170000000</v>
      </c>
      <c r="M41" s="54"/>
      <c r="N41" s="21"/>
      <c r="O41" s="19"/>
      <c r="P41" s="54">
        <f>J41+L41</f>
        <v>170000000</v>
      </c>
      <c r="Q41" s="55"/>
      <c r="R41" s="54">
        <f>R17</f>
        <v>170000000</v>
      </c>
      <c r="S41" s="54"/>
      <c r="T41" s="55"/>
      <c r="U41" s="53">
        <f>V17</f>
        <v>170000000</v>
      </c>
      <c r="V41" s="55"/>
      <c r="W41" s="18"/>
      <c r="X41" s="26">
        <f t="shared" si="1"/>
        <v>170000000</v>
      </c>
    </row>
    <row r="42" spans="3:24" ht="12.75">
      <c r="C42" s="90" t="s">
        <v>19</v>
      </c>
      <c r="D42" s="91"/>
      <c r="E42" s="91"/>
      <c r="F42" s="91"/>
      <c r="G42" s="91"/>
      <c r="H42" s="1"/>
      <c r="I42" s="2"/>
      <c r="J42" s="57">
        <f>SUM(H33,H32,H31,H30,H29,H27)</f>
        <v>4297811917</v>
      </c>
      <c r="K42" s="3"/>
      <c r="L42" s="56">
        <f>L27+L29+L30+L31+L32+L33+L41</f>
        <v>706372703.26</v>
      </c>
      <c r="M42" s="57">
        <f>SUM(K33,K32,K31,K30,K29,K27)</f>
        <v>0</v>
      </c>
      <c r="N42" s="3"/>
      <c r="O42" s="1"/>
      <c r="P42" s="57">
        <f>SUM(P33,P32,P31,P30,P29,P27+P41)</f>
        <v>5004184620.26</v>
      </c>
      <c r="Q42" s="58"/>
      <c r="R42" s="56">
        <f>R27+R30+R31+R32+R33+R41</f>
        <v>5004184620.26</v>
      </c>
      <c r="S42" s="57"/>
      <c r="T42" s="58"/>
      <c r="U42" s="56">
        <f>U27+U30+U31+U32+U33+U41</f>
        <v>5004184620.26</v>
      </c>
      <c r="V42" s="58"/>
      <c r="W42" s="84">
        <f>SUM(X34,X33,X30,X31,X32,X29,X27,X39+X41)</f>
        <v>706372703.2600002</v>
      </c>
      <c r="X42" s="85"/>
    </row>
    <row r="43" spans="3:24" ht="8.25" customHeight="1">
      <c r="C43" s="92"/>
      <c r="D43" s="93"/>
      <c r="E43" s="93"/>
      <c r="F43" s="93"/>
      <c r="G43" s="93"/>
      <c r="H43" s="5"/>
      <c r="I43" s="6"/>
      <c r="J43" s="60"/>
      <c r="K43" s="7"/>
      <c r="L43" s="59"/>
      <c r="M43" s="60"/>
      <c r="N43" s="7"/>
      <c r="O43" s="5"/>
      <c r="P43" s="60"/>
      <c r="Q43" s="61"/>
      <c r="R43" s="59"/>
      <c r="S43" s="60"/>
      <c r="T43" s="61"/>
      <c r="U43" s="59"/>
      <c r="V43" s="61"/>
      <c r="W43" s="86"/>
      <c r="X43" s="87"/>
    </row>
    <row r="44" spans="10:24" ht="12.75">
      <c r="J44" s="9"/>
      <c r="M44" s="9"/>
      <c r="Q44" s="9"/>
      <c r="R44" s="104" t="s">
        <v>21</v>
      </c>
      <c r="S44" s="105"/>
      <c r="T44" s="105"/>
      <c r="U44" s="105"/>
      <c r="V44" s="106"/>
      <c r="W44" s="88"/>
      <c r="X44" s="89"/>
    </row>
    <row r="45" spans="3:24" ht="12.75" customHeight="1">
      <c r="C45" s="101" t="s">
        <v>22</v>
      </c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9"/>
      <c r="V45" s="9"/>
      <c r="X45" s="46"/>
    </row>
    <row r="46" spans="3:24" ht="9.75" customHeight="1">
      <c r="C46" s="34"/>
      <c r="J46" s="9"/>
      <c r="M46" s="9"/>
      <c r="Q46" s="9"/>
      <c r="S46" s="9"/>
      <c r="V46" s="9"/>
      <c r="X46" s="9"/>
    </row>
    <row r="47" spans="3:24" ht="9.75" customHeight="1">
      <c r="C47" s="34"/>
      <c r="J47" s="9"/>
      <c r="M47" s="9"/>
      <c r="Q47" s="9"/>
      <c r="S47" s="9"/>
      <c r="V47" s="9"/>
      <c r="X47" s="9"/>
    </row>
    <row r="48" spans="3:24" ht="9.75" customHeight="1">
      <c r="C48" s="34"/>
      <c r="J48" s="9"/>
      <c r="M48" s="9"/>
      <c r="Q48" s="9"/>
      <c r="S48" s="9"/>
      <c r="V48" s="9"/>
      <c r="X48" s="9"/>
    </row>
    <row r="49" spans="3:18" ht="7.5" customHeight="1">
      <c r="C49" s="34"/>
      <c r="D49" s="34"/>
      <c r="E49" s="34"/>
      <c r="F49" s="34"/>
      <c r="G49" s="34"/>
      <c r="R49" s="4"/>
    </row>
    <row r="50" spans="3:24" ht="7.5" customHeight="1">
      <c r="C50" s="34"/>
      <c r="D50" s="34"/>
      <c r="E50" s="34"/>
      <c r="F50" s="34"/>
      <c r="G50" s="34"/>
      <c r="R50" s="4"/>
      <c r="S50" s="4"/>
      <c r="T50" s="4"/>
      <c r="U50" s="4"/>
      <c r="V50" s="4"/>
      <c r="W50" s="4"/>
      <c r="X50" s="4"/>
    </row>
    <row r="51" spans="3:24" ht="7.5" customHeight="1">
      <c r="C51" s="34"/>
      <c r="D51" s="34"/>
      <c r="E51" s="34"/>
      <c r="F51" s="34"/>
      <c r="G51" s="34"/>
      <c r="R51" s="4"/>
      <c r="S51" s="4"/>
      <c r="T51" s="4"/>
      <c r="U51" s="4"/>
      <c r="V51" s="4"/>
      <c r="W51" s="4"/>
      <c r="X51" s="4"/>
    </row>
    <row r="52" spans="3:24" ht="7.5" customHeight="1">
      <c r="C52" s="34"/>
      <c r="D52" s="34"/>
      <c r="E52" s="34"/>
      <c r="F52" s="34"/>
      <c r="G52" s="34"/>
      <c r="R52" s="4"/>
      <c r="S52" s="4"/>
      <c r="T52" s="4"/>
      <c r="U52" s="4"/>
      <c r="V52" s="4"/>
      <c r="W52" s="4"/>
      <c r="X52" s="4"/>
    </row>
    <row r="53" spans="3:24" ht="30" customHeight="1">
      <c r="C53" s="34"/>
      <c r="D53" s="34"/>
      <c r="E53" s="34"/>
      <c r="F53" s="34"/>
      <c r="G53" s="34"/>
      <c r="R53" s="4"/>
      <c r="S53" s="4"/>
      <c r="T53" s="4"/>
      <c r="U53" s="4"/>
      <c r="V53" s="4"/>
      <c r="W53" s="4"/>
      <c r="X53" s="4"/>
    </row>
    <row r="54" spans="19:24" ht="12.75" customHeight="1">
      <c r="S54" s="4"/>
      <c r="T54" s="4"/>
      <c r="U54" s="4"/>
      <c r="V54" s="4"/>
      <c r="W54" s="4"/>
      <c r="X54" s="4"/>
    </row>
    <row r="56" ht="12.75" customHeight="1">
      <c r="J56" s="9"/>
    </row>
    <row r="165" ht="12.75" customHeight="1">
      <c r="R165" t="s">
        <v>26</v>
      </c>
    </row>
  </sheetData>
  <sheetProtection/>
  <mergeCells count="191">
    <mergeCell ref="C37:F37"/>
    <mergeCell ref="S37:T37"/>
    <mergeCell ref="M16:N16"/>
    <mergeCell ref="M17:N17"/>
    <mergeCell ref="M15:N15"/>
    <mergeCell ref="H24:K24"/>
    <mergeCell ref="L24:N24"/>
    <mergeCell ref="O24:Q24"/>
    <mergeCell ref="R24:T24"/>
    <mergeCell ref="R20:V21"/>
    <mergeCell ref="M13:N13"/>
    <mergeCell ref="C2:X4"/>
    <mergeCell ref="H6:K6"/>
    <mergeCell ref="L6:N6"/>
    <mergeCell ref="O6:Q6"/>
    <mergeCell ref="R6:T6"/>
    <mergeCell ref="U6:V6"/>
    <mergeCell ref="H5:V5"/>
    <mergeCell ref="W5:X6"/>
    <mergeCell ref="H7:J7"/>
    <mergeCell ref="L7:M7"/>
    <mergeCell ref="R7:T7"/>
    <mergeCell ref="U7:V7"/>
    <mergeCell ref="W7:X7"/>
    <mergeCell ref="O7:Q7"/>
    <mergeCell ref="C8:F8"/>
    <mergeCell ref="I8:J8"/>
    <mergeCell ref="W8:X8"/>
    <mergeCell ref="C5:G7"/>
    <mergeCell ref="C9:F9"/>
    <mergeCell ref="I9:J9"/>
    <mergeCell ref="W9:X9"/>
    <mergeCell ref="O8:Q8"/>
    <mergeCell ref="O9:Q9"/>
    <mergeCell ref="M8:N8"/>
    <mergeCell ref="M9:N9"/>
    <mergeCell ref="R8:T8"/>
    <mergeCell ref="I10:J10"/>
    <mergeCell ref="W10:X10"/>
    <mergeCell ref="C11:F11"/>
    <mergeCell ref="I11:J11"/>
    <mergeCell ref="W11:X11"/>
    <mergeCell ref="O10:Q10"/>
    <mergeCell ref="O11:Q11"/>
    <mergeCell ref="C10:F10"/>
    <mergeCell ref="M10:N10"/>
    <mergeCell ref="M11:N11"/>
    <mergeCell ref="C12:F12"/>
    <mergeCell ref="I12:J12"/>
    <mergeCell ref="W12:X12"/>
    <mergeCell ref="M12:N12"/>
    <mergeCell ref="O12:P12"/>
    <mergeCell ref="C13:F13"/>
    <mergeCell ref="I13:J13"/>
    <mergeCell ref="W13:X13"/>
    <mergeCell ref="O13:Q13"/>
    <mergeCell ref="R13:T13"/>
    <mergeCell ref="W14:X14"/>
    <mergeCell ref="C15:F15"/>
    <mergeCell ref="I15:J15"/>
    <mergeCell ref="W15:X15"/>
    <mergeCell ref="R14:T14"/>
    <mergeCell ref="O14:Q14"/>
    <mergeCell ref="M14:N14"/>
    <mergeCell ref="O15:P15"/>
    <mergeCell ref="C14:F14"/>
    <mergeCell ref="I14:J14"/>
    <mergeCell ref="C30:F30"/>
    <mergeCell ref="C28:F28"/>
    <mergeCell ref="C18:F19"/>
    <mergeCell ref="I18:J19"/>
    <mergeCell ref="M18:M19"/>
    <mergeCell ref="V18:V19"/>
    <mergeCell ref="L26:M26"/>
    <mergeCell ref="R26:T26"/>
    <mergeCell ref="U25:V25"/>
    <mergeCell ref="U26:V26"/>
    <mergeCell ref="C16:F16"/>
    <mergeCell ref="I16:J16"/>
    <mergeCell ref="C26:F26"/>
    <mergeCell ref="H26:J26"/>
    <mergeCell ref="C17:F17"/>
    <mergeCell ref="H25:J25"/>
    <mergeCell ref="C36:G36"/>
    <mergeCell ref="I36:J36"/>
    <mergeCell ref="L36:M36"/>
    <mergeCell ref="P36:Q36"/>
    <mergeCell ref="H30:J30"/>
    <mergeCell ref="L30:M30"/>
    <mergeCell ref="P30:Q30"/>
    <mergeCell ref="C31:F31"/>
    <mergeCell ref="H31:J31"/>
    <mergeCell ref="L31:M31"/>
    <mergeCell ref="C34:F34"/>
    <mergeCell ref="H34:J34"/>
    <mergeCell ref="P34:Q34"/>
    <mergeCell ref="U27:V27"/>
    <mergeCell ref="C23:G25"/>
    <mergeCell ref="P25:Q25"/>
    <mergeCell ref="P26:Q26"/>
    <mergeCell ref="C27:F27"/>
    <mergeCell ref="H27:J27"/>
    <mergeCell ref="L27:M27"/>
    <mergeCell ref="C29:F29"/>
    <mergeCell ref="H29:J29"/>
    <mergeCell ref="L29:M29"/>
    <mergeCell ref="P29:Q29"/>
    <mergeCell ref="R29:T29"/>
    <mergeCell ref="U33:V33"/>
    <mergeCell ref="R31:T31"/>
    <mergeCell ref="R30:T30"/>
    <mergeCell ref="P31:Q31"/>
    <mergeCell ref="P33:Q33"/>
    <mergeCell ref="C32:F32"/>
    <mergeCell ref="R35:T35"/>
    <mergeCell ref="U35:V35"/>
    <mergeCell ref="C35:G35"/>
    <mergeCell ref="I35:J35"/>
    <mergeCell ref="L35:M35"/>
    <mergeCell ref="P35:Q35"/>
    <mergeCell ref="C33:F33"/>
    <mergeCell ref="H33:J33"/>
    <mergeCell ref="L33:M33"/>
    <mergeCell ref="C45:R45"/>
    <mergeCell ref="L40:M40"/>
    <mergeCell ref="J42:J43"/>
    <mergeCell ref="C41:G41"/>
    <mergeCell ref="L41:M41"/>
    <mergeCell ref="I39:J39"/>
    <mergeCell ref="L39:M39"/>
    <mergeCell ref="P39:Q39"/>
    <mergeCell ref="R39:T39"/>
    <mergeCell ref="R44:V44"/>
    <mergeCell ref="W25:X25"/>
    <mergeCell ref="U34:V34"/>
    <mergeCell ref="U30:V30"/>
    <mergeCell ref="R33:T33"/>
    <mergeCell ref="P27:Q27"/>
    <mergeCell ref="R27:T27"/>
    <mergeCell ref="R25:T25"/>
    <mergeCell ref="R32:T32"/>
    <mergeCell ref="U32:V32"/>
    <mergeCell ref="U29:V29"/>
    <mergeCell ref="C38:G38"/>
    <mergeCell ref="I38:J38"/>
    <mergeCell ref="U31:V31"/>
    <mergeCell ref="R36:T36"/>
    <mergeCell ref="U36:V36"/>
    <mergeCell ref="P32:Q32"/>
    <mergeCell ref="L38:M38"/>
    <mergeCell ref="P38:Q38"/>
    <mergeCell ref="R38:T38"/>
    <mergeCell ref="U38:V38"/>
    <mergeCell ref="W42:X44"/>
    <mergeCell ref="C42:G43"/>
    <mergeCell ref="L42:M43"/>
    <mergeCell ref="P42:Q43"/>
    <mergeCell ref="R42:T43"/>
    <mergeCell ref="H32:J32"/>
    <mergeCell ref="L32:M32"/>
    <mergeCell ref="C39:G39"/>
    <mergeCell ref="R41:T41"/>
    <mergeCell ref="C40:G40"/>
    <mergeCell ref="U42:V43"/>
    <mergeCell ref="I17:J17"/>
    <mergeCell ref="R34:T34"/>
    <mergeCell ref="U40:V40"/>
    <mergeCell ref="P41:Q41"/>
    <mergeCell ref="U39:V39"/>
    <mergeCell ref="L34:M34"/>
    <mergeCell ref="H23:V23"/>
    <mergeCell ref="L25:M25"/>
    <mergeCell ref="P18:Q19"/>
    <mergeCell ref="W17:X17"/>
    <mergeCell ref="U41:V41"/>
    <mergeCell ref="P40:Q40"/>
    <mergeCell ref="R40:T40"/>
    <mergeCell ref="O17:Q17"/>
    <mergeCell ref="O16:Q16"/>
    <mergeCell ref="W23:X24"/>
    <mergeCell ref="W18:X21"/>
    <mergeCell ref="U24:V24"/>
    <mergeCell ref="W16:X16"/>
    <mergeCell ref="R15:T15"/>
    <mergeCell ref="R16:T16"/>
    <mergeCell ref="R17:T17"/>
    <mergeCell ref="R18:T19"/>
    <mergeCell ref="R9:T9"/>
    <mergeCell ref="R10:T10"/>
    <mergeCell ref="R11:T11"/>
    <mergeCell ref="R12:T12"/>
  </mergeCells>
  <printOptions/>
  <pageMargins left="0.5118110236220472" right="0.5118110236220472" top="0.5511811023622047" bottom="0.15748031496062992" header="0.31496062992125984" footer="0.31496062992125984"/>
  <pageSetup firstPageNumber="1" useFirstPageNumber="1" horizontalDpi="600" verticalDpi="600" orientation="landscape" scale="63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AG28"/>
  <sheetViews>
    <sheetView showGridLines="0" zoomScalePageLayoutView="0" workbookViewId="0" topLeftCell="A1">
      <selection activeCell="AL10" sqref="AL10"/>
    </sheetView>
  </sheetViews>
  <sheetFormatPr defaultColWidth="6.8515625" defaultRowHeight="12.75" customHeight="1"/>
  <cols>
    <col min="1" max="1" width="1.8515625" style="0" customWidth="1"/>
    <col min="2" max="2" width="1.1484375" style="0" customWidth="1"/>
    <col min="3" max="4" width="1.57421875" style="0" customWidth="1"/>
    <col min="5" max="5" width="10.57421875" style="0" customWidth="1"/>
    <col min="6" max="6" width="1.28515625" style="0" customWidth="1"/>
    <col min="7" max="7" width="14.140625" style="0" customWidth="1"/>
    <col min="8" max="8" width="1.8515625" style="0" customWidth="1"/>
    <col min="9" max="9" width="1.28515625" style="0" customWidth="1"/>
    <col min="10" max="10" width="1.57421875" style="0" customWidth="1"/>
    <col min="11" max="11" width="1.421875" style="0" customWidth="1"/>
    <col min="12" max="12" width="1.28515625" style="0" customWidth="1"/>
    <col min="13" max="13" width="15.7109375" style="0" customWidth="1"/>
    <col min="14" max="14" width="2.00390625" style="0" customWidth="1"/>
    <col min="15" max="15" width="0.9921875" style="0" customWidth="1"/>
    <col min="16" max="16" width="16.7109375" style="0" customWidth="1"/>
    <col min="17" max="18" width="0.9921875" style="0" customWidth="1"/>
    <col min="19" max="19" width="4.8515625" style="0" customWidth="1"/>
    <col min="20" max="20" width="0.9921875" style="0" customWidth="1"/>
    <col min="21" max="21" width="7.7109375" style="0" customWidth="1"/>
    <col min="22" max="22" width="1.28515625" style="0" customWidth="1"/>
    <col min="23" max="23" width="11.421875" style="0" customWidth="1"/>
    <col min="24" max="24" width="3.00390625" style="0" customWidth="1"/>
    <col min="25" max="25" width="1.1484375" style="0" customWidth="1"/>
    <col min="26" max="26" width="6.57421875" style="0" customWidth="1"/>
    <col min="27" max="27" width="2.57421875" style="0" customWidth="1"/>
    <col min="28" max="28" width="5.8515625" style="0" customWidth="1"/>
    <col min="29" max="29" width="1.28515625" style="0" customWidth="1"/>
    <col min="30" max="30" width="1.7109375" style="0" customWidth="1"/>
    <col min="31" max="31" width="7.421875" style="0" customWidth="1"/>
    <col min="32" max="32" width="7.28125" style="0" customWidth="1"/>
  </cols>
  <sheetData>
    <row r="1" ht="8.25" customHeight="1"/>
    <row r="2" spans="8:23" ht="15.75" customHeight="1">
      <c r="H2" s="175" t="s">
        <v>60</v>
      </c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</row>
    <row r="3" spans="8:23" ht="15" customHeight="1">
      <c r="H3" s="175" t="s">
        <v>59</v>
      </c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</row>
    <row r="4" spans="8:23" ht="15.75" customHeight="1">
      <c r="H4" s="175" t="s">
        <v>58</v>
      </c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</row>
    <row r="5" spans="8:23" ht="15" customHeight="1">
      <c r="H5" s="175" t="s">
        <v>57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</row>
    <row r="6" ht="12.75" customHeight="1"/>
    <row r="7" ht="7.5" customHeight="1"/>
    <row r="8" ht="0.75" customHeight="1"/>
    <row r="9" spans="13:28" ht="16.5" customHeight="1">
      <c r="M9" s="172" t="s">
        <v>56</v>
      </c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</row>
    <row r="10" spans="16:32" ht="5.25" customHeight="1">
      <c r="P10" s="172" t="s">
        <v>55</v>
      </c>
      <c r="AE10" s="174"/>
      <c r="AF10" s="174"/>
    </row>
    <row r="11" spans="1:32" ht="7.5" customHeight="1">
      <c r="A11" s="172" t="s">
        <v>54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M11" s="172" t="s">
        <v>53</v>
      </c>
      <c r="N11" s="172"/>
      <c r="P11" s="172"/>
      <c r="R11" s="172" t="s">
        <v>2</v>
      </c>
      <c r="S11" s="172"/>
      <c r="T11" s="172"/>
      <c r="U11" s="172"/>
      <c r="W11" s="172" t="s">
        <v>3</v>
      </c>
      <c r="X11" s="172"/>
      <c r="Z11" s="172" t="s">
        <v>52</v>
      </c>
      <c r="AA11" s="172"/>
      <c r="AB11" s="172"/>
      <c r="AD11" s="172" t="s">
        <v>51</v>
      </c>
      <c r="AE11" s="172"/>
      <c r="AF11" s="172"/>
    </row>
    <row r="12" spans="1:32" ht="12.7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M12" s="172"/>
      <c r="N12" s="172"/>
      <c r="P12" s="172"/>
      <c r="R12" s="172"/>
      <c r="S12" s="172"/>
      <c r="T12" s="172"/>
      <c r="U12" s="172"/>
      <c r="W12" s="172"/>
      <c r="X12" s="172"/>
      <c r="Z12" s="172"/>
      <c r="AA12" s="172"/>
      <c r="AB12" s="172"/>
      <c r="AD12" s="172"/>
      <c r="AE12" s="172"/>
      <c r="AF12" s="172"/>
    </row>
    <row r="13" ht="12" customHeight="1">
      <c r="P13" s="172"/>
    </row>
    <row r="14" spans="13:32" ht="16.5" customHeight="1">
      <c r="M14" s="172" t="s">
        <v>50</v>
      </c>
      <c r="N14" s="172"/>
      <c r="P14" s="173" t="s">
        <v>49</v>
      </c>
      <c r="S14" s="172" t="s">
        <v>48</v>
      </c>
      <c r="T14" s="172"/>
      <c r="U14" s="172"/>
      <c r="V14" s="172"/>
      <c r="W14" s="172" t="s">
        <v>47</v>
      </c>
      <c r="X14" s="172"/>
      <c r="Z14" s="172" t="s">
        <v>46</v>
      </c>
      <c r="AA14" s="172"/>
      <c r="AB14" s="172"/>
      <c r="AD14" s="172" t="s">
        <v>45</v>
      </c>
      <c r="AE14" s="172"/>
      <c r="AF14" s="172"/>
    </row>
    <row r="15" ht="3" customHeight="1"/>
    <row r="16" spans="1:33" ht="12" customHeight="1">
      <c r="A16" s="168" t="s">
        <v>44</v>
      </c>
      <c r="B16" s="168"/>
      <c r="C16" s="168"/>
      <c r="D16" s="168"/>
      <c r="E16" s="168"/>
      <c r="F16" s="168"/>
      <c r="G16" s="168"/>
      <c r="M16" s="171">
        <v>4297811917</v>
      </c>
      <c r="N16" s="171"/>
      <c r="P16" s="170">
        <v>1398994686</v>
      </c>
      <c r="S16" s="169">
        <v>5696806603</v>
      </c>
      <c r="T16" s="169"/>
      <c r="U16" s="169"/>
      <c r="V16" s="163"/>
      <c r="W16" s="169">
        <v>4222134707.92</v>
      </c>
      <c r="X16" s="169"/>
      <c r="Y16" s="163"/>
      <c r="Z16" s="169">
        <v>4125457093.56</v>
      </c>
      <c r="AA16" s="169"/>
      <c r="AB16" s="169"/>
      <c r="AC16" s="163"/>
      <c r="AD16" s="169">
        <v>1474671895.08</v>
      </c>
      <c r="AE16" s="169"/>
      <c r="AF16" s="169"/>
      <c r="AG16" s="163"/>
    </row>
    <row r="17" spans="1:33" ht="1.5" customHeight="1">
      <c r="A17" s="168"/>
      <c r="B17" s="168"/>
      <c r="C17" s="168"/>
      <c r="D17" s="168"/>
      <c r="E17" s="168"/>
      <c r="F17" s="168"/>
      <c r="G17" s="168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</row>
    <row r="18" spans="19:33" ht="8.25" customHeight="1"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</row>
    <row r="19" spans="19:33" ht="4.5" customHeight="1"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</row>
    <row r="20" spans="2:33" ht="1.5" customHeight="1">
      <c r="B20" s="167" t="s">
        <v>43</v>
      </c>
      <c r="C20" s="167"/>
      <c r="D20" s="167"/>
      <c r="E20" s="167"/>
      <c r="F20" s="167"/>
      <c r="G20" s="167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</row>
    <row r="21" spans="2:33" ht="10.5" customHeight="1">
      <c r="B21" s="167"/>
      <c r="C21" s="167"/>
      <c r="D21" s="167"/>
      <c r="E21" s="167"/>
      <c r="F21" s="167"/>
      <c r="G21" s="167"/>
      <c r="M21" s="166">
        <v>4297811917</v>
      </c>
      <c r="N21" s="166"/>
      <c r="P21" s="165">
        <v>1398994686</v>
      </c>
      <c r="S21" s="164">
        <v>5696806603</v>
      </c>
      <c r="T21" s="164"/>
      <c r="U21" s="164"/>
      <c r="V21" s="163"/>
      <c r="W21" s="164">
        <v>4222134707.92</v>
      </c>
      <c r="X21" s="164"/>
      <c r="Y21" s="163"/>
      <c r="Z21" s="164">
        <v>4125457093.56</v>
      </c>
      <c r="AA21" s="164"/>
      <c r="AB21" s="164"/>
      <c r="AC21" s="163"/>
      <c r="AD21" s="162">
        <v>1474671895.08</v>
      </c>
      <c r="AE21" s="162"/>
      <c r="AF21" s="162"/>
      <c r="AG21" s="161"/>
    </row>
    <row r="22" ht="9" customHeight="1"/>
    <row r="23" spans="3:26" ht="13.5" customHeight="1">
      <c r="C23" s="160" t="s">
        <v>42</v>
      </c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ht="42" customHeight="1"/>
    <row r="25" spans="7:30" ht="16.5" customHeight="1">
      <c r="G25" s="159" t="s">
        <v>41</v>
      </c>
      <c r="H25" s="159"/>
      <c r="I25" s="159"/>
      <c r="J25" s="159"/>
      <c r="K25" s="159"/>
      <c r="L25" s="159"/>
      <c r="M25" s="159"/>
      <c r="U25" s="159" t="s">
        <v>40</v>
      </c>
      <c r="V25" s="159"/>
      <c r="W25" s="159"/>
      <c r="X25" s="159"/>
      <c r="Y25" s="159"/>
      <c r="Z25" s="159"/>
      <c r="AA25" s="159"/>
      <c r="AB25" s="159"/>
      <c r="AC25" s="159"/>
      <c r="AD25" s="159"/>
    </row>
    <row r="26" spans="7:30" ht="13.5" customHeight="1">
      <c r="G26" s="159" t="s">
        <v>39</v>
      </c>
      <c r="H26" s="159"/>
      <c r="I26" s="159"/>
      <c r="J26" s="159"/>
      <c r="K26" s="159"/>
      <c r="L26" s="159"/>
      <c r="M26" s="159"/>
      <c r="U26" s="159" t="s">
        <v>38</v>
      </c>
      <c r="V26" s="159"/>
      <c r="W26" s="159"/>
      <c r="X26" s="159"/>
      <c r="Y26" s="159"/>
      <c r="Z26" s="159"/>
      <c r="AA26" s="159"/>
      <c r="AB26" s="159"/>
      <c r="AC26" s="159"/>
      <c r="AD26" s="159"/>
    </row>
    <row r="27" ht="34.5" customHeight="1"/>
    <row r="28" spans="2:32" ht="13.5" customHeight="1">
      <c r="B28" s="158" t="s">
        <v>37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AB28" s="157" t="s">
        <v>36</v>
      </c>
      <c r="AC28" s="157"/>
      <c r="AD28" s="157"/>
      <c r="AE28" s="157"/>
      <c r="AF28" s="157"/>
    </row>
  </sheetData>
  <sheetProtection/>
  <mergeCells count="36">
    <mergeCell ref="H2:W2"/>
    <mergeCell ref="H3:W3"/>
    <mergeCell ref="H4:W4"/>
    <mergeCell ref="H5:W5"/>
    <mergeCell ref="M9:AB9"/>
    <mergeCell ref="P10:P13"/>
    <mergeCell ref="A11:K12"/>
    <mergeCell ref="M11:N12"/>
    <mergeCell ref="R11:U12"/>
    <mergeCell ref="W11:X12"/>
    <mergeCell ref="Z11:AB12"/>
    <mergeCell ref="AD11:AF12"/>
    <mergeCell ref="M14:N14"/>
    <mergeCell ref="S14:V14"/>
    <mergeCell ref="W14:X14"/>
    <mergeCell ref="Z14:AB14"/>
    <mergeCell ref="AD14:AF14"/>
    <mergeCell ref="A16:G17"/>
    <mergeCell ref="M16:N16"/>
    <mergeCell ref="S16:U16"/>
    <mergeCell ref="W16:X16"/>
    <mergeCell ref="Z16:AB16"/>
    <mergeCell ref="AD16:AF16"/>
    <mergeCell ref="B20:G21"/>
    <mergeCell ref="M21:N21"/>
    <mergeCell ref="S21:U21"/>
    <mergeCell ref="W21:X21"/>
    <mergeCell ref="Z21:AB21"/>
    <mergeCell ref="AD21:AF21"/>
    <mergeCell ref="C23:Z23"/>
    <mergeCell ref="G25:M25"/>
    <mergeCell ref="U25:AD25"/>
    <mergeCell ref="G26:M26"/>
    <mergeCell ref="U26:AD26"/>
    <mergeCell ref="B28:S28"/>
    <mergeCell ref="AB28:AF28"/>
  </mergeCells>
  <printOptions/>
  <pageMargins left="0.5902777777777778" right="0.5902777777777778" top="0.39375" bottom="0.39375" header="0" footer="0"/>
  <pageSetup fitToHeight="0" fitToWidth="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W52"/>
  <sheetViews>
    <sheetView showGridLines="0" zoomScalePageLayoutView="0" workbookViewId="0" topLeftCell="A1">
      <selection activeCell="J19" sqref="J19:K19"/>
    </sheetView>
  </sheetViews>
  <sheetFormatPr defaultColWidth="6.8515625" defaultRowHeight="12.75" customHeight="1"/>
  <cols>
    <col min="1" max="1" width="1.8515625" style="0" customWidth="1"/>
    <col min="2" max="2" width="13.140625" style="0" customWidth="1"/>
    <col min="3" max="3" width="3.140625" style="0" customWidth="1"/>
    <col min="4" max="4" width="15.00390625" style="0" customWidth="1"/>
    <col min="5" max="5" width="0.9921875" style="0" customWidth="1"/>
    <col min="6" max="6" width="1.57421875" style="0" customWidth="1"/>
    <col min="7" max="7" width="0.9921875" style="0" customWidth="1"/>
    <col min="8" max="8" width="13.57421875" style="0" customWidth="1"/>
    <col min="9" max="9" width="0.9921875" style="0" customWidth="1"/>
    <col min="10" max="10" width="1.57421875" style="0" customWidth="1"/>
    <col min="11" max="11" width="12.28125" style="0" customWidth="1"/>
    <col min="12" max="12" width="0.5625" style="0" customWidth="1"/>
    <col min="13" max="13" width="11.28125" style="0" customWidth="1"/>
    <col min="14" max="14" width="2.421875" style="0" customWidth="1"/>
    <col min="15" max="15" width="1.421875" style="0" customWidth="1"/>
    <col min="16" max="16" width="15.00390625" style="0" customWidth="1"/>
    <col min="17" max="17" width="0.9921875" style="0" customWidth="1"/>
    <col min="18" max="18" width="10.140625" style="0" customWidth="1"/>
    <col min="19" max="19" width="4.7109375" style="0" customWidth="1"/>
    <col min="20" max="20" width="0.9921875" style="0" customWidth="1"/>
    <col min="21" max="21" width="2.140625" style="0" customWidth="1"/>
    <col min="22" max="22" width="10.421875" style="0" customWidth="1"/>
    <col min="23" max="23" width="2.00390625" style="0" customWidth="1"/>
  </cols>
  <sheetData>
    <row r="1" ht="6.75" customHeight="1"/>
    <row r="2" spans="2:23" ht="15" customHeight="1">
      <c r="B2" s="183" t="s">
        <v>66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</row>
    <row r="3" spans="2:23" ht="15" customHeight="1"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</row>
    <row r="4" spans="2:23" ht="15" customHeight="1"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</row>
    <row r="5" spans="2:23" ht="15" customHeight="1"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</row>
    <row r="6" spans="2:23" ht="24" customHeight="1"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</row>
    <row r="7" ht="1.5" customHeight="1"/>
    <row r="8" spans="8:19" ht="12.75">
      <c r="H8" s="172" t="s">
        <v>56</v>
      </c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</row>
    <row r="9" spans="8:23" ht="3" customHeight="1"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U9" s="172" t="s">
        <v>51</v>
      </c>
      <c r="V9" s="172"/>
      <c r="W9" s="172"/>
    </row>
    <row r="10" spans="21:23" ht="8.25" customHeight="1">
      <c r="U10" s="172"/>
      <c r="V10" s="172"/>
      <c r="W10" s="172"/>
    </row>
    <row r="11" spans="8:23" ht="7.5" customHeight="1">
      <c r="H11" s="172" t="s">
        <v>53</v>
      </c>
      <c r="I11" s="172"/>
      <c r="J11" s="172" t="s">
        <v>55</v>
      </c>
      <c r="K11" s="172"/>
      <c r="M11" s="172" t="s">
        <v>2</v>
      </c>
      <c r="N11" s="172"/>
      <c r="P11" s="172" t="s">
        <v>3</v>
      </c>
      <c r="R11" s="172" t="s">
        <v>52</v>
      </c>
      <c r="S11" s="172"/>
      <c r="U11" s="172"/>
      <c r="V11" s="172"/>
      <c r="W11" s="172"/>
    </row>
    <row r="12" spans="2:23" ht="2.25" customHeight="1">
      <c r="B12" s="172" t="s">
        <v>54</v>
      </c>
      <c r="C12" s="172"/>
      <c r="D12" s="172"/>
      <c r="E12" s="172"/>
      <c r="H12" s="172"/>
      <c r="I12" s="172"/>
      <c r="J12" s="172"/>
      <c r="K12" s="172"/>
      <c r="M12" s="172"/>
      <c r="N12" s="172"/>
      <c r="P12" s="172"/>
      <c r="R12" s="172"/>
      <c r="S12" s="172"/>
      <c r="U12" s="172"/>
      <c r="V12" s="172"/>
      <c r="W12" s="172"/>
    </row>
    <row r="13" spans="2:19" ht="11.25" customHeight="1">
      <c r="B13" s="172"/>
      <c r="C13" s="172"/>
      <c r="D13" s="172"/>
      <c r="E13" s="172"/>
      <c r="H13" s="172"/>
      <c r="I13" s="172"/>
      <c r="J13" s="172"/>
      <c r="K13" s="172"/>
      <c r="M13" s="172"/>
      <c r="N13" s="172"/>
      <c r="P13" s="172"/>
      <c r="R13" s="172"/>
      <c r="S13" s="172"/>
    </row>
    <row r="14" spans="2:11" ht="8.25" customHeight="1">
      <c r="B14" s="172"/>
      <c r="C14" s="172"/>
      <c r="D14" s="172"/>
      <c r="E14" s="172"/>
      <c r="J14" s="172"/>
      <c r="K14" s="172"/>
    </row>
    <row r="15" spans="10:11" ht="12.75" customHeight="1" hidden="1">
      <c r="J15" s="172"/>
      <c r="K15" s="172"/>
    </row>
    <row r="16" spans="8:23" ht="12.75">
      <c r="H16" s="172" t="s">
        <v>50</v>
      </c>
      <c r="I16" s="172"/>
      <c r="J16" s="172" t="s">
        <v>49</v>
      </c>
      <c r="K16" s="172"/>
      <c r="M16" s="172" t="s">
        <v>48</v>
      </c>
      <c r="N16" s="172"/>
      <c r="P16" s="173" t="s">
        <v>47</v>
      </c>
      <c r="R16" s="172" t="s">
        <v>46</v>
      </c>
      <c r="S16" s="172"/>
      <c r="U16" s="172" t="s">
        <v>45</v>
      </c>
      <c r="V16" s="172"/>
      <c r="W16" s="172"/>
    </row>
    <row r="18" ht="1.5" customHeight="1"/>
    <row r="19" spans="2:23" ht="14.25" customHeight="1">
      <c r="B19" s="182" t="s">
        <v>65</v>
      </c>
      <c r="C19" s="182"/>
      <c r="D19" s="182"/>
      <c r="E19" s="182"/>
      <c r="H19" s="180">
        <v>3447424652</v>
      </c>
      <c r="J19" s="179">
        <v>965466475</v>
      </c>
      <c r="K19" s="179"/>
      <c r="M19" s="179">
        <v>4412891127</v>
      </c>
      <c r="N19" s="179"/>
      <c r="P19" s="180">
        <v>3657112862.43</v>
      </c>
      <c r="R19" s="179">
        <v>3568237564.36</v>
      </c>
      <c r="S19" s="179"/>
      <c r="U19" s="179">
        <v>755778264.57</v>
      </c>
      <c r="V19" s="179"/>
      <c r="W19" s="180"/>
    </row>
    <row r="20" ht="1.5" customHeight="1"/>
    <row r="21" spans="8:23" ht="14.25" customHeight="1">
      <c r="H21" s="170">
        <v>3447424652</v>
      </c>
      <c r="J21" s="181">
        <v>965466475</v>
      </c>
      <c r="K21" s="181"/>
      <c r="M21" s="171">
        <v>4412891127</v>
      </c>
      <c r="N21" s="171"/>
      <c r="P21" s="170">
        <v>3657112862.43</v>
      </c>
      <c r="R21" s="171">
        <v>3568237564.36</v>
      </c>
      <c r="S21" s="171"/>
      <c r="U21" s="171">
        <v>755778264.57</v>
      </c>
      <c r="V21" s="171"/>
      <c r="W21" s="170"/>
    </row>
    <row r="22" ht="4.5" customHeight="1"/>
    <row r="23" ht="1.5" customHeight="1"/>
    <row r="24" spans="2:23" ht="14.25" customHeight="1">
      <c r="B24" s="182" t="s">
        <v>64</v>
      </c>
      <c r="C24" s="182"/>
      <c r="D24" s="182"/>
      <c r="E24" s="182"/>
      <c r="H24" s="180">
        <v>613142557</v>
      </c>
      <c r="J24" s="179">
        <v>437307008</v>
      </c>
      <c r="K24" s="179"/>
      <c r="M24" s="179">
        <v>1050449565</v>
      </c>
      <c r="N24" s="179"/>
      <c r="P24" s="180">
        <v>349455040.43</v>
      </c>
      <c r="R24" s="179">
        <v>342906682.31</v>
      </c>
      <c r="S24" s="179"/>
      <c r="U24" s="179">
        <v>700994524.57</v>
      </c>
      <c r="V24" s="179"/>
      <c r="W24" s="180"/>
    </row>
    <row r="25" ht="1.5" customHeight="1"/>
    <row r="26" spans="8:23" ht="14.25" customHeight="1">
      <c r="H26" s="170">
        <v>613142557</v>
      </c>
      <c r="J26" s="181">
        <v>437307008</v>
      </c>
      <c r="K26" s="181"/>
      <c r="M26" s="171">
        <v>1050449565</v>
      </c>
      <c r="N26" s="171"/>
      <c r="P26" s="170">
        <v>349455040.43</v>
      </c>
      <c r="R26" s="171">
        <v>342906682.31</v>
      </c>
      <c r="S26" s="171"/>
      <c r="U26" s="171">
        <v>700994524.57</v>
      </c>
      <c r="V26" s="171"/>
      <c r="W26" s="170"/>
    </row>
    <row r="27" ht="4.5" customHeight="1"/>
    <row r="28" ht="1.5" customHeight="1"/>
    <row r="29" spans="2:23" ht="14.25" customHeight="1">
      <c r="B29" s="182" t="s">
        <v>63</v>
      </c>
      <c r="C29" s="182"/>
      <c r="D29" s="182"/>
      <c r="E29" s="182"/>
      <c r="H29" s="180">
        <v>0</v>
      </c>
      <c r="J29" s="179">
        <v>955329</v>
      </c>
      <c r="K29" s="179"/>
      <c r="M29" s="179">
        <v>955329</v>
      </c>
      <c r="N29" s="179"/>
      <c r="P29" s="180">
        <v>955329</v>
      </c>
      <c r="R29" s="179">
        <v>955329</v>
      </c>
      <c r="S29" s="179"/>
      <c r="U29" s="179">
        <v>0</v>
      </c>
      <c r="V29" s="179"/>
      <c r="W29" s="180"/>
    </row>
    <row r="30" ht="1.5" customHeight="1"/>
    <row r="31" spans="8:23" ht="14.25" customHeight="1">
      <c r="H31" s="170">
        <v>0</v>
      </c>
      <c r="J31" s="181">
        <v>955329</v>
      </c>
      <c r="K31" s="181"/>
      <c r="M31" s="171">
        <v>955329</v>
      </c>
      <c r="N31" s="171"/>
      <c r="P31" s="170">
        <v>955329</v>
      </c>
      <c r="R31" s="171">
        <v>955329</v>
      </c>
      <c r="S31" s="171"/>
      <c r="U31" s="171">
        <v>0</v>
      </c>
      <c r="V31" s="171"/>
      <c r="W31" s="170"/>
    </row>
    <row r="32" ht="4.5" customHeight="1"/>
    <row r="33" ht="1.5" customHeight="1"/>
    <row r="34" spans="2:23" ht="14.25" customHeight="1">
      <c r="B34" s="182" t="s">
        <v>62</v>
      </c>
      <c r="C34" s="182"/>
      <c r="D34" s="182"/>
      <c r="E34" s="182"/>
      <c r="H34" s="180">
        <v>237244708</v>
      </c>
      <c r="J34" s="179">
        <v>-4734126</v>
      </c>
      <c r="K34" s="179"/>
      <c r="M34" s="179">
        <v>232510582</v>
      </c>
      <c r="N34" s="179"/>
      <c r="P34" s="180">
        <v>214611476.06</v>
      </c>
      <c r="R34" s="179">
        <v>213357517.89</v>
      </c>
      <c r="S34" s="179"/>
      <c r="U34" s="179">
        <v>17899105.94</v>
      </c>
      <c r="V34" s="179"/>
      <c r="W34" s="180"/>
    </row>
    <row r="35" ht="1.5" customHeight="1"/>
    <row r="36" spans="8:23" ht="14.25" customHeight="1">
      <c r="H36" s="170">
        <v>237244708</v>
      </c>
      <c r="J36" s="181">
        <v>-4734126</v>
      </c>
      <c r="K36" s="181"/>
      <c r="M36" s="171">
        <v>232510582</v>
      </c>
      <c r="N36" s="171"/>
      <c r="P36" s="170">
        <v>214611476.06</v>
      </c>
      <c r="R36" s="171">
        <v>213357517.89</v>
      </c>
      <c r="S36" s="171"/>
      <c r="U36" s="171">
        <v>17899105.94</v>
      </c>
      <c r="V36" s="171"/>
      <c r="W36" s="170"/>
    </row>
    <row r="37" ht="4.5" customHeight="1"/>
    <row r="38" ht="1.5" customHeight="1"/>
    <row r="39" spans="2:23" ht="14.25" customHeight="1">
      <c r="B39" s="182" t="s">
        <v>61</v>
      </c>
      <c r="C39" s="182"/>
      <c r="D39" s="182"/>
      <c r="E39" s="182"/>
      <c r="H39" s="180">
        <v>0</v>
      </c>
      <c r="J39" s="179">
        <v>0</v>
      </c>
      <c r="K39" s="179"/>
      <c r="M39" s="179">
        <v>0</v>
      </c>
      <c r="N39" s="179"/>
      <c r="P39" s="180">
        <v>0</v>
      </c>
      <c r="R39" s="179">
        <v>0</v>
      </c>
      <c r="S39" s="179"/>
      <c r="U39" s="179">
        <v>0</v>
      </c>
      <c r="V39" s="179"/>
      <c r="W39" s="180"/>
    </row>
    <row r="40" ht="1.5" customHeight="1"/>
    <row r="41" spans="8:23" ht="14.25" customHeight="1">
      <c r="H41" s="170">
        <v>0</v>
      </c>
      <c r="J41" s="181">
        <v>0</v>
      </c>
      <c r="K41" s="181"/>
      <c r="M41" s="171">
        <v>0</v>
      </c>
      <c r="N41" s="171"/>
      <c r="P41" s="170">
        <v>0</v>
      </c>
      <c r="R41" s="171">
        <v>0</v>
      </c>
      <c r="S41" s="171"/>
      <c r="U41" s="171">
        <v>0</v>
      </c>
      <c r="V41" s="171"/>
      <c r="W41" s="170"/>
    </row>
    <row r="42" ht="4.5" customHeight="1"/>
    <row r="43" ht="3.75" customHeight="1"/>
    <row r="44" spans="2:23" ht="12.75">
      <c r="B44" s="167" t="s">
        <v>43</v>
      </c>
      <c r="C44" s="167"/>
      <c r="D44" s="167"/>
      <c r="E44" s="167"/>
      <c r="H44" s="180">
        <v>4297811917</v>
      </c>
      <c r="J44" s="179">
        <v>1398994686</v>
      </c>
      <c r="K44" s="179"/>
      <c r="M44" s="179">
        <v>5696806603</v>
      </c>
      <c r="N44" s="179"/>
      <c r="P44" s="180">
        <v>4222134707.92</v>
      </c>
      <c r="R44" s="179">
        <v>4125457093.56</v>
      </c>
      <c r="S44" s="179"/>
      <c r="U44" s="179">
        <v>1474671895.08</v>
      </c>
      <c r="V44" s="179"/>
      <c r="W44" s="179"/>
    </row>
    <row r="46" spans="2:18" ht="13.5" customHeight="1">
      <c r="B46" s="178" t="s">
        <v>42</v>
      </c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</row>
    <row r="47" ht="59.25" customHeight="1"/>
    <row r="48" spans="4:21" ht="18.75" customHeight="1">
      <c r="D48" s="177" t="s">
        <v>41</v>
      </c>
      <c r="E48" s="177"/>
      <c r="F48" s="177"/>
      <c r="G48" s="177"/>
      <c r="H48" s="177"/>
      <c r="I48" s="177"/>
      <c r="N48" s="177" t="s">
        <v>40</v>
      </c>
      <c r="O48" s="177"/>
      <c r="P48" s="177"/>
      <c r="Q48" s="177"/>
      <c r="R48" s="177"/>
      <c r="S48" s="177"/>
      <c r="T48" s="177"/>
      <c r="U48" s="177"/>
    </row>
    <row r="49" spans="4:21" ht="13.5" customHeight="1">
      <c r="D49" s="177" t="s">
        <v>39</v>
      </c>
      <c r="E49" s="177"/>
      <c r="F49" s="177"/>
      <c r="G49" s="177"/>
      <c r="H49" s="177"/>
      <c r="I49" s="177"/>
      <c r="N49" s="177" t="s">
        <v>38</v>
      </c>
      <c r="O49" s="177"/>
      <c r="P49" s="177"/>
      <c r="Q49" s="177"/>
      <c r="R49" s="177"/>
      <c r="S49" s="177"/>
      <c r="T49" s="177"/>
      <c r="U49" s="177"/>
    </row>
    <row r="50" ht="7.5" customHeight="1"/>
    <row r="51" ht="19.5" customHeight="1"/>
    <row r="52" spans="1:23" ht="13.5" customHeight="1">
      <c r="A52" s="158" t="s">
        <v>37</v>
      </c>
      <c r="B52" s="158"/>
      <c r="C52" s="158"/>
      <c r="D52" s="158"/>
      <c r="E52" s="158"/>
      <c r="F52" s="158"/>
      <c r="G52" s="158"/>
      <c r="H52" s="158"/>
      <c r="I52" s="158"/>
      <c r="J52" s="158"/>
      <c r="P52" s="176" t="s">
        <v>36</v>
      </c>
      <c r="Q52" s="176"/>
      <c r="R52" s="176"/>
      <c r="S52" s="176"/>
      <c r="T52" s="176"/>
      <c r="U52" s="176"/>
      <c r="V52" s="176"/>
      <c r="W52" s="176"/>
    </row>
  </sheetData>
  <sheetProtection/>
  <mergeCells count="71">
    <mergeCell ref="B2:W6"/>
    <mergeCell ref="H8:S9"/>
    <mergeCell ref="U9:W12"/>
    <mergeCell ref="H11:I13"/>
    <mergeCell ref="J11:K15"/>
    <mergeCell ref="M11:N13"/>
    <mergeCell ref="P11:P13"/>
    <mergeCell ref="R11:S13"/>
    <mergeCell ref="B12:E14"/>
    <mergeCell ref="H16:I16"/>
    <mergeCell ref="J16:K16"/>
    <mergeCell ref="M16:N16"/>
    <mergeCell ref="R16:S16"/>
    <mergeCell ref="U16:W16"/>
    <mergeCell ref="B19:E19"/>
    <mergeCell ref="J19:K19"/>
    <mergeCell ref="M19:N19"/>
    <mergeCell ref="R19:S19"/>
    <mergeCell ref="U19:V19"/>
    <mergeCell ref="J21:K21"/>
    <mergeCell ref="M21:N21"/>
    <mergeCell ref="R21:S21"/>
    <mergeCell ref="U21:V21"/>
    <mergeCell ref="B24:E24"/>
    <mergeCell ref="J24:K24"/>
    <mergeCell ref="M24:N24"/>
    <mergeCell ref="R24:S24"/>
    <mergeCell ref="U24:V24"/>
    <mergeCell ref="J26:K26"/>
    <mergeCell ref="M26:N26"/>
    <mergeCell ref="R26:S26"/>
    <mergeCell ref="U26:V26"/>
    <mergeCell ref="B29:E29"/>
    <mergeCell ref="J29:K29"/>
    <mergeCell ref="M29:N29"/>
    <mergeCell ref="R29:S29"/>
    <mergeCell ref="U29:V29"/>
    <mergeCell ref="J31:K31"/>
    <mergeCell ref="M31:N31"/>
    <mergeCell ref="R31:S31"/>
    <mergeCell ref="U31:V31"/>
    <mergeCell ref="B34:E34"/>
    <mergeCell ref="J34:K34"/>
    <mergeCell ref="M34:N34"/>
    <mergeCell ref="R34:S34"/>
    <mergeCell ref="U34:V34"/>
    <mergeCell ref="J36:K36"/>
    <mergeCell ref="M36:N36"/>
    <mergeCell ref="R36:S36"/>
    <mergeCell ref="U36:V36"/>
    <mergeCell ref="B39:E39"/>
    <mergeCell ref="J39:K39"/>
    <mergeCell ref="M39:N39"/>
    <mergeCell ref="R39:S39"/>
    <mergeCell ref="U39:V39"/>
    <mergeCell ref="J41:K41"/>
    <mergeCell ref="M41:N41"/>
    <mergeCell ref="R41:S41"/>
    <mergeCell ref="U41:V41"/>
    <mergeCell ref="B44:E44"/>
    <mergeCell ref="J44:K44"/>
    <mergeCell ref="M44:N44"/>
    <mergeCell ref="R44:S44"/>
    <mergeCell ref="U44:W44"/>
    <mergeCell ref="B46:R46"/>
    <mergeCell ref="D48:I48"/>
    <mergeCell ref="N48:U48"/>
    <mergeCell ref="D49:I49"/>
    <mergeCell ref="N49:U49"/>
    <mergeCell ref="A52:J52"/>
    <mergeCell ref="P52:W52"/>
  </mergeCells>
  <printOptions/>
  <pageMargins left="0.5902777777777778" right="0.5902777777777778" top="0.5902777777777778" bottom="0.5902777777777778" header="0" footer="0"/>
  <pageSetup fitToHeight="0" fitToWidth="0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Z174"/>
  <sheetViews>
    <sheetView showGridLines="0" zoomScalePageLayoutView="0" workbookViewId="0" topLeftCell="A1">
      <selection activeCell="S174" sqref="S174:Y174"/>
    </sheetView>
  </sheetViews>
  <sheetFormatPr defaultColWidth="6.8515625" defaultRowHeight="12.75" customHeight="1"/>
  <cols>
    <col min="1" max="1" width="0.9921875" style="0" customWidth="1"/>
    <col min="2" max="2" width="3.8515625" style="0" customWidth="1"/>
    <col min="3" max="3" width="10.140625" style="0" customWidth="1"/>
    <col min="4" max="4" width="1.7109375" style="0" customWidth="1"/>
    <col min="5" max="5" width="10.7109375" style="0" customWidth="1"/>
    <col min="6" max="6" width="3.57421875" style="0" customWidth="1"/>
    <col min="7" max="7" width="4.57421875" style="0" customWidth="1"/>
    <col min="8" max="8" width="0.9921875" style="0" customWidth="1"/>
    <col min="9" max="9" width="8.00390625" style="0" customWidth="1"/>
    <col min="10" max="10" width="9.28125" style="0" customWidth="1"/>
    <col min="11" max="11" width="0.9921875" style="0" customWidth="1"/>
    <col min="12" max="12" width="1.7109375" style="0" customWidth="1"/>
    <col min="13" max="13" width="9.00390625" style="0" customWidth="1"/>
    <col min="14" max="14" width="5.7109375" style="0" customWidth="1"/>
    <col min="15" max="15" width="0.9921875" style="0" customWidth="1"/>
    <col min="16" max="16" width="9.7109375" style="0" customWidth="1"/>
    <col min="17" max="17" width="4.140625" style="0" customWidth="1"/>
    <col min="18" max="18" width="1.57421875" style="0" customWidth="1"/>
    <col min="19" max="19" width="14.57421875" style="0" customWidth="1"/>
    <col min="20" max="20" width="1.1484375" style="0" customWidth="1"/>
    <col min="21" max="21" width="8.57421875" style="0" customWidth="1"/>
    <col min="22" max="22" width="5.28125" style="0" customWidth="1"/>
    <col min="23" max="23" width="1.421875" style="0" customWidth="1"/>
    <col min="24" max="24" width="1.57421875" style="0" customWidth="1"/>
    <col min="25" max="25" width="13.00390625" style="0" customWidth="1"/>
  </cols>
  <sheetData>
    <row r="1" ht="4.5" customHeight="1"/>
    <row r="2" spans="5:23" ht="15" customHeight="1">
      <c r="E2" s="190" t="s">
        <v>60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</row>
    <row r="3" spans="2:26" ht="60" customHeight="1">
      <c r="B3" s="183" t="s">
        <v>385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ht="1.5" customHeight="1"/>
    <row r="5" spans="10:23" ht="18" customHeight="1">
      <c r="J5" s="172" t="s">
        <v>56</v>
      </c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</row>
    <row r="6" spans="1:25" ht="5.25" customHeight="1">
      <c r="A6" s="172" t="s">
        <v>384</v>
      </c>
      <c r="B6" s="172"/>
      <c r="C6" s="172"/>
      <c r="D6" s="172"/>
      <c r="E6" s="172"/>
      <c r="F6" s="172"/>
      <c r="G6" s="172"/>
      <c r="L6" s="172" t="s">
        <v>383</v>
      </c>
      <c r="M6" s="172"/>
      <c r="N6" s="172"/>
      <c r="X6" s="172" t="s">
        <v>51</v>
      </c>
      <c r="Y6" s="172"/>
    </row>
    <row r="7" spans="1:25" ht="12.75">
      <c r="A7" s="172"/>
      <c r="B7" s="172"/>
      <c r="C7" s="172"/>
      <c r="D7" s="172"/>
      <c r="E7" s="172"/>
      <c r="F7" s="172"/>
      <c r="G7" s="172"/>
      <c r="I7" s="172" t="s">
        <v>53</v>
      </c>
      <c r="J7" s="172"/>
      <c r="L7" s="172"/>
      <c r="M7" s="172"/>
      <c r="N7" s="172"/>
      <c r="P7" s="172" t="s">
        <v>2</v>
      </c>
      <c r="Q7" s="172"/>
      <c r="S7" s="172" t="s">
        <v>3</v>
      </c>
      <c r="U7" s="172" t="s">
        <v>52</v>
      </c>
      <c r="V7" s="172"/>
      <c r="X7" s="172"/>
      <c r="Y7" s="172"/>
    </row>
    <row r="8" spans="1:22" ht="6" customHeight="1">
      <c r="A8" s="172"/>
      <c r="B8" s="172"/>
      <c r="C8" s="172"/>
      <c r="D8" s="172"/>
      <c r="E8" s="172"/>
      <c r="F8" s="172"/>
      <c r="G8" s="172"/>
      <c r="I8" s="172"/>
      <c r="J8" s="172"/>
      <c r="L8" s="172"/>
      <c r="M8" s="172"/>
      <c r="N8" s="172"/>
      <c r="P8" s="172"/>
      <c r="Q8" s="172"/>
      <c r="S8" s="172"/>
      <c r="U8" s="172"/>
      <c r="V8" s="172"/>
    </row>
    <row r="9" spans="1:14" ht="6" customHeight="1">
      <c r="A9" s="172"/>
      <c r="B9" s="172"/>
      <c r="C9" s="172"/>
      <c r="D9" s="172"/>
      <c r="E9" s="172"/>
      <c r="F9" s="172"/>
      <c r="G9" s="172"/>
      <c r="L9" s="172"/>
      <c r="M9" s="172"/>
      <c r="N9" s="172"/>
    </row>
    <row r="10" spans="1:25" ht="3" customHeight="1">
      <c r="A10" s="172"/>
      <c r="B10" s="172"/>
      <c r="C10" s="172"/>
      <c r="D10" s="172"/>
      <c r="E10" s="172"/>
      <c r="F10" s="172"/>
      <c r="G10" s="172"/>
      <c r="I10" s="189" t="s">
        <v>50</v>
      </c>
      <c r="J10" s="189"/>
      <c r="L10" s="189" t="s">
        <v>49</v>
      </c>
      <c r="M10" s="189"/>
      <c r="N10" s="189"/>
      <c r="P10" s="189" t="s">
        <v>48</v>
      </c>
      <c r="Q10" s="189"/>
      <c r="S10" s="189" t="s">
        <v>47</v>
      </c>
      <c r="U10" s="189" t="s">
        <v>46</v>
      </c>
      <c r="V10" s="189"/>
      <c r="X10" s="189" t="s">
        <v>45</v>
      </c>
      <c r="Y10" s="189"/>
    </row>
    <row r="11" spans="9:25" ht="13.5" customHeight="1">
      <c r="I11" s="189"/>
      <c r="J11" s="189"/>
      <c r="L11" s="189"/>
      <c r="M11" s="189"/>
      <c r="N11" s="189"/>
      <c r="P11" s="189"/>
      <c r="Q11" s="189"/>
      <c r="S11" s="189"/>
      <c r="U11" s="189"/>
      <c r="V11" s="189"/>
      <c r="X11" s="189"/>
      <c r="Y11" s="189"/>
    </row>
    <row r="12" ht="3.75" customHeight="1"/>
    <row r="13" spans="2:25" ht="13.5" customHeight="1">
      <c r="B13" s="186" t="s">
        <v>382</v>
      </c>
      <c r="C13" s="186"/>
      <c r="D13" s="186"/>
      <c r="E13" s="186"/>
      <c r="I13" s="184" t="s">
        <v>381</v>
      </c>
      <c r="J13" s="184"/>
      <c r="M13" s="184" t="s">
        <v>380</v>
      </c>
      <c r="N13" s="184"/>
      <c r="P13" s="184" t="s">
        <v>379</v>
      </c>
      <c r="Q13" s="184"/>
      <c r="S13" s="185" t="s">
        <v>378</v>
      </c>
      <c r="U13" s="184" t="s">
        <v>377</v>
      </c>
      <c r="V13" s="184"/>
      <c r="Y13" s="185" t="s">
        <v>376</v>
      </c>
    </row>
    <row r="14" ht="3.75" customHeight="1"/>
    <row r="15" spans="3:25" ht="13.5" customHeight="1">
      <c r="C15" s="160" t="s">
        <v>375</v>
      </c>
      <c r="D15" s="160"/>
      <c r="E15" s="160"/>
      <c r="F15" s="160"/>
      <c r="I15" s="184" t="s">
        <v>374</v>
      </c>
      <c r="J15" s="184"/>
      <c r="M15" s="184" t="s">
        <v>373</v>
      </c>
      <c r="N15" s="184"/>
      <c r="P15" s="184" t="s">
        <v>372</v>
      </c>
      <c r="Q15" s="184"/>
      <c r="S15" s="185" t="s">
        <v>371</v>
      </c>
      <c r="U15" s="184" t="s">
        <v>371</v>
      </c>
      <c r="V15" s="184"/>
      <c r="Y15" s="185" t="s">
        <v>370</v>
      </c>
    </row>
    <row r="16" spans="3:6" ht="9.75" customHeight="1">
      <c r="C16" s="160"/>
      <c r="D16" s="160"/>
      <c r="E16" s="160"/>
      <c r="F16" s="160"/>
    </row>
    <row r="17" ht="2.25" customHeight="1"/>
    <row r="18" spans="3:25" ht="13.5" customHeight="1">
      <c r="C18" s="160" t="s">
        <v>369</v>
      </c>
      <c r="D18" s="160"/>
      <c r="E18" s="160"/>
      <c r="F18" s="160"/>
      <c r="I18" s="184" t="s">
        <v>368</v>
      </c>
      <c r="J18" s="184"/>
      <c r="M18" s="184" t="s">
        <v>367</v>
      </c>
      <c r="N18" s="184"/>
      <c r="P18" s="184" t="s">
        <v>366</v>
      </c>
      <c r="Q18" s="184"/>
      <c r="S18" s="185" t="s">
        <v>365</v>
      </c>
      <c r="U18" s="184" t="s">
        <v>365</v>
      </c>
      <c r="V18" s="184"/>
      <c r="Y18" s="185" t="s">
        <v>364</v>
      </c>
    </row>
    <row r="19" spans="3:6" ht="9.75" customHeight="1">
      <c r="C19" s="160"/>
      <c r="D19" s="160"/>
      <c r="E19" s="160"/>
      <c r="F19" s="160"/>
    </row>
    <row r="20" ht="2.25" customHeight="1"/>
    <row r="21" spans="3:25" ht="13.5" customHeight="1">
      <c r="C21" s="160" t="s">
        <v>363</v>
      </c>
      <c r="D21" s="160"/>
      <c r="E21" s="160"/>
      <c r="F21" s="160"/>
      <c r="I21" s="184" t="s">
        <v>362</v>
      </c>
      <c r="J21" s="184"/>
      <c r="M21" s="184" t="s">
        <v>361</v>
      </c>
      <c r="N21" s="184"/>
      <c r="P21" s="184" t="s">
        <v>360</v>
      </c>
      <c r="Q21" s="184"/>
      <c r="S21" s="185" t="s">
        <v>359</v>
      </c>
      <c r="U21" s="184" t="s">
        <v>359</v>
      </c>
      <c r="V21" s="184"/>
      <c r="Y21" s="185" t="s">
        <v>358</v>
      </c>
    </row>
    <row r="22" spans="3:6" ht="9.75" customHeight="1">
      <c r="C22" s="160"/>
      <c r="D22" s="160"/>
      <c r="E22" s="160"/>
      <c r="F22" s="160"/>
    </row>
    <row r="23" ht="2.25" customHeight="1"/>
    <row r="24" spans="3:25" ht="13.5" customHeight="1">
      <c r="C24" s="187" t="s">
        <v>357</v>
      </c>
      <c r="D24" s="187"/>
      <c r="E24" s="187"/>
      <c r="F24" s="187"/>
      <c r="I24" s="184" t="s">
        <v>356</v>
      </c>
      <c r="J24" s="184"/>
      <c r="M24" s="184" t="s">
        <v>355</v>
      </c>
      <c r="N24" s="184"/>
      <c r="P24" s="184" t="s">
        <v>354</v>
      </c>
      <c r="Q24" s="184"/>
      <c r="S24" s="185" t="s">
        <v>353</v>
      </c>
      <c r="U24" s="184" t="s">
        <v>352</v>
      </c>
      <c r="V24" s="184"/>
      <c r="Y24" s="185" t="s">
        <v>351</v>
      </c>
    </row>
    <row r="25" ht="3.75" customHeight="1"/>
    <row r="26" spans="3:25" ht="13.5" customHeight="1">
      <c r="C26" s="160" t="s">
        <v>350</v>
      </c>
      <c r="D26" s="160"/>
      <c r="E26" s="160"/>
      <c r="F26" s="160"/>
      <c r="I26" s="184" t="s">
        <v>349</v>
      </c>
      <c r="J26" s="184"/>
      <c r="M26" s="184" t="s">
        <v>348</v>
      </c>
      <c r="N26" s="184"/>
      <c r="P26" s="184" t="s">
        <v>347</v>
      </c>
      <c r="Q26" s="184"/>
      <c r="S26" s="185" t="s">
        <v>346</v>
      </c>
      <c r="U26" s="184" t="s">
        <v>346</v>
      </c>
      <c r="V26" s="184"/>
      <c r="Y26" s="185" t="s">
        <v>345</v>
      </c>
    </row>
    <row r="27" spans="3:6" ht="8.25" customHeight="1">
      <c r="C27" s="160"/>
      <c r="D27" s="160"/>
      <c r="E27" s="160"/>
      <c r="F27" s="160"/>
    </row>
    <row r="28" spans="3:6" ht="2.25" customHeight="1">
      <c r="C28" s="160"/>
      <c r="D28" s="160"/>
      <c r="E28" s="160"/>
      <c r="F28" s="160"/>
    </row>
    <row r="29" ht="13.5" customHeight="1"/>
    <row r="30" ht="3.75" customHeight="1"/>
    <row r="31" spans="2:25" ht="13.5" customHeight="1">
      <c r="B31" s="186" t="s">
        <v>344</v>
      </c>
      <c r="C31" s="186"/>
      <c r="D31" s="186"/>
      <c r="E31" s="186"/>
      <c r="I31" s="184" t="s">
        <v>343</v>
      </c>
      <c r="J31" s="184"/>
      <c r="M31" s="184" t="s">
        <v>342</v>
      </c>
      <c r="N31" s="184"/>
      <c r="P31" s="184" t="s">
        <v>341</v>
      </c>
      <c r="Q31" s="184"/>
      <c r="S31" s="185" t="s">
        <v>340</v>
      </c>
      <c r="U31" s="184" t="s">
        <v>339</v>
      </c>
      <c r="V31" s="184"/>
      <c r="Y31" s="185" t="s">
        <v>338</v>
      </c>
    </row>
    <row r="32" ht="3.75" customHeight="1"/>
    <row r="33" spans="3:25" ht="13.5" customHeight="1">
      <c r="C33" s="160" t="s">
        <v>337</v>
      </c>
      <c r="D33" s="160"/>
      <c r="E33" s="160"/>
      <c r="F33" s="160"/>
      <c r="I33" s="184" t="s">
        <v>336</v>
      </c>
      <c r="J33" s="184"/>
      <c r="M33" s="184" t="s">
        <v>335</v>
      </c>
      <c r="N33" s="184"/>
      <c r="P33" s="184" t="s">
        <v>334</v>
      </c>
      <c r="Q33" s="184"/>
      <c r="S33" s="185" t="s">
        <v>333</v>
      </c>
      <c r="U33" s="184" t="s">
        <v>332</v>
      </c>
      <c r="V33" s="184"/>
      <c r="Y33" s="185" t="s">
        <v>331</v>
      </c>
    </row>
    <row r="34" spans="3:6" ht="8.25" customHeight="1">
      <c r="C34" s="160"/>
      <c r="D34" s="160"/>
      <c r="E34" s="160"/>
      <c r="F34" s="160"/>
    </row>
    <row r="35" spans="3:6" ht="13.5" customHeight="1">
      <c r="C35" s="160"/>
      <c r="D35" s="160"/>
      <c r="E35" s="160"/>
      <c r="F35" s="160"/>
    </row>
    <row r="36" ht="2.25" customHeight="1"/>
    <row r="37" spans="3:25" ht="13.5" customHeight="1">
      <c r="C37" s="187" t="s">
        <v>330</v>
      </c>
      <c r="D37" s="187"/>
      <c r="E37" s="187"/>
      <c r="F37" s="187"/>
      <c r="I37" s="184" t="s">
        <v>329</v>
      </c>
      <c r="J37" s="184"/>
      <c r="M37" s="184" t="s">
        <v>328</v>
      </c>
      <c r="N37" s="184"/>
      <c r="P37" s="184" t="s">
        <v>327</v>
      </c>
      <c r="Q37" s="184"/>
      <c r="S37" s="185" t="s">
        <v>326</v>
      </c>
      <c r="U37" s="184" t="s">
        <v>325</v>
      </c>
      <c r="V37" s="184"/>
      <c r="Y37" s="185" t="s">
        <v>324</v>
      </c>
    </row>
    <row r="38" ht="3.75" customHeight="1"/>
    <row r="39" spans="3:25" ht="13.5" customHeight="1">
      <c r="C39" s="160" t="s">
        <v>323</v>
      </c>
      <c r="D39" s="160"/>
      <c r="E39" s="160"/>
      <c r="F39" s="160"/>
      <c r="I39" s="184" t="s">
        <v>322</v>
      </c>
      <c r="J39" s="184"/>
      <c r="M39" s="184" t="s">
        <v>321</v>
      </c>
      <c r="N39" s="184"/>
      <c r="P39" s="184" t="s">
        <v>320</v>
      </c>
      <c r="Q39" s="184"/>
      <c r="S39" s="185" t="s">
        <v>319</v>
      </c>
      <c r="U39" s="184" t="s">
        <v>318</v>
      </c>
      <c r="V39" s="184"/>
      <c r="Y39" s="185" t="s">
        <v>317</v>
      </c>
    </row>
    <row r="40" spans="3:6" ht="9.75" customHeight="1">
      <c r="C40" s="160"/>
      <c r="D40" s="160"/>
      <c r="E40" s="160"/>
      <c r="F40" s="160"/>
    </row>
    <row r="41" ht="2.25" customHeight="1"/>
    <row r="42" spans="3:25" ht="13.5" customHeight="1">
      <c r="C42" s="160" t="s">
        <v>316</v>
      </c>
      <c r="D42" s="160"/>
      <c r="E42" s="160"/>
      <c r="F42" s="160"/>
      <c r="I42" s="184" t="s">
        <v>315</v>
      </c>
      <c r="J42" s="184"/>
      <c r="M42" s="184" t="s">
        <v>314</v>
      </c>
      <c r="N42" s="184"/>
      <c r="P42" s="184" t="s">
        <v>313</v>
      </c>
      <c r="Q42" s="184"/>
      <c r="S42" s="185" t="s">
        <v>312</v>
      </c>
      <c r="U42" s="184" t="s">
        <v>312</v>
      </c>
      <c r="V42" s="184"/>
      <c r="Y42" s="185" t="s">
        <v>311</v>
      </c>
    </row>
    <row r="43" spans="3:6" ht="8.25" customHeight="1">
      <c r="C43" s="160"/>
      <c r="D43" s="160"/>
      <c r="E43" s="160"/>
      <c r="F43" s="160"/>
    </row>
    <row r="44" spans="3:6" ht="13.5" customHeight="1">
      <c r="C44" s="160"/>
      <c r="D44" s="160"/>
      <c r="E44" s="160"/>
      <c r="F44" s="160"/>
    </row>
    <row r="45" ht="2.25" customHeight="1"/>
    <row r="46" spans="3:25" ht="13.5" customHeight="1">
      <c r="C46" s="160" t="s">
        <v>310</v>
      </c>
      <c r="D46" s="160"/>
      <c r="E46" s="160"/>
      <c r="F46" s="160"/>
      <c r="I46" s="184" t="s">
        <v>309</v>
      </c>
      <c r="J46" s="184"/>
      <c r="M46" s="184" t="s">
        <v>308</v>
      </c>
      <c r="N46" s="184"/>
      <c r="P46" s="184" t="s">
        <v>307</v>
      </c>
      <c r="Q46" s="184"/>
      <c r="S46" s="185" t="s">
        <v>306</v>
      </c>
      <c r="U46" s="184" t="s">
        <v>306</v>
      </c>
      <c r="V46" s="184"/>
      <c r="Y46" s="185" t="s">
        <v>305</v>
      </c>
    </row>
    <row r="47" spans="3:6" ht="9.75" customHeight="1">
      <c r="C47" s="160"/>
      <c r="D47" s="160"/>
      <c r="E47" s="160"/>
      <c r="F47" s="160"/>
    </row>
    <row r="48" ht="2.25" customHeight="1"/>
    <row r="49" spans="3:25" ht="13.5" customHeight="1">
      <c r="C49" s="160" t="s">
        <v>304</v>
      </c>
      <c r="D49" s="160"/>
      <c r="E49" s="160"/>
      <c r="F49" s="160"/>
      <c r="I49" s="184" t="s">
        <v>303</v>
      </c>
      <c r="J49" s="184"/>
      <c r="M49" s="184" t="s">
        <v>302</v>
      </c>
      <c r="N49" s="184"/>
      <c r="P49" s="184" t="s">
        <v>301</v>
      </c>
      <c r="Q49" s="184"/>
      <c r="S49" s="185" t="s">
        <v>300</v>
      </c>
      <c r="U49" s="184" t="s">
        <v>299</v>
      </c>
      <c r="V49" s="184"/>
      <c r="Y49" s="185" t="s">
        <v>298</v>
      </c>
    </row>
    <row r="50" spans="3:6" ht="8.25" customHeight="1">
      <c r="C50" s="160"/>
      <c r="D50" s="160"/>
      <c r="E50" s="160"/>
      <c r="F50" s="160"/>
    </row>
    <row r="51" spans="3:6" ht="13.5" customHeight="1">
      <c r="C51" s="160"/>
      <c r="D51" s="160"/>
      <c r="E51" s="160"/>
      <c r="F51" s="160"/>
    </row>
    <row r="52" ht="2.25" customHeight="1"/>
    <row r="53" spans="3:25" ht="13.5" customHeight="1">
      <c r="C53" s="160" t="s">
        <v>297</v>
      </c>
      <c r="D53" s="160"/>
      <c r="E53" s="160"/>
      <c r="F53" s="160"/>
      <c r="I53" s="184" t="s">
        <v>76</v>
      </c>
      <c r="J53" s="184"/>
      <c r="M53" s="184" t="s">
        <v>296</v>
      </c>
      <c r="N53" s="184"/>
      <c r="P53" s="184" t="s">
        <v>296</v>
      </c>
      <c r="Q53" s="184"/>
      <c r="S53" s="185" t="s">
        <v>76</v>
      </c>
      <c r="U53" s="184" t="s">
        <v>76</v>
      </c>
      <c r="V53" s="184"/>
      <c r="Y53" s="185" t="s">
        <v>296</v>
      </c>
    </row>
    <row r="54" spans="3:6" ht="9.75" customHeight="1">
      <c r="C54" s="160"/>
      <c r="D54" s="160"/>
      <c r="E54" s="160"/>
      <c r="F54" s="160"/>
    </row>
    <row r="55" ht="2.25" customHeight="1"/>
    <row r="56" spans="3:25" ht="13.5" customHeight="1">
      <c r="C56" s="160" t="s">
        <v>295</v>
      </c>
      <c r="D56" s="160"/>
      <c r="E56" s="160"/>
      <c r="F56" s="160"/>
      <c r="I56" s="184" t="s">
        <v>294</v>
      </c>
      <c r="J56" s="184"/>
      <c r="M56" s="184" t="s">
        <v>293</v>
      </c>
      <c r="N56" s="184"/>
      <c r="P56" s="184" t="s">
        <v>292</v>
      </c>
      <c r="Q56" s="184"/>
      <c r="S56" s="185" t="s">
        <v>291</v>
      </c>
      <c r="U56" s="184" t="s">
        <v>290</v>
      </c>
      <c r="V56" s="184"/>
      <c r="Y56" s="185" t="s">
        <v>289</v>
      </c>
    </row>
    <row r="57" spans="3:6" ht="9.75" customHeight="1">
      <c r="C57" s="160"/>
      <c r="D57" s="160"/>
      <c r="E57" s="160"/>
      <c r="F57" s="160"/>
    </row>
    <row r="58" ht="15.75" customHeight="1"/>
    <row r="59" ht="3.75" customHeight="1"/>
    <row r="60" spans="2:25" ht="13.5" customHeight="1">
      <c r="B60" s="186" t="s">
        <v>288</v>
      </c>
      <c r="C60" s="186"/>
      <c r="D60" s="186"/>
      <c r="E60" s="186"/>
      <c r="I60" s="184" t="s">
        <v>287</v>
      </c>
      <c r="J60" s="184"/>
      <c r="M60" s="184" t="s">
        <v>286</v>
      </c>
      <c r="N60" s="184"/>
      <c r="P60" s="184" t="s">
        <v>285</v>
      </c>
      <c r="Q60" s="184"/>
      <c r="S60" s="185" t="s">
        <v>284</v>
      </c>
      <c r="U60" s="184" t="s">
        <v>283</v>
      </c>
      <c r="V60" s="184"/>
      <c r="Y60" s="185" t="s">
        <v>282</v>
      </c>
    </row>
    <row r="61" ht="3.75" customHeight="1"/>
    <row r="62" spans="3:25" ht="13.5" customHeight="1">
      <c r="C62" s="187" t="s">
        <v>281</v>
      </c>
      <c r="D62" s="187"/>
      <c r="E62" s="187"/>
      <c r="F62" s="187"/>
      <c r="I62" s="184" t="s">
        <v>280</v>
      </c>
      <c r="J62" s="184"/>
      <c r="M62" s="184" t="s">
        <v>279</v>
      </c>
      <c r="N62" s="184"/>
      <c r="P62" s="184" t="s">
        <v>278</v>
      </c>
      <c r="Q62" s="184"/>
      <c r="S62" s="185" t="s">
        <v>277</v>
      </c>
      <c r="U62" s="184" t="s">
        <v>276</v>
      </c>
      <c r="V62" s="184"/>
      <c r="Y62" s="185" t="s">
        <v>275</v>
      </c>
    </row>
    <row r="63" ht="3.75" customHeight="1"/>
    <row r="64" spans="3:25" ht="13.5" customHeight="1">
      <c r="C64" s="187" t="s">
        <v>274</v>
      </c>
      <c r="D64" s="187"/>
      <c r="E64" s="187"/>
      <c r="F64" s="187"/>
      <c r="I64" s="184" t="s">
        <v>273</v>
      </c>
      <c r="J64" s="184"/>
      <c r="M64" s="184" t="s">
        <v>272</v>
      </c>
      <c r="N64" s="184"/>
      <c r="P64" s="184" t="s">
        <v>271</v>
      </c>
      <c r="Q64" s="184"/>
      <c r="S64" s="185" t="s">
        <v>270</v>
      </c>
      <c r="U64" s="184" t="s">
        <v>269</v>
      </c>
      <c r="V64" s="184"/>
      <c r="Y64" s="185" t="s">
        <v>268</v>
      </c>
    </row>
    <row r="65" ht="3.75" customHeight="1"/>
    <row r="66" spans="3:25" ht="13.5" customHeight="1">
      <c r="C66" s="160" t="s">
        <v>267</v>
      </c>
      <c r="D66" s="160"/>
      <c r="E66" s="160"/>
      <c r="F66" s="160"/>
      <c r="I66" s="184" t="s">
        <v>266</v>
      </c>
      <c r="J66" s="184"/>
      <c r="M66" s="184" t="s">
        <v>265</v>
      </c>
      <c r="N66" s="184"/>
      <c r="P66" s="184" t="s">
        <v>264</v>
      </c>
      <c r="Q66" s="184"/>
      <c r="S66" s="185" t="s">
        <v>263</v>
      </c>
      <c r="U66" s="184" t="s">
        <v>262</v>
      </c>
      <c r="V66" s="184"/>
      <c r="Y66" s="185" t="s">
        <v>261</v>
      </c>
    </row>
    <row r="67" spans="3:6" ht="8.25" customHeight="1">
      <c r="C67" s="160"/>
      <c r="D67" s="160"/>
      <c r="E67" s="160"/>
      <c r="F67" s="160"/>
    </row>
    <row r="68" spans="3:6" ht="13.5" customHeight="1">
      <c r="C68" s="160"/>
      <c r="D68" s="160"/>
      <c r="E68" s="160"/>
      <c r="F68" s="160"/>
    </row>
    <row r="69" ht="2.25" customHeight="1"/>
    <row r="70" spans="3:25" ht="13.5" customHeight="1">
      <c r="C70" s="160" t="s">
        <v>260</v>
      </c>
      <c r="D70" s="160"/>
      <c r="E70" s="160"/>
      <c r="F70" s="160"/>
      <c r="I70" s="184" t="s">
        <v>259</v>
      </c>
      <c r="J70" s="184"/>
      <c r="M70" s="184" t="s">
        <v>258</v>
      </c>
      <c r="N70" s="184"/>
      <c r="P70" s="184" t="s">
        <v>257</v>
      </c>
      <c r="Q70" s="184"/>
      <c r="S70" s="185" t="s">
        <v>256</v>
      </c>
      <c r="U70" s="184" t="s">
        <v>255</v>
      </c>
      <c r="V70" s="184"/>
      <c r="Y70" s="185" t="s">
        <v>254</v>
      </c>
    </row>
    <row r="71" spans="3:6" ht="9.75" customHeight="1">
      <c r="C71" s="160"/>
      <c r="D71" s="160"/>
      <c r="E71" s="160"/>
      <c r="F71" s="160"/>
    </row>
    <row r="72" ht="2.25" customHeight="1"/>
    <row r="73" spans="3:25" ht="13.5" customHeight="1">
      <c r="C73" s="160" t="s">
        <v>253</v>
      </c>
      <c r="D73" s="160"/>
      <c r="E73" s="160"/>
      <c r="F73" s="160"/>
      <c r="I73" s="184" t="s">
        <v>252</v>
      </c>
      <c r="J73" s="184"/>
      <c r="M73" s="184" t="s">
        <v>251</v>
      </c>
      <c r="N73" s="184"/>
      <c r="P73" s="184" t="s">
        <v>250</v>
      </c>
      <c r="Q73" s="184"/>
      <c r="S73" s="185" t="s">
        <v>249</v>
      </c>
      <c r="U73" s="184" t="s">
        <v>248</v>
      </c>
      <c r="V73" s="184"/>
      <c r="Y73" s="185" t="s">
        <v>247</v>
      </c>
    </row>
    <row r="74" spans="3:6" ht="8.25" customHeight="1">
      <c r="C74" s="160"/>
      <c r="D74" s="160"/>
      <c r="E74" s="160"/>
      <c r="F74" s="160"/>
    </row>
    <row r="75" spans="3:6" ht="13.5" customHeight="1">
      <c r="C75" s="160"/>
      <c r="D75" s="160"/>
      <c r="E75" s="160"/>
      <c r="F75" s="160"/>
    </row>
    <row r="76" ht="2.25" customHeight="1"/>
    <row r="77" spans="3:25" ht="13.5" customHeight="1">
      <c r="C77" s="160" t="s">
        <v>246</v>
      </c>
      <c r="D77" s="160"/>
      <c r="E77" s="160"/>
      <c r="F77" s="160"/>
      <c r="I77" s="184" t="s">
        <v>245</v>
      </c>
      <c r="J77" s="184"/>
      <c r="M77" s="184" t="s">
        <v>244</v>
      </c>
      <c r="N77" s="184"/>
      <c r="P77" s="184" t="s">
        <v>243</v>
      </c>
      <c r="Q77" s="184"/>
      <c r="S77" s="185" t="s">
        <v>242</v>
      </c>
      <c r="U77" s="184" t="s">
        <v>241</v>
      </c>
      <c r="V77" s="184"/>
      <c r="Y77" s="185" t="s">
        <v>240</v>
      </c>
    </row>
    <row r="78" spans="3:6" ht="9.75" customHeight="1">
      <c r="C78" s="160"/>
      <c r="D78" s="160"/>
      <c r="E78" s="160"/>
      <c r="F78" s="160"/>
    </row>
    <row r="79" ht="2.25" customHeight="1"/>
    <row r="80" spans="3:25" ht="13.5" customHeight="1">
      <c r="C80" s="160" t="s">
        <v>239</v>
      </c>
      <c r="D80" s="160"/>
      <c r="E80" s="160"/>
      <c r="F80" s="160"/>
      <c r="I80" s="184" t="s">
        <v>238</v>
      </c>
      <c r="J80" s="184"/>
      <c r="M80" s="184" t="s">
        <v>237</v>
      </c>
      <c r="N80" s="184"/>
      <c r="P80" s="184" t="s">
        <v>236</v>
      </c>
      <c r="Q80" s="184"/>
      <c r="S80" s="185" t="s">
        <v>235</v>
      </c>
      <c r="U80" s="184" t="s">
        <v>235</v>
      </c>
      <c r="V80" s="184"/>
      <c r="Y80" s="185" t="s">
        <v>234</v>
      </c>
    </row>
    <row r="81" spans="3:6" ht="9.75" customHeight="1">
      <c r="C81" s="160"/>
      <c r="D81" s="160"/>
      <c r="E81" s="160"/>
      <c r="F81" s="160"/>
    </row>
    <row r="82" ht="2.25" customHeight="1"/>
    <row r="83" spans="3:25" ht="13.5" customHeight="1">
      <c r="C83" s="187" t="s">
        <v>233</v>
      </c>
      <c r="D83" s="187"/>
      <c r="E83" s="187"/>
      <c r="F83" s="187"/>
      <c r="I83" s="184" t="s">
        <v>232</v>
      </c>
      <c r="J83" s="184"/>
      <c r="M83" s="184" t="s">
        <v>231</v>
      </c>
      <c r="N83" s="184"/>
      <c r="P83" s="184" t="s">
        <v>230</v>
      </c>
      <c r="Q83" s="184"/>
      <c r="S83" s="185" t="s">
        <v>229</v>
      </c>
      <c r="U83" s="184" t="s">
        <v>228</v>
      </c>
      <c r="V83" s="184"/>
      <c r="Y83" s="185" t="s">
        <v>227</v>
      </c>
    </row>
    <row r="84" ht="3.75" customHeight="1"/>
    <row r="85" spans="3:25" ht="12.75">
      <c r="C85" s="187" t="s">
        <v>226</v>
      </c>
      <c r="D85" s="187"/>
      <c r="E85" s="187"/>
      <c r="F85" s="187"/>
      <c r="I85" s="184" t="s">
        <v>225</v>
      </c>
      <c r="J85" s="184"/>
      <c r="M85" s="184" t="s">
        <v>224</v>
      </c>
      <c r="N85" s="184"/>
      <c r="P85" s="184" t="s">
        <v>223</v>
      </c>
      <c r="Q85" s="184"/>
      <c r="S85" s="184" t="s">
        <v>222</v>
      </c>
      <c r="U85" s="184" t="s">
        <v>221</v>
      </c>
      <c r="V85" s="184"/>
      <c r="Y85" s="185" t="s">
        <v>220</v>
      </c>
    </row>
    <row r="86" ht="0.75" customHeight="1">
      <c r="S86" s="184"/>
    </row>
    <row r="87" ht="15" customHeight="1"/>
    <row r="88" ht="3.75" customHeight="1"/>
    <row r="89" spans="2:25" ht="13.5" customHeight="1">
      <c r="B89" s="188" t="s">
        <v>219</v>
      </c>
      <c r="C89" s="188"/>
      <c r="D89" s="188"/>
      <c r="E89" s="188"/>
      <c r="I89" s="184" t="s">
        <v>218</v>
      </c>
      <c r="J89" s="184"/>
      <c r="M89" s="184" t="s">
        <v>217</v>
      </c>
      <c r="N89" s="184"/>
      <c r="P89" s="184" t="s">
        <v>216</v>
      </c>
      <c r="Q89" s="184"/>
      <c r="S89" s="185" t="s">
        <v>215</v>
      </c>
      <c r="U89" s="184" t="s">
        <v>214</v>
      </c>
      <c r="V89" s="184"/>
      <c r="Y89" s="185" t="s">
        <v>213</v>
      </c>
    </row>
    <row r="90" spans="2:5" ht="9.75" customHeight="1">
      <c r="B90" s="188"/>
      <c r="C90" s="188"/>
      <c r="D90" s="188"/>
      <c r="E90" s="188"/>
    </row>
    <row r="91" ht="3" customHeight="1"/>
    <row r="92" spans="3:25" ht="13.5" customHeight="1">
      <c r="C92" s="160" t="s">
        <v>212</v>
      </c>
      <c r="D92" s="160"/>
      <c r="E92" s="160"/>
      <c r="F92" s="160"/>
      <c r="I92" s="184" t="s">
        <v>211</v>
      </c>
      <c r="J92" s="184"/>
      <c r="M92" s="184" t="s">
        <v>210</v>
      </c>
      <c r="N92" s="184"/>
      <c r="P92" s="184" t="s">
        <v>209</v>
      </c>
      <c r="Q92" s="184"/>
      <c r="S92" s="185" t="s">
        <v>208</v>
      </c>
      <c r="U92" s="184" t="s">
        <v>208</v>
      </c>
      <c r="V92" s="184"/>
      <c r="Y92" s="185" t="s">
        <v>207</v>
      </c>
    </row>
    <row r="93" spans="3:6" ht="9.75" customHeight="1">
      <c r="C93" s="160"/>
      <c r="D93" s="160"/>
      <c r="E93" s="160"/>
      <c r="F93" s="160"/>
    </row>
    <row r="94" ht="2.25" customHeight="1"/>
    <row r="95" spans="3:25" ht="13.5" customHeight="1">
      <c r="C95" s="187" t="s">
        <v>206</v>
      </c>
      <c r="D95" s="187"/>
      <c r="E95" s="187"/>
      <c r="F95" s="187"/>
      <c r="I95" s="184" t="s">
        <v>205</v>
      </c>
      <c r="J95" s="184"/>
      <c r="M95" s="184" t="s">
        <v>204</v>
      </c>
      <c r="N95" s="184"/>
      <c r="P95" s="184" t="s">
        <v>203</v>
      </c>
      <c r="Q95" s="184"/>
      <c r="S95" s="185" t="s">
        <v>202</v>
      </c>
      <c r="U95" s="184" t="s">
        <v>201</v>
      </c>
      <c r="V95" s="184"/>
      <c r="Y95" s="185" t="s">
        <v>200</v>
      </c>
    </row>
    <row r="96" ht="3.75" customHeight="1"/>
    <row r="97" spans="3:25" ht="13.5" customHeight="1">
      <c r="C97" s="187" t="s">
        <v>199</v>
      </c>
      <c r="D97" s="187"/>
      <c r="E97" s="187"/>
      <c r="F97" s="187"/>
      <c r="I97" s="184" t="s">
        <v>198</v>
      </c>
      <c r="J97" s="184"/>
      <c r="M97" s="184" t="s">
        <v>197</v>
      </c>
      <c r="N97" s="184"/>
      <c r="P97" s="184" t="s">
        <v>196</v>
      </c>
      <c r="Q97" s="184"/>
      <c r="S97" s="185" t="s">
        <v>195</v>
      </c>
      <c r="U97" s="184" t="s">
        <v>194</v>
      </c>
      <c r="V97" s="184"/>
      <c r="Y97" s="185" t="s">
        <v>193</v>
      </c>
    </row>
    <row r="98" ht="3.75" customHeight="1"/>
    <row r="99" spans="3:25" ht="13.5" customHeight="1">
      <c r="C99" s="187" t="s">
        <v>192</v>
      </c>
      <c r="D99" s="187"/>
      <c r="E99" s="187"/>
      <c r="F99" s="187"/>
      <c r="I99" s="184" t="s">
        <v>191</v>
      </c>
      <c r="J99" s="184"/>
      <c r="M99" s="184" t="s">
        <v>190</v>
      </c>
      <c r="N99" s="184"/>
      <c r="P99" s="184" t="s">
        <v>189</v>
      </c>
      <c r="Q99" s="184"/>
      <c r="S99" s="185" t="s">
        <v>188</v>
      </c>
      <c r="U99" s="184" t="s">
        <v>187</v>
      </c>
      <c r="V99" s="184"/>
      <c r="Y99" s="185" t="s">
        <v>186</v>
      </c>
    </row>
    <row r="100" ht="3.75" customHeight="1"/>
    <row r="101" spans="3:25" ht="12.75">
      <c r="C101" s="187" t="s">
        <v>185</v>
      </c>
      <c r="D101" s="187"/>
      <c r="E101" s="187"/>
      <c r="F101" s="187"/>
      <c r="I101" s="184" t="s">
        <v>184</v>
      </c>
      <c r="J101" s="184"/>
      <c r="M101" s="184" t="s">
        <v>183</v>
      </c>
      <c r="N101" s="184"/>
      <c r="P101" s="184" t="s">
        <v>182</v>
      </c>
      <c r="Q101" s="184"/>
      <c r="S101" s="184" t="s">
        <v>181</v>
      </c>
      <c r="U101" s="184" t="s">
        <v>180</v>
      </c>
      <c r="V101" s="184"/>
      <c r="Y101" s="185" t="s">
        <v>179</v>
      </c>
    </row>
    <row r="102" ht="0.75" customHeight="1">
      <c r="S102" s="184"/>
    </row>
    <row r="103" ht="15" customHeight="1"/>
    <row r="104" spans="2:25" ht="13.5" customHeight="1">
      <c r="B104" s="188" t="s">
        <v>178</v>
      </c>
      <c r="C104" s="188"/>
      <c r="D104" s="188"/>
      <c r="E104" s="188"/>
      <c r="I104" s="184" t="s">
        <v>177</v>
      </c>
      <c r="J104" s="184"/>
      <c r="M104" s="184" t="s">
        <v>176</v>
      </c>
      <c r="N104" s="184"/>
      <c r="P104" s="184" t="s">
        <v>175</v>
      </c>
      <c r="Q104" s="184"/>
      <c r="S104" s="185" t="s">
        <v>174</v>
      </c>
      <c r="U104" s="184" t="s">
        <v>173</v>
      </c>
      <c r="V104" s="184"/>
      <c r="Y104" s="185" t="s">
        <v>172</v>
      </c>
    </row>
    <row r="105" spans="2:5" ht="9.75" customHeight="1">
      <c r="B105" s="188"/>
      <c r="C105" s="188"/>
      <c r="D105" s="188"/>
      <c r="E105" s="188"/>
    </row>
    <row r="106" ht="3" customHeight="1"/>
    <row r="107" spans="3:25" ht="13.5" customHeight="1">
      <c r="C107" s="160" t="s">
        <v>171</v>
      </c>
      <c r="D107" s="160"/>
      <c r="E107" s="160"/>
      <c r="F107" s="160"/>
      <c r="I107" s="184" t="s">
        <v>170</v>
      </c>
      <c r="J107" s="184"/>
      <c r="M107" s="184" t="s">
        <v>169</v>
      </c>
      <c r="N107" s="184"/>
      <c r="P107" s="184" t="s">
        <v>168</v>
      </c>
      <c r="Q107" s="184"/>
      <c r="S107" s="185" t="s">
        <v>167</v>
      </c>
      <c r="U107" s="184" t="s">
        <v>166</v>
      </c>
      <c r="V107" s="184"/>
      <c r="Y107" s="185" t="s">
        <v>165</v>
      </c>
    </row>
    <row r="108" spans="3:6" ht="9.75" customHeight="1">
      <c r="C108" s="160"/>
      <c r="D108" s="160"/>
      <c r="E108" s="160"/>
      <c r="F108" s="160"/>
    </row>
    <row r="109" ht="2.25" customHeight="1"/>
    <row r="110" spans="3:25" ht="13.5" customHeight="1">
      <c r="C110" s="160" t="s">
        <v>164</v>
      </c>
      <c r="D110" s="160"/>
      <c r="E110" s="160"/>
      <c r="F110" s="160"/>
      <c r="I110" s="184" t="s">
        <v>163</v>
      </c>
      <c r="J110" s="184"/>
      <c r="M110" s="184" t="s">
        <v>162</v>
      </c>
      <c r="N110" s="184"/>
      <c r="P110" s="184" t="s">
        <v>161</v>
      </c>
      <c r="Q110" s="184"/>
      <c r="S110" s="185" t="s">
        <v>160</v>
      </c>
      <c r="U110" s="184" t="s">
        <v>159</v>
      </c>
      <c r="V110" s="184"/>
      <c r="Y110" s="185" t="s">
        <v>158</v>
      </c>
    </row>
    <row r="111" spans="3:6" ht="9.75" customHeight="1">
      <c r="C111" s="160"/>
      <c r="D111" s="160"/>
      <c r="E111" s="160"/>
      <c r="F111" s="160"/>
    </row>
    <row r="112" ht="2.25" customHeight="1"/>
    <row r="113" spans="3:25" ht="13.5" customHeight="1">
      <c r="C113" s="160" t="s">
        <v>157</v>
      </c>
      <c r="D113" s="160"/>
      <c r="E113" s="160"/>
      <c r="F113" s="160"/>
      <c r="I113" s="184" t="s">
        <v>76</v>
      </c>
      <c r="J113" s="184"/>
      <c r="M113" s="184" t="s">
        <v>156</v>
      </c>
      <c r="N113" s="184"/>
      <c r="P113" s="184" t="s">
        <v>156</v>
      </c>
      <c r="Q113" s="184"/>
      <c r="S113" s="185" t="s">
        <v>155</v>
      </c>
      <c r="U113" s="184" t="s">
        <v>154</v>
      </c>
      <c r="V113" s="184"/>
      <c r="Y113" s="185" t="s">
        <v>153</v>
      </c>
    </row>
    <row r="114" spans="3:6" ht="9.75" customHeight="1">
      <c r="C114" s="160"/>
      <c r="D114" s="160"/>
      <c r="E114" s="160"/>
      <c r="F114" s="160"/>
    </row>
    <row r="115" ht="2.25" customHeight="1"/>
    <row r="116" spans="3:25" ht="13.5" customHeight="1">
      <c r="C116" s="160" t="s">
        <v>152</v>
      </c>
      <c r="D116" s="160"/>
      <c r="E116" s="160"/>
      <c r="F116" s="160"/>
      <c r="I116" s="184" t="s">
        <v>151</v>
      </c>
      <c r="J116" s="184"/>
      <c r="M116" s="184" t="s">
        <v>150</v>
      </c>
      <c r="N116" s="184"/>
      <c r="P116" s="184" t="s">
        <v>149</v>
      </c>
      <c r="Q116" s="184"/>
      <c r="S116" s="185" t="s">
        <v>148</v>
      </c>
      <c r="U116" s="184" t="s">
        <v>148</v>
      </c>
      <c r="V116" s="184"/>
      <c r="Y116" s="185" t="s">
        <v>147</v>
      </c>
    </row>
    <row r="117" spans="3:6" ht="9.75" customHeight="1">
      <c r="C117" s="160"/>
      <c r="D117" s="160"/>
      <c r="E117" s="160"/>
      <c r="F117" s="160"/>
    </row>
    <row r="118" ht="2.25" customHeight="1"/>
    <row r="119" spans="3:25" ht="13.5" customHeight="1">
      <c r="C119" s="187" t="s">
        <v>146</v>
      </c>
      <c r="D119" s="187"/>
      <c r="E119" s="187"/>
      <c r="F119" s="187"/>
      <c r="I119" s="184" t="s">
        <v>76</v>
      </c>
      <c r="J119" s="184"/>
      <c r="M119" s="184" t="s">
        <v>145</v>
      </c>
      <c r="N119" s="184"/>
      <c r="P119" s="184" t="s">
        <v>145</v>
      </c>
      <c r="Q119" s="184"/>
      <c r="S119" s="185" t="s">
        <v>144</v>
      </c>
      <c r="U119" s="184" t="s">
        <v>144</v>
      </c>
      <c r="V119" s="184"/>
      <c r="Y119" s="185" t="s">
        <v>143</v>
      </c>
    </row>
    <row r="120" ht="3.75" customHeight="1"/>
    <row r="121" spans="3:25" ht="13.5" customHeight="1">
      <c r="C121" s="160" t="s">
        <v>142</v>
      </c>
      <c r="D121" s="160"/>
      <c r="E121" s="160"/>
      <c r="F121" s="160"/>
      <c r="I121" s="184" t="s">
        <v>141</v>
      </c>
      <c r="J121" s="184"/>
      <c r="M121" s="184" t="s">
        <v>140</v>
      </c>
      <c r="N121" s="184"/>
      <c r="P121" s="184" t="s">
        <v>139</v>
      </c>
      <c r="Q121" s="184"/>
      <c r="S121" s="185" t="s">
        <v>138</v>
      </c>
      <c r="U121" s="184" t="s">
        <v>137</v>
      </c>
      <c r="V121" s="184"/>
      <c r="Y121" s="185" t="s">
        <v>136</v>
      </c>
    </row>
    <row r="122" spans="3:6" ht="9.75" customHeight="1">
      <c r="C122" s="160"/>
      <c r="D122" s="160"/>
      <c r="E122" s="160"/>
      <c r="F122" s="160"/>
    </row>
    <row r="123" ht="2.25" customHeight="1"/>
    <row r="124" spans="3:25" ht="12.75">
      <c r="C124" s="187" t="s">
        <v>135</v>
      </c>
      <c r="D124" s="187"/>
      <c r="E124" s="187"/>
      <c r="F124" s="187"/>
      <c r="I124" s="184" t="s">
        <v>134</v>
      </c>
      <c r="J124" s="184"/>
      <c r="M124" s="184" t="s">
        <v>133</v>
      </c>
      <c r="N124" s="184"/>
      <c r="P124" s="184" t="s">
        <v>132</v>
      </c>
      <c r="Q124" s="184"/>
      <c r="S124" s="184" t="s">
        <v>131</v>
      </c>
      <c r="U124" s="184" t="s">
        <v>131</v>
      </c>
      <c r="V124" s="184"/>
      <c r="Y124" s="185" t="s">
        <v>130</v>
      </c>
    </row>
    <row r="125" ht="0.75" customHeight="1">
      <c r="S125" s="184"/>
    </row>
    <row r="126" ht="15" customHeight="1"/>
    <row r="127" ht="3.75" customHeight="1"/>
    <row r="128" spans="2:25" ht="13.5" customHeight="1">
      <c r="B128" s="186" t="s">
        <v>129</v>
      </c>
      <c r="C128" s="186"/>
      <c r="D128" s="186"/>
      <c r="E128" s="186"/>
      <c r="I128" s="184" t="s">
        <v>128</v>
      </c>
      <c r="J128" s="184"/>
      <c r="M128" s="184" t="s">
        <v>127</v>
      </c>
      <c r="N128" s="184"/>
      <c r="P128" s="184" t="s">
        <v>126</v>
      </c>
      <c r="Q128" s="184"/>
      <c r="S128" s="185" t="s">
        <v>125</v>
      </c>
      <c r="U128" s="184" t="s">
        <v>124</v>
      </c>
      <c r="V128" s="184"/>
      <c r="Y128" s="185" t="s">
        <v>123</v>
      </c>
    </row>
    <row r="129" ht="3.75" customHeight="1"/>
    <row r="130" spans="3:25" ht="13.5" customHeight="1">
      <c r="C130" s="160" t="s">
        <v>122</v>
      </c>
      <c r="D130" s="160"/>
      <c r="E130" s="160"/>
      <c r="F130" s="160"/>
      <c r="I130" s="184" t="s">
        <v>121</v>
      </c>
      <c r="J130" s="184"/>
      <c r="M130" s="184" t="s">
        <v>120</v>
      </c>
      <c r="N130" s="184"/>
      <c r="P130" s="184" t="s">
        <v>119</v>
      </c>
      <c r="Q130" s="184"/>
      <c r="S130" s="185" t="s">
        <v>118</v>
      </c>
      <c r="U130" s="184" t="s">
        <v>118</v>
      </c>
      <c r="V130" s="184"/>
      <c r="Y130" s="185" t="s">
        <v>117</v>
      </c>
    </row>
    <row r="131" spans="3:6" ht="9.75" customHeight="1">
      <c r="C131" s="160"/>
      <c r="D131" s="160"/>
      <c r="E131" s="160"/>
      <c r="F131" s="160"/>
    </row>
    <row r="132" ht="2.25" customHeight="1"/>
    <row r="133" spans="3:25" ht="12.75">
      <c r="C133" s="187" t="s">
        <v>116</v>
      </c>
      <c r="D133" s="187"/>
      <c r="E133" s="187"/>
      <c r="F133" s="187"/>
      <c r="I133" s="184" t="s">
        <v>115</v>
      </c>
      <c r="J133" s="184"/>
      <c r="M133" s="184" t="s">
        <v>114</v>
      </c>
      <c r="N133" s="184"/>
      <c r="P133" s="184" t="s">
        <v>113</v>
      </c>
      <c r="Q133" s="184"/>
      <c r="S133" s="184" t="s">
        <v>112</v>
      </c>
      <c r="U133" s="184" t="s">
        <v>111</v>
      </c>
      <c r="V133" s="184"/>
      <c r="Y133" s="185" t="s">
        <v>110</v>
      </c>
    </row>
    <row r="134" ht="0.75" customHeight="1">
      <c r="S134" s="184"/>
    </row>
    <row r="135" ht="15" customHeight="1"/>
    <row r="136" ht="3.75" customHeight="1"/>
    <row r="137" spans="2:25" ht="13.5" customHeight="1">
      <c r="B137" s="188" t="s">
        <v>109</v>
      </c>
      <c r="C137" s="188"/>
      <c r="D137" s="188"/>
      <c r="E137" s="188"/>
      <c r="I137" s="184" t="s">
        <v>108</v>
      </c>
      <c r="J137" s="184"/>
      <c r="M137" s="184" t="s">
        <v>107</v>
      </c>
      <c r="N137" s="184"/>
      <c r="P137" s="184" t="s">
        <v>106</v>
      </c>
      <c r="Q137" s="184"/>
      <c r="S137" s="185" t="s">
        <v>100</v>
      </c>
      <c r="U137" s="184" t="s">
        <v>99</v>
      </c>
      <c r="V137" s="184"/>
      <c r="Y137" s="185" t="s">
        <v>105</v>
      </c>
    </row>
    <row r="138" spans="2:5" ht="9.75" customHeight="1">
      <c r="B138" s="188"/>
      <c r="C138" s="188"/>
      <c r="D138" s="188"/>
      <c r="E138" s="188"/>
    </row>
    <row r="139" ht="3" customHeight="1"/>
    <row r="140" spans="3:25" ht="13.5" customHeight="1">
      <c r="C140" s="160" t="s">
        <v>104</v>
      </c>
      <c r="D140" s="160"/>
      <c r="E140" s="160"/>
      <c r="F140" s="160"/>
      <c r="I140" s="184" t="s">
        <v>103</v>
      </c>
      <c r="J140" s="184"/>
      <c r="M140" s="184" t="s">
        <v>102</v>
      </c>
      <c r="N140" s="184"/>
      <c r="P140" s="184" t="s">
        <v>101</v>
      </c>
      <c r="Q140" s="184"/>
      <c r="S140" s="185" t="s">
        <v>100</v>
      </c>
      <c r="U140" s="184" t="s">
        <v>99</v>
      </c>
      <c r="V140" s="184"/>
      <c r="Y140" s="185" t="s">
        <v>98</v>
      </c>
    </row>
    <row r="141" spans="3:6" ht="9.75" customHeight="1">
      <c r="C141" s="160"/>
      <c r="D141" s="160"/>
      <c r="E141" s="160"/>
      <c r="F141" s="160"/>
    </row>
    <row r="142" ht="2.25" customHeight="1"/>
    <row r="143" spans="3:25" ht="13.5" customHeight="1">
      <c r="C143" s="160" t="s">
        <v>97</v>
      </c>
      <c r="D143" s="160"/>
      <c r="E143" s="160"/>
      <c r="F143" s="160"/>
      <c r="I143" s="184" t="s">
        <v>96</v>
      </c>
      <c r="J143" s="184"/>
      <c r="M143" s="184" t="s">
        <v>95</v>
      </c>
      <c r="N143" s="184"/>
      <c r="P143" s="184" t="s">
        <v>94</v>
      </c>
      <c r="Q143" s="184"/>
      <c r="S143" s="185" t="s">
        <v>76</v>
      </c>
      <c r="U143" s="184" t="s">
        <v>76</v>
      </c>
      <c r="V143" s="184"/>
      <c r="Y143" s="185" t="s">
        <v>94</v>
      </c>
    </row>
    <row r="144" spans="3:6" ht="8.25" customHeight="1">
      <c r="C144" s="160"/>
      <c r="D144" s="160"/>
      <c r="E144" s="160"/>
      <c r="F144" s="160"/>
    </row>
    <row r="145" spans="3:6" ht="12" customHeight="1">
      <c r="C145" s="160"/>
      <c r="D145" s="160"/>
      <c r="E145" s="160"/>
      <c r="F145" s="160"/>
    </row>
    <row r="146" spans="3:6" ht="2.25" customHeight="1">
      <c r="C146" s="160"/>
      <c r="D146" s="160"/>
      <c r="E146" s="160"/>
      <c r="F146" s="160"/>
    </row>
    <row r="147" ht="13.5" customHeight="1"/>
    <row r="148" ht="3.75" customHeight="1"/>
    <row r="149" spans="2:25" ht="13.5" customHeight="1">
      <c r="B149" s="186" t="s">
        <v>93</v>
      </c>
      <c r="C149" s="186"/>
      <c r="D149" s="186"/>
      <c r="E149" s="186"/>
      <c r="I149" s="184" t="s">
        <v>76</v>
      </c>
      <c r="J149" s="184"/>
      <c r="M149" s="184" t="s">
        <v>92</v>
      </c>
      <c r="N149" s="184"/>
      <c r="P149" s="184" t="s">
        <v>92</v>
      </c>
      <c r="Q149" s="184"/>
      <c r="S149" s="185" t="s">
        <v>91</v>
      </c>
      <c r="U149" s="184" t="s">
        <v>91</v>
      </c>
      <c r="V149" s="184"/>
      <c r="Y149" s="185" t="s">
        <v>90</v>
      </c>
    </row>
    <row r="150" spans="3:25" ht="13.5" customHeight="1">
      <c r="C150" s="160" t="s">
        <v>89</v>
      </c>
      <c r="D150" s="160"/>
      <c r="E150" s="160"/>
      <c r="F150" s="160"/>
      <c r="I150" s="184" t="s">
        <v>76</v>
      </c>
      <c r="J150" s="184"/>
      <c r="M150" s="184" t="s">
        <v>88</v>
      </c>
      <c r="N150" s="184"/>
      <c r="P150" s="184" t="s">
        <v>88</v>
      </c>
      <c r="Q150" s="184"/>
      <c r="S150" s="185" t="s">
        <v>88</v>
      </c>
      <c r="U150" s="184" t="s">
        <v>88</v>
      </c>
      <c r="V150" s="184"/>
      <c r="Y150" s="185" t="s">
        <v>76</v>
      </c>
    </row>
    <row r="151" spans="3:6" ht="9.75" customHeight="1">
      <c r="C151" s="160"/>
      <c r="D151" s="160"/>
      <c r="E151" s="160"/>
      <c r="F151" s="160"/>
    </row>
    <row r="152" ht="2.25" customHeight="1"/>
    <row r="153" spans="3:25" ht="13.5" customHeight="1">
      <c r="C153" s="187" t="s">
        <v>87</v>
      </c>
      <c r="D153" s="187"/>
      <c r="E153" s="187"/>
      <c r="F153" s="187"/>
      <c r="I153" s="184" t="s">
        <v>76</v>
      </c>
      <c r="J153" s="184"/>
      <c r="M153" s="184" t="s">
        <v>86</v>
      </c>
      <c r="N153" s="184"/>
      <c r="P153" s="184" t="s">
        <v>86</v>
      </c>
      <c r="Q153" s="184"/>
      <c r="S153" s="185" t="s">
        <v>85</v>
      </c>
      <c r="U153" s="184" t="s">
        <v>85</v>
      </c>
      <c r="V153" s="184"/>
      <c r="Y153" s="185" t="s">
        <v>84</v>
      </c>
    </row>
    <row r="154" ht="3.75" customHeight="1"/>
    <row r="155" spans="3:25" ht="13.5" customHeight="1">
      <c r="C155" s="187" t="s">
        <v>83</v>
      </c>
      <c r="D155" s="187"/>
      <c r="E155" s="187"/>
      <c r="F155" s="187"/>
      <c r="I155" s="184" t="s">
        <v>76</v>
      </c>
      <c r="J155" s="184"/>
      <c r="M155" s="184" t="s">
        <v>82</v>
      </c>
      <c r="N155" s="184"/>
      <c r="P155" s="184" t="s">
        <v>82</v>
      </c>
      <c r="Q155" s="184"/>
      <c r="S155" s="185" t="s">
        <v>81</v>
      </c>
      <c r="U155" s="184" t="s">
        <v>81</v>
      </c>
      <c r="V155" s="184"/>
      <c r="Y155" s="185" t="s">
        <v>80</v>
      </c>
    </row>
    <row r="156" ht="3.75" customHeight="1"/>
    <row r="157" spans="3:25" ht="13.5" customHeight="1">
      <c r="C157" s="187" t="s">
        <v>79</v>
      </c>
      <c r="D157" s="187"/>
      <c r="E157" s="187"/>
      <c r="F157" s="187"/>
      <c r="I157" s="184" t="s">
        <v>76</v>
      </c>
      <c r="J157" s="184"/>
      <c r="M157" s="184" t="s">
        <v>78</v>
      </c>
      <c r="N157" s="184"/>
      <c r="P157" s="184" t="s">
        <v>78</v>
      </c>
      <c r="Q157" s="184"/>
      <c r="S157" s="185" t="s">
        <v>78</v>
      </c>
      <c r="U157" s="184" t="s">
        <v>78</v>
      </c>
      <c r="V157" s="184"/>
      <c r="Y157" s="185" t="s">
        <v>76</v>
      </c>
    </row>
    <row r="158" ht="3.75" customHeight="1"/>
    <row r="159" spans="3:25" ht="13.5" customHeight="1">
      <c r="C159" s="160" t="s">
        <v>77</v>
      </c>
      <c r="D159" s="160"/>
      <c r="E159" s="160"/>
      <c r="F159" s="160"/>
      <c r="I159" s="184" t="s">
        <v>76</v>
      </c>
      <c r="J159" s="184"/>
      <c r="M159" s="184" t="s">
        <v>75</v>
      </c>
      <c r="N159" s="184"/>
      <c r="P159" s="184" t="s">
        <v>75</v>
      </c>
      <c r="Q159" s="184"/>
      <c r="S159" s="185" t="s">
        <v>74</v>
      </c>
      <c r="U159" s="184" t="s">
        <v>74</v>
      </c>
      <c r="V159" s="184"/>
      <c r="Y159" s="185" t="s">
        <v>73</v>
      </c>
    </row>
    <row r="160" spans="3:6" ht="8.25" customHeight="1">
      <c r="C160" s="160"/>
      <c r="D160" s="160"/>
      <c r="E160" s="160"/>
      <c r="F160" s="160"/>
    </row>
    <row r="161" spans="3:6" ht="2.25" customHeight="1">
      <c r="C161" s="160"/>
      <c r="D161" s="160"/>
      <c r="E161" s="160"/>
      <c r="F161" s="160"/>
    </row>
    <row r="162" ht="13.5" customHeight="1"/>
    <row r="163" ht="3" customHeight="1"/>
    <row r="164" ht="3.75" customHeight="1"/>
    <row r="165" spans="2:25" ht="12.75">
      <c r="B165" s="186" t="s">
        <v>43</v>
      </c>
      <c r="C165" s="186"/>
      <c r="D165" s="186"/>
      <c r="E165" s="186"/>
      <c r="I165" s="184" t="s">
        <v>72</v>
      </c>
      <c r="J165" s="184"/>
      <c r="M165" s="184" t="s">
        <v>71</v>
      </c>
      <c r="N165" s="184"/>
      <c r="P165" s="184" t="s">
        <v>70</v>
      </c>
      <c r="Q165" s="184"/>
      <c r="S165" s="184" t="s">
        <v>69</v>
      </c>
      <c r="U165" s="184" t="s">
        <v>68</v>
      </c>
      <c r="V165" s="184"/>
      <c r="Y165" s="185" t="s">
        <v>67</v>
      </c>
    </row>
    <row r="166" ht="0.75" customHeight="1">
      <c r="S166" s="184"/>
    </row>
    <row r="167" ht="6.75" customHeight="1"/>
    <row r="168" spans="2:21" ht="13.5" customHeight="1">
      <c r="B168" s="160" t="s">
        <v>42</v>
      </c>
      <c r="C168" s="160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</row>
    <row r="169" ht="91.5" customHeight="1"/>
    <row r="170" spans="5:24" ht="18.75" customHeight="1">
      <c r="E170" s="159" t="s">
        <v>41</v>
      </c>
      <c r="F170" s="159"/>
      <c r="G170" s="159"/>
      <c r="H170" s="159"/>
      <c r="I170" s="159"/>
      <c r="J170" s="159"/>
      <c r="Q170" s="159" t="s">
        <v>40</v>
      </c>
      <c r="R170" s="159"/>
      <c r="S170" s="159"/>
      <c r="T170" s="159"/>
      <c r="U170" s="159"/>
      <c r="V170" s="159"/>
      <c r="W170" s="159"/>
      <c r="X170" s="159"/>
    </row>
    <row r="171" spans="5:24" ht="18.75" customHeight="1">
      <c r="E171" s="159" t="s">
        <v>39</v>
      </c>
      <c r="F171" s="159"/>
      <c r="G171" s="159"/>
      <c r="H171" s="159"/>
      <c r="I171" s="159"/>
      <c r="J171" s="159"/>
      <c r="Q171" s="159" t="s">
        <v>38</v>
      </c>
      <c r="R171" s="159"/>
      <c r="S171" s="159"/>
      <c r="T171" s="159"/>
      <c r="U171" s="159"/>
      <c r="V171" s="159"/>
      <c r="W171" s="159"/>
      <c r="X171" s="159"/>
    </row>
    <row r="172" ht="87" customHeight="1"/>
    <row r="173" ht="21" customHeight="1"/>
    <row r="174" spans="2:25" ht="17.25" customHeight="1">
      <c r="B174" s="158" t="s">
        <v>37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S174" s="176"/>
      <c r="T174" s="176"/>
      <c r="U174" s="176"/>
      <c r="V174" s="176"/>
      <c r="W174" s="176"/>
      <c r="X174" s="176"/>
      <c r="Y174" s="176"/>
    </row>
  </sheetData>
  <sheetProtection/>
  <mergeCells count="288">
    <mergeCell ref="B174:M174"/>
    <mergeCell ref="S174:Y174"/>
    <mergeCell ref="U165:V165"/>
    <mergeCell ref="B168:U168"/>
    <mergeCell ref="E170:J170"/>
    <mergeCell ref="Q170:X170"/>
    <mergeCell ref="E171:J171"/>
    <mergeCell ref="Q171:X171"/>
    <mergeCell ref="C159:F161"/>
    <mergeCell ref="I159:J159"/>
    <mergeCell ref="M159:N159"/>
    <mergeCell ref="P159:Q159"/>
    <mergeCell ref="U159:V159"/>
    <mergeCell ref="B165:E165"/>
    <mergeCell ref="I165:J165"/>
    <mergeCell ref="M165:N165"/>
    <mergeCell ref="P165:Q165"/>
    <mergeCell ref="S165:S166"/>
    <mergeCell ref="C155:F155"/>
    <mergeCell ref="I155:J155"/>
    <mergeCell ref="M155:N155"/>
    <mergeCell ref="P155:Q155"/>
    <mergeCell ref="U155:V155"/>
    <mergeCell ref="C157:F157"/>
    <mergeCell ref="I157:J157"/>
    <mergeCell ref="M157:N157"/>
    <mergeCell ref="P157:Q157"/>
    <mergeCell ref="U157:V157"/>
    <mergeCell ref="C150:F151"/>
    <mergeCell ref="I150:J150"/>
    <mergeCell ref="M150:N150"/>
    <mergeCell ref="P150:Q150"/>
    <mergeCell ref="U150:V150"/>
    <mergeCell ref="C153:F153"/>
    <mergeCell ref="I153:J153"/>
    <mergeCell ref="M153:N153"/>
    <mergeCell ref="P153:Q153"/>
    <mergeCell ref="U153:V153"/>
    <mergeCell ref="C143:F146"/>
    <mergeCell ref="I143:J143"/>
    <mergeCell ref="M143:N143"/>
    <mergeCell ref="P143:Q143"/>
    <mergeCell ref="U143:V143"/>
    <mergeCell ref="B149:E149"/>
    <mergeCell ref="I149:J149"/>
    <mergeCell ref="M149:N149"/>
    <mergeCell ref="P149:Q149"/>
    <mergeCell ref="U149:V149"/>
    <mergeCell ref="B137:E138"/>
    <mergeCell ref="I137:J137"/>
    <mergeCell ref="M137:N137"/>
    <mergeCell ref="P137:Q137"/>
    <mergeCell ref="U137:V137"/>
    <mergeCell ref="C140:F141"/>
    <mergeCell ref="I140:J140"/>
    <mergeCell ref="M140:N140"/>
    <mergeCell ref="P140:Q140"/>
    <mergeCell ref="U140:V140"/>
    <mergeCell ref="C133:F133"/>
    <mergeCell ref="I133:J133"/>
    <mergeCell ref="M133:N133"/>
    <mergeCell ref="P133:Q133"/>
    <mergeCell ref="S133:S134"/>
    <mergeCell ref="U133:V133"/>
    <mergeCell ref="B128:E128"/>
    <mergeCell ref="I128:J128"/>
    <mergeCell ref="M128:N128"/>
    <mergeCell ref="P128:Q128"/>
    <mergeCell ref="U128:V128"/>
    <mergeCell ref="C130:F131"/>
    <mergeCell ref="I130:J130"/>
    <mergeCell ref="M130:N130"/>
    <mergeCell ref="P130:Q130"/>
    <mergeCell ref="U130:V130"/>
    <mergeCell ref="C124:F124"/>
    <mergeCell ref="I124:J124"/>
    <mergeCell ref="M124:N124"/>
    <mergeCell ref="P124:Q124"/>
    <mergeCell ref="S124:S125"/>
    <mergeCell ref="U124:V124"/>
    <mergeCell ref="C119:F119"/>
    <mergeCell ref="I119:J119"/>
    <mergeCell ref="M119:N119"/>
    <mergeCell ref="P119:Q119"/>
    <mergeCell ref="U119:V119"/>
    <mergeCell ref="C121:F122"/>
    <mergeCell ref="I121:J121"/>
    <mergeCell ref="M121:N121"/>
    <mergeCell ref="P121:Q121"/>
    <mergeCell ref="U121:V121"/>
    <mergeCell ref="C113:F114"/>
    <mergeCell ref="I113:J113"/>
    <mergeCell ref="M113:N113"/>
    <mergeCell ref="P113:Q113"/>
    <mergeCell ref="U113:V113"/>
    <mergeCell ref="C116:F117"/>
    <mergeCell ref="I116:J116"/>
    <mergeCell ref="M116:N116"/>
    <mergeCell ref="P116:Q116"/>
    <mergeCell ref="U116:V116"/>
    <mergeCell ref="C107:F108"/>
    <mergeCell ref="I107:J107"/>
    <mergeCell ref="M107:N107"/>
    <mergeCell ref="P107:Q107"/>
    <mergeCell ref="U107:V107"/>
    <mergeCell ref="C110:F111"/>
    <mergeCell ref="I110:J110"/>
    <mergeCell ref="M110:N110"/>
    <mergeCell ref="P110:Q110"/>
    <mergeCell ref="U110:V110"/>
    <mergeCell ref="U101:V101"/>
    <mergeCell ref="B104:E105"/>
    <mergeCell ref="I104:J104"/>
    <mergeCell ref="M104:N104"/>
    <mergeCell ref="P104:Q104"/>
    <mergeCell ref="U104:V104"/>
    <mergeCell ref="C99:F99"/>
    <mergeCell ref="I99:J99"/>
    <mergeCell ref="M99:N99"/>
    <mergeCell ref="P99:Q99"/>
    <mergeCell ref="U99:V99"/>
    <mergeCell ref="C101:F101"/>
    <mergeCell ref="I101:J101"/>
    <mergeCell ref="M101:N101"/>
    <mergeCell ref="P101:Q101"/>
    <mergeCell ref="S101:S102"/>
    <mergeCell ref="C95:F95"/>
    <mergeCell ref="I95:J95"/>
    <mergeCell ref="M95:N95"/>
    <mergeCell ref="P95:Q95"/>
    <mergeCell ref="U95:V95"/>
    <mergeCell ref="C97:F97"/>
    <mergeCell ref="I97:J97"/>
    <mergeCell ref="M97:N97"/>
    <mergeCell ref="P97:Q97"/>
    <mergeCell ref="U97:V97"/>
    <mergeCell ref="B89:E90"/>
    <mergeCell ref="I89:J89"/>
    <mergeCell ref="M89:N89"/>
    <mergeCell ref="P89:Q89"/>
    <mergeCell ref="U89:V89"/>
    <mergeCell ref="C92:F93"/>
    <mergeCell ref="I92:J92"/>
    <mergeCell ref="M92:N92"/>
    <mergeCell ref="P92:Q92"/>
    <mergeCell ref="U92:V92"/>
    <mergeCell ref="C85:F85"/>
    <mergeCell ref="I85:J85"/>
    <mergeCell ref="M85:N85"/>
    <mergeCell ref="P85:Q85"/>
    <mergeCell ref="S85:S86"/>
    <mergeCell ref="U85:V85"/>
    <mergeCell ref="C80:F81"/>
    <mergeCell ref="I80:J80"/>
    <mergeCell ref="M80:N80"/>
    <mergeCell ref="P80:Q80"/>
    <mergeCell ref="U80:V80"/>
    <mergeCell ref="C83:F83"/>
    <mergeCell ref="I83:J83"/>
    <mergeCell ref="M83:N83"/>
    <mergeCell ref="P83:Q83"/>
    <mergeCell ref="U83:V83"/>
    <mergeCell ref="C73:F75"/>
    <mergeCell ref="I73:J73"/>
    <mergeCell ref="M73:N73"/>
    <mergeCell ref="P73:Q73"/>
    <mergeCell ref="U73:V73"/>
    <mergeCell ref="C77:F78"/>
    <mergeCell ref="I77:J77"/>
    <mergeCell ref="M77:N77"/>
    <mergeCell ref="P77:Q77"/>
    <mergeCell ref="U77:V77"/>
    <mergeCell ref="C66:F68"/>
    <mergeCell ref="I66:J66"/>
    <mergeCell ref="M66:N66"/>
    <mergeCell ref="P66:Q66"/>
    <mergeCell ref="U66:V66"/>
    <mergeCell ref="C70:F71"/>
    <mergeCell ref="I70:J70"/>
    <mergeCell ref="M70:N70"/>
    <mergeCell ref="P70:Q70"/>
    <mergeCell ref="U70:V70"/>
    <mergeCell ref="C62:F62"/>
    <mergeCell ref="I62:J62"/>
    <mergeCell ref="M62:N62"/>
    <mergeCell ref="P62:Q62"/>
    <mergeCell ref="U62:V62"/>
    <mergeCell ref="C64:F64"/>
    <mergeCell ref="I64:J64"/>
    <mergeCell ref="M64:N64"/>
    <mergeCell ref="P64:Q64"/>
    <mergeCell ref="U64:V64"/>
    <mergeCell ref="C56:F57"/>
    <mergeCell ref="I56:J56"/>
    <mergeCell ref="M56:N56"/>
    <mergeCell ref="P56:Q56"/>
    <mergeCell ref="U56:V56"/>
    <mergeCell ref="B60:E60"/>
    <mergeCell ref="I60:J60"/>
    <mergeCell ref="M60:N60"/>
    <mergeCell ref="P60:Q60"/>
    <mergeCell ref="U60:V60"/>
    <mergeCell ref="C49:F51"/>
    <mergeCell ref="I49:J49"/>
    <mergeCell ref="M49:N49"/>
    <mergeCell ref="P49:Q49"/>
    <mergeCell ref="U49:V49"/>
    <mergeCell ref="C53:F54"/>
    <mergeCell ref="I53:J53"/>
    <mergeCell ref="M53:N53"/>
    <mergeCell ref="P53:Q53"/>
    <mergeCell ref="U53:V53"/>
    <mergeCell ref="C42:F44"/>
    <mergeCell ref="I42:J42"/>
    <mergeCell ref="M42:N42"/>
    <mergeCell ref="P42:Q42"/>
    <mergeCell ref="U42:V42"/>
    <mergeCell ref="C46:F47"/>
    <mergeCell ref="I46:J46"/>
    <mergeCell ref="M46:N46"/>
    <mergeCell ref="P46:Q46"/>
    <mergeCell ref="U46:V46"/>
    <mergeCell ref="C37:F37"/>
    <mergeCell ref="I37:J37"/>
    <mergeCell ref="M37:N37"/>
    <mergeCell ref="P37:Q37"/>
    <mergeCell ref="U37:V37"/>
    <mergeCell ref="C39:F40"/>
    <mergeCell ref="I39:J39"/>
    <mergeCell ref="M39:N39"/>
    <mergeCell ref="P39:Q39"/>
    <mergeCell ref="U39:V39"/>
    <mergeCell ref="B31:E31"/>
    <mergeCell ref="I31:J31"/>
    <mergeCell ref="M31:N31"/>
    <mergeCell ref="P31:Q31"/>
    <mergeCell ref="U31:V31"/>
    <mergeCell ref="C33:F35"/>
    <mergeCell ref="I33:J33"/>
    <mergeCell ref="M33:N33"/>
    <mergeCell ref="P33:Q33"/>
    <mergeCell ref="U33:V33"/>
    <mergeCell ref="C24:F24"/>
    <mergeCell ref="I24:J24"/>
    <mergeCell ref="M24:N24"/>
    <mergeCell ref="P24:Q24"/>
    <mergeCell ref="U24:V24"/>
    <mergeCell ref="C26:F28"/>
    <mergeCell ref="I26:J26"/>
    <mergeCell ref="M26:N26"/>
    <mergeCell ref="P26:Q26"/>
    <mergeCell ref="U26:V26"/>
    <mergeCell ref="C18:F19"/>
    <mergeCell ref="I18:J18"/>
    <mergeCell ref="M18:N18"/>
    <mergeCell ref="P18:Q18"/>
    <mergeCell ref="U18:V18"/>
    <mergeCell ref="C21:F22"/>
    <mergeCell ref="I21:J21"/>
    <mergeCell ref="M21:N21"/>
    <mergeCell ref="P21:Q21"/>
    <mergeCell ref="U21:V21"/>
    <mergeCell ref="B13:E13"/>
    <mergeCell ref="I13:J13"/>
    <mergeCell ref="M13:N13"/>
    <mergeCell ref="P13:Q13"/>
    <mergeCell ref="U13:V13"/>
    <mergeCell ref="C15:F16"/>
    <mergeCell ref="I15:J15"/>
    <mergeCell ref="M15:N15"/>
    <mergeCell ref="P15:Q15"/>
    <mergeCell ref="U15:V15"/>
    <mergeCell ref="I10:J11"/>
    <mergeCell ref="L10:N11"/>
    <mergeCell ref="P10:Q11"/>
    <mergeCell ref="S10:S11"/>
    <mergeCell ref="U10:V11"/>
    <mergeCell ref="X10:Y11"/>
    <mergeCell ref="E2:W2"/>
    <mergeCell ref="B3:Z3"/>
    <mergeCell ref="J5:W5"/>
    <mergeCell ref="A6:G10"/>
    <mergeCell ref="L6:N9"/>
    <mergeCell ref="X6:Y7"/>
    <mergeCell ref="I7:J8"/>
    <mergeCell ref="P7:Q8"/>
    <mergeCell ref="S7:S8"/>
    <mergeCell ref="U7:V8"/>
  </mergeCells>
  <printOptions/>
  <pageMargins left="0.5902777777777778" right="0.5902777777777778" top="0.39375" bottom="0.39375" header="0" footer="0"/>
  <pageSetup horizontalDpi="600" verticalDpi="600" orientation="landscape" paperSize="9" scale="91" r:id="rId2"/>
  <rowBreaks count="2" manualBreakCount="2">
    <brk id="59" max="255" man="1"/>
    <brk id="12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AB105"/>
  <sheetViews>
    <sheetView showGridLines="0" tabSelected="1" zoomScale="97" zoomScaleNormal="97" zoomScalePageLayoutView="0" workbookViewId="0" topLeftCell="A1">
      <selection activeCell="Y7" sqref="Y7"/>
    </sheetView>
  </sheetViews>
  <sheetFormatPr defaultColWidth="6.8515625" defaultRowHeight="12.75" customHeight="1"/>
  <cols>
    <col min="1" max="1" width="1.28515625" style="0" customWidth="1"/>
    <col min="2" max="2" width="1.8515625" style="0" customWidth="1"/>
    <col min="3" max="3" width="18.8515625" style="0" customWidth="1"/>
    <col min="4" max="4" width="5.28125" style="0" customWidth="1"/>
    <col min="5" max="5" width="1.8515625" style="0" customWidth="1"/>
    <col min="6" max="6" width="2.140625" style="0" customWidth="1"/>
    <col min="7" max="7" width="1.421875" style="0" customWidth="1"/>
    <col min="8" max="8" width="3.28125" style="0" customWidth="1"/>
    <col min="9" max="9" width="1.28515625" style="0" customWidth="1"/>
    <col min="10" max="10" width="17.421875" style="0" customWidth="1"/>
    <col min="11" max="11" width="0.9921875" style="0" customWidth="1"/>
    <col min="12" max="12" width="8.8515625" style="0" customWidth="1"/>
    <col min="13" max="13" width="6.421875" style="0" customWidth="1"/>
    <col min="14" max="14" width="0.9921875" style="0" customWidth="1"/>
    <col min="15" max="15" width="15.00390625" style="0" customWidth="1"/>
    <col min="16" max="16" width="1.1484375" style="0" customWidth="1"/>
    <col min="17" max="17" width="4.00390625" style="0" customWidth="1"/>
    <col min="18" max="18" width="11.8515625" style="0" customWidth="1"/>
    <col min="19" max="19" width="0.9921875" style="0" customWidth="1"/>
    <col min="20" max="20" width="7.7109375" style="0" customWidth="1"/>
    <col min="21" max="21" width="0.9921875" style="0" customWidth="1"/>
    <col min="22" max="22" width="6.28125" style="0" customWidth="1"/>
    <col min="23" max="23" width="0.9921875" style="0" customWidth="1"/>
    <col min="24" max="24" width="2.421875" style="0" customWidth="1"/>
    <col min="25" max="25" width="7.7109375" style="0" customWidth="1"/>
    <col min="26" max="26" width="6.00390625" style="0" customWidth="1"/>
    <col min="27" max="27" width="2.00390625" style="0" customWidth="1"/>
    <col min="28" max="28" width="0.9921875" style="0" customWidth="1"/>
  </cols>
  <sheetData>
    <row r="1" ht="2.25" customHeight="1"/>
    <row r="2" spans="6:21" ht="18.75" customHeight="1">
      <c r="F2" s="190" t="s">
        <v>60</v>
      </c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</row>
    <row r="3" spans="7:20" ht="15" customHeight="1">
      <c r="G3" s="183" t="s">
        <v>413</v>
      </c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</row>
    <row r="4" spans="7:20" ht="15" customHeight="1"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</row>
    <row r="5" spans="7:20" ht="15" customHeight="1"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</row>
    <row r="6" spans="7:20" ht="16.5" customHeight="1"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</row>
    <row r="7" ht="18" customHeight="1"/>
    <row r="8" ht="0.75" customHeight="1"/>
    <row r="9" spans="10:22" ht="19.5" customHeight="1">
      <c r="J9" s="172" t="s">
        <v>56</v>
      </c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</row>
    <row r="10" spans="12:28" ht="11.25" customHeight="1">
      <c r="L10" s="197" t="s">
        <v>412</v>
      </c>
      <c r="M10" s="197"/>
      <c r="X10" s="197" t="s">
        <v>51</v>
      </c>
      <c r="Y10" s="197"/>
      <c r="Z10" s="197"/>
      <c r="AA10" s="197"/>
      <c r="AB10" s="197"/>
    </row>
    <row r="11" spans="1:28" ht="5.25" customHeight="1">
      <c r="A11" s="172" t="s">
        <v>54</v>
      </c>
      <c r="B11" s="172"/>
      <c r="C11" s="172"/>
      <c r="D11" s="172"/>
      <c r="E11" s="172"/>
      <c r="F11" s="172"/>
      <c r="G11" s="172"/>
      <c r="H11" s="172"/>
      <c r="I11" s="172"/>
      <c r="J11" s="197" t="s">
        <v>53</v>
      </c>
      <c r="L11" s="197"/>
      <c r="M11" s="197"/>
      <c r="O11" s="197" t="s">
        <v>2</v>
      </c>
      <c r="P11" s="197"/>
      <c r="Q11" s="197" t="s">
        <v>3</v>
      </c>
      <c r="R11" s="197"/>
      <c r="S11" s="197"/>
      <c r="T11" s="197" t="s">
        <v>52</v>
      </c>
      <c r="U11" s="197"/>
      <c r="V11" s="197"/>
      <c r="W11" s="197"/>
      <c r="X11" s="197"/>
      <c r="Y11" s="197"/>
      <c r="Z11" s="197"/>
      <c r="AA11" s="197"/>
      <c r="AB11" s="197"/>
    </row>
    <row r="12" spans="1:23" ht="14.25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97"/>
      <c r="L12" s="197"/>
      <c r="M12" s="197"/>
      <c r="O12" s="197"/>
      <c r="P12" s="197"/>
      <c r="Q12" s="197"/>
      <c r="R12" s="197"/>
      <c r="S12" s="197"/>
      <c r="T12" s="197"/>
      <c r="U12" s="197"/>
      <c r="V12" s="197"/>
      <c r="W12" s="197"/>
    </row>
    <row r="13" spans="12:13" ht="9" customHeight="1">
      <c r="L13" s="197"/>
      <c r="M13" s="197"/>
    </row>
    <row r="14" spans="10:28" ht="15.75" customHeight="1">
      <c r="J14" s="198" t="s">
        <v>50</v>
      </c>
      <c r="L14" s="197" t="s">
        <v>49</v>
      </c>
      <c r="M14" s="197"/>
      <c r="O14" s="197" t="s">
        <v>48</v>
      </c>
      <c r="P14" s="197"/>
      <c r="Q14" s="197" t="s">
        <v>47</v>
      </c>
      <c r="R14" s="197"/>
      <c r="T14" s="197" t="s">
        <v>46</v>
      </c>
      <c r="U14" s="197"/>
      <c r="V14" s="197"/>
      <c r="W14" s="197"/>
      <c r="X14" s="197" t="s">
        <v>45</v>
      </c>
      <c r="Y14" s="197"/>
      <c r="Z14" s="197"/>
      <c r="AA14" s="197"/>
      <c r="AB14" s="197"/>
    </row>
    <row r="15" ht="1.5" customHeight="1"/>
    <row r="16" spans="2:27" ht="15" customHeight="1">
      <c r="B16" s="182" t="s">
        <v>411</v>
      </c>
      <c r="C16" s="182"/>
      <c r="D16" s="182"/>
      <c r="E16" s="182"/>
      <c r="F16" s="182"/>
      <c r="G16" s="182"/>
      <c r="J16" s="196">
        <v>1715674593</v>
      </c>
      <c r="L16" s="195">
        <v>726425307</v>
      </c>
      <c r="M16" s="195"/>
      <c r="O16" s="196">
        <v>2442099900</v>
      </c>
      <c r="Q16" s="195">
        <v>1417552394.25</v>
      </c>
      <c r="R16" s="195"/>
      <c r="T16" s="195">
        <v>1399388826.99</v>
      </c>
      <c r="U16" s="195"/>
      <c r="V16" s="195"/>
      <c r="X16" s="195">
        <v>1024547505.75</v>
      </c>
      <c r="Y16" s="195"/>
      <c r="Z16" s="195"/>
      <c r="AA16" s="195"/>
    </row>
    <row r="17" ht="0.75" customHeight="1"/>
    <row r="18" spans="3:27" ht="15" customHeight="1">
      <c r="C18" s="168" t="s">
        <v>410</v>
      </c>
      <c r="D18" s="168"/>
      <c r="E18" s="168"/>
      <c r="F18" s="168"/>
      <c r="G18" s="168"/>
      <c r="J18" s="194">
        <v>56282581</v>
      </c>
      <c r="L18" s="193">
        <v>1069080</v>
      </c>
      <c r="M18" s="193"/>
      <c r="O18" s="194">
        <v>57351661</v>
      </c>
      <c r="Q18" s="193">
        <v>57258818.25</v>
      </c>
      <c r="R18" s="193"/>
      <c r="T18" s="193">
        <v>56888307.88</v>
      </c>
      <c r="U18" s="193"/>
      <c r="V18" s="193"/>
      <c r="X18" s="193">
        <v>92842.75</v>
      </c>
      <c r="Y18" s="193"/>
      <c r="Z18" s="193"/>
      <c r="AA18" s="193"/>
    </row>
    <row r="19" ht="0.75" customHeight="1"/>
    <row r="20" spans="3:27" ht="15" customHeight="1">
      <c r="C20" s="168" t="s">
        <v>409</v>
      </c>
      <c r="D20" s="168"/>
      <c r="E20" s="168"/>
      <c r="F20" s="168"/>
      <c r="G20" s="168"/>
      <c r="J20" s="194">
        <v>6384020</v>
      </c>
      <c r="L20" s="193">
        <v>203114</v>
      </c>
      <c r="M20" s="193"/>
      <c r="O20" s="194">
        <v>6587134</v>
      </c>
      <c r="Q20" s="193">
        <v>6587057.61</v>
      </c>
      <c r="R20" s="193"/>
      <c r="T20" s="193">
        <v>6539875.73</v>
      </c>
      <c r="U20" s="193"/>
      <c r="V20" s="193"/>
      <c r="X20" s="193">
        <v>76.39</v>
      </c>
      <c r="Y20" s="193"/>
      <c r="Z20" s="193"/>
      <c r="AA20" s="193"/>
    </row>
    <row r="21" ht="0.75" customHeight="1"/>
    <row r="22" spans="3:27" ht="12.75">
      <c r="C22" s="192" t="s">
        <v>408</v>
      </c>
      <c r="D22" s="192"/>
      <c r="E22" s="192"/>
      <c r="F22" s="192"/>
      <c r="G22" s="192"/>
      <c r="J22" s="194">
        <v>69820421</v>
      </c>
      <c r="L22" s="193">
        <v>-889042</v>
      </c>
      <c r="M22" s="193"/>
      <c r="O22" s="194">
        <v>68931379</v>
      </c>
      <c r="Q22" s="193">
        <v>67471008.72</v>
      </c>
      <c r="R22" s="193"/>
      <c r="T22" s="193">
        <v>66365452.28</v>
      </c>
      <c r="U22" s="193"/>
      <c r="V22" s="193"/>
      <c r="X22" s="193">
        <v>1460370.28</v>
      </c>
      <c r="Y22" s="193"/>
      <c r="Z22" s="193"/>
      <c r="AA22" s="193"/>
    </row>
    <row r="23" spans="3:7" ht="13.5" customHeight="1">
      <c r="C23" s="192"/>
      <c r="D23" s="192"/>
      <c r="E23" s="192"/>
      <c r="F23" s="192"/>
      <c r="G23" s="192"/>
    </row>
    <row r="24" ht="12.75" customHeight="1" hidden="1"/>
    <row r="25" spans="3:27" ht="12.75">
      <c r="C25" s="192" t="s">
        <v>407</v>
      </c>
      <c r="D25" s="192"/>
      <c r="E25" s="192"/>
      <c r="F25" s="192"/>
      <c r="G25" s="192"/>
      <c r="J25" s="194">
        <v>467636</v>
      </c>
      <c r="L25" s="193">
        <v>93852</v>
      </c>
      <c r="M25" s="193"/>
      <c r="O25" s="194">
        <v>561488</v>
      </c>
      <c r="Q25" s="193">
        <v>561486.92</v>
      </c>
      <c r="R25" s="193"/>
      <c r="T25" s="193">
        <v>561486.92</v>
      </c>
      <c r="U25" s="193"/>
      <c r="V25" s="193"/>
      <c r="X25" s="193">
        <v>1.08</v>
      </c>
      <c r="Y25" s="193"/>
      <c r="Z25" s="193"/>
      <c r="AA25" s="193"/>
    </row>
    <row r="26" spans="3:7" ht="13.5" customHeight="1">
      <c r="C26" s="192"/>
      <c r="D26" s="192"/>
      <c r="E26" s="192"/>
      <c r="F26" s="192"/>
      <c r="G26" s="192"/>
    </row>
    <row r="27" ht="12.75" customHeight="1" hidden="1"/>
    <row r="28" spans="3:27" ht="12.75">
      <c r="C28" s="192" t="s">
        <v>406</v>
      </c>
      <c r="D28" s="192"/>
      <c r="E28" s="192"/>
      <c r="F28" s="192"/>
      <c r="G28" s="192"/>
      <c r="J28" s="194">
        <v>414005234</v>
      </c>
      <c r="L28" s="193">
        <v>659919617</v>
      </c>
      <c r="M28" s="193"/>
      <c r="O28" s="194">
        <v>1073924851</v>
      </c>
      <c r="Q28" s="193">
        <v>65224706.75</v>
      </c>
      <c r="R28" s="193"/>
      <c r="T28" s="193">
        <v>64474563.62</v>
      </c>
      <c r="U28" s="193"/>
      <c r="V28" s="193"/>
      <c r="X28" s="193">
        <v>1008700144.25</v>
      </c>
      <c r="Y28" s="193"/>
      <c r="Z28" s="193"/>
      <c r="AA28" s="193"/>
    </row>
    <row r="29" spans="3:7" ht="13.5" customHeight="1">
      <c r="C29" s="192"/>
      <c r="D29" s="192"/>
      <c r="E29" s="192"/>
      <c r="F29" s="192"/>
      <c r="G29" s="192"/>
    </row>
    <row r="30" ht="12.75" customHeight="1" hidden="1"/>
    <row r="31" spans="3:27" ht="15" customHeight="1">
      <c r="C31" s="168" t="s">
        <v>405</v>
      </c>
      <c r="D31" s="168"/>
      <c r="E31" s="168"/>
      <c r="F31" s="168"/>
      <c r="G31" s="168"/>
      <c r="J31" s="194">
        <v>2352273</v>
      </c>
      <c r="L31" s="193">
        <v>61853</v>
      </c>
      <c r="M31" s="193"/>
      <c r="O31" s="194">
        <v>2414126</v>
      </c>
      <c r="Q31" s="193">
        <v>2413244.54</v>
      </c>
      <c r="R31" s="193"/>
      <c r="T31" s="193">
        <v>2353852.54</v>
      </c>
      <c r="U31" s="193"/>
      <c r="V31" s="193"/>
      <c r="X31" s="193">
        <v>881.46</v>
      </c>
      <c r="Y31" s="193"/>
      <c r="Z31" s="193"/>
      <c r="AA31" s="193"/>
    </row>
    <row r="32" ht="0.75" customHeight="1"/>
    <row r="33" spans="3:27" ht="12.75">
      <c r="C33" s="192" t="s">
        <v>404</v>
      </c>
      <c r="D33" s="192"/>
      <c r="E33" s="192"/>
      <c r="F33" s="192"/>
      <c r="G33" s="192"/>
      <c r="J33" s="194">
        <v>209387680</v>
      </c>
      <c r="L33" s="193">
        <v>-48241504</v>
      </c>
      <c r="M33" s="193"/>
      <c r="O33" s="194">
        <v>161146176</v>
      </c>
      <c r="Q33" s="193">
        <v>159861617.65</v>
      </c>
      <c r="R33" s="193"/>
      <c r="T33" s="193">
        <v>157308868.95</v>
      </c>
      <c r="U33" s="193"/>
      <c r="V33" s="193"/>
      <c r="X33" s="193">
        <v>1284558.35</v>
      </c>
      <c r="Y33" s="193"/>
      <c r="Z33" s="193"/>
      <c r="AA33" s="193"/>
    </row>
    <row r="34" spans="3:7" ht="13.5" customHeight="1">
      <c r="C34" s="192"/>
      <c r="D34" s="192"/>
      <c r="E34" s="192"/>
      <c r="F34" s="192"/>
      <c r="G34" s="192"/>
    </row>
    <row r="35" spans="3:7" ht="13.5" customHeight="1">
      <c r="C35" s="192"/>
      <c r="D35" s="192"/>
      <c r="E35" s="192"/>
      <c r="F35" s="192"/>
      <c r="G35" s="192"/>
    </row>
    <row r="36" ht="12.75" customHeight="1" hidden="1"/>
    <row r="37" spans="3:27" ht="12.75">
      <c r="C37" s="192" t="s">
        <v>226</v>
      </c>
      <c r="D37" s="192"/>
      <c r="E37" s="192"/>
      <c r="F37" s="192"/>
      <c r="G37" s="192"/>
      <c r="J37" s="194">
        <v>956974748</v>
      </c>
      <c r="L37" s="193">
        <v>114208337</v>
      </c>
      <c r="M37" s="193"/>
      <c r="O37" s="194">
        <v>1071183085</v>
      </c>
      <c r="Q37" s="193">
        <v>1058174453.81</v>
      </c>
      <c r="R37" s="193"/>
      <c r="T37" s="193">
        <v>1044896419.07</v>
      </c>
      <c r="U37" s="193"/>
      <c r="V37" s="193"/>
      <c r="X37" s="193">
        <v>13008631.19</v>
      </c>
      <c r="Y37" s="193"/>
      <c r="Z37" s="193"/>
      <c r="AA37" s="193"/>
    </row>
    <row r="38" spans="3:7" ht="13.5" customHeight="1">
      <c r="C38" s="192"/>
      <c r="D38" s="192"/>
      <c r="E38" s="192"/>
      <c r="F38" s="192"/>
      <c r="G38" s="192"/>
    </row>
    <row r="39" ht="1.5" customHeight="1"/>
    <row r="40" spans="2:27" ht="15" customHeight="1">
      <c r="B40" s="182" t="s">
        <v>403</v>
      </c>
      <c r="C40" s="182"/>
      <c r="D40" s="182"/>
      <c r="E40" s="182"/>
      <c r="F40" s="182"/>
      <c r="G40" s="182"/>
      <c r="J40" s="196">
        <v>2468539823</v>
      </c>
      <c r="L40" s="195">
        <v>491420929</v>
      </c>
      <c r="M40" s="195"/>
      <c r="O40" s="196">
        <v>2959960752</v>
      </c>
      <c r="Q40" s="195">
        <v>2546309246.94</v>
      </c>
      <c r="R40" s="195"/>
      <c r="T40" s="195">
        <v>2472637743.67</v>
      </c>
      <c r="U40" s="195"/>
      <c r="V40" s="195"/>
      <c r="X40" s="195">
        <v>413651505.06</v>
      </c>
      <c r="Y40" s="195"/>
      <c r="Z40" s="195"/>
      <c r="AA40" s="195"/>
    </row>
    <row r="41" ht="0.75" customHeight="1"/>
    <row r="42" spans="3:27" ht="12.75">
      <c r="C42" s="168" t="s">
        <v>402</v>
      </c>
      <c r="D42" s="168"/>
      <c r="E42" s="168"/>
      <c r="F42" s="168"/>
      <c r="G42" s="168"/>
      <c r="J42" s="194">
        <v>66119238</v>
      </c>
      <c r="L42" s="193">
        <v>36686579</v>
      </c>
      <c r="M42" s="193"/>
      <c r="O42" s="194">
        <v>102805817</v>
      </c>
      <c r="Q42" s="193">
        <v>97681813.92</v>
      </c>
      <c r="R42" s="193"/>
      <c r="T42" s="193">
        <v>96241870.71</v>
      </c>
      <c r="U42" s="193"/>
      <c r="V42" s="193"/>
      <c r="X42" s="193">
        <v>5124003.08</v>
      </c>
      <c r="Y42" s="193"/>
      <c r="Z42" s="193"/>
      <c r="AA42" s="193"/>
    </row>
    <row r="43" ht="0.75" customHeight="1"/>
    <row r="44" spans="3:27" ht="12.75">
      <c r="C44" s="192" t="s">
        <v>401</v>
      </c>
      <c r="D44" s="192"/>
      <c r="E44" s="192"/>
      <c r="F44" s="192"/>
      <c r="G44" s="192"/>
      <c r="J44" s="194">
        <v>1982714303</v>
      </c>
      <c r="L44" s="193">
        <v>255692251</v>
      </c>
      <c r="M44" s="193"/>
      <c r="O44" s="194">
        <v>2238406554</v>
      </c>
      <c r="Q44" s="193">
        <v>1878853789.07</v>
      </c>
      <c r="R44" s="193"/>
      <c r="T44" s="193">
        <v>1819194802.16</v>
      </c>
      <c r="U44" s="193"/>
      <c r="V44" s="193"/>
      <c r="X44" s="193">
        <v>359552764.93</v>
      </c>
      <c r="Y44" s="193"/>
      <c r="Z44" s="193"/>
      <c r="AA44" s="193"/>
    </row>
    <row r="45" spans="3:7" ht="13.5" customHeight="1">
      <c r="C45" s="192"/>
      <c r="D45" s="192"/>
      <c r="E45" s="192"/>
      <c r="F45" s="192"/>
      <c r="G45" s="192"/>
    </row>
    <row r="46" ht="12.75" customHeight="1" hidden="1"/>
    <row r="47" spans="3:27" ht="15" customHeight="1">
      <c r="C47" s="168" t="s">
        <v>400</v>
      </c>
      <c r="D47" s="168"/>
      <c r="E47" s="168"/>
      <c r="F47" s="168"/>
      <c r="G47" s="168"/>
      <c r="J47" s="194">
        <v>50161235</v>
      </c>
      <c r="L47" s="193">
        <v>71968471</v>
      </c>
      <c r="M47" s="193"/>
      <c r="O47" s="194">
        <v>122129706</v>
      </c>
      <c r="Q47" s="193">
        <v>109628176.58</v>
      </c>
      <c r="R47" s="193"/>
      <c r="T47" s="193">
        <v>106793832.58</v>
      </c>
      <c r="U47" s="193"/>
      <c r="V47" s="193"/>
      <c r="X47" s="193">
        <v>12501529.42</v>
      </c>
      <c r="Y47" s="193"/>
      <c r="Z47" s="193"/>
      <c r="AA47" s="193"/>
    </row>
    <row r="48" ht="0.75" customHeight="1"/>
    <row r="49" spans="3:27" ht="12.75">
      <c r="C49" s="192" t="s">
        <v>399</v>
      </c>
      <c r="D49" s="192"/>
      <c r="E49" s="192"/>
      <c r="F49" s="192"/>
      <c r="G49" s="192"/>
      <c r="J49" s="194">
        <v>87771900</v>
      </c>
      <c r="L49" s="193">
        <v>61493297</v>
      </c>
      <c r="M49" s="193"/>
      <c r="O49" s="194">
        <v>149265197</v>
      </c>
      <c r="Q49" s="193">
        <v>139148900.23</v>
      </c>
      <c r="R49" s="193"/>
      <c r="T49" s="193">
        <v>134726986.27</v>
      </c>
      <c r="U49" s="193"/>
      <c r="V49" s="193"/>
      <c r="X49" s="193">
        <v>10116296.77</v>
      </c>
      <c r="Y49" s="193"/>
      <c r="Z49" s="193"/>
      <c r="AA49" s="193"/>
    </row>
    <row r="50" spans="3:7" ht="13.5" customHeight="1">
      <c r="C50" s="192"/>
      <c r="D50" s="192"/>
      <c r="E50" s="192"/>
      <c r="F50" s="192"/>
      <c r="G50" s="192"/>
    </row>
    <row r="51" spans="3:7" ht="13.5" customHeight="1">
      <c r="C51" s="192"/>
      <c r="D51" s="192"/>
      <c r="E51" s="192"/>
      <c r="F51" s="192"/>
      <c r="G51" s="192"/>
    </row>
    <row r="52" spans="3:7" ht="13.5" customHeight="1">
      <c r="C52" s="192"/>
      <c r="D52" s="192"/>
      <c r="E52" s="192"/>
      <c r="F52" s="192"/>
      <c r="G52" s="192"/>
    </row>
    <row r="53" ht="12.75" customHeight="1" hidden="1"/>
    <row r="54" spans="3:27" ht="15" customHeight="1">
      <c r="C54" s="168" t="s">
        <v>398</v>
      </c>
      <c r="D54" s="168"/>
      <c r="E54" s="168"/>
      <c r="F54" s="168"/>
      <c r="G54" s="168"/>
      <c r="J54" s="194">
        <v>33018288</v>
      </c>
      <c r="L54" s="193">
        <v>4424368</v>
      </c>
      <c r="M54" s="193"/>
      <c r="O54" s="194">
        <v>37442656</v>
      </c>
      <c r="Q54" s="193">
        <v>37440210.4</v>
      </c>
      <c r="R54" s="193"/>
      <c r="T54" s="193">
        <v>37206354.4</v>
      </c>
      <c r="U54" s="193"/>
      <c r="V54" s="193"/>
      <c r="X54" s="193">
        <v>2445.6</v>
      </c>
      <c r="Y54" s="193"/>
      <c r="Z54" s="193"/>
      <c r="AA54" s="193"/>
    </row>
    <row r="55" spans="3:27" ht="15" customHeight="1">
      <c r="C55" s="168" t="s">
        <v>397</v>
      </c>
      <c r="D55" s="168"/>
      <c r="E55" s="168"/>
      <c r="F55" s="168"/>
      <c r="G55" s="168"/>
      <c r="J55" s="194">
        <v>51345495</v>
      </c>
      <c r="L55" s="193">
        <v>10520823</v>
      </c>
      <c r="M55" s="193"/>
      <c r="O55" s="194">
        <v>61866318</v>
      </c>
      <c r="Q55" s="193">
        <v>61861757.67</v>
      </c>
      <c r="R55" s="193"/>
      <c r="T55" s="193">
        <v>61861757.67</v>
      </c>
      <c r="U55" s="193"/>
      <c r="V55" s="193"/>
      <c r="X55" s="193">
        <v>4560.33</v>
      </c>
      <c r="Y55" s="193"/>
      <c r="Z55" s="193"/>
      <c r="AA55" s="193"/>
    </row>
    <row r="56" ht="0.75" customHeight="1"/>
    <row r="57" spans="3:27" ht="12.75">
      <c r="C57" s="192" t="s">
        <v>396</v>
      </c>
      <c r="D57" s="192"/>
      <c r="E57" s="192"/>
      <c r="F57" s="192"/>
      <c r="G57" s="192"/>
      <c r="J57" s="194">
        <v>197409364</v>
      </c>
      <c r="L57" s="193">
        <v>50635140</v>
      </c>
      <c r="M57" s="193"/>
      <c r="O57" s="194">
        <v>248044504</v>
      </c>
      <c r="Q57" s="193">
        <v>221694599.07</v>
      </c>
      <c r="R57" s="193"/>
      <c r="T57" s="193">
        <v>216612139.88</v>
      </c>
      <c r="U57" s="193"/>
      <c r="V57" s="193"/>
      <c r="X57" s="193">
        <v>26349904.93</v>
      </c>
      <c r="Y57" s="193"/>
      <c r="Z57" s="193"/>
      <c r="AA57" s="193"/>
    </row>
    <row r="58" spans="3:7" ht="13.5" customHeight="1">
      <c r="C58" s="192"/>
      <c r="D58" s="192"/>
      <c r="E58" s="192"/>
      <c r="F58" s="192"/>
      <c r="G58" s="192"/>
    </row>
    <row r="59" ht="1.5" customHeight="1"/>
    <row r="60" spans="2:27" ht="15" customHeight="1">
      <c r="B60" s="182" t="s">
        <v>395</v>
      </c>
      <c r="C60" s="182"/>
      <c r="D60" s="182"/>
      <c r="E60" s="182"/>
      <c r="F60" s="182"/>
      <c r="G60" s="182"/>
      <c r="J60" s="196">
        <v>98334334</v>
      </c>
      <c r="L60" s="195">
        <v>60451151</v>
      </c>
      <c r="M60" s="195"/>
      <c r="O60" s="196">
        <v>158785485</v>
      </c>
      <c r="Q60" s="195">
        <v>152430795.72</v>
      </c>
      <c r="R60" s="195"/>
      <c r="T60" s="195">
        <v>148175109.99</v>
      </c>
      <c r="U60" s="195"/>
      <c r="V60" s="195"/>
      <c r="X60" s="195">
        <v>6354689.28</v>
      </c>
      <c r="Y60" s="195"/>
      <c r="Z60" s="195"/>
      <c r="AA60" s="195"/>
    </row>
    <row r="61" ht="0.75" customHeight="1"/>
    <row r="62" spans="3:27" ht="12.75">
      <c r="C62" s="192" t="s">
        <v>394</v>
      </c>
      <c r="D62" s="192"/>
      <c r="E62" s="192"/>
      <c r="F62" s="192"/>
      <c r="G62" s="192"/>
      <c r="J62" s="194">
        <v>73922060</v>
      </c>
      <c r="L62" s="193">
        <v>15135551</v>
      </c>
      <c r="M62" s="193"/>
      <c r="O62" s="194">
        <v>89057611</v>
      </c>
      <c r="Q62" s="193">
        <v>88197776.87</v>
      </c>
      <c r="R62" s="193"/>
      <c r="T62" s="193">
        <v>86420089.02</v>
      </c>
      <c r="U62" s="193"/>
      <c r="V62" s="193"/>
      <c r="X62" s="193">
        <v>859834.13</v>
      </c>
      <c r="Y62" s="193"/>
      <c r="Z62" s="193"/>
      <c r="AA62" s="193"/>
    </row>
    <row r="63" spans="3:7" ht="13.5" customHeight="1">
      <c r="C63" s="192"/>
      <c r="D63" s="192"/>
      <c r="E63" s="192"/>
      <c r="F63" s="192"/>
      <c r="G63" s="192"/>
    </row>
    <row r="64" spans="3:7" ht="13.5" customHeight="1">
      <c r="C64" s="192"/>
      <c r="D64" s="192"/>
      <c r="E64" s="192"/>
      <c r="F64" s="192"/>
      <c r="G64" s="192"/>
    </row>
    <row r="65" spans="3:7" ht="13.5" customHeight="1">
      <c r="C65" s="192"/>
      <c r="D65" s="192"/>
      <c r="E65" s="192"/>
      <c r="F65" s="192"/>
      <c r="G65" s="192"/>
    </row>
    <row r="66" ht="12.75" customHeight="1" hidden="1"/>
    <row r="67" spans="3:27" ht="12.75">
      <c r="C67" s="192" t="s">
        <v>393</v>
      </c>
      <c r="D67" s="192"/>
      <c r="E67" s="192"/>
      <c r="F67" s="192"/>
      <c r="G67" s="192"/>
      <c r="J67" s="194">
        <v>5335931</v>
      </c>
      <c r="L67" s="193">
        <v>-218142</v>
      </c>
      <c r="M67" s="193"/>
      <c r="O67" s="194">
        <v>5117789</v>
      </c>
      <c r="Q67" s="193">
        <v>5117763.98</v>
      </c>
      <c r="R67" s="193"/>
      <c r="T67" s="193">
        <v>5117763.98</v>
      </c>
      <c r="U67" s="193"/>
      <c r="V67" s="193"/>
      <c r="X67" s="193">
        <v>25.02</v>
      </c>
      <c r="Y67" s="193"/>
      <c r="Z67" s="193"/>
      <c r="AA67" s="193"/>
    </row>
    <row r="68" spans="3:7" ht="13.5" customHeight="1">
      <c r="C68" s="192"/>
      <c r="D68" s="192"/>
      <c r="E68" s="192"/>
      <c r="F68" s="192"/>
      <c r="G68" s="192"/>
    </row>
    <row r="69" spans="3:7" ht="13.5" customHeight="1">
      <c r="C69" s="192"/>
      <c r="D69" s="192"/>
      <c r="E69" s="192"/>
      <c r="F69" s="192"/>
      <c r="G69" s="192"/>
    </row>
    <row r="70" ht="12.75" customHeight="1" hidden="1"/>
    <row r="71" spans="3:27" ht="15" customHeight="1">
      <c r="C71" s="168" t="s">
        <v>392</v>
      </c>
      <c r="D71" s="168"/>
      <c r="E71" s="168"/>
      <c r="F71" s="168"/>
      <c r="G71" s="168"/>
      <c r="J71" s="194">
        <v>1904080</v>
      </c>
      <c r="L71" s="193">
        <v>10455906</v>
      </c>
      <c r="M71" s="193"/>
      <c r="O71" s="194">
        <v>12359986</v>
      </c>
      <c r="Q71" s="193">
        <v>9026163.24</v>
      </c>
      <c r="R71" s="193"/>
      <c r="T71" s="193">
        <v>8049501.24</v>
      </c>
      <c r="U71" s="193"/>
      <c r="V71" s="193"/>
      <c r="X71" s="193">
        <v>3333822.76</v>
      </c>
      <c r="Y71" s="193"/>
      <c r="Z71" s="193"/>
      <c r="AA71" s="193"/>
    </row>
    <row r="72" ht="0.75" customHeight="1"/>
    <row r="73" spans="3:27" ht="15" customHeight="1">
      <c r="C73" s="168" t="s">
        <v>391</v>
      </c>
      <c r="D73" s="168"/>
      <c r="E73" s="168"/>
      <c r="F73" s="168"/>
      <c r="G73" s="168"/>
      <c r="J73" s="194">
        <v>16437302</v>
      </c>
      <c r="L73" s="193">
        <v>35083426</v>
      </c>
      <c r="M73" s="193"/>
      <c r="O73" s="194">
        <v>51520728</v>
      </c>
      <c r="Q73" s="193">
        <v>49359726.83</v>
      </c>
      <c r="R73" s="193"/>
      <c r="T73" s="193">
        <v>47858390.95</v>
      </c>
      <c r="U73" s="193"/>
      <c r="V73" s="193"/>
      <c r="X73" s="193">
        <v>2161001.17</v>
      </c>
      <c r="Y73" s="193"/>
      <c r="Z73" s="193"/>
      <c r="AA73" s="193"/>
    </row>
    <row r="74" ht="0.75" customHeight="1"/>
    <row r="75" spans="3:27" ht="12.75">
      <c r="C75" s="192" t="s">
        <v>390</v>
      </c>
      <c r="D75" s="192"/>
      <c r="E75" s="192"/>
      <c r="F75" s="192"/>
      <c r="G75" s="192"/>
      <c r="J75" s="194">
        <v>734961</v>
      </c>
      <c r="L75" s="193">
        <v>-5590</v>
      </c>
      <c r="M75" s="193"/>
      <c r="O75" s="194">
        <v>729371</v>
      </c>
      <c r="Q75" s="193">
        <v>729364.8</v>
      </c>
      <c r="R75" s="193"/>
      <c r="T75" s="193">
        <v>729364.8</v>
      </c>
      <c r="U75" s="193"/>
      <c r="V75" s="193"/>
      <c r="X75" s="193">
        <v>6.2</v>
      </c>
      <c r="Y75" s="193"/>
      <c r="Z75" s="193"/>
      <c r="AA75" s="193"/>
    </row>
    <row r="76" spans="3:7" ht="13.5" customHeight="1">
      <c r="C76" s="192"/>
      <c r="D76" s="192"/>
      <c r="E76" s="192"/>
      <c r="F76" s="192"/>
      <c r="G76" s="192"/>
    </row>
    <row r="77" ht="1.5" customHeight="1"/>
    <row r="78" spans="2:27" ht="13.5" customHeight="1">
      <c r="B78" s="167" t="s">
        <v>389</v>
      </c>
      <c r="C78" s="167"/>
      <c r="D78" s="167"/>
      <c r="E78" s="167"/>
      <c r="F78" s="167"/>
      <c r="G78" s="167"/>
      <c r="J78" s="196">
        <v>15263167</v>
      </c>
      <c r="L78" s="195">
        <v>120697299</v>
      </c>
      <c r="M78" s="195"/>
      <c r="O78" s="196">
        <v>135960466</v>
      </c>
      <c r="Q78" s="195">
        <v>105842271.01</v>
      </c>
      <c r="R78" s="195"/>
      <c r="T78" s="195">
        <v>105255412.91</v>
      </c>
      <c r="U78" s="195"/>
      <c r="V78" s="195"/>
      <c r="X78" s="195">
        <v>30118194.99</v>
      </c>
      <c r="Y78" s="195"/>
      <c r="Z78" s="195"/>
      <c r="AA78" s="195"/>
    </row>
    <row r="79" spans="2:7" ht="13.5" customHeight="1">
      <c r="B79" s="167"/>
      <c r="C79" s="167"/>
      <c r="D79" s="167"/>
      <c r="E79" s="167"/>
      <c r="F79" s="167"/>
      <c r="G79" s="167"/>
    </row>
    <row r="80" spans="2:7" ht="13.5" customHeight="1">
      <c r="B80" s="167"/>
      <c r="C80" s="167"/>
      <c r="D80" s="167"/>
      <c r="E80" s="167"/>
      <c r="F80" s="167"/>
      <c r="G80" s="167"/>
    </row>
    <row r="81" ht="12.75" customHeight="1" hidden="1"/>
    <row r="82" spans="3:27" ht="12.75">
      <c r="C82" s="192" t="s">
        <v>388</v>
      </c>
      <c r="D82" s="192"/>
      <c r="E82" s="192"/>
      <c r="F82" s="192"/>
      <c r="G82" s="192"/>
      <c r="J82" s="194">
        <v>0</v>
      </c>
      <c r="L82" s="193">
        <v>2539915</v>
      </c>
      <c r="M82" s="193"/>
      <c r="O82" s="194">
        <v>2539915</v>
      </c>
      <c r="Q82" s="193">
        <v>2425846.72</v>
      </c>
      <c r="R82" s="193"/>
      <c r="T82" s="193">
        <v>2425846.72</v>
      </c>
      <c r="U82" s="193"/>
      <c r="V82" s="193"/>
      <c r="X82" s="193">
        <v>114068.28</v>
      </c>
      <c r="Y82" s="193"/>
      <c r="Z82" s="193"/>
      <c r="AA82" s="193"/>
    </row>
    <row r="83" spans="3:7" ht="13.5" customHeight="1">
      <c r="C83" s="192"/>
      <c r="D83" s="192"/>
      <c r="E83" s="192"/>
      <c r="F83" s="192"/>
      <c r="G83" s="192"/>
    </row>
    <row r="84" spans="3:7" ht="13.5" customHeight="1">
      <c r="C84" s="192"/>
      <c r="D84" s="192"/>
      <c r="E84" s="192"/>
      <c r="F84" s="192"/>
      <c r="G84" s="192"/>
    </row>
    <row r="85" spans="3:7" ht="13.5" customHeight="1">
      <c r="C85" s="192"/>
      <c r="D85" s="192"/>
      <c r="E85" s="192"/>
      <c r="F85" s="192"/>
      <c r="G85" s="192"/>
    </row>
    <row r="86" spans="3:7" ht="12.75" customHeight="1" hidden="1">
      <c r="C86" s="192"/>
      <c r="D86" s="192"/>
      <c r="E86" s="192"/>
      <c r="F86" s="192"/>
      <c r="G86" s="192"/>
    </row>
    <row r="87" spans="3:27" ht="12.75">
      <c r="C87" s="192" t="s">
        <v>387</v>
      </c>
      <c r="D87" s="192"/>
      <c r="E87" s="192"/>
      <c r="F87" s="192"/>
      <c r="G87" s="192"/>
      <c r="J87" s="194">
        <v>15263167</v>
      </c>
      <c r="L87" s="193">
        <v>30833335</v>
      </c>
      <c r="M87" s="193"/>
      <c r="O87" s="194">
        <v>46096502</v>
      </c>
      <c r="Q87" s="193">
        <v>16092399.82</v>
      </c>
      <c r="R87" s="193"/>
      <c r="T87" s="193">
        <v>15505541.72</v>
      </c>
      <c r="U87" s="193"/>
      <c r="V87" s="193"/>
      <c r="X87" s="193">
        <v>30004102.18</v>
      </c>
      <c r="Y87" s="193"/>
      <c r="Z87" s="193"/>
      <c r="AA87" s="193"/>
    </row>
    <row r="88" spans="3:7" ht="13.5" customHeight="1">
      <c r="C88" s="192"/>
      <c r="D88" s="192"/>
      <c r="E88" s="192"/>
      <c r="F88" s="192"/>
      <c r="G88" s="192"/>
    </row>
    <row r="89" spans="3:7" ht="13.5" customHeight="1">
      <c r="C89" s="192"/>
      <c r="D89" s="192"/>
      <c r="E89" s="192"/>
      <c r="F89" s="192"/>
      <c r="G89" s="192"/>
    </row>
    <row r="90" spans="3:7" ht="13.5" customHeight="1">
      <c r="C90" s="192"/>
      <c r="D90" s="192"/>
      <c r="E90" s="192"/>
      <c r="F90" s="192"/>
      <c r="G90" s="192"/>
    </row>
    <row r="91" spans="3:7" ht="13.5" customHeight="1">
      <c r="C91" s="192"/>
      <c r="D91" s="192"/>
      <c r="E91" s="192"/>
      <c r="F91" s="192"/>
      <c r="G91" s="192"/>
    </row>
    <row r="92" ht="12.75" customHeight="1" hidden="1"/>
    <row r="93" spans="3:27" ht="12.75">
      <c r="C93" s="192" t="s">
        <v>386</v>
      </c>
      <c r="D93" s="192"/>
      <c r="E93" s="192"/>
      <c r="F93" s="192"/>
      <c r="G93" s="192"/>
      <c r="J93" s="194">
        <v>0</v>
      </c>
      <c r="L93" s="193">
        <v>87324049</v>
      </c>
      <c r="M93" s="193"/>
      <c r="O93" s="194">
        <v>87324049</v>
      </c>
      <c r="Q93" s="193">
        <v>87324024.47</v>
      </c>
      <c r="R93" s="193"/>
      <c r="T93" s="193">
        <v>87324024.47</v>
      </c>
      <c r="U93" s="193"/>
      <c r="V93" s="193"/>
      <c r="X93" s="193">
        <v>24.53</v>
      </c>
      <c r="Y93" s="193"/>
      <c r="Z93" s="193"/>
      <c r="AA93" s="193"/>
    </row>
    <row r="94" spans="3:7" ht="13.5" customHeight="1">
      <c r="C94" s="192"/>
      <c r="D94" s="192"/>
      <c r="E94" s="192"/>
      <c r="F94" s="192"/>
      <c r="G94" s="192"/>
    </row>
    <row r="95" spans="3:7" ht="13.5" customHeight="1">
      <c r="C95" s="192"/>
      <c r="D95" s="192"/>
      <c r="E95" s="192"/>
      <c r="F95" s="192"/>
      <c r="G95" s="192"/>
    </row>
    <row r="96" ht="3.75" customHeight="1"/>
    <row r="97" spans="3:27" ht="15.75" customHeight="1">
      <c r="C97" s="167" t="s">
        <v>43</v>
      </c>
      <c r="D97" s="167"/>
      <c r="E97" s="167"/>
      <c r="F97" s="167"/>
      <c r="G97" s="167"/>
      <c r="H97" s="167"/>
      <c r="J97" s="180">
        <v>4297811917</v>
      </c>
      <c r="L97" s="179">
        <v>1398994686</v>
      </c>
      <c r="M97" s="179"/>
      <c r="O97" s="180">
        <v>5696806603</v>
      </c>
      <c r="Q97" s="179">
        <v>4222134707.92</v>
      </c>
      <c r="R97" s="179"/>
      <c r="T97" s="179">
        <v>4125457093.56</v>
      </c>
      <c r="U97" s="179"/>
      <c r="V97" s="179"/>
      <c r="X97" s="179">
        <v>1474671895.08</v>
      </c>
      <c r="Y97" s="179"/>
      <c r="Z97" s="179"/>
      <c r="AA97" s="179"/>
    </row>
    <row r="98" ht="13.5" customHeight="1"/>
    <row r="99" spans="3:22" ht="13.5" customHeight="1">
      <c r="C99" s="160" t="s">
        <v>42</v>
      </c>
      <c r="D99" s="160"/>
      <c r="E99" s="160"/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</row>
    <row r="100" ht="59.25" customHeight="1"/>
    <row r="101" spans="5:25" ht="18.75" customHeight="1">
      <c r="E101" s="159" t="s">
        <v>41</v>
      </c>
      <c r="F101" s="159"/>
      <c r="G101" s="159"/>
      <c r="H101" s="159"/>
      <c r="I101" s="159"/>
      <c r="J101" s="159"/>
      <c r="K101" s="159"/>
      <c r="L101" s="159"/>
      <c r="R101" s="159" t="s">
        <v>40</v>
      </c>
      <c r="S101" s="159"/>
      <c r="T101" s="159"/>
      <c r="U101" s="159"/>
      <c r="V101" s="159"/>
      <c r="W101" s="159"/>
      <c r="X101" s="159"/>
      <c r="Y101" s="159"/>
    </row>
    <row r="102" spans="5:25" ht="17.25" customHeight="1">
      <c r="E102" s="159" t="s">
        <v>39</v>
      </c>
      <c r="F102" s="159"/>
      <c r="G102" s="159"/>
      <c r="H102" s="159"/>
      <c r="I102" s="159"/>
      <c r="J102" s="159"/>
      <c r="K102" s="159"/>
      <c r="L102" s="159"/>
      <c r="R102" s="159" t="s">
        <v>38</v>
      </c>
      <c r="S102" s="159"/>
      <c r="T102" s="159"/>
      <c r="U102" s="159"/>
      <c r="V102" s="159"/>
      <c r="W102" s="159"/>
      <c r="X102" s="159"/>
      <c r="Y102" s="159"/>
    </row>
    <row r="103" ht="7.5" customHeight="1"/>
    <row r="104" ht="21" customHeight="1"/>
    <row r="105" spans="2:27" ht="14.25" customHeight="1">
      <c r="B105" s="191" t="s">
        <v>37</v>
      </c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X105" s="157"/>
      <c r="Y105" s="157"/>
      <c r="Z105" s="157"/>
      <c r="AA105" s="157"/>
    </row>
  </sheetData>
  <sheetProtection/>
  <mergeCells count="162">
    <mergeCell ref="F2:U2"/>
    <mergeCell ref="G3:T6"/>
    <mergeCell ref="J9:V9"/>
    <mergeCell ref="L10:M13"/>
    <mergeCell ref="X10:AB11"/>
    <mergeCell ref="A11:I12"/>
    <mergeCell ref="J11:J12"/>
    <mergeCell ref="O11:P12"/>
    <mergeCell ref="Q11:S12"/>
    <mergeCell ref="T11:W12"/>
    <mergeCell ref="L14:M14"/>
    <mergeCell ref="O14:P14"/>
    <mergeCell ref="Q14:R14"/>
    <mergeCell ref="T14:W14"/>
    <mergeCell ref="X14:AB14"/>
    <mergeCell ref="B16:G16"/>
    <mergeCell ref="L16:M16"/>
    <mergeCell ref="Q16:R16"/>
    <mergeCell ref="T16:V16"/>
    <mergeCell ref="X16:AA16"/>
    <mergeCell ref="C18:G18"/>
    <mergeCell ref="L18:M18"/>
    <mergeCell ref="Q18:R18"/>
    <mergeCell ref="T18:V18"/>
    <mergeCell ref="X18:AA18"/>
    <mergeCell ref="C20:G20"/>
    <mergeCell ref="L20:M20"/>
    <mergeCell ref="Q20:R20"/>
    <mergeCell ref="T20:V20"/>
    <mergeCell ref="X20:AA20"/>
    <mergeCell ref="C22:G23"/>
    <mergeCell ref="L22:M22"/>
    <mergeCell ref="Q22:R22"/>
    <mergeCell ref="T22:V22"/>
    <mergeCell ref="X22:AA22"/>
    <mergeCell ref="C25:G26"/>
    <mergeCell ref="L25:M25"/>
    <mergeCell ref="Q25:R25"/>
    <mergeCell ref="T25:V25"/>
    <mergeCell ref="X25:AA25"/>
    <mergeCell ref="C28:G29"/>
    <mergeCell ref="L28:M28"/>
    <mergeCell ref="Q28:R28"/>
    <mergeCell ref="T28:V28"/>
    <mergeCell ref="X28:AA28"/>
    <mergeCell ref="C31:G31"/>
    <mergeCell ref="L31:M31"/>
    <mergeCell ref="Q31:R31"/>
    <mergeCell ref="T31:V31"/>
    <mergeCell ref="X31:AA31"/>
    <mergeCell ref="C33:G35"/>
    <mergeCell ref="L33:M33"/>
    <mergeCell ref="Q33:R33"/>
    <mergeCell ref="T33:V33"/>
    <mergeCell ref="X33:AA33"/>
    <mergeCell ref="C37:G38"/>
    <mergeCell ref="L37:M37"/>
    <mergeCell ref="Q37:R37"/>
    <mergeCell ref="T37:V37"/>
    <mergeCell ref="X37:AA37"/>
    <mergeCell ref="B40:G40"/>
    <mergeCell ref="L40:M40"/>
    <mergeCell ref="Q40:R40"/>
    <mergeCell ref="T40:V40"/>
    <mergeCell ref="X40:AA40"/>
    <mergeCell ref="C42:G42"/>
    <mergeCell ref="L42:M42"/>
    <mergeCell ref="Q42:R42"/>
    <mergeCell ref="T42:V42"/>
    <mergeCell ref="X42:AA42"/>
    <mergeCell ref="C44:G45"/>
    <mergeCell ref="L44:M44"/>
    <mergeCell ref="Q44:R44"/>
    <mergeCell ref="T44:V44"/>
    <mergeCell ref="X44:AA44"/>
    <mergeCell ref="C47:G47"/>
    <mergeCell ref="L47:M47"/>
    <mergeCell ref="Q47:R47"/>
    <mergeCell ref="T47:V47"/>
    <mergeCell ref="X47:AA47"/>
    <mergeCell ref="C49:G52"/>
    <mergeCell ref="L49:M49"/>
    <mergeCell ref="Q49:R49"/>
    <mergeCell ref="T49:V49"/>
    <mergeCell ref="X49:AA49"/>
    <mergeCell ref="C54:G54"/>
    <mergeCell ref="L54:M54"/>
    <mergeCell ref="Q54:R54"/>
    <mergeCell ref="T54:V54"/>
    <mergeCell ref="X54:AA54"/>
    <mergeCell ref="C55:G55"/>
    <mergeCell ref="L55:M55"/>
    <mergeCell ref="Q55:R55"/>
    <mergeCell ref="T55:V55"/>
    <mergeCell ref="X55:AA55"/>
    <mergeCell ref="C57:G58"/>
    <mergeCell ref="L57:M57"/>
    <mergeCell ref="Q57:R57"/>
    <mergeCell ref="T57:V57"/>
    <mergeCell ref="X57:AA57"/>
    <mergeCell ref="B60:G60"/>
    <mergeCell ref="L60:M60"/>
    <mergeCell ref="Q60:R60"/>
    <mergeCell ref="T60:V60"/>
    <mergeCell ref="X60:AA60"/>
    <mergeCell ref="C62:G65"/>
    <mergeCell ref="L62:M62"/>
    <mergeCell ref="Q62:R62"/>
    <mergeCell ref="T62:V62"/>
    <mergeCell ref="X62:AA62"/>
    <mergeCell ref="C67:G69"/>
    <mergeCell ref="L67:M67"/>
    <mergeCell ref="Q67:R67"/>
    <mergeCell ref="T67:V67"/>
    <mergeCell ref="X67:AA67"/>
    <mergeCell ref="C71:G71"/>
    <mergeCell ref="L71:M71"/>
    <mergeCell ref="Q71:R71"/>
    <mergeCell ref="T71:V71"/>
    <mergeCell ref="X71:AA71"/>
    <mergeCell ref="C73:G73"/>
    <mergeCell ref="L73:M73"/>
    <mergeCell ref="Q73:R73"/>
    <mergeCell ref="T73:V73"/>
    <mergeCell ref="X73:AA73"/>
    <mergeCell ref="C75:G76"/>
    <mergeCell ref="L75:M75"/>
    <mergeCell ref="Q75:R75"/>
    <mergeCell ref="T75:V75"/>
    <mergeCell ref="X75:AA75"/>
    <mergeCell ref="B78:G80"/>
    <mergeCell ref="L78:M78"/>
    <mergeCell ref="Q78:R78"/>
    <mergeCell ref="T78:V78"/>
    <mergeCell ref="X78:AA78"/>
    <mergeCell ref="C82:G86"/>
    <mergeCell ref="L82:M82"/>
    <mergeCell ref="Q82:R82"/>
    <mergeCell ref="T82:V82"/>
    <mergeCell ref="X82:AA82"/>
    <mergeCell ref="C87:G91"/>
    <mergeCell ref="L87:M87"/>
    <mergeCell ref="Q87:R87"/>
    <mergeCell ref="T87:V87"/>
    <mergeCell ref="X87:AA87"/>
    <mergeCell ref="C93:G95"/>
    <mergeCell ref="L93:M93"/>
    <mergeCell ref="Q93:R93"/>
    <mergeCell ref="T93:V93"/>
    <mergeCell ref="X93:AA93"/>
    <mergeCell ref="C97:H97"/>
    <mergeCell ref="L97:M97"/>
    <mergeCell ref="Q97:R97"/>
    <mergeCell ref="T97:V97"/>
    <mergeCell ref="X97:AA97"/>
    <mergeCell ref="C99:V99"/>
    <mergeCell ref="E101:L101"/>
    <mergeCell ref="R101:Y101"/>
    <mergeCell ref="E102:L102"/>
    <mergeCell ref="R102:Y102"/>
    <mergeCell ref="B105:T105"/>
    <mergeCell ref="X105:AA105"/>
  </mergeCells>
  <printOptions/>
  <pageMargins left="0.5909722222222222" right="0.39375" top="0.5902777777777778" bottom="0.5902777777777778" header="0" footer="0"/>
  <pageSetup fitToHeight="0" fitToWidth="1" horizontalDpi="600" verticalDpi="600" orientation="landscape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2023-01-17T15:48:40Z</cp:lastPrinted>
  <dcterms:created xsi:type="dcterms:W3CDTF">2015-10-06T22:13:02Z</dcterms:created>
  <dcterms:modified xsi:type="dcterms:W3CDTF">2023-02-02T23:23:59Z</dcterms:modified>
  <cp:category/>
  <cp:version/>
  <cp:contentType/>
  <cp:contentStatus/>
</cp:coreProperties>
</file>