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firstSheet="2" activeTab="4"/>
  </bookViews>
  <sheets>
    <sheet name="ANALITICOINGRESO" sheetId="1" r:id="rId1"/>
    <sheet name="CLASIFADMINISTRATIVA" sheetId="2" r:id="rId2"/>
    <sheet name="CLASIFECONOMICA" sheetId="3" r:id="rId3"/>
    <sheet name="OBJETODELGASTO" sheetId="4" r:id="rId4"/>
    <sheet name="CLASFIFUNCIONAL" sheetId="5" r:id="rId5"/>
  </sheets>
  <definedNames>
    <definedName name="_xlnm.Print_Area" localSheetId="0">'ANALITICOINGRESO'!$A$1:$X$55</definedName>
    <definedName name="_xlnm.Print_Area" localSheetId="2">'CLASIFECONOMICA'!$A$1:$W$48</definedName>
  </definedNames>
  <calcPr fullCalcOnLoad="1"/>
</workbook>
</file>

<file path=xl/sharedStrings.xml><?xml version="1.0" encoding="utf-8"?>
<sst xmlns="http://schemas.openxmlformats.org/spreadsheetml/2006/main" count="509" uniqueCount="384">
  <si>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</si>
  <si>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</si>
  <si>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</si>
  <si>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</si>
  <si>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</si>
  <si>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</si>
  <si>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</si>
  <si>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</si>
  <si>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</si>
  <si>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</si>
  <si>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</si>
  <si>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</si>
  <si>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</si>
  <si>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</si>
  <si>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</si>
  <si>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</si>
  <si>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</si>
  <si>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</si>
  <si>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</si>
  <si>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</si>
  <si>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</si>
  <si>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</si>
  <si>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</si>
  <si>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</si>
  <si>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</si>
  <si>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</si>
  <si>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</si>
  <si>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</si>
  <si>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</si>
  <si>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</si>
  <si>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</si>
  <si>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</si>
  <si>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</si>
  <si>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</si>
  <si>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</si>
  <si>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MARZO DE 2022</t>
  </si>
  <si>
    <t>SCP-C-278</t>
  </si>
  <si>
    <t>DIRECTORA DE FINANZAS Y TESORERA MUNICIPAL</t>
  </si>
  <si>
    <t>PRESIDENTE MUNICIPAL</t>
  </si>
  <si>
    <t>LIC. LAURA CRISTINA MUÑOZ MOLINA</t>
  </si>
  <si>
    <t>LIC. RENÁN ALBERTO BARRERA CONCHA</t>
  </si>
  <si>
    <t>Bajo protesta de decir la verdad declaramos que los Estados Financieros y sus Notas son razonablemente correctos y responsabilidad del emisor.</t>
  </si>
  <si>
    <t>Total del Gasto</t>
  </si>
  <si>
    <t>SECTOR PÚBLICO MUNICIPAL</t>
  </si>
  <si>
    <t>6 = (3 - 4)</t>
  </si>
  <si>
    <t>5</t>
  </si>
  <si>
    <t>4</t>
  </si>
  <si>
    <t>3 = (1 + 2)</t>
  </si>
  <si>
    <t>2</t>
  </si>
  <si>
    <t>1</t>
  </si>
  <si>
    <t>Pagado</t>
  </si>
  <si>
    <t>Aprobado</t>
  </si>
  <si>
    <t>Concepto</t>
  </si>
  <si>
    <t>Subejercicio</t>
  </si>
  <si>
    <t>Ampliaciones/ (Reducciones)</t>
  </si>
  <si>
    <t>Egresos</t>
  </si>
  <si>
    <t>DEL 01 DE ENERO AL 31 DE MARZO DE 2022.</t>
  </si>
  <si>
    <t>Clasificación Administrativa</t>
  </si>
  <si>
    <t>Estado Analítico del Ejercicio del Presupuesto de Egresos</t>
  </si>
  <si>
    <t>MUNICIPIO DE MERIDA YUCATAN</t>
  </si>
  <si>
    <t>Página 1 de 1</t>
  </si>
  <si>
    <t>Participaciones</t>
  </si>
  <si>
    <t>Pensiones y Jubilaciones</t>
  </si>
  <si>
    <t>Gasto de Capital</t>
  </si>
  <si>
    <t>Gasto Corriente</t>
  </si>
  <si>
    <t>Ampliaciones/(Reducciones)</t>
  </si>
  <si>
    <t>MUNICIPIO DE MERIDA YUCATAN
Estado Analítico del Ejercicio del Presupuesto de Egresos
Clasificación Económica (por Tipo de Gasto)
DEL 01 DE ENERO AL 31 DE MARZO DE 2022.
(PESOS)</t>
  </si>
  <si>
    <t>Página 4 de 4</t>
  </si>
  <si>
    <t>$4,143,234,358.81</t>
  </si>
  <si>
    <t>$772,974,030.77</t>
  </si>
  <si>
    <t>$859,530,826.19</t>
  </si>
  <si>
    <t>$5,002,765,185.00</t>
  </si>
  <si>
    <t>$704,953,268.00</t>
  </si>
  <si>
    <t>$4,297,811,917.00</t>
  </si>
  <si>
    <t>$1,794,460.07</t>
  </si>
  <si>
    <t>$87,317,558.93</t>
  </si>
  <si>
    <t>$89,112,019.00</t>
  </si>
  <si>
    <t>$0.00</t>
  </si>
  <si>
    <t>ADEUDOS DE EJERCICIOS FISCALES ANTERIORES (ADEFAS)</t>
  </si>
  <si>
    <t>DEUDA PUBLICA</t>
  </si>
  <si>
    <t>$69,000,000.00</t>
  </si>
  <si>
    <t>$5,000,000.00</t>
  </si>
  <si>
    <t>$64,000,000.00</t>
  </si>
  <si>
    <t>PROVISIONES PARA CONTINGENCIAS Y OTRAS EROGACIONES ESPECIALES</t>
  </si>
  <si>
    <t>$33,911,731.02</t>
  </si>
  <si>
    <t>$6,447,169.47</t>
  </si>
  <si>
    <t>$9,790,204.98</t>
  </si>
  <si>
    <t>$43,701,936.00</t>
  </si>
  <si>
    <t>INVERSIONES EN FIDEICOMISOS, MANDATOS Y OTROS ANÁLOGOS</t>
  </si>
  <si>
    <t>$102,911,731.02</t>
  </si>
  <si>
    <t>$112,701,936.00</t>
  </si>
  <si>
    <t>$107,701,936.00</t>
  </si>
  <si>
    <t>INVERSIONES FINANCIERAS Y OTRAS PROVISIONES</t>
  </si>
  <si>
    <t>$49,084,209.00</t>
  </si>
  <si>
    <t>$21,769,545.00</t>
  </si>
  <si>
    <t>$27,314,664.00</t>
  </si>
  <si>
    <t>OBRA PUBLICA EN BIENES PROPIOS</t>
  </si>
  <si>
    <t>$584,222,063.22</t>
  </si>
  <si>
    <t>$30,392,568.78</t>
  </si>
  <si>
    <t>$614,614,632.00</t>
  </si>
  <si>
    <t>$202,576,493.00</t>
  </si>
  <si>
    <t>$412,038,139.00</t>
  </si>
  <si>
    <t>OBRA PÚBLICA EN BIENES DE DOMINIO PÚBLICO</t>
  </si>
  <si>
    <t>$633,306,272.22</t>
  </si>
  <si>
    <t>$663,698,841.00</t>
  </si>
  <si>
    <t>$224,346,038.00</t>
  </si>
  <si>
    <t>$439,352,803.00</t>
  </si>
  <si>
    <t>INVERSIÓN PÚBLICA</t>
  </si>
  <si>
    <t>$56,774,826.72</t>
  </si>
  <si>
    <t>$83,336.72</t>
  </si>
  <si>
    <t>$229,428.28</t>
  </si>
  <si>
    <t>$57,004,255.00</t>
  </si>
  <si>
    <t>$1,260,106.00</t>
  </si>
  <si>
    <t>$55,744,149.00</t>
  </si>
  <si>
    <t>ACTIVOS INTANGIBLES</t>
  </si>
  <si>
    <t>$22,173,274.08</t>
  </si>
  <si>
    <t>$104,746.47</t>
  </si>
  <si>
    <t>$114,402.92</t>
  </si>
  <si>
    <t>$22,287,677.00</t>
  </si>
  <si>
    <t>$702,466.00</t>
  </si>
  <si>
    <t>$21,585,211.00</t>
  </si>
  <si>
    <t>MAQUINARIA, OTROS EQUIPOS Y HERRAMIENTAS</t>
  </si>
  <si>
    <t>$4,788,966.94</t>
  </si>
  <si>
    <t>$15,197,428.06</t>
  </si>
  <si>
    <t>$15,671,228.06</t>
  </si>
  <si>
    <t>$20,460,195.00</t>
  </si>
  <si>
    <t>$17,440,195.00</t>
  </si>
  <si>
    <t>$3,020,000.00</t>
  </si>
  <si>
    <t>VEHÍCULOS Y EQUIPOS DE TRANSPORTE</t>
  </si>
  <si>
    <t>$197,200.00</t>
  </si>
  <si>
    <t>EQUIPO E INSTRUMENTAL MÉDICO Y DE LABORATORIO</t>
  </si>
  <si>
    <t>$54,100.12</t>
  </si>
  <si>
    <t>$40,098.88</t>
  </si>
  <si>
    <t>$94,199.00</t>
  </si>
  <si>
    <t>$82,199.00</t>
  </si>
  <si>
    <t>$12,000.00</t>
  </si>
  <si>
    <t>MOBILIARIO Y EQUIPO EDUCACIONAL Y RECREATIVO</t>
  </si>
  <si>
    <t>$51,631,614.48</t>
  </si>
  <si>
    <t>$428,564.16</t>
  </si>
  <si>
    <t>$544,478.52</t>
  </si>
  <si>
    <t>$52,176,093.00</t>
  </si>
  <si>
    <t>$2,449,635.00</t>
  </si>
  <si>
    <t>$49,726,458.00</t>
  </si>
  <si>
    <t>MOBILIARIO Y EQUIPO DE ADMINISTRACIÓN</t>
  </si>
  <si>
    <t>$135,422,782.34</t>
  </si>
  <si>
    <t>$15,854,174.29</t>
  </si>
  <si>
    <t>$16,796,836.66</t>
  </si>
  <si>
    <t>$152,219,619.00</t>
  </si>
  <si>
    <t>$22,131,801.00</t>
  </si>
  <si>
    <t>$130,087,818.00</t>
  </si>
  <si>
    <t>BIENES MUEBLES, INMUEBLES E INTANGIBLES</t>
  </si>
  <si>
    <t>$6,630,000.00</t>
  </si>
  <si>
    <t>$1,453,000.00</t>
  </si>
  <si>
    <t>$1,459,000.00</t>
  </si>
  <si>
    <t>$8,089,000.00</t>
  </si>
  <si>
    <t>-$551,000.00</t>
  </si>
  <si>
    <t>$8,640,000.00</t>
  </si>
  <si>
    <t>DONATIVOS</t>
  </si>
  <si>
    <t>$186,725,048.08</t>
  </si>
  <si>
    <t>$42,644,914.85</t>
  </si>
  <si>
    <t>$50,519,659.92</t>
  </si>
  <si>
    <t>$237,244,708.00</t>
  </si>
  <si>
    <t>PENSIONES Y JUBILACIONES</t>
  </si>
  <si>
    <t>$270,431,943.19</t>
  </si>
  <si>
    <t>$58,733,853.29</t>
  </si>
  <si>
    <t>$62,291,176.81</t>
  </si>
  <si>
    <t>$332,723,120.00</t>
  </si>
  <si>
    <t>$82,662,090.00</t>
  </si>
  <si>
    <t>$250,061,030.00</t>
  </si>
  <si>
    <t>AYUDAS SOCIALES</t>
  </si>
  <si>
    <t>$144,496,079.37</t>
  </si>
  <si>
    <t>$27,589,217.63</t>
  </si>
  <si>
    <t>$172,085,297.00</t>
  </si>
  <si>
    <t>$4,085,297.00</t>
  </si>
  <si>
    <t>$168,000,000.00</t>
  </si>
  <si>
    <t>SUBSIDIOS Y SUBVENCIONES</t>
  </si>
  <si>
    <t>$44,719,233.67</t>
  </si>
  <si>
    <t>$6,667,923.33</t>
  </si>
  <si>
    <t>$51,387,157.00</t>
  </si>
  <si>
    <t>TRANSFERENCIAS INTERNAS Y ASIGNACIONES AL SECTOR PÚBLICO</t>
  </si>
  <si>
    <t>$653,002,304.31</t>
  </si>
  <si>
    <t>$137,088,909.10</t>
  </si>
  <si>
    <t>$148,526,977.69</t>
  </si>
  <si>
    <t>$801,529,282.00</t>
  </si>
  <si>
    <t>$86,196,387.00</t>
  </si>
  <si>
    <t>$715,332,895.00</t>
  </si>
  <si>
    <t>TRANSFERENCIAS, ASIGNACIONES, SUBSIDIOS Y OTRAS AYUDAS</t>
  </si>
  <si>
    <t>$10,449,826.56</t>
  </si>
  <si>
    <t>$2,094,899.24</t>
  </si>
  <si>
    <t>$2,115,367.44</t>
  </si>
  <si>
    <t>$12,565,194.00</t>
  </si>
  <si>
    <t>$165,329.00</t>
  </si>
  <si>
    <t>$12,399,865.00</t>
  </si>
  <si>
    <t>OTROS SERVICIOS GENERALES</t>
  </si>
  <si>
    <t>$41,597,666.06</t>
  </si>
  <si>
    <t>$14,344,541.64</t>
  </si>
  <si>
    <t>$15,080,132.94</t>
  </si>
  <si>
    <t>$56,677,799.00</t>
  </si>
  <si>
    <t>$12,543,625.00</t>
  </si>
  <si>
    <t>$44,134,174.00</t>
  </si>
  <si>
    <t>SERVICIOS OFICIALES</t>
  </si>
  <si>
    <t>$2,699,976.35</t>
  </si>
  <si>
    <t>$239,549.29</t>
  </si>
  <si>
    <t>$286,872.65</t>
  </si>
  <si>
    <t>$2,986,849.00</t>
  </si>
  <si>
    <t>-$103,565.00</t>
  </si>
  <si>
    <t>$3,090,414.00</t>
  </si>
  <si>
    <t>SERVICIOS DE TRASLADO Y VIÁTICOS</t>
  </si>
  <si>
    <t>$52,957,581.48</t>
  </si>
  <si>
    <t>$23,622,100.36</t>
  </si>
  <si>
    <t>$26,345,186.52</t>
  </si>
  <si>
    <t>$79,302,768.00</t>
  </si>
  <si>
    <t>$9,026,789.00</t>
  </si>
  <si>
    <t>$70,275,979.00</t>
  </si>
  <si>
    <t>SERVICIOS DE COMUNICACIÓN SOCIAL Y PUBLICIDAD</t>
  </si>
  <si>
    <t>$594,142,206.56</t>
  </si>
  <si>
    <t>$41,053,171.51</t>
  </si>
  <si>
    <t>$61,248,584.44</t>
  </si>
  <si>
    <t>$655,390,791.00</t>
  </si>
  <si>
    <t>$146,994,118.00</t>
  </si>
  <si>
    <t>$508,396,673.00</t>
  </si>
  <si>
    <t>SERVICIOS DE INSTALACIÓN, REPARACIÓN, MANTENIMIENTO Y CONSERVACIÓN</t>
  </si>
  <si>
    <t>$43,153,487.94</t>
  </si>
  <si>
    <t>$10,224,366.09</t>
  </si>
  <si>
    <t>$10,236,165.06</t>
  </si>
  <si>
    <t>$53,389,653.00</t>
  </si>
  <si>
    <t>$2,601,893.00</t>
  </si>
  <si>
    <t>$50,787,760.00</t>
  </si>
  <si>
    <t>SERVICIOS FINANCIEROS, BANCARIOS Y COMERCIALES</t>
  </si>
  <si>
    <t>$169,171,964.92</t>
  </si>
  <si>
    <t>$29,239,425.26</t>
  </si>
  <si>
    <t>$32,552,842.08</t>
  </si>
  <si>
    <t>$201,724,807.00</t>
  </si>
  <si>
    <t>$45,490,329.00</t>
  </si>
  <si>
    <t>$156,234,478.00</t>
  </si>
  <si>
    <t>SERVICIOS PROFESIONALES, CIENTÍFICOS, TÉCNICOS Y OTROS SERVICIOS</t>
  </si>
  <si>
    <t>$45,366,377.11</t>
  </si>
  <si>
    <t>$11,271,169.76</t>
  </si>
  <si>
    <t>$14,587,919.89</t>
  </si>
  <si>
    <t>$59,954,297.00</t>
  </si>
  <si>
    <t>$4,158,490.00</t>
  </si>
  <si>
    <t>$55,795,807.00</t>
  </si>
  <si>
    <t>SERVICIOS DE ARRENDAMIENTO</t>
  </si>
  <si>
    <t>$279,900,016.59</t>
  </si>
  <si>
    <t>$68,911,742.35</t>
  </si>
  <si>
    <t>$69,666,135.41</t>
  </si>
  <si>
    <t>$349,566,152.00</t>
  </si>
  <si>
    <t>$15,271,853.00</t>
  </si>
  <si>
    <t>$334,294,299.00</t>
  </si>
  <si>
    <t>SERVICIOS BÁSICOS</t>
  </si>
  <si>
    <t>$1,239,439,103.57</t>
  </si>
  <si>
    <t>$201,000,965.50</t>
  </si>
  <si>
    <t>$232,119,206.43</t>
  </si>
  <si>
    <t>$1,471,558,310.00</t>
  </si>
  <si>
    <t>$236,148,861.00</t>
  </si>
  <si>
    <t>$1,235,409,449.00</t>
  </si>
  <si>
    <t>SERVICIOS GENERALES</t>
  </si>
  <si>
    <t>$17,171,317.91</t>
  </si>
  <si>
    <t>$797,212.59</t>
  </si>
  <si>
    <t>$865,763.09</t>
  </si>
  <si>
    <t>$18,037,081.00</t>
  </si>
  <si>
    <t>-$3,666,144.00</t>
  </si>
  <si>
    <t>$21,703,225.00</t>
  </si>
  <si>
    <t>HERRAMIENTAS, REFACCIONES Y ACCESORIOS MENORES</t>
  </si>
  <si>
    <t>$15,725,390.16</t>
  </si>
  <si>
    <t>$328,293.34</t>
  </si>
  <si>
    <t>$371,903.84</t>
  </si>
  <si>
    <t>$16,097,294.00</t>
  </si>
  <si>
    <t>$3,297,536.00</t>
  </si>
  <si>
    <t>$12,799,758.00</t>
  </si>
  <si>
    <t>VESTUARIO, BLANCOS, PRENDAS DE PROTECCIÓN Y ARTÍCULOS DEPORTIVOS</t>
  </si>
  <si>
    <t>$89,380,792.24</t>
  </si>
  <si>
    <t>$13,180,608.99</t>
  </si>
  <si>
    <t>$18,496,216.76</t>
  </si>
  <si>
    <t>$107,877,009.00</t>
  </si>
  <si>
    <t>$2,946,293.00</t>
  </si>
  <si>
    <t>$104,930,716.00</t>
  </si>
  <si>
    <t>COMBUSTIBLES, LUBRICANTES Y ADITIVOS</t>
  </si>
  <si>
    <t>$32,455,042.42</t>
  </si>
  <si>
    <t>$4,413,556.47</t>
  </si>
  <si>
    <t>$4,779,432.58</t>
  </si>
  <si>
    <t>$37,234,475.00</t>
  </si>
  <si>
    <t>-$1,268,530.00</t>
  </si>
  <si>
    <t>$38,503,005.00</t>
  </si>
  <si>
    <t>PRODUCTOS QUIMICOS, FARMACEUTICOS Y DE LABORATORIO</t>
  </si>
  <si>
    <t>$143,514,636.46</t>
  </si>
  <si>
    <t>$11,026,099.58</t>
  </si>
  <si>
    <t>$15,529,783.54</t>
  </si>
  <si>
    <t>$159,044,420.00</t>
  </si>
  <si>
    <t>$39,396,742.00</t>
  </si>
  <si>
    <t>$119,647,678.00</t>
  </si>
  <si>
    <t>MATERIALES Y ARTÍCULOS DE CONSTRUCCIÓN Y DE REPARACIÓN</t>
  </si>
  <si>
    <t>$12,807,052.68</t>
  </si>
  <si>
    <t>$5,175,195.64</t>
  </si>
  <si>
    <t>$5,648,627.32</t>
  </si>
  <si>
    <t>$18,455,680.00</t>
  </si>
  <si>
    <t>$264,868.00</t>
  </si>
  <si>
    <t>$18,190,812.00</t>
  </si>
  <si>
    <t>ALIMENTOS Y UTENSILIOS</t>
  </si>
  <si>
    <t>$13,527,649.92</t>
  </si>
  <si>
    <t>$3,328,384.28</t>
  </si>
  <si>
    <t>$3,579,272.08</t>
  </si>
  <si>
    <t>$17,106,922.00</t>
  </si>
  <si>
    <t>$1,047,397.00</t>
  </si>
  <si>
    <t>$16,059,525.00</t>
  </si>
  <si>
    <t>MATERIALES DE ADMINISTRACIÓN, EMISIÓN DE DOCUMENTOS Y ARTÍCULOS OFICIALES</t>
  </si>
  <si>
    <t>$324,581,881.79</t>
  </si>
  <si>
    <t>$38,249,350.89</t>
  </si>
  <si>
    <t>$49,270,999.21</t>
  </si>
  <si>
    <t>$373,852,881.00</t>
  </si>
  <si>
    <t>$42,018,162.00</t>
  </si>
  <si>
    <t>$331,834,719.00</t>
  </si>
  <si>
    <t>MATERIALES Y SUMINISTROS</t>
  </si>
  <si>
    <t>$187,642,139.16</t>
  </si>
  <si>
    <t>$36,015,960.92</t>
  </si>
  <si>
    <t>$38,794,410.84</t>
  </si>
  <si>
    <t>$226,436,550.00</t>
  </si>
  <si>
    <t>-$1,858,777.00</t>
  </si>
  <si>
    <t>$228,295,327.00</t>
  </si>
  <si>
    <t>OTRAS PRESTACIONES SOCIALES Y ECONÓMICAS</t>
  </si>
  <si>
    <t>$79,059,140.69</t>
  </si>
  <si>
    <t>$14,068,971.21</t>
  </si>
  <si>
    <t>$21,560,813.31</t>
  </si>
  <si>
    <t>$100,619,954.00</t>
  </si>
  <si>
    <t>$942,121.00</t>
  </si>
  <si>
    <t>$99,677,833.00</t>
  </si>
  <si>
    <t>SEGURIDAD SOCIAL</t>
  </si>
  <si>
    <t>$137,571,421.50</t>
  </si>
  <si>
    <t>$19,931,475.35</t>
  </si>
  <si>
    <t>$38,338,631.50</t>
  </si>
  <si>
    <t>$175,910,053.00</t>
  </si>
  <si>
    <t>-$625,164.00</t>
  </si>
  <si>
    <t>$176,535,217.00</t>
  </si>
  <si>
    <t>REMUNERACIONES ADICIONALES Y ESPECIALES</t>
  </si>
  <si>
    <t>$97,641,810.37</t>
  </si>
  <si>
    <t>$23,480,371.60</t>
  </si>
  <si>
    <t>$23,492,305.63</t>
  </si>
  <si>
    <t>$121,134,116.00</t>
  </si>
  <si>
    <t>$844,260.00</t>
  </si>
  <si>
    <t>$120,289,856.00</t>
  </si>
  <si>
    <t>REMUNERACIONES AL PERSONAL DE CARÁCTER TRANSITORIO</t>
  </si>
  <si>
    <t>$550,861,311.77</t>
  </si>
  <si>
    <t>$163,126,554.73</t>
  </si>
  <si>
    <t>$163,130,312.23</t>
  </si>
  <si>
    <t>$713,991,624.00</t>
  </si>
  <si>
    <t>$697,560.00</t>
  </si>
  <si>
    <t>$713,294,064.00</t>
  </si>
  <si>
    <t>REMUNERACIONES AL PERSONAL DE CARÁCTER PERMANENTE</t>
  </si>
  <si>
    <t>$1,052,775,823.49</t>
  </si>
  <si>
    <t>$256,623,333.81</t>
  </si>
  <si>
    <t>$285,316,473.51</t>
  </si>
  <si>
    <t>$1,338,092,297.00</t>
  </si>
  <si>
    <t>SERVICIOS PERSONALES</t>
  </si>
  <si>
    <t>Ampliaciones / (Reducciones)</t>
  </si>
  <si>
    <t xml:space="preserve">
Concepto
</t>
  </si>
  <si>
    <t xml:space="preserve">Estado Analítico del Ejercicio del Presupuesto de Egresos
Clasificación por Objeto del Gasto (Capítulo y Concepto)
DEL 01 DE ENERO AL 31 DE MARZO DE 2022.
</t>
  </si>
  <si>
    <t>Página 2 de 2</t>
  </si>
  <si>
    <t>ADEUDOS DE EJERCICIOS FISCALES ANTERIORES</t>
  </si>
  <si>
    <t>TRANSFERENCIAS, PARTICIPACIONES Y APORTACIONES ENTRE DIFERENTES NIVELES Y ORDENES DE GOBIERNO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</si>
  <si>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</si>
  <si>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</si>
  <si>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</si>
  <si>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</si>
  <si>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</si>
  <si>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</si>
  <si>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</si>
  <si>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</si>
  <si>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</si>
  <si>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</si>
  <si>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</si>
  <si>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</si>
  <si>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</si>
  <si>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</si>
  <si>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</si>
  <si>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ASUNTOS DE ORDEN PUBLICO Y DE SEGURIDAD INTERIOR</t>
  </si>
  <si>
    <t>SEGURIDAD NACIONAL</t>
  </si>
  <si>
    <t>ASUNTOS FINANCIEROS Y HACENDARIOS</t>
  </si>
  <si>
    <t>RELACIONES EXTERIORES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</si>
  <si>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</si>
  <si>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</si>
  <si>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</si>
  <si>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</si>
  <si>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</si>
  <si>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31 DE MARZO DE 2022.
(PESOS)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</si>
</sst>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$-80A]#,##0.00;[$$-80A]\-#,##0.00"/>
  </numFmts>
  <fonts count="5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Exo 2"/>
      <family val="0"/>
    </font>
    <font>
      <b/>
      <sz val="8"/>
      <color indexed="8"/>
      <name val="Times New Roman"/>
      <family val="0"/>
    </font>
    <font>
      <b/>
      <sz val="10"/>
      <color indexed="8"/>
      <name val="Exo 2"/>
      <family val="0"/>
    </font>
    <font>
      <sz val="8"/>
      <color indexed="8"/>
      <name val="Exo 2"/>
      <family val="0"/>
    </font>
    <font>
      <b/>
      <sz val="11"/>
      <color indexed="8"/>
      <name val="ARIAL"/>
      <family val="0"/>
    </font>
    <font>
      <b/>
      <sz val="8"/>
      <color indexed="8"/>
      <name val="exo 2"/>
      <family val="0"/>
    </font>
    <font>
      <b/>
      <sz val="11"/>
      <color indexed="8"/>
      <name val="Exo 2"/>
      <family val="0"/>
    </font>
    <font>
      <b/>
      <sz val="9"/>
      <color indexed="8"/>
      <name val="exo 2"/>
      <family val="0"/>
    </font>
    <font>
      <sz val="11"/>
      <color indexed="8"/>
      <name val="exo 2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172" fontId="26" fillId="0" borderId="0" xfId="0" applyNumberFormat="1" applyFont="1" applyAlignment="1">
      <alignment horizontal="left" vertical="top"/>
    </xf>
    <xf numFmtId="172" fontId="26" fillId="0" borderId="0" xfId="0" applyNumberFormat="1" applyFont="1" applyAlignment="1">
      <alignment horizontal="right" vertical="top"/>
    </xf>
    <xf numFmtId="172" fontId="26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172" fontId="30" fillId="0" borderId="0" xfId="0" applyNumberFormat="1" applyFont="1" applyAlignment="1">
      <alignment horizontal="right" vertical="top"/>
    </xf>
    <xf numFmtId="172" fontId="30" fillId="0" borderId="0" xfId="0" applyNumberFormat="1" applyFont="1" applyAlignment="1">
      <alignment horizontal="right" vertical="top"/>
    </xf>
    <xf numFmtId="173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 readingOrder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horizontal="center" vertical="top" wrapText="1" readingOrder="1"/>
    </xf>
    <xf numFmtId="0" fontId="34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</xdr:row>
      <xdr:rowOff>0</xdr:rowOff>
    </xdr:from>
    <xdr:to>
      <xdr:col>27</xdr:col>
      <xdr:colOff>266700</xdr:colOff>
      <xdr:row>5</xdr:row>
      <xdr:rowOff>133350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38100</xdr:colOff>
      <xdr:row>5</xdr:row>
      <xdr:rowOff>152400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</xdr:row>
      <xdr:rowOff>133350</xdr:rowOff>
    </xdr:from>
    <xdr:to>
      <xdr:col>4</xdr:col>
      <xdr:colOff>619125</xdr:colOff>
      <xdr:row>5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0</xdr:colOff>
      <xdr:row>5</xdr:row>
      <xdr:rowOff>76200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="85" zoomScaleSheetLayoutView="85" zoomScalePageLayoutView="0" workbookViewId="0" topLeftCell="A1">
      <selection activeCell="Z15" sqref="Z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1607858065</v>
      </c>
      <c r="J8" s="129"/>
      <c r="K8" s="12"/>
      <c r="L8" s="11"/>
      <c r="M8" s="129">
        <v>94818669.31</v>
      </c>
      <c r="N8" s="130"/>
      <c r="O8" s="128">
        <f>I8+M8</f>
        <v>1702676734.31</v>
      </c>
      <c r="P8" s="129"/>
      <c r="Q8" s="130"/>
      <c r="R8" s="128">
        <v>807737334.31</v>
      </c>
      <c r="S8" s="129"/>
      <c r="T8" s="130"/>
      <c r="U8" s="11"/>
      <c r="V8" s="40">
        <v>807737334.31</v>
      </c>
      <c r="W8" s="128">
        <f>V8-I8</f>
        <v>-800120730.69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224762715</v>
      </c>
      <c r="J11" s="48"/>
      <c r="K11" s="15"/>
      <c r="L11" s="14"/>
      <c r="M11" s="48">
        <v>12135921.39</v>
      </c>
      <c r="N11" s="49"/>
      <c r="O11" s="47">
        <f>I11+M11</f>
        <v>236898636.39</v>
      </c>
      <c r="P11" s="48"/>
      <c r="Q11" s="49"/>
      <c r="R11" s="47">
        <v>66266849.39</v>
      </c>
      <c r="S11" s="48"/>
      <c r="T11" s="49"/>
      <c r="U11" s="14"/>
      <c r="V11" s="40">
        <v>66266849.39</v>
      </c>
      <c r="W11" s="47">
        <f>V11-I11</f>
        <v>-158495865.61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36211858</v>
      </c>
      <c r="J12" s="48"/>
      <c r="K12" s="15"/>
      <c r="L12" s="14"/>
      <c r="M12" s="48">
        <v>9099494.07</v>
      </c>
      <c r="N12" s="49"/>
      <c r="O12" s="125"/>
      <c r="P12" s="125"/>
      <c r="Q12" s="35">
        <f>I12+M12</f>
        <v>45311352.07</v>
      </c>
      <c r="R12" s="47">
        <v>16354041.07</v>
      </c>
      <c r="S12" s="48"/>
      <c r="T12" s="49"/>
      <c r="U12" s="14"/>
      <c r="V12" s="40">
        <v>16354041.07</v>
      </c>
      <c r="W12" s="47">
        <f>V12-I12</f>
        <v>-19857816.93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9675180</v>
      </c>
      <c r="J13" s="48"/>
      <c r="K13" s="15"/>
      <c r="L13" s="14"/>
      <c r="M13" s="48">
        <v>340964.2</v>
      </c>
      <c r="N13" s="49"/>
      <c r="O13" s="47">
        <f>I13+M13</f>
        <v>10016144.2</v>
      </c>
      <c r="P13" s="48"/>
      <c r="Q13" s="49"/>
      <c r="R13" s="47">
        <v>3423932.2</v>
      </c>
      <c r="S13" s="48"/>
      <c r="T13" s="49"/>
      <c r="U13" s="14"/>
      <c r="V13" s="40">
        <v>3423932.2</v>
      </c>
      <c r="W13" s="47">
        <f>V13-I13</f>
        <v>-6251247.8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2419304099</v>
      </c>
      <c r="J15" s="48"/>
      <c r="K15" s="15"/>
      <c r="L15" s="14"/>
      <c r="M15" s="48">
        <v>35848416.62</v>
      </c>
      <c r="N15" s="49"/>
      <c r="O15" s="125"/>
      <c r="P15" s="125"/>
      <c r="Q15" s="35">
        <f>I15+M15</f>
        <v>2455152515.62</v>
      </c>
      <c r="R15" s="47">
        <v>566702726.62</v>
      </c>
      <c r="S15" s="48"/>
      <c r="T15" s="49"/>
      <c r="U15" s="14"/>
      <c r="V15" s="40">
        <v>566702726.62</v>
      </c>
      <c r="W15" s="47">
        <f>V15-I15</f>
        <v>-1852601372.38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0</v>
      </c>
      <c r="N17" s="55"/>
      <c r="O17" s="53">
        <v>0</v>
      </c>
      <c r="P17" s="54"/>
      <c r="Q17" s="55"/>
      <c r="R17" s="53">
        <v>0</v>
      </c>
      <c r="S17" s="54"/>
      <c r="T17" s="55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4297811917</v>
      </c>
      <c r="J18" s="57"/>
      <c r="K18" s="3"/>
      <c r="L18" s="1"/>
      <c r="M18" s="57">
        <f>M8+M11+M12+M13+M15</f>
        <v>152243465.59</v>
      </c>
      <c r="N18" s="3"/>
      <c r="O18" s="32">
        <f>SUM(O15,O13,O12,O11,O10,O8)</f>
        <v>1949591514.8999999</v>
      </c>
      <c r="P18" s="57">
        <f>O8+O10+O11+Q12+O13+Q15</f>
        <v>4450055382.59</v>
      </c>
      <c r="Q18" s="58"/>
      <c r="R18" s="56">
        <f>SUM(R15,R13,R12,R11,R8,R16)</f>
        <v>1460484883.5900002</v>
      </c>
      <c r="S18" s="57"/>
      <c r="T18" s="58"/>
      <c r="U18" s="1"/>
      <c r="V18" s="58">
        <f>SUM(V8+V11+V12+V13+V15)</f>
        <v>1460484883.5900002</v>
      </c>
      <c r="W18" s="70">
        <f>SUM(W16,W15,W12,W13,W11,W10,W8)</f>
        <v>-2837327033.4100003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4297811917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4297811917</v>
      </c>
      <c r="I26" s="117"/>
      <c r="J26" s="117"/>
      <c r="K26" s="27"/>
      <c r="L26" s="121">
        <f>M18</f>
        <v>152243465.59</v>
      </c>
      <c r="M26" s="117"/>
      <c r="N26" s="22"/>
      <c r="O26" s="23"/>
      <c r="P26" s="117">
        <f>P18</f>
        <v>4450055382.59</v>
      </c>
      <c r="Q26" s="118"/>
      <c r="R26" s="122">
        <f>SUM(R18)</f>
        <v>1460484883.5900002</v>
      </c>
      <c r="S26" s="122"/>
      <c r="T26" s="122"/>
      <c r="U26" s="123">
        <f>SUM(V18)</f>
        <v>1460484883.5900002</v>
      </c>
      <c r="V26" s="124"/>
      <c r="W26" s="10"/>
      <c r="X26" s="41">
        <f>W18</f>
        <v>-2837327033.4100003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1607858065</v>
      </c>
      <c r="I27" s="51"/>
      <c r="J27" s="51"/>
      <c r="K27" s="28"/>
      <c r="L27" s="50">
        <f>M8</f>
        <v>94818669.31</v>
      </c>
      <c r="M27" s="51"/>
      <c r="N27" s="24"/>
      <c r="O27" s="25"/>
      <c r="P27" s="51">
        <f>H27+L27</f>
        <v>1702676734.31</v>
      </c>
      <c r="Q27" s="52"/>
      <c r="R27" s="48">
        <f>R8</f>
        <v>807737334.31</v>
      </c>
      <c r="S27" s="48"/>
      <c r="T27" s="48"/>
      <c r="U27" s="47">
        <f>V8</f>
        <v>807737334.31</v>
      </c>
      <c r="V27" s="49"/>
      <c r="W27" s="13"/>
      <c r="X27" s="42">
        <f>U27-H27</f>
        <v>-800120730.69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224762715</v>
      </c>
      <c r="I30" s="51"/>
      <c r="J30" s="51"/>
      <c r="K30" s="28"/>
      <c r="L30" s="47">
        <f>M11</f>
        <v>12135921.39</v>
      </c>
      <c r="M30" s="48"/>
      <c r="N30" s="24"/>
      <c r="O30" s="25"/>
      <c r="P30" s="51">
        <f>H30+L30</f>
        <v>236898636.39</v>
      </c>
      <c r="Q30" s="52"/>
      <c r="R30" s="47">
        <f>R11</f>
        <v>66266849.39</v>
      </c>
      <c r="S30" s="48"/>
      <c r="T30" s="49"/>
      <c r="U30" s="47">
        <f>V11</f>
        <v>66266849.39</v>
      </c>
      <c r="V30" s="49"/>
      <c r="W30" s="13"/>
      <c r="X30" s="42">
        <f>U30-H30</f>
        <v>-158495865.61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36211858</v>
      </c>
      <c r="I31" s="51"/>
      <c r="J31" s="51"/>
      <c r="K31" s="28"/>
      <c r="L31" s="47">
        <f>M12</f>
        <v>9099494.07</v>
      </c>
      <c r="M31" s="48"/>
      <c r="N31" s="24"/>
      <c r="O31" s="25"/>
      <c r="P31" s="51">
        <f>H31+L31</f>
        <v>45311352.07</v>
      </c>
      <c r="Q31" s="52"/>
      <c r="R31" s="47">
        <f>R12</f>
        <v>16354041.07</v>
      </c>
      <c r="S31" s="48"/>
      <c r="T31" s="49"/>
      <c r="U31" s="47">
        <f>V12</f>
        <v>16354041.07</v>
      </c>
      <c r="V31" s="49"/>
      <c r="W31" s="13"/>
      <c r="X31" s="42">
        <f>U31-H31</f>
        <v>-19857816.93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9675180</v>
      </c>
      <c r="I32" s="51"/>
      <c r="J32" s="51"/>
      <c r="K32" s="28"/>
      <c r="L32" s="47">
        <f>M13</f>
        <v>340964.2</v>
      </c>
      <c r="M32" s="48"/>
      <c r="N32" s="24"/>
      <c r="O32" s="25"/>
      <c r="P32" s="51">
        <f>H32+L32</f>
        <v>10016144.2</v>
      </c>
      <c r="Q32" s="52"/>
      <c r="R32" s="47">
        <f>R13</f>
        <v>3423932.2</v>
      </c>
      <c r="S32" s="48"/>
      <c r="T32" s="49"/>
      <c r="U32" s="47">
        <f>V13</f>
        <v>3423932.2</v>
      </c>
      <c r="V32" s="49"/>
      <c r="W32" s="13"/>
      <c r="X32" s="42">
        <f>U32-H32</f>
        <v>-6251247.8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2419304099</v>
      </c>
      <c r="I33" s="51"/>
      <c r="J33" s="51"/>
      <c r="K33" s="28"/>
      <c r="L33" s="47">
        <f>M15</f>
        <v>35848416.62</v>
      </c>
      <c r="M33" s="48"/>
      <c r="N33" s="24"/>
      <c r="O33" s="25"/>
      <c r="P33" s="51">
        <f>H33+L33</f>
        <v>2455152515.62</v>
      </c>
      <c r="Q33" s="52"/>
      <c r="R33" s="47">
        <f>R15</f>
        <v>566702726.62</v>
      </c>
      <c r="S33" s="48"/>
      <c r="T33" s="49"/>
      <c r="U33" s="47">
        <f>V15</f>
        <v>566702726.62</v>
      </c>
      <c r="V33" s="49"/>
      <c r="W33" s="13"/>
      <c r="X33" s="42">
        <f>U33-H33</f>
        <v>-1852601372.38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v>0</v>
      </c>
      <c r="M41" s="54"/>
      <c r="N41" s="21"/>
      <c r="O41" s="19"/>
      <c r="P41" s="54">
        <v>0</v>
      </c>
      <c r="Q41" s="55"/>
      <c r="R41" s="54">
        <v>0</v>
      </c>
      <c r="S41" s="54"/>
      <c r="T41" s="55"/>
      <c r="U41" s="53">
        <v>0</v>
      </c>
      <c r="V41" s="55"/>
      <c r="W41" s="18"/>
      <c r="X41" s="26">
        <f t="shared" si="1"/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4297811917</v>
      </c>
      <c r="K42" s="3"/>
      <c r="L42" s="56">
        <f>L27+L29+L30+L31+L32+L33</f>
        <v>152243465.59</v>
      </c>
      <c r="M42" s="57">
        <f>SUM(K33,K32,K31,K30,K29,K27)</f>
        <v>0</v>
      </c>
      <c r="N42" s="3"/>
      <c r="O42" s="1"/>
      <c r="P42" s="57">
        <f>SUM(P33,P32,P31,P30,P29,P27)</f>
        <v>4450055382.59</v>
      </c>
      <c r="Q42" s="58"/>
      <c r="R42" s="56">
        <f>R27+R30+R31+R32+R33</f>
        <v>1460484883.5900002</v>
      </c>
      <c r="S42" s="57"/>
      <c r="T42" s="58"/>
      <c r="U42" s="56">
        <f>U27+U30+U31+U32+U33</f>
        <v>1460484883.5900002</v>
      </c>
      <c r="V42" s="58"/>
      <c r="W42" s="84">
        <f>SUM(X34,X33,X30,X31,X32,X29,X27,X39)</f>
        <v>-2837327033.4100003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2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AC28"/>
  <sheetViews>
    <sheetView showGridLines="0" zoomScalePageLayoutView="0" workbookViewId="0" topLeftCell="A1">
      <selection activeCell="F27" sqref="F27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4.14062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7109375" style="0" customWidth="1"/>
    <col min="14" max="14" width="2.00390625" style="0" customWidth="1"/>
    <col min="15" max="15" width="0.9921875" style="0" customWidth="1"/>
    <col min="16" max="16" width="16.7109375" style="0" customWidth="1"/>
    <col min="17" max="18" width="0.9921875" style="0" customWidth="1"/>
    <col min="19" max="19" width="4.8515625" style="0" customWidth="1"/>
    <col min="20" max="20" width="0.9921875" style="0" customWidth="1"/>
    <col min="21" max="21" width="7.7109375" style="0" customWidth="1"/>
    <col min="22" max="22" width="10.28125" style="0" customWidth="1"/>
    <col min="23" max="23" width="3.00390625" style="0" customWidth="1"/>
    <col min="24" max="24" width="1.1484375" style="0" customWidth="1"/>
    <col min="25" max="25" width="14.7109375" style="0" customWidth="1"/>
    <col min="26" max="26" width="2.28125" style="0" customWidth="1"/>
    <col min="27" max="27" width="7.421875" style="0" customWidth="1"/>
    <col min="28" max="28" width="7.28125" style="0" customWidth="1"/>
  </cols>
  <sheetData>
    <row r="1" ht="8.25" customHeight="1"/>
    <row r="2" spans="8:22" ht="15.75" customHeight="1">
      <c r="H2" s="172" t="s">
        <v>59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8:22" ht="15" customHeight="1">
      <c r="H3" s="172" t="s">
        <v>58</v>
      </c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8:22" ht="15.75" customHeight="1">
      <c r="H4" s="172" t="s">
        <v>57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8:22" ht="15" customHeight="1">
      <c r="H5" s="172" t="s">
        <v>56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8:22" ht="15" customHeight="1"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</row>
    <row r="7" ht="7.5" customHeight="1"/>
    <row r="8" ht="0.75" customHeight="1"/>
    <row r="9" spans="13:25" ht="16.5" customHeight="1">
      <c r="M9" s="169" t="s">
        <v>55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</row>
    <row r="10" spans="16:28" ht="5.25" customHeight="1">
      <c r="P10" s="169" t="s">
        <v>54</v>
      </c>
      <c r="Z10" s="169" t="s">
        <v>53</v>
      </c>
      <c r="AA10" s="169"/>
      <c r="AB10" s="169"/>
    </row>
    <row r="11" spans="1:28" ht="7.5" customHeight="1">
      <c r="A11" s="169" t="s">
        <v>52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M11" s="169" t="s">
        <v>51</v>
      </c>
      <c r="N11" s="169"/>
      <c r="P11" s="169"/>
      <c r="R11" s="169" t="s">
        <v>2</v>
      </c>
      <c r="S11" s="169"/>
      <c r="T11" s="169"/>
      <c r="U11" s="169"/>
      <c r="V11" s="169" t="s">
        <v>3</v>
      </c>
      <c r="W11" s="169"/>
      <c r="Y11" s="169" t="s">
        <v>50</v>
      </c>
      <c r="Z11" s="169"/>
      <c r="AA11" s="169"/>
      <c r="AB11" s="169"/>
    </row>
    <row r="12" spans="1:28" ht="12.7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M12" s="169"/>
      <c r="N12" s="169"/>
      <c r="P12" s="169"/>
      <c r="R12" s="169"/>
      <c r="S12" s="169"/>
      <c r="T12" s="169"/>
      <c r="U12" s="169"/>
      <c r="V12" s="169"/>
      <c r="W12" s="169"/>
      <c r="Y12" s="169"/>
      <c r="Z12" s="169"/>
      <c r="AA12" s="169"/>
      <c r="AB12" s="169"/>
    </row>
    <row r="13" spans="13:28" ht="16.5" customHeight="1">
      <c r="M13" s="169" t="s">
        <v>49</v>
      </c>
      <c r="N13" s="169"/>
      <c r="P13" s="170" t="s">
        <v>48</v>
      </c>
      <c r="S13" s="169" t="s">
        <v>47</v>
      </c>
      <c r="T13" s="169"/>
      <c r="U13" s="169"/>
      <c r="V13" s="169" t="s">
        <v>46</v>
      </c>
      <c r="W13" s="169"/>
      <c r="Y13" s="170" t="s">
        <v>45</v>
      </c>
      <c r="Z13" s="169" t="s">
        <v>44</v>
      </c>
      <c r="AA13" s="169"/>
      <c r="AB13" s="169"/>
    </row>
    <row r="14" ht="3" customHeight="1"/>
    <row r="15" spans="1:28" ht="12" customHeight="1">
      <c r="A15" s="166" t="s">
        <v>43</v>
      </c>
      <c r="B15" s="166"/>
      <c r="C15" s="166"/>
      <c r="D15" s="166"/>
      <c r="E15" s="166"/>
      <c r="F15" s="166"/>
      <c r="G15" s="166"/>
      <c r="M15" s="167">
        <v>4297811917</v>
      </c>
      <c r="N15" s="167"/>
      <c r="P15" s="168">
        <v>704953268</v>
      </c>
      <c r="S15" s="167">
        <v>5002765185</v>
      </c>
      <c r="T15" s="167"/>
      <c r="U15" s="167"/>
      <c r="V15" s="167">
        <v>859530826.19</v>
      </c>
      <c r="W15" s="167"/>
      <c r="Y15" s="168">
        <v>772974030.77</v>
      </c>
      <c r="Z15" s="167">
        <v>4143234358.81</v>
      </c>
      <c r="AA15" s="167"/>
      <c r="AB15" s="167"/>
    </row>
    <row r="16" spans="1:7" ht="1.5" customHeight="1">
      <c r="A16" s="166"/>
      <c r="B16" s="166"/>
      <c r="C16" s="166"/>
      <c r="D16" s="166"/>
      <c r="E16" s="166"/>
      <c r="F16" s="166"/>
      <c r="G16" s="166"/>
    </row>
    <row r="17" ht="8.25" customHeight="1"/>
    <row r="18" ht="4.5" customHeight="1"/>
    <row r="19" spans="2:7" ht="1.5" customHeight="1">
      <c r="B19" s="165" t="s">
        <v>42</v>
      </c>
      <c r="C19" s="165"/>
      <c r="D19" s="165"/>
      <c r="E19" s="165"/>
      <c r="F19" s="165"/>
      <c r="G19" s="165"/>
    </row>
    <row r="20" spans="2:29" ht="10.5" customHeight="1">
      <c r="B20" s="165"/>
      <c r="C20" s="165"/>
      <c r="D20" s="165"/>
      <c r="E20" s="165"/>
      <c r="F20" s="165"/>
      <c r="G20" s="165"/>
      <c r="M20" s="164">
        <v>4297811917</v>
      </c>
      <c r="N20" s="164"/>
      <c r="P20" s="163">
        <v>704953268</v>
      </c>
      <c r="S20" s="164">
        <v>5002765185</v>
      </c>
      <c r="T20" s="164"/>
      <c r="U20" s="164"/>
      <c r="V20" s="164">
        <v>859530826.19</v>
      </c>
      <c r="W20" s="164"/>
      <c r="Y20" s="163">
        <v>772974030.77</v>
      </c>
      <c r="AA20" s="162">
        <v>4143234358.81</v>
      </c>
      <c r="AB20" s="162"/>
      <c r="AC20" s="162"/>
    </row>
    <row r="21" ht="9" customHeight="1"/>
    <row r="22" spans="3:25" ht="13.5" customHeight="1">
      <c r="C22" s="161" t="s">
        <v>41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</row>
    <row r="23" spans="3:25" ht="13.5" customHeight="1"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ht="42" customHeight="1"/>
    <row r="25" spans="7:26" ht="16.5" customHeight="1">
      <c r="G25" s="159" t="s">
        <v>40</v>
      </c>
      <c r="H25" s="159"/>
      <c r="I25" s="159"/>
      <c r="J25" s="159"/>
      <c r="K25" s="159"/>
      <c r="L25" s="159"/>
      <c r="M25" s="159"/>
      <c r="U25" s="159" t="s">
        <v>39</v>
      </c>
      <c r="V25" s="159"/>
      <c r="W25" s="159"/>
      <c r="X25" s="159"/>
      <c r="Y25" s="159"/>
      <c r="Z25" s="159"/>
    </row>
    <row r="26" spans="7:26" ht="13.5" customHeight="1">
      <c r="G26" s="159" t="s">
        <v>38</v>
      </c>
      <c r="H26" s="159"/>
      <c r="I26" s="159"/>
      <c r="J26" s="159"/>
      <c r="K26" s="159"/>
      <c r="L26" s="159"/>
      <c r="M26" s="159"/>
      <c r="U26" s="159" t="s">
        <v>37</v>
      </c>
      <c r="V26" s="159"/>
      <c r="W26" s="159"/>
      <c r="X26" s="159"/>
      <c r="Y26" s="159"/>
      <c r="Z26" s="159"/>
    </row>
    <row r="27" ht="255.75" customHeight="1"/>
    <row r="28" spans="2:28" ht="13.5" customHeight="1">
      <c r="B28" s="158" t="s">
        <v>36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Z28" s="157"/>
      <c r="AA28" s="157"/>
      <c r="AB28" s="157"/>
    </row>
  </sheetData>
  <sheetProtection/>
  <mergeCells count="33">
    <mergeCell ref="G25:M25"/>
    <mergeCell ref="U25:Z25"/>
    <mergeCell ref="G26:M26"/>
    <mergeCell ref="U26:Z26"/>
    <mergeCell ref="B28:S28"/>
    <mergeCell ref="Z28:AB28"/>
    <mergeCell ref="B19:G20"/>
    <mergeCell ref="M20:N20"/>
    <mergeCell ref="S20:U20"/>
    <mergeCell ref="V20:W20"/>
    <mergeCell ref="AA20:AC20"/>
    <mergeCell ref="C22:Y22"/>
    <mergeCell ref="M13:N13"/>
    <mergeCell ref="S13:U13"/>
    <mergeCell ref="V13:W13"/>
    <mergeCell ref="Z13:AB13"/>
    <mergeCell ref="A15:G16"/>
    <mergeCell ref="M15:N15"/>
    <mergeCell ref="S15:U15"/>
    <mergeCell ref="V15:W15"/>
    <mergeCell ref="Z15:AB15"/>
    <mergeCell ref="Z10:AB12"/>
    <mergeCell ref="A11:K12"/>
    <mergeCell ref="M11:N12"/>
    <mergeCell ref="R11:U12"/>
    <mergeCell ref="V11:W12"/>
    <mergeCell ref="Y11:Y12"/>
    <mergeCell ref="H2:V2"/>
    <mergeCell ref="H3:V3"/>
    <mergeCell ref="H4:V4"/>
    <mergeCell ref="H5:V5"/>
    <mergeCell ref="M9:Y9"/>
    <mergeCell ref="P10:P12"/>
  </mergeCells>
  <printOptions/>
  <pageMargins left="0.5902777777777778" right="0.5902777777777778" top="0.39375" bottom="0.39375" header="0" footer="0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47"/>
  <sheetViews>
    <sheetView showGridLines="0" zoomScalePageLayoutView="0" workbookViewId="0" topLeftCell="A16">
      <selection activeCell="V46" sqref="V46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1.851562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57421875" style="0" customWidth="1"/>
    <col min="9" max="9" width="0.9921875" style="0" customWidth="1"/>
    <col min="10" max="10" width="2.421875" style="0" customWidth="1"/>
    <col min="11" max="11" width="12.28125" style="0" customWidth="1"/>
    <col min="12" max="12" width="0.9921875" style="0" customWidth="1"/>
    <col min="13" max="13" width="12.140625" style="0" customWidth="1"/>
    <col min="14" max="14" width="2.421875" style="0" customWidth="1"/>
    <col min="15" max="15" width="1.421875" style="0" customWidth="1"/>
    <col min="16" max="16" width="15.140625" style="0" customWidth="1"/>
    <col min="17" max="17" width="0.9921875" style="0" customWidth="1"/>
    <col min="18" max="18" width="8.28125" style="0" customWidth="1"/>
    <col min="19" max="19" width="4.7109375" style="0" customWidth="1"/>
    <col min="20" max="20" width="0.9921875" style="0" customWidth="1"/>
    <col min="21" max="21" width="2.421875" style="0" customWidth="1"/>
    <col min="22" max="22" width="11.8515625" style="0" customWidth="1"/>
    <col min="23" max="23" width="0.2890625" style="0" customWidth="1"/>
  </cols>
  <sheetData>
    <row r="1" ht="6.75" customHeight="1"/>
    <row r="2" spans="2:22" ht="15" customHeight="1">
      <c r="B2" s="179" t="s">
        <v>66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15" customHeight="1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5" customHeight="1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2:22" ht="15" customHeight="1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2:22" ht="24" customHeight="1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ht="1.5" customHeight="1"/>
    <row r="8" spans="8:19" ht="12.75">
      <c r="H8" s="169" t="s">
        <v>55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</row>
    <row r="9" spans="8:22" ht="3" customHeight="1"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U9" s="169" t="s">
        <v>53</v>
      </c>
      <c r="V9" s="169"/>
    </row>
    <row r="10" spans="21:22" ht="8.25" customHeight="1">
      <c r="U10" s="169"/>
      <c r="V10" s="169"/>
    </row>
    <row r="11" spans="8:22" ht="7.5" customHeight="1">
      <c r="H11" s="169" t="s">
        <v>51</v>
      </c>
      <c r="I11" s="169"/>
      <c r="J11" s="169" t="s">
        <v>65</v>
      </c>
      <c r="K11" s="169"/>
      <c r="M11" s="169" t="s">
        <v>2</v>
      </c>
      <c r="N11" s="169"/>
      <c r="P11" s="169" t="s">
        <v>3</v>
      </c>
      <c r="R11" s="169" t="s">
        <v>50</v>
      </c>
      <c r="S11" s="169"/>
      <c r="U11" s="169"/>
      <c r="V11" s="169"/>
    </row>
    <row r="12" spans="2:22" ht="2.25" customHeight="1">
      <c r="B12" s="169" t="s">
        <v>52</v>
      </c>
      <c r="C12" s="169"/>
      <c r="D12" s="169"/>
      <c r="E12" s="169"/>
      <c r="H12" s="169"/>
      <c r="I12" s="169"/>
      <c r="J12" s="169"/>
      <c r="K12" s="169"/>
      <c r="M12" s="169"/>
      <c r="N12" s="169"/>
      <c r="P12" s="169"/>
      <c r="R12" s="169"/>
      <c r="S12" s="169"/>
      <c r="U12" s="169"/>
      <c r="V12" s="169"/>
    </row>
    <row r="13" spans="2:19" ht="11.25" customHeight="1">
      <c r="B13" s="169"/>
      <c r="C13" s="169"/>
      <c r="D13" s="169"/>
      <c r="E13" s="169"/>
      <c r="H13" s="169"/>
      <c r="I13" s="169"/>
      <c r="J13" s="169"/>
      <c r="K13" s="169"/>
      <c r="M13" s="169"/>
      <c r="N13" s="169"/>
      <c r="P13" s="169"/>
      <c r="R13" s="169"/>
      <c r="S13" s="169"/>
    </row>
    <row r="14" spans="2:11" ht="8.25" customHeight="1">
      <c r="B14" s="169"/>
      <c r="C14" s="169"/>
      <c r="D14" s="169"/>
      <c r="E14" s="169"/>
      <c r="J14" s="169"/>
      <c r="K14" s="169"/>
    </row>
    <row r="15" spans="10:11" ht="12.75" customHeight="1" hidden="1">
      <c r="J15" s="169"/>
      <c r="K15" s="169"/>
    </row>
    <row r="16" spans="8:22" ht="12.75">
      <c r="H16" s="169" t="s">
        <v>49</v>
      </c>
      <c r="I16" s="169"/>
      <c r="J16" s="169" t="s">
        <v>48</v>
      </c>
      <c r="K16" s="169"/>
      <c r="M16" s="169" t="s">
        <v>47</v>
      </c>
      <c r="N16" s="169"/>
      <c r="P16" s="170" t="s">
        <v>46</v>
      </c>
      <c r="R16" s="169" t="s">
        <v>45</v>
      </c>
      <c r="S16" s="169"/>
      <c r="U16" s="169" t="s">
        <v>44</v>
      </c>
      <c r="V16" s="169"/>
    </row>
    <row r="18" ht="1.5" customHeight="1"/>
    <row r="19" spans="2:22" ht="14.25" customHeight="1">
      <c r="B19" s="178" t="s">
        <v>64</v>
      </c>
      <c r="C19" s="178"/>
      <c r="D19" s="178"/>
      <c r="E19" s="178"/>
      <c r="H19" s="176">
        <v>3447424652</v>
      </c>
      <c r="J19" s="175">
        <v>458475429</v>
      </c>
      <c r="K19" s="175"/>
      <c r="M19" s="175">
        <v>3905900081</v>
      </c>
      <c r="N19" s="175"/>
      <c r="P19" s="176">
        <v>752031555.85</v>
      </c>
      <c r="R19" s="175">
        <v>677635203.38</v>
      </c>
      <c r="S19" s="175"/>
      <c r="U19" s="175">
        <v>3153868525.15</v>
      </c>
      <c r="V19" s="175"/>
    </row>
    <row r="20" ht="1.5" customHeight="1"/>
    <row r="21" spans="8:22" ht="14.25" customHeight="1">
      <c r="H21" s="168">
        <v>3447424652</v>
      </c>
      <c r="J21" s="177">
        <v>458475429</v>
      </c>
      <c r="K21" s="177"/>
      <c r="M21" s="167">
        <v>3905900081</v>
      </c>
      <c r="N21" s="167"/>
      <c r="P21" s="168">
        <v>752031555.85</v>
      </c>
      <c r="R21" s="167">
        <v>677635203.38</v>
      </c>
      <c r="S21" s="167"/>
      <c r="U21" s="167">
        <v>3153868525.15</v>
      </c>
      <c r="V21" s="167"/>
    </row>
    <row r="22" ht="4.5" customHeight="1"/>
    <row r="23" ht="1.5" customHeight="1"/>
    <row r="24" spans="2:22" ht="14.25" customHeight="1">
      <c r="B24" s="178" t="s">
        <v>63</v>
      </c>
      <c r="C24" s="178"/>
      <c r="D24" s="178"/>
      <c r="E24" s="178"/>
      <c r="H24" s="176">
        <v>613142557</v>
      </c>
      <c r="J24" s="175">
        <v>246477839</v>
      </c>
      <c r="K24" s="175"/>
      <c r="M24" s="175">
        <v>859620396</v>
      </c>
      <c r="N24" s="175"/>
      <c r="P24" s="176">
        <v>56979610.42</v>
      </c>
      <c r="R24" s="175">
        <v>52693912.54</v>
      </c>
      <c r="S24" s="175"/>
      <c r="U24" s="175">
        <v>802640785.58</v>
      </c>
      <c r="V24" s="175"/>
    </row>
    <row r="25" ht="1.5" customHeight="1"/>
    <row r="26" spans="8:22" ht="14.25" customHeight="1">
      <c r="H26" s="168">
        <v>613142557</v>
      </c>
      <c r="J26" s="177">
        <v>246477839</v>
      </c>
      <c r="K26" s="177"/>
      <c r="M26" s="167">
        <v>859620396</v>
      </c>
      <c r="N26" s="167"/>
      <c r="P26" s="168">
        <v>56979610.42</v>
      </c>
      <c r="R26" s="167">
        <v>52693912.54</v>
      </c>
      <c r="S26" s="167"/>
      <c r="U26" s="167">
        <v>802640785.58</v>
      </c>
      <c r="V26" s="167"/>
    </row>
    <row r="27" ht="4.5" customHeight="1"/>
    <row r="28" ht="1.5" customHeight="1"/>
    <row r="29" spans="2:22" ht="14.25" customHeight="1">
      <c r="B29" s="178" t="s">
        <v>62</v>
      </c>
      <c r="C29" s="178"/>
      <c r="D29" s="178"/>
      <c r="E29" s="178"/>
      <c r="H29" s="176">
        <v>237244708</v>
      </c>
      <c r="J29" s="175">
        <v>0</v>
      </c>
      <c r="K29" s="175"/>
      <c r="M29" s="175">
        <v>237244708</v>
      </c>
      <c r="N29" s="175"/>
      <c r="P29" s="176">
        <v>50519659.92</v>
      </c>
      <c r="R29" s="175">
        <v>42644914.85</v>
      </c>
      <c r="S29" s="175"/>
      <c r="U29" s="175">
        <v>186725048.08</v>
      </c>
      <c r="V29" s="175"/>
    </row>
    <row r="30" ht="1.5" customHeight="1"/>
    <row r="31" spans="8:22" ht="14.25" customHeight="1">
      <c r="H31" s="168">
        <v>237244708</v>
      </c>
      <c r="J31" s="177">
        <v>0</v>
      </c>
      <c r="K31" s="177"/>
      <c r="M31" s="167">
        <v>237244708</v>
      </c>
      <c r="N31" s="167"/>
      <c r="P31" s="168">
        <v>50519659.92</v>
      </c>
      <c r="R31" s="167">
        <v>42644914.85</v>
      </c>
      <c r="S31" s="167"/>
      <c r="U31" s="167">
        <v>186725048.08</v>
      </c>
      <c r="V31" s="167"/>
    </row>
    <row r="32" ht="4.5" customHeight="1"/>
    <row r="33" ht="1.5" customHeight="1"/>
    <row r="34" spans="2:22" ht="14.25" customHeight="1">
      <c r="B34" s="178" t="s">
        <v>61</v>
      </c>
      <c r="C34" s="178"/>
      <c r="D34" s="178"/>
      <c r="E34" s="178"/>
      <c r="H34" s="176">
        <v>0</v>
      </c>
      <c r="J34" s="175">
        <v>0</v>
      </c>
      <c r="K34" s="175"/>
      <c r="M34" s="175">
        <v>0</v>
      </c>
      <c r="N34" s="175"/>
      <c r="P34" s="176">
        <v>0</v>
      </c>
      <c r="R34" s="175">
        <v>0</v>
      </c>
      <c r="S34" s="175"/>
      <c r="U34" s="175">
        <v>0</v>
      </c>
      <c r="V34" s="175"/>
    </row>
    <row r="35" ht="1.5" customHeight="1"/>
    <row r="36" spans="8:22" ht="14.25" customHeight="1">
      <c r="H36" s="168">
        <v>0</v>
      </c>
      <c r="J36" s="177">
        <v>0</v>
      </c>
      <c r="K36" s="177"/>
      <c r="M36" s="167">
        <v>0</v>
      </c>
      <c r="N36" s="167"/>
      <c r="P36" s="168">
        <v>0</v>
      </c>
      <c r="R36" s="167">
        <v>0</v>
      </c>
      <c r="S36" s="167"/>
      <c r="U36" s="167">
        <v>0</v>
      </c>
      <c r="V36" s="167"/>
    </row>
    <row r="37" ht="4.5" customHeight="1"/>
    <row r="38" ht="3.75" customHeight="1"/>
    <row r="39" spans="2:22" ht="12.75">
      <c r="B39" s="165" t="s">
        <v>42</v>
      </c>
      <c r="C39" s="165"/>
      <c r="D39" s="165"/>
      <c r="E39" s="165"/>
      <c r="H39" s="176">
        <v>4297811917</v>
      </c>
      <c r="J39" s="175">
        <v>704953268</v>
      </c>
      <c r="K39" s="175"/>
      <c r="M39" s="175">
        <v>5002765185</v>
      </c>
      <c r="N39" s="175"/>
      <c r="P39" s="176">
        <v>859530826.19</v>
      </c>
      <c r="R39" s="175">
        <v>772974030.77</v>
      </c>
      <c r="S39" s="175"/>
      <c r="U39" s="175">
        <v>4143234358.81</v>
      </c>
      <c r="V39" s="175"/>
    </row>
    <row r="41" spans="2:18" ht="13.5" customHeight="1">
      <c r="B41" s="174" t="s">
        <v>41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ht="59.25" customHeight="1"/>
    <row r="43" spans="4:21" ht="18.75" customHeight="1">
      <c r="D43" s="159" t="s">
        <v>40</v>
      </c>
      <c r="E43" s="159"/>
      <c r="F43" s="159"/>
      <c r="G43" s="159"/>
      <c r="H43" s="159"/>
      <c r="I43" s="159"/>
      <c r="N43" s="159" t="s">
        <v>39</v>
      </c>
      <c r="O43" s="159"/>
      <c r="P43" s="159"/>
      <c r="Q43" s="159"/>
      <c r="R43" s="159"/>
      <c r="S43" s="159"/>
      <c r="T43" s="159"/>
      <c r="U43" s="159"/>
    </row>
    <row r="44" spans="4:21" ht="13.5" customHeight="1">
      <c r="D44" s="159" t="s">
        <v>38</v>
      </c>
      <c r="E44" s="159"/>
      <c r="F44" s="159"/>
      <c r="G44" s="159"/>
      <c r="H44" s="159"/>
      <c r="I44" s="159"/>
      <c r="N44" s="159" t="s">
        <v>37</v>
      </c>
      <c r="O44" s="159"/>
      <c r="P44" s="159"/>
      <c r="Q44" s="159"/>
      <c r="R44" s="159"/>
      <c r="S44" s="159"/>
      <c r="T44" s="159"/>
      <c r="U44" s="159"/>
    </row>
    <row r="45" ht="7.5" customHeight="1"/>
    <row r="46" ht="19.5" customHeight="1"/>
    <row r="47" spans="1:22" ht="13.5" customHeight="1">
      <c r="A47" s="158" t="s">
        <v>36</v>
      </c>
      <c r="B47" s="158"/>
      <c r="C47" s="158"/>
      <c r="D47" s="158"/>
      <c r="E47" s="158"/>
      <c r="F47" s="158"/>
      <c r="G47" s="158"/>
      <c r="H47" s="158"/>
      <c r="I47" s="158"/>
      <c r="J47" s="158"/>
      <c r="P47" s="173" t="s">
        <v>60</v>
      </c>
      <c r="Q47" s="173"/>
      <c r="R47" s="173"/>
      <c r="S47" s="173"/>
      <c r="T47" s="173"/>
      <c r="U47" s="173"/>
      <c r="V47" s="173"/>
    </row>
  </sheetData>
  <sheetProtection/>
  <mergeCells count="62">
    <mergeCell ref="B41:R41"/>
    <mergeCell ref="D43:I43"/>
    <mergeCell ref="N43:U43"/>
    <mergeCell ref="D44:I44"/>
    <mergeCell ref="N44:U44"/>
    <mergeCell ref="A47:J47"/>
    <mergeCell ref="P47:V47"/>
    <mergeCell ref="J36:K36"/>
    <mergeCell ref="M36:N36"/>
    <mergeCell ref="R36:S36"/>
    <mergeCell ref="U36:V36"/>
    <mergeCell ref="B39:E39"/>
    <mergeCell ref="J39:K39"/>
    <mergeCell ref="M39:N39"/>
    <mergeCell ref="R39:S39"/>
    <mergeCell ref="U39:V39"/>
    <mergeCell ref="J31:K31"/>
    <mergeCell ref="M31:N31"/>
    <mergeCell ref="R31:S31"/>
    <mergeCell ref="U31:V31"/>
    <mergeCell ref="B34:E34"/>
    <mergeCell ref="J34:K34"/>
    <mergeCell ref="M34:N34"/>
    <mergeCell ref="R34:S34"/>
    <mergeCell ref="U34:V34"/>
    <mergeCell ref="J26:K26"/>
    <mergeCell ref="M26:N26"/>
    <mergeCell ref="R26:S26"/>
    <mergeCell ref="U26:V26"/>
    <mergeCell ref="B29:E29"/>
    <mergeCell ref="J29:K29"/>
    <mergeCell ref="M29:N29"/>
    <mergeCell ref="R29:S29"/>
    <mergeCell ref="U29:V29"/>
    <mergeCell ref="J21:K21"/>
    <mergeCell ref="M21:N21"/>
    <mergeCell ref="R21:S21"/>
    <mergeCell ref="U21:V21"/>
    <mergeCell ref="B24:E24"/>
    <mergeCell ref="J24:K24"/>
    <mergeCell ref="M24:N24"/>
    <mergeCell ref="R24:S24"/>
    <mergeCell ref="U24:V24"/>
    <mergeCell ref="H16:I16"/>
    <mergeCell ref="J16:K16"/>
    <mergeCell ref="M16:N16"/>
    <mergeCell ref="R16:S16"/>
    <mergeCell ref="U16:V16"/>
    <mergeCell ref="B19:E19"/>
    <mergeCell ref="J19:K19"/>
    <mergeCell ref="M19:N19"/>
    <mergeCell ref="R19:S19"/>
    <mergeCell ref="U19:V19"/>
    <mergeCell ref="B2:V6"/>
    <mergeCell ref="H8:S9"/>
    <mergeCell ref="U9:V12"/>
    <mergeCell ref="H11:I13"/>
    <mergeCell ref="J11:K15"/>
    <mergeCell ref="M11:N13"/>
    <mergeCell ref="P11:P13"/>
    <mergeCell ref="R11:S13"/>
    <mergeCell ref="B12:E14"/>
  </mergeCells>
  <printOptions/>
  <pageMargins left="0.5905511811023623" right="0.5905511811023623" top="0.5905511811023623" bottom="0.5905511811023623" header="0" footer="0"/>
  <pageSetup fitToHeight="0" fitToWidth="0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61"/>
  <sheetViews>
    <sheetView showGridLines="0" zoomScalePageLayoutView="0" workbookViewId="0" topLeftCell="A4">
      <selection activeCell="U16" sqref="U16:V16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87" t="s">
        <v>59</v>
      </c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</row>
    <row r="3" ht="1.5" customHeight="1"/>
    <row r="4" spans="2:26" ht="60" customHeight="1">
      <c r="B4" s="179" t="s">
        <v>355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ht="1.5" customHeight="1"/>
    <row r="6" spans="10:23" ht="18" customHeight="1">
      <c r="J6" s="169" t="s">
        <v>55</v>
      </c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1:25" ht="5.25" customHeight="1">
      <c r="A7" s="169" t="s">
        <v>354</v>
      </c>
      <c r="B7" s="169"/>
      <c r="C7" s="169"/>
      <c r="D7" s="169"/>
      <c r="E7" s="169"/>
      <c r="F7" s="169"/>
      <c r="G7" s="169"/>
      <c r="L7" s="169" t="s">
        <v>353</v>
      </c>
      <c r="M7" s="169"/>
      <c r="N7" s="169"/>
      <c r="X7" s="169" t="s">
        <v>53</v>
      </c>
      <c r="Y7" s="169"/>
    </row>
    <row r="8" spans="1:25" ht="12.75">
      <c r="A8" s="169"/>
      <c r="B8" s="169"/>
      <c r="C8" s="169"/>
      <c r="D8" s="169"/>
      <c r="E8" s="169"/>
      <c r="F8" s="169"/>
      <c r="G8" s="169"/>
      <c r="I8" s="169" t="s">
        <v>51</v>
      </c>
      <c r="J8" s="169"/>
      <c r="L8" s="169"/>
      <c r="M8" s="169"/>
      <c r="N8" s="169"/>
      <c r="P8" s="169" t="s">
        <v>2</v>
      </c>
      <c r="Q8" s="169"/>
      <c r="S8" s="169" t="s">
        <v>3</v>
      </c>
      <c r="U8" s="169" t="s">
        <v>50</v>
      </c>
      <c r="V8" s="169"/>
      <c r="X8" s="169"/>
      <c r="Y8" s="169"/>
    </row>
    <row r="9" spans="1:22" ht="6" customHeight="1">
      <c r="A9" s="169"/>
      <c r="B9" s="169"/>
      <c r="C9" s="169"/>
      <c r="D9" s="169"/>
      <c r="E9" s="169"/>
      <c r="F9" s="169"/>
      <c r="G9" s="169"/>
      <c r="I9" s="169"/>
      <c r="J9" s="169"/>
      <c r="L9" s="169"/>
      <c r="M9" s="169"/>
      <c r="N9" s="169"/>
      <c r="P9" s="169"/>
      <c r="Q9" s="169"/>
      <c r="S9" s="169"/>
      <c r="U9" s="169"/>
      <c r="V9" s="169"/>
    </row>
    <row r="10" spans="1:14" ht="6" customHeight="1">
      <c r="A10" s="169"/>
      <c r="B10" s="169"/>
      <c r="C10" s="169"/>
      <c r="D10" s="169"/>
      <c r="E10" s="169"/>
      <c r="F10" s="169"/>
      <c r="G10" s="169"/>
      <c r="L10" s="169"/>
      <c r="M10" s="169"/>
      <c r="N10" s="169"/>
    </row>
    <row r="11" spans="1:25" ht="3" customHeight="1">
      <c r="A11" s="169"/>
      <c r="B11" s="169"/>
      <c r="C11" s="169"/>
      <c r="D11" s="169"/>
      <c r="E11" s="169"/>
      <c r="F11" s="169"/>
      <c r="G11" s="169"/>
      <c r="I11" s="186" t="s">
        <v>49</v>
      </c>
      <c r="J11" s="186"/>
      <c r="L11" s="186" t="s">
        <v>48</v>
      </c>
      <c r="M11" s="186"/>
      <c r="N11" s="186"/>
      <c r="P11" s="186" t="s">
        <v>47</v>
      </c>
      <c r="Q11" s="186"/>
      <c r="S11" s="186" t="s">
        <v>46</v>
      </c>
      <c r="U11" s="186" t="s">
        <v>45</v>
      </c>
      <c r="V11" s="186"/>
      <c r="X11" s="186" t="s">
        <v>44</v>
      </c>
      <c r="Y11" s="186"/>
    </row>
    <row r="12" spans="9:25" ht="13.5" customHeight="1">
      <c r="I12" s="186"/>
      <c r="J12" s="186"/>
      <c r="L12" s="186"/>
      <c r="M12" s="186"/>
      <c r="N12" s="186"/>
      <c r="P12" s="186"/>
      <c r="Q12" s="186"/>
      <c r="S12" s="186"/>
      <c r="U12" s="186"/>
      <c r="V12" s="186"/>
      <c r="X12" s="186"/>
      <c r="Y12" s="186"/>
    </row>
    <row r="13" ht="3.75" customHeight="1"/>
    <row r="14" spans="2:25" ht="13.5" customHeight="1">
      <c r="B14" s="183" t="s">
        <v>352</v>
      </c>
      <c r="C14" s="183"/>
      <c r="D14" s="183"/>
      <c r="E14" s="183"/>
      <c r="I14" s="181" t="s">
        <v>351</v>
      </c>
      <c r="J14" s="181"/>
      <c r="M14" s="181" t="s">
        <v>77</v>
      </c>
      <c r="N14" s="181"/>
      <c r="P14" s="181" t="s">
        <v>351</v>
      </c>
      <c r="Q14" s="181"/>
      <c r="S14" s="182" t="s">
        <v>350</v>
      </c>
      <c r="U14" s="181" t="s">
        <v>349</v>
      </c>
      <c r="V14" s="181"/>
      <c r="Y14" s="182" t="s">
        <v>348</v>
      </c>
    </row>
    <row r="15" ht="3.75" customHeight="1"/>
    <row r="16" spans="3:25" ht="13.5" customHeight="1">
      <c r="C16" s="101" t="s">
        <v>347</v>
      </c>
      <c r="D16" s="101"/>
      <c r="E16" s="101"/>
      <c r="F16" s="101"/>
      <c r="I16" s="181" t="s">
        <v>346</v>
      </c>
      <c r="J16" s="181"/>
      <c r="M16" s="181" t="s">
        <v>345</v>
      </c>
      <c r="N16" s="181"/>
      <c r="P16" s="181" t="s">
        <v>344</v>
      </c>
      <c r="Q16" s="181"/>
      <c r="S16" s="182" t="s">
        <v>343</v>
      </c>
      <c r="U16" s="181" t="s">
        <v>342</v>
      </c>
      <c r="V16" s="181"/>
      <c r="Y16" s="182" t="s">
        <v>341</v>
      </c>
    </row>
    <row r="17" spans="3:6" ht="9.75" customHeight="1">
      <c r="C17" s="101"/>
      <c r="D17" s="101"/>
      <c r="E17" s="101"/>
      <c r="F17" s="101"/>
    </row>
    <row r="18" ht="2.25" customHeight="1"/>
    <row r="19" spans="3:25" ht="13.5" customHeight="1">
      <c r="C19" s="101" t="s">
        <v>340</v>
      </c>
      <c r="D19" s="101"/>
      <c r="E19" s="101"/>
      <c r="F19" s="101"/>
      <c r="I19" s="181" t="s">
        <v>339</v>
      </c>
      <c r="J19" s="181"/>
      <c r="M19" s="181" t="s">
        <v>338</v>
      </c>
      <c r="N19" s="181"/>
      <c r="P19" s="181" t="s">
        <v>337</v>
      </c>
      <c r="Q19" s="181"/>
      <c r="S19" s="182" t="s">
        <v>336</v>
      </c>
      <c r="U19" s="181" t="s">
        <v>335</v>
      </c>
      <c r="V19" s="181"/>
      <c r="Y19" s="182" t="s">
        <v>334</v>
      </c>
    </row>
    <row r="20" spans="3:6" ht="9.75" customHeight="1">
      <c r="C20" s="101"/>
      <c r="D20" s="101"/>
      <c r="E20" s="101"/>
      <c r="F20" s="101"/>
    </row>
    <row r="21" ht="2.25" customHeight="1"/>
    <row r="22" spans="3:25" ht="13.5" customHeight="1">
      <c r="C22" s="101" t="s">
        <v>333</v>
      </c>
      <c r="D22" s="101"/>
      <c r="E22" s="101"/>
      <c r="F22" s="101"/>
      <c r="I22" s="181" t="s">
        <v>332</v>
      </c>
      <c r="J22" s="181"/>
      <c r="M22" s="181" t="s">
        <v>331</v>
      </c>
      <c r="N22" s="181"/>
      <c r="P22" s="181" t="s">
        <v>330</v>
      </c>
      <c r="Q22" s="181"/>
      <c r="S22" s="182" t="s">
        <v>329</v>
      </c>
      <c r="U22" s="181" t="s">
        <v>328</v>
      </c>
      <c r="V22" s="181"/>
      <c r="Y22" s="182" t="s">
        <v>327</v>
      </c>
    </row>
    <row r="23" spans="3:6" ht="9.75" customHeight="1">
      <c r="C23" s="101"/>
      <c r="D23" s="101"/>
      <c r="E23" s="101"/>
      <c r="F23" s="101"/>
    </row>
    <row r="24" ht="2.25" customHeight="1"/>
    <row r="25" spans="3:25" ht="13.5" customHeight="1">
      <c r="C25" s="185" t="s">
        <v>326</v>
      </c>
      <c r="D25" s="185"/>
      <c r="E25" s="185"/>
      <c r="F25" s="185"/>
      <c r="I25" s="181" t="s">
        <v>325</v>
      </c>
      <c r="J25" s="181"/>
      <c r="M25" s="181" t="s">
        <v>324</v>
      </c>
      <c r="N25" s="181"/>
      <c r="P25" s="181" t="s">
        <v>323</v>
      </c>
      <c r="Q25" s="181"/>
      <c r="S25" s="182" t="s">
        <v>322</v>
      </c>
      <c r="U25" s="181" t="s">
        <v>321</v>
      </c>
      <c r="V25" s="181"/>
      <c r="Y25" s="182" t="s">
        <v>320</v>
      </c>
    </row>
    <row r="26" ht="3.75" customHeight="1"/>
    <row r="27" spans="3:25" ht="13.5" customHeight="1">
      <c r="C27" s="101" t="s">
        <v>319</v>
      </c>
      <c r="D27" s="101"/>
      <c r="E27" s="101"/>
      <c r="F27" s="101"/>
      <c r="I27" s="181" t="s">
        <v>318</v>
      </c>
      <c r="J27" s="181"/>
      <c r="M27" s="181" t="s">
        <v>317</v>
      </c>
      <c r="N27" s="181"/>
      <c r="P27" s="181" t="s">
        <v>316</v>
      </c>
      <c r="Q27" s="181"/>
      <c r="S27" s="182" t="s">
        <v>315</v>
      </c>
      <c r="U27" s="181" t="s">
        <v>314</v>
      </c>
      <c r="V27" s="181"/>
      <c r="Y27" s="182" t="s">
        <v>313</v>
      </c>
    </row>
    <row r="28" spans="3:6" ht="8.25" customHeight="1">
      <c r="C28" s="101"/>
      <c r="D28" s="101"/>
      <c r="E28" s="101"/>
      <c r="F28" s="101"/>
    </row>
    <row r="29" spans="3:6" ht="2.25" customHeight="1">
      <c r="C29" s="101"/>
      <c r="D29" s="101"/>
      <c r="E29" s="101"/>
      <c r="F29" s="101"/>
    </row>
    <row r="30" ht="13.5" customHeight="1"/>
    <row r="31" ht="3.75" customHeight="1"/>
    <row r="32" spans="2:25" ht="13.5" customHeight="1">
      <c r="B32" s="183" t="s">
        <v>312</v>
      </c>
      <c r="C32" s="183"/>
      <c r="D32" s="183"/>
      <c r="E32" s="183"/>
      <c r="I32" s="181" t="s">
        <v>311</v>
      </c>
      <c r="J32" s="181"/>
      <c r="M32" s="181" t="s">
        <v>310</v>
      </c>
      <c r="N32" s="181"/>
      <c r="P32" s="181" t="s">
        <v>309</v>
      </c>
      <c r="Q32" s="181"/>
      <c r="S32" s="182" t="s">
        <v>308</v>
      </c>
      <c r="U32" s="181" t="s">
        <v>307</v>
      </c>
      <c r="V32" s="181"/>
      <c r="Y32" s="182" t="s">
        <v>306</v>
      </c>
    </row>
    <row r="33" ht="3.75" customHeight="1"/>
    <row r="34" spans="3:25" ht="13.5" customHeight="1">
      <c r="C34" s="101" t="s">
        <v>305</v>
      </c>
      <c r="D34" s="101"/>
      <c r="E34" s="101"/>
      <c r="F34" s="101"/>
      <c r="I34" s="181" t="s">
        <v>304</v>
      </c>
      <c r="J34" s="181"/>
      <c r="M34" s="181" t="s">
        <v>303</v>
      </c>
      <c r="N34" s="181"/>
      <c r="P34" s="181" t="s">
        <v>302</v>
      </c>
      <c r="Q34" s="181"/>
      <c r="S34" s="182" t="s">
        <v>301</v>
      </c>
      <c r="U34" s="181" t="s">
        <v>300</v>
      </c>
      <c r="V34" s="181"/>
      <c r="Y34" s="182" t="s">
        <v>299</v>
      </c>
    </row>
    <row r="35" spans="3:6" ht="8.25" customHeight="1">
      <c r="C35" s="101"/>
      <c r="D35" s="101"/>
      <c r="E35" s="101"/>
      <c r="F35" s="101"/>
    </row>
    <row r="36" spans="3:6" ht="13.5" customHeight="1">
      <c r="C36" s="101"/>
      <c r="D36" s="101"/>
      <c r="E36" s="101"/>
      <c r="F36" s="101"/>
    </row>
    <row r="37" ht="2.25" customHeight="1"/>
    <row r="38" spans="3:25" ht="13.5" customHeight="1">
      <c r="C38" s="185" t="s">
        <v>298</v>
      </c>
      <c r="D38" s="185"/>
      <c r="E38" s="185"/>
      <c r="F38" s="185"/>
      <c r="I38" s="181" t="s">
        <v>297</v>
      </c>
      <c r="J38" s="181"/>
      <c r="M38" s="181" t="s">
        <v>296</v>
      </c>
      <c r="N38" s="181"/>
      <c r="P38" s="181" t="s">
        <v>295</v>
      </c>
      <c r="Q38" s="181"/>
      <c r="S38" s="182" t="s">
        <v>294</v>
      </c>
      <c r="U38" s="181" t="s">
        <v>293</v>
      </c>
      <c r="V38" s="181"/>
      <c r="Y38" s="182" t="s">
        <v>292</v>
      </c>
    </row>
    <row r="39" ht="3.75" customHeight="1"/>
    <row r="40" spans="3:25" ht="13.5" customHeight="1">
      <c r="C40" s="101" t="s">
        <v>291</v>
      </c>
      <c r="D40" s="101"/>
      <c r="E40" s="101"/>
      <c r="F40" s="101"/>
      <c r="I40" s="181" t="s">
        <v>290</v>
      </c>
      <c r="J40" s="181"/>
      <c r="M40" s="181" t="s">
        <v>289</v>
      </c>
      <c r="N40" s="181"/>
      <c r="P40" s="181" t="s">
        <v>288</v>
      </c>
      <c r="Q40" s="181"/>
      <c r="S40" s="182" t="s">
        <v>287</v>
      </c>
      <c r="U40" s="181" t="s">
        <v>286</v>
      </c>
      <c r="V40" s="181"/>
      <c r="Y40" s="182" t="s">
        <v>285</v>
      </c>
    </row>
    <row r="41" spans="3:6" ht="9.75" customHeight="1">
      <c r="C41" s="101"/>
      <c r="D41" s="101"/>
      <c r="E41" s="101"/>
      <c r="F41" s="101"/>
    </row>
    <row r="42" ht="2.25" customHeight="1"/>
    <row r="43" spans="3:25" ht="13.5" customHeight="1">
      <c r="C43" s="101" t="s">
        <v>284</v>
      </c>
      <c r="D43" s="101"/>
      <c r="E43" s="101"/>
      <c r="F43" s="101"/>
      <c r="I43" s="181" t="s">
        <v>283</v>
      </c>
      <c r="J43" s="181"/>
      <c r="M43" s="181" t="s">
        <v>282</v>
      </c>
      <c r="N43" s="181"/>
      <c r="P43" s="181" t="s">
        <v>281</v>
      </c>
      <c r="Q43" s="181"/>
      <c r="S43" s="182" t="s">
        <v>280</v>
      </c>
      <c r="U43" s="181" t="s">
        <v>279</v>
      </c>
      <c r="V43" s="181"/>
      <c r="Y43" s="182" t="s">
        <v>278</v>
      </c>
    </row>
    <row r="44" spans="3:6" ht="8.25" customHeight="1">
      <c r="C44" s="101"/>
      <c r="D44" s="101"/>
      <c r="E44" s="101"/>
      <c r="F44" s="101"/>
    </row>
    <row r="45" spans="3:6" ht="13.5" customHeight="1">
      <c r="C45" s="101"/>
      <c r="D45" s="101"/>
      <c r="E45" s="101"/>
      <c r="F45" s="101"/>
    </row>
    <row r="46" ht="2.25" customHeight="1"/>
    <row r="47" spans="3:25" ht="13.5" customHeight="1">
      <c r="C47" s="101" t="s">
        <v>277</v>
      </c>
      <c r="D47" s="101"/>
      <c r="E47" s="101"/>
      <c r="F47" s="101"/>
      <c r="I47" s="181" t="s">
        <v>276</v>
      </c>
      <c r="J47" s="181"/>
      <c r="M47" s="181" t="s">
        <v>275</v>
      </c>
      <c r="N47" s="181"/>
      <c r="P47" s="181" t="s">
        <v>274</v>
      </c>
      <c r="Q47" s="181"/>
      <c r="S47" s="182" t="s">
        <v>273</v>
      </c>
      <c r="U47" s="181" t="s">
        <v>272</v>
      </c>
      <c r="V47" s="181"/>
      <c r="Y47" s="182" t="s">
        <v>271</v>
      </c>
    </row>
    <row r="48" spans="3:6" ht="9.75" customHeight="1">
      <c r="C48" s="101"/>
      <c r="D48" s="101"/>
      <c r="E48" s="101"/>
      <c r="F48" s="101"/>
    </row>
    <row r="49" ht="2.25" customHeight="1"/>
    <row r="50" spans="3:25" ht="13.5" customHeight="1">
      <c r="C50" s="101" t="s">
        <v>270</v>
      </c>
      <c r="D50" s="101"/>
      <c r="E50" s="101"/>
      <c r="F50" s="101"/>
      <c r="I50" s="181" t="s">
        <v>269</v>
      </c>
      <c r="J50" s="181"/>
      <c r="M50" s="181" t="s">
        <v>268</v>
      </c>
      <c r="N50" s="181"/>
      <c r="P50" s="181" t="s">
        <v>267</v>
      </c>
      <c r="Q50" s="181"/>
      <c r="S50" s="182" t="s">
        <v>266</v>
      </c>
      <c r="U50" s="181" t="s">
        <v>265</v>
      </c>
      <c r="V50" s="181"/>
      <c r="Y50" s="182" t="s">
        <v>264</v>
      </c>
    </row>
    <row r="51" spans="3:6" ht="8.25" customHeight="1">
      <c r="C51" s="101"/>
      <c r="D51" s="101"/>
      <c r="E51" s="101"/>
      <c r="F51" s="101"/>
    </row>
    <row r="52" spans="3:6" ht="13.5" customHeight="1">
      <c r="C52" s="101"/>
      <c r="D52" s="101"/>
      <c r="E52" s="101"/>
      <c r="F52" s="101"/>
    </row>
    <row r="53" ht="2.25" customHeight="1"/>
    <row r="54" spans="3:25" ht="13.5" customHeight="1">
      <c r="C54" s="101" t="s">
        <v>263</v>
      </c>
      <c r="D54" s="101"/>
      <c r="E54" s="101"/>
      <c r="F54" s="101"/>
      <c r="I54" s="181" t="s">
        <v>262</v>
      </c>
      <c r="J54" s="181"/>
      <c r="M54" s="181" t="s">
        <v>261</v>
      </c>
      <c r="N54" s="181"/>
      <c r="P54" s="181" t="s">
        <v>260</v>
      </c>
      <c r="Q54" s="181"/>
      <c r="S54" s="182" t="s">
        <v>259</v>
      </c>
      <c r="U54" s="181" t="s">
        <v>258</v>
      </c>
      <c r="V54" s="181"/>
      <c r="Y54" s="182" t="s">
        <v>257</v>
      </c>
    </row>
    <row r="55" spans="3:6" ht="8.25" customHeight="1">
      <c r="C55" s="101"/>
      <c r="D55" s="101"/>
      <c r="E55" s="101"/>
      <c r="F55" s="101"/>
    </row>
    <row r="56" spans="3:6" ht="2.25" customHeight="1">
      <c r="C56" s="101"/>
      <c r="D56" s="101"/>
      <c r="E56" s="101"/>
      <c r="F56" s="101"/>
    </row>
    <row r="57" ht="13.5" customHeight="1"/>
    <row r="58" ht="3.75" customHeight="1"/>
    <row r="59" spans="2:25" ht="13.5" customHeight="1">
      <c r="B59" s="183" t="s">
        <v>256</v>
      </c>
      <c r="C59" s="183"/>
      <c r="D59" s="183"/>
      <c r="E59" s="183"/>
      <c r="I59" s="181" t="s">
        <v>255</v>
      </c>
      <c r="J59" s="181"/>
      <c r="M59" s="181" t="s">
        <v>254</v>
      </c>
      <c r="N59" s="181"/>
      <c r="P59" s="181" t="s">
        <v>253</v>
      </c>
      <c r="Q59" s="181"/>
      <c r="S59" s="182" t="s">
        <v>252</v>
      </c>
      <c r="U59" s="181" t="s">
        <v>251</v>
      </c>
      <c r="V59" s="181"/>
      <c r="Y59" s="182" t="s">
        <v>250</v>
      </c>
    </row>
    <row r="60" spans="3:25" ht="13.5" customHeight="1">
      <c r="C60" s="185" t="s">
        <v>249</v>
      </c>
      <c r="D60" s="185"/>
      <c r="E60" s="185"/>
      <c r="F60" s="185"/>
      <c r="I60" s="181" t="s">
        <v>248</v>
      </c>
      <c r="J60" s="181"/>
      <c r="M60" s="181" t="s">
        <v>247</v>
      </c>
      <c r="N60" s="181"/>
      <c r="P60" s="181" t="s">
        <v>246</v>
      </c>
      <c r="Q60" s="181"/>
      <c r="S60" s="182" t="s">
        <v>245</v>
      </c>
      <c r="U60" s="181" t="s">
        <v>244</v>
      </c>
      <c r="V60" s="181"/>
      <c r="Y60" s="182" t="s">
        <v>243</v>
      </c>
    </row>
    <row r="61" ht="3.75" customHeight="1"/>
    <row r="62" spans="3:25" ht="13.5" customHeight="1">
      <c r="C62" s="185" t="s">
        <v>242</v>
      </c>
      <c r="D62" s="185"/>
      <c r="E62" s="185"/>
      <c r="F62" s="185"/>
      <c r="I62" s="181" t="s">
        <v>241</v>
      </c>
      <c r="J62" s="181"/>
      <c r="M62" s="181" t="s">
        <v>240</v>
      </c>
      <c r="N62" s="181"/>
      <c r="P62" s="181" t="s">
        <v>239</v>
      </c>
      <c r="Q62" s="181"/>
      <c r="S62" s="182" t="s">
        <v>238</v>
      </c>
      <c r="U62" s="181" t="s">
        <v>237</v>
      </c>
      <c r="V62" s="181"/>
      <c r="Y62" s="182" t="s">
        <v>236</v>
      </c>
    </row>
    <row r="63" ht="3.75" customHeight="1"/>
    <row r="64" spans="3:25" ht="13.5" customHeight="1">
      <c r="C64" s="101" t="s">
        <v>235</v>
      </c>
      <c r="D64" s="101"/>
      <c r="E64" s="101"/>
      <c r="F64" s="101"/>
      <c r="I64" s="181" t="s">
        <v>234</v>
      </c>
      <c r="J64" s="181"/>
      <c r="M64" s="181" t="s">
        <v>233</v>
      </c>
      <c r="N64" s="181"/>
      <c r="P64" s="181" t="s">
        <v>232</v>
      </c>
      <c r="Q64" s="181"/>
      <c r="S64" s="182" t="s">
        <v>231</v>
      </c>
      <c r="U64" s="181" t="s">
        <v>230</v>
      </c>
      <c r="V64" s="181"/>
      <c r="Y64" s="182" t="s">
        <v>229</v>
      </c>
    </row>
    <row r="65" spans="3:6" ht="8.25" customHeight="1">
      <c r="C65" s="101"/>
      <c r="D65" s="101"/>
      <c r="E65" s="101"/>
      <c r="F65" s="101"/>
    </row>
    <row r="66" spans="3:6" ht="13.5" customHeight="1">
      <c r="C66" s="101"/>
      <c r="D66" s="101"/>
      <c r="E66" s="101"/>
      <c r="F66" s="101"/>
    </row>
    <row r="67" ht="2.25" customHeight="1"/>
    <row r="68" spans="3:25" ht="13.5" customHeight="1">
      <c r="C68" s="101" t="s">
        <v>228</v>
      </c>
      <c r="D68" s="101"/>
      <c r="E68" s="101"/>
      <c r="F68" s="101"/>
      <c r="I68" s="181" t="s">
        <v>227</v>
      </c>
      <c r="J68" s="181"/>
      <c r="M68" s="181" t="s">
        <v>226</v>
      </c>
      <c r="N68" s="181"/>
      <c r="P68" s="181" t="s">
        <v>225</v>
      </c>
      <c r="Q68" s="181"/>
      <c r="S68" s="182" t="s">
        <v>224</v>
      </c>
      <c r="U68" s="181" t="s">
        <v>223</v>
      </c>
      <c r="V68" s="181"/>
      <c r="Y68" s="182" t="s">
        <v>222</v>
      </c>
    </row>
    <row r="69" spans="3:6" ht="9.75" customHeight="1">
      <c r="C69" s="101"/>
      <c r="D69" s="101"/>
      <c r="E69" s="101"/>
      <c r="F69" s="101"/>
    </row>
    <row r="70" ht="2.25" customHeight="1"/>
    <row r="71" spans="3:25" ht="13.5" customHeight="1">
      <c r="C71" s="101" t="s">
        <v>221</v>
      </c>
      <c r="D71" s="101"/>
      <c r="E71" s="101"/>
      <c r="F71" s="101"/>
      <c r="I71" s="181" t="s">
        <v>220</v>
      </c>
      <c r="J71" s="181"/>
      <c r="M71" s="181" t="s">
        <v>219</v>
      </c>
      <c r="N71" s="181"/>
      <c r="P71" s="181" t="s">
        <v>218</v>
      </c>
      <c r="Q71" s="181"/>
      <c r="S71" s="182" t="s">
        <v>217</v>
      </c>
      <c r="U71" s="181" t="s">
        <v>216</v>
      </c>
      <c r="V71" s="181"/>
      <c r="Y71" s="182" t="s">
        <v>215</v>
      </c>
    </row>
    <row r="72" spans="3:6" ht="8.25" customHeight="1">
      <c r="C72" s="101"/>
      <c r="D72" s="101"/>
      <c r="E72" s="101"/>
      <c r="F72" s="101"/>
    </row>
    <row r="73" spans="3:6" ht="13.5" customHeight="1">
      <c r="C73" s="101"/>
      <c r="D73" s="101"/>
      <c r="E73" s="101"/>
      <c r="F73" s="101"/>
    </row>
    <row r="74" ht="2.25" customHeight="1"/>
    <row r="75" spans="3:25" ht="13.5" customHeight="1">
      <c r="C75" s="101" t="s">
        <v>214</v>
      </c>
      <c r="D75" s="101"/>
      <c r="E75" s="101"/>
      <c r="F75" s="101"/>
      <c r="I75" s="181" t="s">
        <v>213</v>
      </c>
      <c r="J75" s="181"/>
      <c r="M75" s="181" t="s">
        <v>212</v>
      </c>
      <c r="N75" s="181"/>
      <c r="P75" s="181" t="s">
        <v>211</v>
      </c>
      <c r="Q75" s="181"/>
      <c r="S75" s="182" t="s">
        <v>210</v>
      </c>
      <c r="U75" s="181" t="s">
        <v>209</v>
      </c>
      <c r="V75" s="181"/>
      <c r="Y75" s="182" t="s">
        <v>208</v>
      </c>
    </row>
    <row r="76" spans="3:6" ht="9.75" customHeight="1">
      <c r="C76" s="101"/>
      <c r="D76" s="101"/>
      <c r="E76" s="101"/>
      <c r="F76" s="101"/>
    </row>
    <row r="77" ht="2.25" customHeight="1"/>
    <row r="78" spans="3:25" ht="13.5" customHeight="1">
      <c r="C78" s="101" t="s">
        <v>207</v>
      </c>
      <c r="D78" s="101"/>
      <c r="E78" s="101"/>
      <c r="F78" s="101"/>
      <c r="I78" s="181" t="s">
        <v>206</v>
      </c>
      <c r="J78" s="181"/>
      <c r="M78" s="181" t="s">
        <v>205</v>
      </c>
      <c r="N78" s="181"/>
      <c r="P78" s="181" t="s">
        <v>204</v>
      </c>
      <c r="Q78" s="181"/>
      <c r="S78" s="182" t="s">
        <v>203</v>
      </c>
      <c r="U78" s="181" t="s">
        <v>202</v>
      </c>
      <c r="V78" s="181"/>
      <c r="Y78" s="182" t="s">
        <v>201</v>
      </c>
    </row>
    <row r="79" spans="3:6" ht="9.75" customHeight="1">
      <c r="C79" s="101"/>
      <c r="D79" s="101"/>
      <c r="E79" s="101"/>
      <c r="F79" s="101"/>
    </row>
    <row r="80" ht="2.25" customHeight="1"/>
    <row r="81" spans="3:25" ht="13.5" customHeight="1">
      <c r="C81" s="185" t="s">
        <v>200</v>
      </c>
      <c r="D81" s="185"/>
      <c r="E81" s="185"/>
      <c r="F81" s="185"/>
      <c r="I81" s="181" t="s">
        <v>199</v>
      </c>
      <c r="J81" s="181"/>
      <c r="M81" s="181" t="s">
        <v>198</v>
      </c>
      <c r="N81" s="181"/>
      <c r="P81" s="181" t="s">
        <v>197</v>
      </c>
      <c r="Q81" s="181"/>
      <c r="S81" s="182" t="s">
        <v>196</v>
      </c>
      <c r="U81" s="181" t="s">
        <v>195</v>
      </c>
      <c r="V81" s="181"/>
      <c r="Y81" s="182" t="s">
        <v>194</v>
      </c>
    </row>
    <row r="82" ht="3.75" customHeight="1"/>
    <row r="83" spans="3:25" ht="12.75">
      <c r="C83" s="185" t="s">
        <v>193</v>
      </c>
      <c r="D83" s="185"/>
      <c r="E83" s="185"/>
      <c r="F83" s="185"/>
      <c r="I83" s="181" t="s">
        <v>192</v>
      </c>
      <c r="J83" s="181"/>
      <c r="M83" s="181" t="s">
        <v>191</v>
      </c>
      <c r="N83" s="181"/>
      <c r="P83" s="181" t="s">
        <v>190</v>
      </c>
      <c r="Q83" s="181"/>
      <c r="S83" s="181" t="s">
        <v>189</v>
      </c>
      <c r="U83" s="181" t="s">
        <v>188</v>
      </c>
      <c r="V83" s="181"/>
      <c r="Y83" s="182" t="s">
        <v>187</v>
      </c>
    </row>
    <row r="84" ht="0.75" customHeight="1">
      <c r="S84" s="181"/>
    </row>
    <row r="85" ht="15" customHeight="1"/>
    <row r="86" ht="3.75" customHeight="1"/>
    <row r="87" spans="2:25" ht="13.5" customHeight="1">
      <c r="B87" s="184" t="s">
        <v>186</v>
      </c>
      <c r="C87" s="184"/>
      <c r="D87" s="184"/>
      <c r="E87" s="184"/>
      <c r="I87" s="181" t="s">
        <v>185</v>
      </c>
      <c r="J87" s="181"/>
      <c r="M87" s="181" t="s">
        <v>184</v>
      </c>
      <c r="N87" s="181"/>
      <c r="P87" s="181" t="s">
        <v>183</v>
      </c>
      <c r="Q87" s="181"/>
      <c r="S87" s="182" t="s">
        <v>182</v>
      </c>
      <c r="U87" s="181" t="s">
        <v>181</v>
      </c>
      <c r="V87" s="181"/>
      <c r="Y87" s="182" t="s">
        <v>180</v>
      </c>
    </row>
    <row r="88" spans="2:5" ht="9.75" customHeight="1">
      <c r="B88" s="184"/>
      <c r="C88" s="184"/>
      <c r="D88" s="184"/>
      <c r="E88" s="184"/>
    </row>
    <row r="89" ht="3" customHeight="1"/>
    <row r="90" spans="3:25" ht="13.5" customHeight="1">
      <c r="C90" s="101" t="s">
        <v>179</v>
      </c>
      <c r="D90" s="101"/>
      <c r="E90" s="101"/>
      <c r="F90" s="101"/>
      <c r="I90" s="181" t="s">
        <v>178</v>
      </c>
      <c r="J90" s="181"/>
      <c r="M90" s="181" t="s">
        <v>77</v>
      </c>
      <c r="N90" s="181"/>
      <c r="P90" s="181" t="s">
        <v>178</v>
      </c>
      <c r="Q90" s="181"/>
      <c r="S90" s="182" t="s">
        <v>177</v>
      </c>
      <c r="U90" s="181" t="s">
        <v>177</v>
      </c>
      <c r="V90" s="181"/>
      <c r="Y90" s="182" t="s">
        <v>176</v>
      </c>
    </row>
    <row r="91" spans="3:6" ht="9.75" customHeight="1">
      <c r="C91" s="101"/>
      <c r="D91" s="101"/>
      <c r="E91" s="101"/>
      <c r="F91" s="101"/>
    </row>
    <row r="92" ht="2.25" customHeight="1"/>
    <row r="93" spans="3:25" ht="13.5" customHeight="1">
      <c r="C93" s="185" t="s">
        <v>175</v>
      </c>
      <c r="D93" s="185"/>
      <c r="E93" s="185"/>
      <c r="F93" s="185"/>
      <c r="I93" s="181" t="s">
        <v>174</v>
      </c>
      <c r="J93" s="181"/>
      <c r="M93" s="181" t="s">
        <v>173</v>
      </c>
      <c r="N93" s="181"/>
      <c r="P93" s="181" t="s">
        <v>172</v>
      </c>
      <c r="Q93" s="181"/>
      <c r="S93" s="182" t="s">
        <v>171</v>
      </c>
      <c r="U93" s="181" t="s">
        <v>171</v>
      </c>
      <c r="V93" s="181"/>
      <c r="Y93" s="182" t="s">
        <v>170</v>
      </c>
    </row>
    <row r="94" ht="3.75" customHeight="1"/>
    <row r="95" spans="3:25" ht="13.5" customHeight="1">
      <c r="C95" s="185" t="s">
        <v>169</v>
      </c>
      <c r="D95" s="185"/>
      <c r="E95" s="185"/>
      <c r="F95" s="185"/>
      <c r="I95" s="181" t="s">
        <v>168</v>
      </c>
      <c r="J95" s="181"/>
      <c r="M95" s="181" t="s">
        <v>167</v>
      </c>
      <c r="N95" s="181"/>
      <c r="P95" s="181" t="s">
        <v>166</v>
      </c>
      <c r="Q95" s="181"/>
      <c r="S95" s="182" t="s">
        <v>165</v>
      </c>
      <c r="U95" s="181" t="s">
        <v>164</v>
      </c>
      <c r="V95" s="181"/>
      <c r="Y95" s="182" t="s">
        <v>163</v>
      </c>
    </row>
    <row r="96" ht="3.75" customHeight="1"/>
    <row r="97" spans="3:25" ht="13.5" customHeight="1">
      <c r="C97" s="185" t="s">
        <v>162</v>
      </c>
      <c r="D97" s="185"/>
      <c r="E97" s="185"/>
      <c r="F97" s="185"/>
      <c r="I97" s="181" t="s">
        <v>161</v>
      </c>
      <c r="J97" s="181"/>
      <c r="M97" s="181" t="s">
        <v>77</v>
      </c>
      <c r="N97" s="181"/>
      <c r="P97" s="181" t="s">
        <v>161</v>
      </c>
      <c r="Q97" s="181"/>
      <c r="S97" s="182" t="s">
        <v>160</v>
      </c>
      <c r="U97" s="181" t="s">
        <v>159</v>
      </c>
      <c r="V97" s="181"/>
      <c r="Y97" s="182" t="s">
        <v>158</v>
      </c>
    </row>
    <row r="98" ht="3.75" customHeight="1"/>
    <row r="99" spans="3:25" ht="12.75">
      <c r="C99" s="185" t="s">
        <v>157</v>
      </c>
      <c r="D99" s="185"/>
      <c r="E99" s="185"/>
      <c r="F99" s="185"/>
      <c r="I99" s="181" t="s">
        <v>156</v>
      </c>
      <c r="J99" s="181"/>
      <c r="M99" s="181" t="s">
        <v>155</v>
      </c>
      <c r="N99" s="181"/>
      <c r="P99" s="181" t="s">
        <v>154</v>
      </c>
      <c r="Q99" s="181"/>
      <c r="S99" s="181" t="s">
        <v>153</v>
      </c>
      <c r="U99" s="181" t="s">
        <v>152</v>
      </c>
      <c r="V99" s="181"/>
      <c r="Y99" s="182" t="s">
        <v>151</v>
      </c>
    </row>
    <row r="100" ht="0.75" customHeight="1">
      <c r="S100" s="181"/>
    </row>
    <row r="101" ht="15" customHeight="1"/>
    <row r="102" ht="3.75" customHeight="1"/>
    <row r="103" spans="2:25" ht="13.5" customHeight="1">
      <c r="B103" s="184" t="s">
        <v>150</v>
      </c>
      <c r="C103" s="184"/>
      <c r="D103" s="184"/>
      <c r="E103" s="184"/>
      <c r="I103" s="181" t="s">
        <v>149</v>
      </c>
      <c r="J103" s="181"/>
      <c r="M103" s="181" t="s">
        <v>148</v>
      </c>
      <c r="N103" s="181"/>
      <c r="P103" s="181" t="s">
        <v>147</v>
      </c>
      <c r="Q103" s="181"/>
      <c r="S103" s="182" t="s">
        <v>146</v>
      </c>
      <c r="U103" s="181" t="s">
        <v>145</v>
      </c>
      <c r="V103" s="181"/>
      <c r="Y103" s="182" t="s">
        <v>144</v>
      </c>
    </row>
    <row r="104" spans="2:5" ht="9.75" customHeight="1">
      <c r="B104" s="184"/>
      <c r="C104" s="184"/>
      <c r="D104" s="184"/>
      <c r="E104" s="184"/>
    </row>
    <row r="105" spans="3:25" ht="13.5" customHeight="1">
      <c r="C105" s="101" t="s">
        <v>143</v>
      </c>
      <c r="D105" s="101"/>
      <c r="E105" s="101"/>
      <c r="F105" s="101"/>
      <c r="I105" s="181" t="s">
        <v>142</v>
      </c>
      <c r="J105" s="181"/>
      <c r="M105" s="181" t="s">
        <v>141</v>
      </c>
      <c r="N105" s="181"/>
      <c r="P105" s="181" t="s">
        <v>140</v>
      </c>
      <c r="Q105" s="181"/>
      <c r="S105" s="182" t="s">
        <v>139</v>
      </c>
      <c r="U105" s="181" t="s">
        <v>138</v>
      </c>
      <c r="V105" s="181"/>
      <c r="Y105" s="182" t="s">
        <v>137</v>
      </c>
    </row>
    <row r="106" spans="3:6" ht="9.75" customHeight="1">
      <c r="C106" s="101"/>
      <c r="D106" s="101"/>
      <c r="E106" s="101"/>
      <c r="F106" s="101"/>
    </row>
    <row r="107" ht="2.25" customHeight="1"/>
    <row r="108" spans="3:25" ht="13.5" customHeight="1">
      <c r="C108" s="101" t="s">
        <v>136</v>
      </c>
      <c r="D108" s="101"/>
      <c r="E108" s="101"/>
      <c r="F108" s="101"/>
      <c r="I108" s="181" t="s">
        <v>135</v>
      </c>
      <c r="J108" s="181"/>
      <c r="M108" s="181" t="s">
        <v>134</v>
      </c>
      <c r="N108" s="181"/>
      <c r="P108" s="181" t="s">
        <v>133</v>
      </c>
      <c r="Q108" s="181"/>
      <c r="S108" s="182" t="s">
        <v>132</v>
      </c>
      <c r="U108" s="181" t="s">
        <v>132</v>
      </c>
      <c r="V108" s="181"/>
      <c r="Y108" s="182" t="s">
        <v>131</v>
      </c>
    </row>
    <row r="109" spans="3:6" ht="9.75" customHeight="1">
      <c r="C109" s="101"/>
      <c r="D109" s="101"/>
      <c r="E109" s="101"/>
      <c r="F109" s="101"/>
    </row>
    <row r="110" ht="2.25" customHeight="1"/>
    <row r="111" spans="3:25" ht="13.5" customHeight="1">
      <c r="C111" s="101" t="s">
        <v>130</v>
      </c>
      <c r="D111" s="101"/>
      <c r="E111" s="101"/>
      <c r="F111" s="101"/>
      <c r="I111" s="181" t="s">
        <v>77</v>
      </c>
      <c r="J111" s="181"/>
      <c r="M111" s="181" t="s">
        <v>129</v>
      </c>
      <c r="N111" s="181"/>
      <c r="P111" s="181" t="s">
        <v>129</v>
      </c>
      <c r="Q111" s="181"/>
      <c r="S111" s="182" t="s">
        <v>129</v>
      </c>
      <c r="U111" s="181" t="s">
        <v>77</v>
      </c>
      <c r="V111" s="181"/>
      <c r="Y111" s="182" t="s">
        <v>77</v>
      </c>
    </row>
    <row r="112" spans="3:6" ht="9.75" customHeight="1">
      <c r="C112" s="101"/>
      <c r="D112" s="101"/>
      <c r="E112" s="101"/>
      <c r="F112" s="101"/>
    </row>
    <row r="113" ht="2.25" customHeight="1"/>
    <row r="114" spans="3:25" ht="13.5" customHeight="1">
      <c r="C114" s="101" t="s">
        <v>128</v>
      </c>
      <c r="D114" s="101"/>
      <c r="E114" s="101"/>
      <c r="F114" s="101"/>
      <c r="I114" s="181" t="s">
        <v>127</v>
      </c>
      <c r="J114" s="181"/>
      <c r="M114" s="181" t="s">
        <v>126</v>
      </c>
      <c r="N114" s="181"/>
      <c r="P114" s="181" t="s">
        <v>125</v>
      </c>
      <c r="Q114" s="181"/>
      <c r="S114" s="182" t="s">
        <v>124</v>
      </c>
      <c r="U114" s="181" t="s">
        <v>123</v>
      </c>
      <c r="V114" s="181"/>
      <c r="Y114" s="182" t="s">
        <v>122</v>
      </c>
    </row>
    <row r="115" spans="3:6" ht="9.75" customHeight="1">
      <c r="C115" s="101"/>
      <c r="D115" s="101"/>
      <c r="E115" s="101"/>
      <c r="F115" s="101"/>
    </row>
    <row r="116" ht="2.25" customHeight="1"/>
    <row r="117" spans="3:25" ht="13.5" customHeight="1">
      <c r="C117" s="101" t="s">
        <v>121</v>
      </c>
      <c r="D117" s="101"/>
      <c r="E117" s="101"/>
      <c r="F117" s="101"/>
      <c r="I117" s="181" t="s">
        <v>120</v>
      </c>
      <c r="J117" s="181"/>
      <c r="M117" s="181" t="s">
        <v>119</v>
      </c>
      <c r="N117" s="181"/>
      <c r="P117" s="181" t="s">
        <v>118</v>
      </c>
      <c r="Q117" s="181"/>
      <c r="S117" s="182" t="s">
        <v>117</v>
      </c>
      <c r="U117" s="181" t="s">
        <v>116</v>
      </c>
      <c r="V117" s="181"/>
      <c r="Y117" s="182" t="s">
        <v>115</v>
      </c>
    </row>
    <row r="118" spans="3:6" ht="9.75" customHeight="1">
      <c r="C118" s="101"/>
      <c r="D118" s="101"/>
      <c r="E118" s="101"/>
      <c r="F118" s="101"/>
    </row>
    <row r="119" ht="2.25" customHeight="1"/>
    <row r="120" spans="3:25" ht="12.75">
      <c r="C120" s="185" t="s">
        <v>114</v>
      </c>
      <c r="D120" s="185"/>
      <c r="E120" s="185"/>
      <c r="F120" s="185"/>
      <c r="I120" s="181" t="s">
        <v>113</v>
      </c>
      <c r="J120" s="181"/>
      <c r="M120" s="181" t="s">
        <v>112</v>
      </c>
      <c r="N120" s="181"/>
      <c r="P120" s="181" t="s">
        <v>111</v>
      </c>
      <c r="Q120" s="181"/>
      <c r="S120" s="181" t="s">
        <v>110</v>
      </c>
      <c r="U120" s="181" t="s">
        <v>109</v>
      </c>
      <c r="V120" s="181"/>
      <c r="Y120" s="182" t="s">
        <v>108</v>
      </c>
    </row>
    <row r="121" ht="0.75" customHeight="1">
      <c r="S121" s="181"/>
    </row>
    <row r="122" ht="15" customHeight="1"/>
    <row r="123" ht="3.75" customHeight="1"/>
    <row r="124" spans="2:25" ht="13.5" customHeight="1">
      <c r="B124" s="183" t="s">
        <v>107</v>
      </c>
      <c r="C124" s="183"/>
      <c r="D124" s="183"/>
      <c r="E124" s="183"/>
      <c r="I124" s="181" t="s">
        <v>106</v>
      </c>
      <c r="J124" s="181"/>
      <c r="M124" s="181" t="s">
        <v>105</v>
      </c>
      <c r="N124" s="181"/>
      <c r="P124" s="181" t="s">
        <v>104</v>
      </c>
      <c r="Q124" s="181"/>
      <c r="S124" s="182" t="s">
        <v>98</v>
      </c>
      <c r="U124" s="181" t="s">
        <v>98</v>
      </c>
      <c r="V124" s="181"/>
      <c r="Y124" s="182" t="s">
        <v>103</v>
      </c>
    </row>
    <row r="125" ht="3.75" customHeight="1"/>
    <row r="126" spans="3:25" ht="13.5" customHeight="1">
      <c r="C126" s="101" t="s">
        <v>102</v>
      </c>
      <c r="D126" s="101"/>
      <c r="E126" s="101"/>
      <c r="F126" s="101"/>
      <c r="I126" s="181" t="s">
        <v>101</v>
      </c>
      <c r="J126" s="181"/>
      <c r="M126" s="181" t="s">
        <v>100</v>
      </c>
      <c r="N126" s="181"/>
      <c r="P126" s="181" t="s">
        <v>99</v>
      </c>
      <c r="Q126" s="181"/>
      <c r="S126" s="182" t="s">
        <v>98</v>
      </c>
      <c r="U126" s="181" t="s">
        <v>98</v>
      </c>
      <c r="V126" s="181"/>
      <c r="Y126" s="182" t="s">
        <v>97</v>
      </c>
    </row>
    <row r="127" spans="3:6" ht="9.75" customHeight="1">
      <c r="C127" s="101"/>
      <c r="D127" s="101"/>
      <c r="E127" s="101"/>
      <c r="F127" s="101"/>
    </row>
    <row r="128" ht="2.25" customHeight="1"/>
    <row r="129" spans="3:25" ht="12.75">
      <c r="C129" s="185" t="s">
        <v>96</v>
      </c>
      <c r="D129" s="185"/>
      <c r="E129" s="185"/>
      <c r="F129" s="185"/>
      <c r="I129" s="181" t="s">
        <v>95</v>
      </c>
      <c r="J129" s="181"/>
      <c r="M129" s="181" t="s">
        <v>94</v>
      </c>
      <c r="N129" s="181"/>
      <c r="P129" s="181" t="s">
        <v>93</v>
      </c>
      <c r="Q129" s="181"/>
      <c r="S129" s="181" t="s">
        <v>77</v>
      </c>
      <c r="U129" s="181" t="s">
        <v>77</v>
      </c>
      <c r="V129" s="181"/>
      <c r="Y129" s="182" t="s">
        <v>93</v>
      </c>
    </row>
    <row r="130" ht="0.75" customHeight="1">
      <c r="S130" s="181"/>
    </row>
    <row r="131" ht="15" customHeight="1"/>
    <row r="132" ht="3.75" customHeight="1"/>
    <row r="133" spans="2:25" ht="13.5" customHeight="1">
      <c r="B133" s="184" t="s">
        <v>92</v>
      </c>
      <c r="C133" s="184"/>
      <c r="D133" s="184"/>
      <c r="E133" s="184"/>
      <c r="I133" s="181" t="s">
        <v>91</v>
      </c>
      <c r="J133" s="181"/>
      <c r="M133" s="181" t="s">
        <v>81</v>
      </c>
      <c r="N133" s="181"/>
      <c r="P133" s="181" t="s">
        <v>90</v>
      </c>
      <c r="Q133" s="181"/>
      <c r="S133" s="182" t="s">
        <v>86</v>
      </c>
      <c r="U133" s="181" t="s">
        <v>85</v>
      </c>
      <c r="V133" s="181"/>
      <c r="Y133" s="182" t="s">
        <v>89</v>
      </c>
    </row>
    <row r="134" spans="2:5" ht="9.75" customHeight="1">
      <c r="B134" s="184"/>
      <c r="C134" s="184"/>
      <c r="D134" s="184"/>
      <c r="E134" s="184"/>
    </row>
    <row r="135" ht="3" customHeight="1"/>
    <row r="136" spans="3:25" ht="13.5" customHeight="1">
      <c r="C136" s="101" t="s">
        <v>88</v>
      </c>
      <c r="D136" s="101"/>
      <c r="E136" s="101"/>
      <c r="F136" s="101"/>
      <c r="I136" s="181" t="s">
        <v>87</v>
      </c>
      <c r="J136" s="181"/>
      <c r="M136" s="181" t="s">
        <v>77</v>
      </c>
      <c r="N136" s="181"/>
      <c r="P136" s="181" t="s">
        <v>87</v>
      </c>
      <c r="Q136" s="181"/>
      <c r="S136" s="182" t="s">
        <v>86</v>
      </c>
      <c r="U136" s="181" t="s">
        <v>85</v>
      </c>
      <c r="V136" s="181"/>
      <c r="Y136" s="182" t="s">
        <v>84</v>
      </c>
    </row>
    <row r="137" spans="3:6" ht="9.75" customHeight="1">
      <c r="C137" s="101"/>
      <c r="D137" s="101"/>
      <c r="E137" s="101"/>
      <c r="F137" s="101"/>
    </row>
    <row r="138" ht="2.25" customHeight="1"/>
    <row r="139" spans="3:25" ht="13.5" customHeight="1">
      <c r="C139" s="101" t="s">
        <v>83</v>
      </c>
      <c r="D139" s="101"/>
      <c r="E139" s="101"/>
      <c r="F139" s="101"/>
      <c r="I139" s="181" t="s">
        <v>82</v>
      </c>
      <c r="J139" s="181"/>
      <c r="M139" s="181" t="s">
        <v>81</v>
      </c>
      <c r="N139" s="181"/>
      <c r="P139" s="181" t="s">
        <v>80</v>
      </c>
      <c r="Q139" s="181"/>
      <c r="S139" s="182" t="s">
        <v>77</v>
      </c>
      <c r="U139" s="181" t="s">
        <v>77</v>
      </c>
      <c r="V139" s="181"/>
      <c r="Y139" s="182" t="s">
        <v>80</v>
      </c>
    </row>
    <row r="140" spans="3:6" ht="8.25" customHeight="1">
      <c r="C140" s="101"/>
      <c r="D140" s="101"/>
      <c r="E140" s="101"/>
      <c r="F140" s="101"/>
    </row>
    <row r="141" spans="3:6" ht="12" customHeight="1">
      <c r="C141" s="101"/>
      <c r="D141" s="101"/>
      <c r="E141" s="101"/>
      <c r="F141" s="101"/>
    </row>
    <row r="142" spans="3:6" ht="2.25" customHeight="1">
      <c r="C142" s="101"/>
      <c r="D142" s="101"/>
      <c r="E142" s="101"/>
      <c r="F142" s="101"/>
    </row>
    <row r="143" ht="13.5" customHeight="1"/>
    <row r="144" ht="3.75" customHeight="1"/>
    <row r="145" spans="2:25" ht="13.5" customHeight="1">
      <c r="B145" s="183" t="s">
        <v>79</v>
      </c>
      <c r="C145" s="183"/>
      <c r="D145" s="183"/>
      <c r="E145" s="183"/>
      <c r="I145" s="181" t="s">
        <v>77</v>
      </c>
      <c r="J145" s="181"/>
      <c r="M145" s="181" t="s">
        <v>76</v>
      </c>
      <c r="N145" s="181"/>
      <c r="P145" s="181" t="s">
        <v>76</v>
      </c>
      <c r="Q145" s="181"/>
      <c r="S145" s="182" t="s">
        <v>75</v>
      </c>
      <c r="U145" s="181" t="s">
        <v>75</v>
      </c>
      <c r="V145" s="181"/>
      <c r="Y145" s="182" t="s">
        <v>74</v>
      </c>
    </row>
    <row r="146" ht="3.75" customHeight="1"/>
    <row r="147" spans="3:25" ht="13.5" customHeight="1">
      <c r="C147" s="101" t="s">
        <v>78</v>
      </c>
      <c r="D147" s="101"/>
      <c r="E147" s="101"/>
      <c r="F147" s="101"/>
      <c r="I147" s="181" t="s">
        <v>77</v>
      </c>
      <c r="J147" s="181"/>
      <c r="M147" s="181" t="s">
        <v>76</v>
      </c>
      <c r="N147" s="181"/>
      <c r="P147" s="181" t="s">
        <v>76</v>
      </c>
      <c r="Q147" s="181"/>
      <c r="S147" s="182" t="s">
        <v>75</v>
      </c>
      <c r="U147" s="181" t="s">
        <v>75</v>
      </c>
      <c r="V147" s="181"/>
      <c r="Y147" s="182" t="s">
        <v>74</v>
      </c>
    </row>
    <row r="148" spans="3:6" ht="8.25" customHeight="1">
      <c r="C148" s="101"/>
      <c r="D148" s="101"/>
      <c r="E148" s="101"/>
      <c r="F148" s="101"/>
    </row>
    <row r="149" spans="3:6" ht="2.25" customHeight="1">
      <c r="C149" s="101"/>
      <c r="D149" s="101"/>
      <c r="E149" s="101"/>
      <c r="F149" s="101"/>
    </row>
    <row r="150" ht="13.5" customHeight="1"/>
    <row r="151" ht="3" customHeight="1"/>
    <row r="152" spans="2:25" ht="12.75">
      <c r="B152" s="183" t="s">
        <v>42</v>
      </c>
      <c r="C152" s="183"/>
      <c r="D152" s="183"/>
      <c r="E152" s="183"/>
      <c r="I152" s="181" t="s">
        <v>73</v>
      </c>
      <c r="J152" s="181"/>
      <c r="M152" s="181" t="s">
        <v>72</v>
      </c>
      <c r="N152" s="181"/>
      <c r="P152" s="181" t="s">
        <v>71</v>
      </c>
      <c r="Q152" s="181"/>
      <c r="S152" s="181" t="s">
        <v>70</v>
      </c>
      <c r="U152" s="181" t="s">
        <v>69</v>
      </c>
      <c r="V152" s="181"/>
      <c r="Y152" s="182" t="s">
        <v>68</v>
      </c>
    </row>
    <row r="153" ht="0.75" customHeight="1">
      <c r="S153" s="181"/>
    </row>
    <row r="154" ht="6.75" customHeight="1"/>
    <row r="155" spans="2:21" ht="13.5" customHeight="1">
      <c r="B155" s="101" t="s">
        <v>41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ht="59.25" customHeight="1"/>
    <row r="157" spans="5:24" ht="18.75" customHeight="1">
      <c r="E157" s="180" t="s">
        <v>40</v>
      </c>
      <c r="F157" s="180"/>
      <c r="G157" s="180"/>
      <c r="H157" s="180"/>
      <c r="I157" s="180"/>
      <c r="J157" s="180"/>
      <c r="Q157" s="180" t="s">
        <v>39</v>
      </c>
      <c r="R157" s="180"/>
      <c r="S157" s="180"/>
      <c r="T157" s="180"/>
      <c r="U157" s="180"/>
      <c r="V157" s="180"/>
      <c r="W157" s="180"/>
      <c r="X157" s="180"/>
    </row>
    <row r="158" spans="5:24" ht="18.75" customHeight="1">
      <c r="E158" s="180" t="s">
        <v>38</v>
      </c>
      <c r="F158" s="180"/>
      <c r="G158" s="180"/>
      <c r="H158" s="180"/>
      <c r="I158" s="180"/>
      <c r="J158" s="180"/>
      <c r="Q158" s="180" t="s">
        <v>37</v>
      </c>
      <c r="R158" s="180"/>
      <c r="S158" s="180"/>
      <c r="T158" s="180"/>
      <c r="U158" s="180"/>
      <c r="V158" s="180"/>
      <c r="W158" s="180"/>
      <c r="X158" s="180"/>
    </row>
    <row r="159" ht="250.5" customHeight="1"/>
    <row r="160" ht="21" customHeight="1"/>
    <row r="161" spans="2:25" ht="17.25" customHeight="1">
      <c r="B161" s="158" t="s">
        <v>36</v>
      </c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S161" s="173" t="s">
        <v>67</v>
      </c>
      <c r="T161" s="173"/>
      <c r="U161" s="173"/>
      <c r="V161" s="173"/>
      <c r="W161" s="173"/>
      <c r="X161" s="173"/>
      <c r="Y161" s="173"/>
    </row>
  </sheetData>
  <sheetProtection/>
  <mergeCells count="258">
    <mergeCell ref="B161:M161"/>
    <mergeCell ref="S161:Y161"/>
    <mergeCell ref="U152:V152"/>
    <mergeCell ref="B155:U155"/>
    <mergeCell ref="E157:J157"/>
    <mergeCell ref="Q157:X157"/>
    <mergeCell ref="E158:J158"/>
    <mergeCell ref="Q158:X158"/>
    <mergeCell ref="C147:F149"/>
    <mergeCell ref="I147:J147"/>
    <mergeCell ref="M147:N147"/>
    <mergeCell ref="P147:Q147"/>
    <mergeCell ref="U147:V147"/>
    <mergeCell ref="B152:E152"/>
    <mergeCell ref="I152:J152"/>
    <mergeCell ref="M152:N152"/>
    <mergeCell ref="P152:Q152"/>
    <mergeCell ref="S152:S153"/>
    <mergeCell ref="C139:F142"/>
    <mergeCell ref="I139:J139"/>
    <mergeCell ref="M139:N139"/>
    <mergeCell ref="P139:Q139"/>
    <mergeCell ref="U139:V139"/>
    <mergeCell ref="B145:E145"/>
    <mergeCell ref="I145:J145"/>
    <mergeCell ref="M145:N145"/>
    <mergeCell ref="P145:Q145"/>
    <mergeCell ref="U145:V145"/>
    <mergeCell ref="B133:E134"/>
    <mergeCell ref="I133:J133"/>
    <mergeCell ref="M133:N133"/>
    <mergeCell ref="P133:Q133"/>
    <mergeCell ref="U133:V133"/>
    <mergeCell ref="C136:F137"/>
    <mergeCell ref="I136:J136"/>
    <mergeCell ref="M136:N136"/>
    <mergeCell ref="P136:Q136"/>
    <mergeCell ref="U136:V136"/>
    <mergeCell ref="C129:F129"/>
    <mergeCell ref="I129:J129"/>
    <mergeCell ref="M129:N129"/>
    <mergeCell ref="P129:Q129"/>
    <mergeCell ref="S129:S130"/>
    <mergeCell ref="U129:V129"/>
    <mergeCell ref="B124:E124"/>
    <mergeCell ref="I124:J124"/>
    <mergeCell ref="M124:N124"/>
    <mergeCell ref="P124:Q124"/>
    <mergeCell ref="U124:V124"/>
    <mergeCell ref="C126:F127"/>
    <mergeCell ref="I126:J126"/>
    <mergeCell ref="M126:N126"/>
    <mergeCell ref="P126:Q126"/>
    <mergeCell ref="U126:V126"/>
    <mergeCell ref="C120:F120"/>
    <mergeCell ref="I120:J120"/>
    <mergeCell ref="M120:N120"/>
    <mergeCell ref="P120:Q120"/>
    <mergeCell ref="S120:S121"/>
    <mergeCell ref="U120:V120"/>
    <mergeCell ref="C114:F115"/>
    <mergeCell ref="I114:J114"/>
    <mergeCell ref="M114:N114"/>
    <mergeCell ref="P114:Q114"/>
    <mergeCell ref="U114:V114"/>
    <mergeCell ref="C117:F118"/>
    <mergeCell ref="I117:J117"/>
    <mergeCell ref="M117:N117"/>
    <mergeCell ref="P117:Q117"/>
    <mergeCell ref="U117:V117"/>
    <mergeCell ref="C108:F109"/>
    <mergeCell ref="I108:J108"/>
    <mergeCell ref="M108:N108"/>
    <mergeCell ref="P108:Q108"/>
    <mergeCell ref="U108:V108"/>
    <mergeCell ref="C111:F112"/>
    <mergeCell ref="I111:J111"/>
    <mergeCell ref="M111:N111"/>
    <mergeCell ref="P111:Q111"/>
    <mergeCell ref="U111:V111"/>
    <mergeCell ref="B103:E104"/>
    <mergeCell ref="I103:J103"/>
    <mergeCell ref="M103:N103"/>
    <mergeCell ref="P103:Q103"/>
    <mergeCell ref="U103:V103"/>
    <mergeCell ref="C105:F106"/>
    <mergeCell ref="I105:J105"/>
    <mergeCell ref="M105:N105"/>
    <mergeCell ref="P105:Q105"/>
    <mergeCell ref="U105:V105"/>
    <mergeCell ref="C99:F99"/>
    <mergeCell ref="I99:J99"/>
    <mergeCell ref="M99:N99"/>
    <mergeCell ref="P99:Q99"/>
    <mergeCell ref="S99:S100"/>
    <mergeCell ref="U99:V99"/>
    <mergeCell ref="C95:F95"/>
    <mergeCell ref="I95:J95"/>
    <mergeCell ref="M95:N95"/>
    <mergeCell ref="P95:Q95"/>
    <mergeCell ref="U95:V95"/>
    <mergeCell ref="C97:F97"/>
    <mergeCell ref="I97:J97"/>
    <mergeCell ref="M97:N97"/>
    <mergeCell ref="P97:Q97"/>
    <mergeCell ref="U97:V97"/>
    <mergeCell ref="C90:F91"/>
    <mergeCell ref="I90:J90"/>
    <mergeCell ref="M90:N90"/>
    <mergeCell ref="P90:Q90"/>
    <mergeCell ref="U90:V90"/>
    <mergeCell ref="C93:F93"/>
    <mergeCell ref="I93:J93"/>
    <mergeCell ref="M93:N93"/>
    <mergeCell ref="P93:Q93"/>
    <mergeCell ref="U93:V93"/>
    <mergeCell ref="U83:V83"/>
    <mergeCell ref="B87:E88"/>
    <mergeCell ref="I87:J87"/>
    <mergeCell ref="M87:N87"/>
    <mergeCell ref="P87:Q87"/>
    <mergeCell ref="U87:V87"/>
    <mergeCell ref="C81:F81"/>
    <mergeCell ref="I81:J81"/>
    <mergeCell ref="M81:N81"/>
    <mergeCell ref="P81:Q81"/>
    <mergeCell ref="U81:V81"/>
    <mergeCell ref="C83:F83"/>
    <mergeCell ref="I83:J83"/>
    <mergeCell ref="M83:N83"/>
    <mergeCell ref="P83:Q83"/>
    <mergeCell ref="S83:S84"/>
    <mergeCell ref="C75:F76"/>
    <mergeCell ref="I75:J75"/>
    <mergeCell ref="M75:N75"/>
    <mergeCell ref="P75:Q75"/>
    <mergeCell ref="U75:V75"/>
    <mergeCell ref="C78:F79"/>
    <mergeCell ref="I78:J78"/>
    <mergeCell ref="M78:N78"/>
    <mergeCell ref="P78:Q78"/>
    <mergeCell ref="U78:V78"/>
    <mergeCell ref="C68:F69"/>
    <mergeCell ref="I68:J68"/>
    <mergeCell ref="M68:N68"/>
    <mergeCell ref="P68:Q68"/>
    <mergeCell ref="U68:V68"/>
    <mergeCell ref="C71:F73"/>
    <mergeCell ref="I71:J71"/>
    <mergeCell ref="M71:N71"/>
    <mergeCell ref="P71:Q71"/>
    <mergeCell ref="U71:V71"/>
    <mergeCell ref="C62:F62"/>
    <mergeCell ref="I62:J62"/>
    <mergeCell ref="M62:N62"/>
    <mergeCell ref="P62:Q62"/>
    <mergeCell ref="U62:V62"/>
    <mergeCell ref="C64:F66"/>
    <mergeCell ref="I64:J64"/>
    <mergeCell ref="M64:N64"/>
    <mergeCell ref="P64:Q64"/>
    <mergeCell ref="U64:V64"/>
    <mergeCell ref="B59:E59"/>
    <mergeCell ref="I59:J59"/>
    <mergeCell ref="M59:N59"/>
    <mergeCell ref="P59:Q59"/>
    <mergeCell ref="U59:V59"/>
    <mergeCell ref="C60:F60"/>
    <mergeCell ref="I60:J60"/>
    <mergeCell ref="M60:N60"/>
    <mergeCell ref="P60:Q60"/>
    <mergeCell ref="U60:V60"/>
    <mergeCell ref="C50:F52"/>
    <mergeCell ref="I50:J50"/>
    <mergeCell ref="M50:N50"/>
    <mergeCell ref="P50:Q50"/>
    <mergeCell ref="U50:V50"/>
    <mergeCell ref="C54:F56"/>
    <mergeCell ref="I54:J54"/>
    <mergeCell ref="M54:N54"/>
    <mergeCell ref="P54:Q54"/>
    <mergeCell ref="U54:V54"/>
    <mergeCell ref="C43:F45"/>
    <mergeCell ref="I43:J43"/>
    <mergeCell ref="M43:N43"/>
    <mergeCell ref="P43:Q43"/>
    <mergeCell ref="U43:V43"/>
    <mergeCell ref="C47:F48"/>
    <mergeCell ref="I47:J47"/>
    <mergeCell ref="M47:N47"/>
    <mergeCell ref="P47:Q47"/>
    <mergeCell ref="U47:V47"/>
    <mergeCell ref="C38:F38"/>
    <mergeCell ref="I38:J38"/>
    <mergeCell ref="M38:N38"/>
    <mergeCell ref="P38:Q38"/>
    <mergeCell ref="U38:V38"/>
    <mergeCell ref="C40:F41"/>
    <mergeCell ref="I40:J40"/>
    <mergeCell ref="M40:N40"/>
    <mergeCell ref="P40:Q40"/>
    <mergeCell ref="U40:V40"/>
    <mergeCell ref="B32:E32"/>
    <mergeCell ref="I32:J32"/>
    <mergeCell ref="M32:N32"/>
    <mergeCell ref="P32:Q32"/>
    <mergeCell ref="U32:V32"/>
    <mergeCell ref="C34:F36"/>
    <mergeCell ref="I34:J34"/>
    <mergeCell ref="M34:N34"/>
    <mergeCell ref="P34:Q34"/>
    <mergeCell ref="U34:V34"/>
    <mergeCell ref="C25:F25"/>
    <mergeCell ref="I25:J25"/>
    <mergeCell ref="M25:N25"/>
    <mergeCell ref="P25:Q25"/>
    <mergeCell ref="U25:V25"/>
    <mergeCell ref="C27:F29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97"/>
  <sheetViews>
    <sheetView showGridLines="0" tabSelected="1" zoomScalePageLayoutView="0" workbookViewId="0" topLeftCell="A1">
      <selection activeCell="L28" sqref="L28:M30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0.42578125" style="0" customWidth="1"/>
    <col min="9" max="9" width="1.28515625" style="0" hidden="1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0.2890625" style="0" customWidth="1"/>
    <col min="25" max="25" width="7.7109375" style="0" customWidth="1"/>
    <col min="26" max="26" width="6.00390625" style="0" customWidth="1"/>
    <col min="27" max="27" width="0.71875" style="0" customWidth="1"/>
  </cols>
  <sheetData>
    <row r="1" ht="2.25" customHeight="1"/>
    <row r="2" spans="6:21" ht="18.75" customHeight="1">
      <c r="F2" s="187" t="s">
        <v>59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7:20" ht="15" customHeight="1">
      <c r="G3" s="179" t="s">
        <v>383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spans="7:20" ht="15" customHeight="1"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7:20" ht="15" customHeight="1"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7:20" ht="16.5" customHeight="1"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ht="0.75" customHeight="1"/>
    <row r="8" spans="10:22" ht="19.5" customHeight="1">
      <c r="J8" s="169" t="s">
        <v>55</v>
      </c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2:26" ht="11.25" customHeight="1">
      <c r="L9" s="194" t="s">
        <v>382</v>
      </c>
      <c r="M9" s="194"/>
      <c r="X9" s="194" t="s">
        <v>53</v>
      </c>
      <c r="Y9" s="194"/>
      <c r="Z9" s="194"/>
    </row>
    <row r="10" spans="1:26" ht="5.25" customHeight="1">
      <c r="A10" s="169" t="s">
        <v>52</v>
      </c>
      <c r="B10" s="169"/>
      <c r="C10" s="169"/>
      <c r="D10" s="169"/>
      <c r="E10" s="169"/>
      <c r="F10" s="169"/>
      <c r="G10" s="169"/>
      <c r="H10" s="169"/>
      <c r="I10" s="169"/>
      <c r="J10" s="194" t="s">
        <v>51</v>
      </c>
      <c r="L10" s="194"/>
      <c r="M10" s="194"/>
      <c r="O10" s="194" t="s">
        <v>2</v>
      </c>
      <c r="P10" s="194"/>
      <c r="Q10" s="194" t="s">
        <v>3</v>
      </c>
      <c r="R10" s="194"/>
      <c r="S10" s="194"/>
      <c r="T10" s="194" t="s">
        <v>50</v>
      </c>
      <c r="U10" s="194"/>
      <c r="V10" s="194"/>
      <c r="W10" s="194"/>
      <c r="X10" s="194"/>
      <c r="Y10" s="194"/>
      <c r="Z10" s="194"/>
    </row>
    <row r="11" spans="1:23" ht="14.2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94"/>
      <c r="L11" s="194"/>
      <c r="M11" s="194"/>
      <c r="O11" s="194"/>
      <c r="P11" s="194"/>
      <c r="Q11" s="194"/>
      <c r="R11" s="194"/>
      <c r="S11" s="194"/>
      <c r="T11" s="194"/>
      <c r="U11" s="194"/>
      <c r="V11" s="194"/>
      <c r="W11" s="194"/>
    </row>
    <row r="12" spans="12:13" ht="9" customHeight="1">
      <c r="L12" s="194"/>
      <c r="M12" s="194"/>
    </row>
    <row r="13" spans="10:26" ht="15.75" customHeight="1">
      <c r="J13" s="195" t="s">
        <v>49</v>
      </c>
      <c r="L13" s="194" t="s">
        <v>48</v>
      </c>
      <c r="M13" s="194"/>
      <c r="O13" s="194" t="s">
        <v>47</v>
      </c>
      <c r="P13" s="194"/>
      <c r="Q13" s="194" t="s">
        <v>46</v>
      </c>
      <c r="R13" s="194"/>
      <c r="T13" s="194" t="s">
        <v>45</v>
      </c>
      <c r="U13" s="194"/>
      <c r="V13" s="194"/>
      <c r="W13" s="194"/>
      <c r="X13" s="194" t="s">
        <v>44</v>
      </c>
      <c r="Y13" s="194"/>
      <c r="Z13" s="194"/>
    </row>
    <row r="14" ht="1.5" customHeight="1"/>
    <row r="15" spans="2:26" ht="15" customHeight="1">
      <c r="B15" s="178" t="s">
        <v>381</v>
      </c>
      <c r="C15" s="178"/>
      <c r="D15" s="178"/>
      <c r="E15" s="178"/>
      <c r="F15" s="178"/>
      <c r="G15" s="178"/>
      <c r="J15" s="193">
        <v>1715674593</v>
      </c>
      <c r="L15" s="192">
        <v>781248061</v>
      </c>
      <c r="M15" s="192"/>
      <c r="O15" s="193">
        <v>2496922654</v>
      </c>
      <c r="Q15" s="192">
        <v>283791021.77</v>
      </c>
      <c r="R15" s="192"/>
      <c r="T15" s="192">
        <v>251758580.78</v>
      </c>
      <c r="U15" s="192"/>
      <c r="V15" s="192"/>
      <c r="X15" s="192">
        <v>2213131632.23</v>
      </c>
      <c r="Y15" s="192"/>
      <c r="Z15" s="192"/>
    </row>
    <row r="16" ht="0.75" customHeight="1"/>
    <row r="17" spans="3:26" ht="15" customHeight="1">
      <c r="C17" s="166" t="s">
        <v>380</v>
      </c>
      <c r="D17" s="166"/>
      <c r="E17" s="166"/>
      <c r="F17" s="166"/>
      <c r="G17" s="166"/>
      <c r="J17" s="191">
        <v>56282581</v>
      </c>
      <c r="L17" s="190">
        <v>961205</v>
      </c>
      <c r="M17" s="190"/>
      <c r="O17" s="191">
        <v>57243786</v>
      </c>
      <c r="Q17" s="190">
        <v>13871139.54</v>
      </c>
      <c r="R17" s="190"/>
      <c r="T17" s="190">
        <v>12269709.92</v>
      </c>
      <c r="U17" s="190"/>
      <c r="V17" s="190"/>
      <c r="X17" s="190">
        <v>43372646.46</v>
      </c>
      <c r="Y17" s="190"/>
      <c r="Z17" s="190"/>
    </row>
    <row r="18" ht="0.75" customHeight="1"/>
    <row r="19" spans="3:26" ht="15" customHeight="1">
      <c r="C19" s="166" t="s">
        <v>379</v>
      </c>
      <c r="D19" s="166"/>
      <c r="E19" s="166"/>
      <c r="F19" s="166"/>
      <c r="G19" s="166"/>
      <c r="J19" s="191">
        <v>6384020</v>
      </c>
      <c r="L19" s="190">
        <v>245274</v>
      </c>
      <c r="M19" s="190"/>
      <c r="O19" s="191">
        <v>6629294</v>
      </c>
      <c r="Q19" s="190">
        <v>1478780.34</v>
      </c>
      <c r="R19" s="190"/>
      <c r="T19" s="190">
        <v>1320202.17</v>
      </c>
      <c r="U19" s="190"/>
      <c r="V19" s="190"/>
      <c r="X19" s="190">
        <v>5150513.66</v>
      </c>
      <c r="Y19" s="190"/>
      <c r="Z19" s="190"/>
    </row>
    <row r="20" ht="0.75" customHeight="1"/>
    <row r="21" spans="3:26" ht="12.75">
      <c r="C21" s="189" t="s">
        <v>378</v>
      </c>
      <c r="D21" s="189"/>
      <c r="E21" s="189"/>
      <c r="F21" s="189"/>
      <c r="G21" s="189"/>
      <c r="J21" s="191">
        <v>69820421</v>
      </c>
      <c r="L21" s="190">
        <v>-129268</v>
      </c>
      <c r="M21" s="190"/>
      <c r="O21" s="191">
        <v>69691153</v>
      </c>
      <c r="Q21" s="190">
        <v>14839602.13</v>
      </c>
      <c r="R21" s="190"/>
      <c r="T21" s="190">
        <v>12725388.2</v>
      </c>
      <c r="U21" s="190"/>
      <c r="V21" s="190"/>
      <c r="X21" s="190">
        <v>54851550.87</v>
      </c>
      <c r="Y21" s="190"/>
      <c r="Z21" s="190"/>
    </row>
    <row r="22" spans="3:7" ht="13.5" customHeight="1">
      <c r="C22" s="189"/>
      <c r="D22" s="189"/>
      <c r="E22" s="189"/>
      <c r="F22" s="189"/>
      <c r="G22" s="189"/>
    </row>
    <row r="23" ht="12.75" customHeight="1" hidden="1"/>
    <row r="24" spans="3:26" ht="12.75">
      <c r="C24" s="189" t="s">
        <v>377</v>
      </c>
      <c r="D24" s="189"/>
      <c r="E24" s="189"/>
      <c r="F24" s="189"/>
      <c r="G24" s="189"/>
      <c r="J24" s="191">
        <v>467636</v>
      </c>
      <c r="L24" s="190">
        <v>144944</v>
      </c>
      <c r="M24" s="190"/>
      <c r="O24" s="191">
        <v>612580</v>
      </c>
      <c r="Q24" s="190">
        <v>199327.4</v>
      </c>
      <c r="R24" s="190"/>
      <c r="T24" s="190">
        <v>199327.4</v>
      </c>
      <c r="U24" s="190"/>
      <c r="V24" s="190"/>
      <c r="X24" s="190">
        <v>413252.6</v>
      </c>
      <c r="Y24" s="190"/>
      <c r="Z24" s="190"/>
    </row>
    <row r="25" spans="3:7" ht="13.5" customHeight="1">
      <c r="C25" s="189"/>
      <c r="D25" s="189"/>
      <c r="E25" s="189"/>
      <c r="F25" s="189"/>
      <c r="G25" s="189"/>
    </row>
    <row r="26" ht="12.75" customHeight="1" hidden="1"/>
    <row r="27" spans="3:26" ht="12.75">
      <c r="C27" s="189" t="s">
        <v>376</v>
      </c>
      <c r="D27" s="189"/>
      <c r="E27" s="189"/>
      <c r="F27" s="189"/>
      <c r="G27" s="189"/>
      <c r="J27" s="191">
        <v>414005234</v>
      </c>
      <c r="L27" s="190">
        <v>753466428</v>
      </c>
      <c r="M27" s="190"/>
      <c r="O27" s="191">
        <v>1167471662</v>
      </c>
      <c r="Q27" s="190">
        <v>17735550.06</v>
      </c>
      <c r="R27" s="190"/>
      <c r="T27" s="190">
        <v>16456491.9</v>
      </c>
      <c r="U27" s="190"/>
      <c r="V27" s="190"/>
      <c r="X27" s="190">
        <v>1149736111.94</v>
      </c>
      <c r="Y27" s="190"/>
      <c r="Z27" s="190"/>
    </row>
    <row r="28" spans="3:7" ht="13.5" customHeight="1">
      <c r="C28" s="189"/>
      <c r="D28" s="189"/>
      <c r="E28" s="189"/>
      <c r="F28" s="189"/>
      <c r="G28" s="189"/>
    </row>
    <row r="29" ht="12.75" customHeight="1" hidden="1"/>
    <row r="30" spans="3:26" ht="15" customHeight="1">
      <c r="C30" s="166" t="s">
        <v>375</v>
      </c>
      <c r="D30" s="166"/>
      <c r="E30" s="166"/>
      <c r="F30" s="166"/>
      <c r="G30" s="166"/>
      <c r="J30" s="191">
        <v>2352273</v>
      </c>
      <c r="L30" s="190">
        <v>3799</v>
      </c>
      <c r="M30" s="190"/>
      <c r="O30" s="191">
        <v>2356072</v>
      </c>
      <c r="Q30" s="190">
        <v>575967.02</v>
      </c>
      <c r="R30" s="190"/>
      <c r="T30" s="190">
        <v>527024.55</v>
      </c>
      <c r="U30" s="190"/>
      <c r="V30" s="190"/>
      <c r="X30" s="190">
        <v>1780104.98</v>
      </c>
      <c r="Y30" s="190"/>
      <c r="Z30" s="190"/>
    </row>
    <row r="31" ht="0.75" customHeight="1"/>
    <row r="32" spans="3:26" ht="12.75">
      <c r="C32" s="189" t="s">
        <v>374</v>
      </c>
      <c r="D32" s="189"/>
      <c r="E32" s="189"/>
      <c r="F32" s="189"/>
      <c r="G32" s="189"/>
      <c r="J32" s="191">
        <v>209387680</v>
      </c>
      <c r="L32" s="190">
        <v>-38542990</v>
      </c>
      <c r="M32" s="190"/>
      <c r="O32" s="191">
        <v>170844690</v>
      </c>
      <c r="Q32" s="190">
        <v>32177534.85</v>
      </c>
      <c r="R32" s="190"/>
      <c r="T32" s="190">
        <v>28744233.41</v>
      </c>
      <c r="U32" s="190"/>
      <c r="V32" s="190"/>
      <c r="X32" s="190">
        <v>138667155.15</v>
      </c>
      <c r="Y32" s="190"/>
      <c r="Z32" s="190"/>
    </row>
    <row r="33" spans="3:7" ht="13.5" customHeight="1">
      <c r="C33" s="189"/>
      <c r="D33" s="189"/>
      <c r="E33" s="189"/>
      <c r="F33" s="189"/>
      <c r="G33" s="189"/>
    </row>
    <row r="34" spans="3:7" ht="13.5" customHeight="1">
      <c r="C34" s="189"/>
      <c r="D34" s="189"/>
      <c r="E34" s="189"/>
      <c r="F34" s="189"/>
      <c r="G34" s="189"/>
    </row>
    <row r="35" ht="12.75" customHeight="1" hidden="1"/>
    <row r="36" spans="3:26" ht="12.75">
      <c r="C36" s="189" t="s">
        <v>193</v>
      </c>
      <c r="D36" s="189"/>
      <c r="E36" s="189"/>
      <c r="F36" s="189"/>
      <c r="G36" s="189"/>
      <c r="J36" s="191">
        <v>956974748</v>
      </c>
      <c r="L36" s="190">
        <v>65098669</v>
      </c>
      <c r="M36" s="190"/>
      <c r="O36" s="191">
        <v>1022073417</v>
      </c>
      <c r="Q36" s="190">
        <v>202913120.43</v>
      </c>
      <c r="R36" s="190"/>
      <c r="T36" s="190">
        <v>179516203.23</v>
      </c>
      <c r="U36" s="190"/>
      <c r="V36" s="190"/>
      <c r="X36" s="190">
        <v>819160296.57</v>
      </c>
      <c r="Y36" s="190"/>
      <c r="Z36" s="190"/>
    </row>
    <row r="37" spans="3:7" ht="13.5" customHeight="1">
      <c r="C37" s="189"/>
      <c r="D37" s="189"/>
      <c r="E37" s="189"/>
      <c r="F37" s="189"/>
      <c r="G37" s="189"/>
    </row>
    <row r="38" ht="1.5" customHeight="1"/>
    <row r="39" spans="2:26" ht="15" customHeight="1">
      <c r="B39" s="178" t="s">
        <v>373</v>
      </c>
      <c r="C39" s="178"/>
      <c r="D39" s="178"/>
      <c r="E39" s="178"/>
      <c r="F39" s="178"/>
      <c r="G39" s="178"/>
      <c r="J39" s="193">
        <v>2468539823</v>
      </c>
      <c r="L39" s="192">
        <v>-172461139</v>
      </c>
      <c r="M39" s="192"/>
      <c r="O39" s="193">
        <v>2296078684</v>
      </c>
      <c r="Q39" s="192">
        <v>457945549.31</v>
      </c>
      <c r="R39" s="192"/>
      <c r="T39" s="192">
        <v>407145529.72</v>
      </c>
      <c r="U39" s="192"/>
      <c r="V39" s="192"/>
      <c r="X39" s="192">
        <v>1838133134.69</v>
      </c>
      <c r="Y39" s="192"/>
      <c r="Z39" s="192"/>
    </row>
    <row r="40" ht="0.75" customHeight="1"/>
    <row r="41" spans="3:26" ht="15" customHeight="1">
      <c r="C41" s="166" t="s">
        <v>372</v>
      </c>
      <c r="D41" s="166"/>
      <c r="E41" s="166"/>
      <c r="F41" s="166"/>
      <c r="G41" s="166"/>
      <c r="J41" s="191">
        <v>66119238</v>
      </c>
      <c r="L41" s="190">
        <v>7426253</v>
      </c>
      <c r="M41" s="190"/>
      <c r="O41" s="191">
        <v>73545491</v>
      </c>
      <c r="Q41" s="190">
        <v>17444212.06</v>
      </c>
      <c r="R41" s="190"/>
      <c r="T41" s="190">
        <v>14920059.41</v>
      </c>
      <c r="U41" s="190"/>
      <c r="V41" s="190"/>
      <c r="X41" s="190">
        <v>56101278.94</v>
      </c>
      <c r="Y41" s="190"/>
      <c r="Z41" s="190"/>
    </row>
    <row r="42" ht="0.75" customHeight="1"/>
    <row r="43" spans="3:26" ht="12.75">
      <c r="C43" s="189" t="s">
        <v>371</v>
      </c>
      <c r="D43" s="189"/>
      <c r="E43" s="189"/>
      <c r="F43" s="189"/>
      <c r="G43" s="189"/>
      <c r="J43" s="191">
        <v>1982714303</v>
      </c>
      <c r="L43" s="190">
        <v>-219097458</v>
      </c>
      <c r="M43" s="190"/>
      <c r="O43" s="191">
        <v>1763616845</v>
      </c>
      <c r="Q43" s="190">
        <v>326766961.87</v>
      </c>
      <c r="R43" s="190"/>
      <c r="T43" s="190">
        <v>293604524.42</v>
      </c>
      <c r="U43" s="190"/>
      <c r="V43" s="190"/>
      <c r="X43" s="190">
        <v>1436849883.13</v>
      </c>
      <c r="Y43" s="190"/>
      <c r="Z43" s="190"/>
    </row>
    <row r="44" spans="3:7" ht="13.5" customHeight="1">
      <c r="C44" s="189"/>
      <c r="D44" s="189"/>
      <c r="E44" s="189"/>
      <c r="F44" s="189"/>
      <c r="G44" s="189"/>
    </row>
    <row r="45" ht="12.75" customHeight="1" hidden="1"/>
    <row r="46" spans="3:26" ht="15" customHeight="1">
      <c r="C46" s="166" t="s">
        <v>370</v>
      </c>
      <c r="D46" s="166"/>
      <c r="E46" s="166"/>
      <c r="F46" s="166"/>
      <c r="G46" s="166"/>
      <c r="J46" s="191">
        <v>50161235</v>
      </c>
      <c r="L46" s="190">
        <v>30244574</v>
      </c>
      <c r="M46" s="190"/>
      <c r="O46" s="191">
        <v>80405809</v>
      </c>
      <c r="Q46" s="190">
        <v>15327734.81</v>
      </c>
      <c r="R46" s="190"/>
      <c r="T46" s="190">
        <v>14098446.35</v>
      </c>
      <c r="U46" s="190"/>
      <c r="V46" s="190"/>
      <c r="X46" s="190">
        <v>65078074.19</v>
      </c>
      <c r="Y46" s="190"/>
      <c r="Z46" s="190"/>
    </row>
    <row r="47" ht="0.75" customHeight="1"/>
    <row r="48" spans="3:26" ht="12.75">
      <c r="C48" s="189" t="s">
        <v>369</v>
      </c>
      <c r="D48" s="189"/>
      <c r="E48" s="189"/>
      <c r="F48" s="189"/>
      <c r="G48" s="189"/>
      <c r="J48" s="191">
        <v>87771900</v>
      </c>
      <c r="L48" s="190">
        <v>18258533</v>
      </c>
      <c r="M48" s="190"/>
      <c r="O48" s="191">
        <v>106030433</v>
      </c>
      <c r="Q48" s="190">
        <v>34892412.43</v>
      </c>
      <c r="R48" s="190"/>
      <c r="T48" s="190">
        <v>30907164.83</v>
      </c>
      <c r="U48" s="190"/>
      <c r="V48" s="190"/>
      <c r="X48" s="190">
        <v>71138020.57</v>
      </c>
      <c r="Y48" s="190"/>
      <c r="Z48" s="190"/>
    </row>
    <row r="49" spans="3:7" ht="13.5" customHeight="1">
      <c r="C49" s="189"/>
      <c r="D49" s="189"/>
      <c r="E49" s="189"/>
      <c r="F49" s="189"/>
      <c r="G49" s="189"/>
    </row>
    <row r="50" spans="3:7" ht="13.5" customHeight="1">
      <c r="C50" s="189"/>
      <c r="D50" s="189"/>
      <c r="E50" s="189"/>
      <c r="F50" s="189"/>
      <c r="G50" s="189"/>
    </row>
    <row r="51" spans="3:7" ht="13.5" customHeight="1">
      <c r="C51" s="189"/>
      <c r="D51" s="189"/>
      <c r="E51" s="189"/>
      <c r="F51" s="189"/>
      <c r="G51" s="189"/>
    </row>
    <row r="52" ht="12.75" customHeight="1" hidden="1"/>
    <row r="53" spans="3:26" ht="15" customHeight="1">
      <c r="C53" s="166" t="s">
        <v>368</v>
      </c>
      <c r="D53" s="166"/>
      <c r="E53" s="166"/>
      <c r="F53" s="166"/>
      <c r="G53" s="166"/>
      <c r="J53" s="191">
        <v>33018288</v>
      </c>
      <c r="L53" s="190">
        <v>-474265</v>
      </c>
      <c r="M53" s="190"/>
      <c r="O53" s="191">
        <v>32544023</v>
      </c>
      <c r="Q53" s="190">
        <v>7987629.22</v>
      </c>
      <c r="R53" s="190"/>
      <c r="T53" s="190">
        <v>7081849.79</v>
      </c>
      <c r="U53" s="190"/>
      <c r="V53" s="190"/>
      <c r="X53" s="190">
        <v>24556393.78</v>
      </c>
      <c r="Y53" s="190"/>
      <c r="Z53" s="190"/>
    </row>
    <row r="54" spans="3:26" ht="15" customHeight="1">
      <c r="C54" s="166" t="s">
        <v>367</v>
      </c>
      <c r="D54" s="166"/>
      <c r="E54" s="166"/>
      <c r="F54" s="166"/>
      <c r="G54" s="166"/>
      <c r="J54" s="191">
        <v>51345495</v>
      </c>
      <c r="L54" s="190">
        <v>6464209</v>
      </c>
      <c r="M54" s="190"/>
      <c r="O54" s="191">
        <v>57809704</v>
      </c>
      <c r="Q54" s="190">
        <v>13475010.41</v>
      </c>
      <c r="R54" s="190"/>
      <c r="T54" s="190">
        <v>11282866.64</v>
      </c>
      <c r="U54" s="190"/>
      <c r="V54" s="190"/>
      <c r="X54" s="190">
        <v>44334693.59</v>
      </c>
      <c r="Y54" s="190"/>
      <c r="Z54" s="190"/>
    </row>
    <row r="55" ht="0.75" customHeight="1"/>
    <row r="56" spans="3:26" ht="12.75">
      <c r="C56" s="189" t="s">
        <v>366</v>
      </c>
      <c r="D56" s="189"/>
      <c r="E56" s="189"/>
      <c r="F56" s="189"/>
      <c r="G56" s="189"/>
      <c r="J56" s="191">
        <v>197409364</v>
      </c>
      <c r="L56" s="190">
        <v>-15282985</v>
      </c>
      <c r="M56" s="190"/>
      <c r="O56" s="191">
        <v>182126379</v>
      </c>
      <c r="Q56" s="190">
        <v>42051588.51</v>
      </c>
      <c r="R56" s="190"/>
      <c r="T56" s="190">
        <v>35250618.28</v>
      </c>
      <c r="U56" s="190"/>
      <c r="V56" s="190"/>
      <c r="X56" s="190">
        <v>140074790.49</v>
      </c>
      <c r="Y56" s="190"/>
      <c r="Z56" s="190"/>
    </row>
    <row r="57" spans="3:7" ht="13.5" customHeight="1">
      <c r="C57" s="189"/>
      <c r="D57" s="189"/>
      <c r="E57" s="189"/>
      <c r="F57" s="189"/>
      <c r="G57" s="189"/>
    </row>
    <row r="58" ht="1.5" customHeight="1"/>
    <row r="59" spans="2:26" ht="15" customHeight="1">
      <c r="B59" s="178" t="s">
        <v>365</v>
      </c>
      <c r="C59" s="178"/>
      <c r="D59" s="178"/>
      <c r="E59" s="178"/>
      <c r="F59" s="178"/>
      <c r="G59" s="178"/>
      <c r="J59" s="193">
        <v>98334334</v>
      </c>
      <c r="L59" s="192">
        <v>7050110</v>
      </c>
      <c r="M59" s="192"/>
      <c r="O59" s="193">
        <v>105384444</v>
      </c>
      <c r="Q59" s="192">
        <v>21819135.22</v>
      </c>
      <c r="R59" s="192"/>
      <c r="T59" s="192">
        <v>18111710.47</v>
      </c>
      <c r="U59" s="192"/>
      <c r="V59" s="192"/>
      <c r="X59" s="192">
        <v>83565308.78</v>
      </c>
      <c r="Y59" s="192"/>
      <c r="Z59" s="192"/>
    </row>
    <row r="60" ht="0.75" customHeight="1"/>
    <row r="61" spans="3:26" ht="12.75">
      <c r="C61" s="189" t="s">
        <v>364</v>
      </c>
      <c r="D61" s="189"/>
      <c r="E61" s="189"/>
      <c r="F61" s="189"/>
      <c r="G61" s="189"/>
      <c r="J61" s="191">
        <v>73922060</v>
      </c>
      <c r="L61" s="190">
        <v>7270703</v>
      </c>
      <c r="M61" s="190"/>
      <c r="O61" s="191">
        <v>81192763</v>
      </c>
      <c r="Q61" s="190">
        <v>16512840.86</v>
      </c>
      <c r="R61" s="190"/>
      <c r="T61" s="190">
        <v>13631502.85</v>
      </c>
      <c r="U61" s="190"/>
      <c r="V61" s="190"/>
      <c r="X61" s="190">
        <v>64679922.14</v>
      </c>
      <c r="Y61" s="190"/>
      <c r="Z61" s="190"/>
    </row>
    <row r="62" spans="3:7" ht="13.5" customHeight="1">
      <c r="C62" s="189"/>
      <c r="D62" s="189"/>
      <c r="E62" s="189"/>
      <c r="F62" s="189"/>
      <c r="G62" s="189"/>
    </row>
    <row r="63" spans="3:7" ht="13.5" customHeight="1">
      <c r="C63" s="189"/>
      <c r="D63" s="189"/>
      <c r="E63" s="189"/>
      <c r="F63" s="189"/>
      <c r="G63" s="189"/>
    </row>
    <row r="64" spans="3:7" ht="13.5" customHeight="1">
      <c r="C64" s="189"/>
      <c r="D64" s="189"/>
      <c r="E64" s="189"/>
      <c r="F64" s="189"/>
      <c r="G64" s="189"/>
    </row>
    <row r="65" ht="12.75" customHeight="1" hidden="1"/>
    <row r="66" spans="3:26" ht="12.75">
      <c r="C66" s="189" t="s">
        <v>363</v>
      </c>
      <c r="D66" s="189"/>
      <c r="E66" s="189"/>
      <c r="F66" s="189"/>
      <c r="G66" s="189"/>
      <c r="J66" s="191">
        <v>5335931</v>
      </c>
      <c r="L66" s="190">
        <v>-50002</v>
      </c>
      <c r="M66" s="190"/>
      <c r="O66" s="191">
        <v>5285929</v>
      </c>
      <c r="Q66" s="190">
        <v>1250812.86</v>
      </c>
      <c r="R66" s="190"/>
      <c r="T66" s="190">
        <v>1150437.54</v>
      </c>
      <c r="U66" s="190"/>
      <c r="V66" s="190"/>
      <c r="X66" s="190">
        <v>4035116.14</v>
      </c>
      <c r="Y66" s="190"/>
      <c r="Z66" s="190"/>
    </row>
    <row r="67" spans="3:7" ht="13.5" customHeight="1">
      <c r="C67" s="189"/>
      <c r="D67" s="189"/>
      <c r="E67" s="189"/>
      <c r="F67" s="189"/>
      <c r="G67" s="189"/>
    </row>
    <row r="68" spans="3:7" ht="13.5" customHeight="1">
      <c r="C68" s="189"/>
      <c r="D68" s="189"/>
      <c r="E68" s="189"/>
      <c r="F68" s="189"/>
      <c r="G68" s="189"/>
    </row>
    <row r="69" ht="12.75" customHeight="1" hidden="1"/>
    <row r="70" spans="3:26" ht="15" customHeight="1">
      <c r="C70" s="166" t="s">
        <v>362</v>
      </c>
      <c r="D70" s="166"/>
      <c r="E70" s="166"/>
      <c r="F70" s="166"/>
      <c r="G70" s="166"/>
      <c r="J70" s="191">
        <v>1904080</v>
      </c>
      <c r="L70" s="190">
        <v>-35542</v>
      </c>
      <c r="M70" s="190"/>
      <c r="O70" s="191">
        <v>1868538</v>
      </c>
      <c r="Q70" s="190">
        <v>445023.22</v>
      </c>
      <c r="R70" s="190"/>
      <c r="T70" s="190">
        <v>410713.96</v>
      </c>
      <c r="U70" s="190"/>
      <c r="V70" s="190"/>
      <c r="X70" s="190">
        <v>1423514.78</v>
      </c>
      <c r="Y70" s="190"/>
      <c r="Z70" s="190"/>
    </row>
    <row r="71" ht="0.75" customHeight="1"/>
    <row r="72" spans="3:26" ht="15" customHeight="1">
      <c r="C72" s="166" t="s">
        <v>361</v>
      </c>
      <c r="D72" s="166"/>
      <c r="E72" s="166"/>
      <c r="F72" s="166"/>
      <c r="G72" s="166"/>
      <c r="J72" s="191">
        <v>16437302</v>
      </c>
      <c r="L72" s="190">
        <v>-134024</v>
      </c>
      <c r="M72" s="190"/>
      <c r="O72" s="191">
        <v>16303278</v>
      </c>
      <c r="Q72" s="190">
        <v>3425778</v>
      </c>
      <c r="R72" s="190"/>
      <c r="T72" s="190">
        <v>2749164.85</v>
      </c>
      <c r="U72" s="190"/>
      <c r="V72" s="190"/>
      <c r="X72" s="190">
        <v>12877500</v>
      </c>
      <c r="Y72" s="190"/>
      <c r="Z72" s="190"/>
    </row>
    <row r="73" ht="0.75" customHeight="1"/>
    <row r="74" spans="3:26" ht="12.75">
      <c r="C74" s="189" t="s">
        <v>360</v>
      </c>
      <c r="D74" s="189"/>
      <c r="E74" s="189"/>
      <c r="F74" s="189"/>
      <c r="G74" s="189"/>
      <c r="J74" s="191">
        <v>734961</v>
      </c>
      <c r="L74" s="190">
        <v>-1025</v>
      </c>
      <c r="M74" s="190"/>
      <c r="O74" s="191">
        <v>733936</v>
      </c>
      <c r="Q74" s="190">
        <v>184680.28</v>
      </c>
      <c r="R74" s="190"/>
      <c r="T74" s="190">
        <v>169891.27</v>
      </c>
      <c r="U74" s="190"/>
      <c r="V74" s="190"/>
      <c r="X74" s="190">
        <v>549255.72</v>
      </c>
      <c r="Y74" s="190"/>
      <c r="Z74" s="190"/>
    </row>
    <row r="75" spans="3:7" ht="13.5" customHeight="1">
      <c r="C75" s="189"/>
      <c r="D75" s="189"/>
      <c r="E75" s="189"/>
      <c r="F75" s="189"/>
      <c r="G75" s="189"/>
    </row>
    <row r="76" ht="1.5" customHeight="1"/>
    <row r="77" spans="2:26" ht="13.5" customHeight="1">
      <c r="B77" s="165" t="s">
        <v>359</v>
      </c>
      <c r="C77" s="165"/>
      <c r="D77" s="165"/>
      <c r="E77" s="165"/>
      <c r="F77" s="165"/>
      <c r="G77" s="165"/>
      <c r="J77" s="193">
        <v>15263167</v>
      </c>
      <c r="L77" s="192">
        <v>89116236</v>
      </c>
      <c r="M77" s="192"/>
      <c r="O77" s="193">
        <v>104379403</v>
      </c>
      <c r="Q77" s="192">
        <v>95975119.89</v>
      </c>
      <c r="R77" s="192"/>
      <c r="T77" s="192">
        <v>95958209.8</v>
      </c>
      <c r="U77" s="192"/>
      <c r="V77" s="192"/>
      <c r="X77" s="192">
        <v>8404283.11</v>
      </c>
      <c r="Y77" s="192"/>
      <c r="Z77" s="192"/>
    </row>
    <row r="78" spans="2:7" ht="13.5" customHeight="1">
      <c r="B78" s="165"/>
      <c r="C78" s="165"/>
      <c r="D78" s="165"/>
      <c r="E78" s="165"/>
      <c r="F78" s="165"/>
      <c r="G78" s="165"/>
    </row>
    <row r="79" spans="2:7" ht="13.5" customHeight="1">
      <c r="B79" s="165"/>
      <c r="C79" s="165"/>
      <c r="D79" s="165"/>
      <c r="E79" s="165"/>
      <c r="F79" s="165"/>
      <c r="G79" s="165"/>
    </row>
    <row r="80" ht="12.75" customHeight="1" hidden="1"/>
    <row r="81" spans="3:26" ht="12.75">
      <c r="C81" s="189" t="s">
        <v>358</v>
      </c>
      <c r="D81" s="189"/>
      <c r="E81" s="189"/>
      <c r="F81" s="189"/>
      <c r="G81" s="189"/>
      <c r="J81" s="191">
        <v>15263167</v>
      </c>
      <c r="L81" s="190">
        <v>4217</v>
      </c>
      <c r="M81" s="190"/>
      <c r="O81" s="191">
        <v>15267384</v>
      </c>
      <c r="Q81" s="190">
        <v>8657560.96</v>
      </c>
      <c r="R81" s="190"/>
      <c r="T81" s="190">
        <v>8640650.87</v>
      </c>
      <c r="U81" s="190"/>
      <c r="V81" s="190"/>
      <c r="X81" s="190">
        <v>6609823.04</v>
      </c>
      <c r="Y81" s="190"/>
      <c r="Z81" s="190"/>
    </row>
    <row r="82" spans="3:7" ht="13.5" customHeight="1">
      <c r="C82" s="189"/>
      <c r="D82" s="189"/>
      <c r="E82" s="189"/>
      <c r="F82" s="189"/>
      <c r="G82" s="189"/>
    </row>
    <row r="83" spans="3:7" ht="13.5" customHeight="1">
      <c r="C83" s="189"/>
      <c r="D83" s="189"/>
      <c r="E83" s="189"/>
      <c r="F83" s="189"/>
      <c r="G83" s="189"/>
    </row>
    <row r="84" spans="3:7" ht="13.5" customHeight="1">
      <c r="C84" s="189"/>
      <c r="D84" s="189"/>
      <c r="E84" s="189"/>
      <c r="F84" s="189"/>
      <c r="G84" s="189"/>
    </row>
    <row r="85" spans="3:7" ht="13.5" customHeight="1">
      <c r="C85" s="189"/>
      <c r="D85" s="189"/>
      <c r="E85" s="189"/>
      <c r="F85" s="189"/>
      <c r="G85" s="189"/>
    </row>
    <row r="86" ht="12.75" customHeight="1" hidden="1"/>
    <row r="87" spans="3:26" ht="12.75">
      <c r="C87" s="189" t="s">
        <v>357</v>
      </c>
      <c r="D87" s="189"/>
      <c r="E87" s="189"/>
      <c r="F87" s="189"/>
      <c r="G87" s="189"/>
      <c r="J87" s="191">
        <v>0</v>
      </c>
      <c r="L87" s="190">
        <v>89112019</v>
      </c>
      <c r="M87" s="190"/>
      <c r="O87" s="191">
        <v>89112019</v>
      </c>
      <c r="Q87" s="190">
        <v>87317558.93</v>
      </c>
      <c r="R87" s="190"/>
      <c r="T87" s="190">
        <v>87317558.93</v>
      </c>
      <c r="U87" s="190"/>
      <c r="V87" s="190"/>
      <c r="X87" s="190">
        <v>1794460.07</v>
      </c>
      <c r="Y87" s="190"/>
      <c r="Z87" s="190"/>
    </row>
    <row r="88" spans="3:7" ht="13.5" customHeight="1">
      <c r="C88" s="189"/>
      <c r="D88" s="189"/>
      <c r="E88" s="189"/>
      <c r="F88" s="189"/>
      <c r="G88" s="189"/>
    </row>
    <row r="89" spans="3:7" ht="13.5" customHeight="1">
      <c r="C89" s="189"/>
      <c r="D89" s="189"/>
      <c r="E89" s="189"/>
      <c r="F89" s="189"/>
      <c r="G89" s="189"/>
    </row>
    <row r="90" spans="3:26" ht="15.75" customHeight="1">
      <c r="C90" s="165" t="s">
        <v>42</v>
      </c>
      <c r="D90" s="165"/>
      <c r="E90" s="165"/>
      <c r="F90" s="165"/>
      <c r="G90" s="165"/>
      <c r="H90" s="165"/>
      <c r="J90" s="176">
        <v>4297811917</v>
      </c>
      <c r="L90" s="175">
        <v>704953268</v>
      </c>
      <c r="M90" s="175"/>
      <c r="O90" s="176">
        <v>5002765185</v>
      </c>
      <c r="Q90" s="175">
        <v>859530826.19</v>
      </c>
      <c r="R90" s="175"/>
      <c r="T90" s="175">
        <v>772974030.77</v>
      </c>
      <c r="U90" s="175"/>
      <c r="V90" s="175"/>
      <c r="X90" s="175">
        <v>4143234358.81</v>
      </c>
      <c r="Y90" s="175"/>
      <c r="Z90" s="175"/>
    </row>
    <row r="91" ht="13.5" customHeight="1"/>
    <row r="92" spans="3:22" ht="13.5" customHeight="1">
      <c r="C92" s="161" t="s">
        <v>41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</row>
    <row r="93" ht="59.25" customHeight="1"/>
    <row r="94" spans="5:25" ht="18.75" customHeight="1">
      <c r="E94" s="159" t="s">
        <v>40</v>
      </c>
      <c r="F94" s="159"/>
      <c r="G94" s="159"/>
      <c r="H94" s="159"/>
      <c r="I94" s="159"/>
      <c r="J94" s="159"/>
      <c r="K94" s="159"/>
      <c r="L94" s="159"/>
      <c r="R94" s="159" t="s">
        <v>39</v>
      </c>
      <c r="S94" s="159"/>
      <c r="T94" s="159"/>
      <c r="U94" s="159"/>
      <c r="V94" s="159"/>
      <c r="W94" s="159"/>
      <c r="X94" s="159"/>
      <c r="Y94" s="159"/>
    </row>
    <row r="95" spans="5:25" ht="17.25" customHeight="1">
      <c r="E95" s="159" t="s">
        <v>38</v>
      </c>
      <c r="F95" s="159"/>
      <c r="G95" s="159"/>
      <c r="H95" s="159"/>
      <c r="I95" s="159"/>
      <c r="J95" s="159"/>
      <c r="K95" s="159"/>
      <c r="L95" s="159"/>
      <c r="R95" s="159" t="s">
        <v>37</v>
      </c>
      <c r="S95" s="159"/>
      <c r="T95" s="159"/>
      <c r="U95" s="159"/>
      <c r="V95" s="159"/>
      <c r="W95" s="159"/>
      <c r="X95" s="159"/>
      <c r="Y95" s="159"/>
    </row>
    <row r="96" ht="21" customHeight="1"/>
    <row r="97" spans="2:26" ht="14.25" customHeight="1">
      <c r="B97" s="188" t="s">
        <v>36</v>
      </c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X97" s="157" t="s">
        <v>356</v>
      </c>
      <c r="Y97" s="157"/>
      <c r="Z97" s="157"/>
    </row>
  </sheetData>
  <sheetProtection/>
  <mergeCells count="157">
    <mergeCell ref="F2:U2"/>
    <mergeCell ref="G3:T6"/>
    <mergeCell ref="J8:V8"/>
    <mergeCell ref="L9:M12"/>
    <mergeCell ref="X9:Z10"/>
    <mergeCell ref="A10:I11"/>
    <mergeCell ref="J10:J11"/>
    <mergeCell ref="O10:P11"/>
    <mergeCell ref="Q10:S11"/>
    <mergeCell ref="T10:W11"/>
    <mergeCell ref="L13:M13"/>
    <mergeCell ref="O13:P13"/>
    <mergeCell ref="Q13:R13"/>
    <mergeCell ref="T13:W13"/>
    <mergeCell ref="X13:Z13"/>
    <mergeCell ref="B15:G15"/>
    <mergeCell ref="L15:M15"/>
    <mergeCell ref="Q15:R15"/>
    <mergeCell ref="T15:V15"/>
    <mergeCell ref="X15:Z15"/>
    <mergeCell ref="C17:G17"/>
    <mergeCell ref="L17:M17"/>
    <mergeCell ref="Q17:R17"/>
    <mergeCell ref="T17:V17"/>
    <mergeCell ref="X17:Z17"/>
    <mergeCell ref="C19:G19"/>
    <mergeCell ref="L19:M19"/>
    <mergeCell ref="Q19:R19"/>
    <mergeCell ref="T19:V19"/>
    <mergeCell ref="X19:Z19"/>
    <mergeCell ref="C21:G22"/>
    <mergeCell ref="L21:M21"/>
    <mergeCell ref="Q21:R21"/>
    <mergeCell ref="T21:V21"/>
    <mergeCell ref="X21:Z21"/>
    <mergeCell ref="C24:G25"/>
    <mergeCell ref="L24:M24"/>
    <mergeCell ref="Q24:R24"/>
    <mergeCell ref="T24:V24"/>
    <mergeCell ref="X24:Z24"/>
    <mergeCell ref="C27:G28"/>
    <mergeCell ref="L27:M27"/>
    <mergeCell ref="Q27:R27"/>
    <mergeCell ref="T27:V27"/>
    <mergeCell ref="X27:Z27"/>
    <mergeCell ref="C30:G30"/>
    <mergeCell ref="L30:M30"/>
    <mergeCell ref="Q30:R30"/>
    <mergeCell ref="T30:V30"/>
    <mergeCell ref="X30:Z30"/>
    <mergeCell ref="C32:G34"/>
    <mergeCell ref="L32:M32"/>
    <mergeCell ref="Q32:R32"/>
    <mergeCell ref="T32:V32"/>
    <mergeCell ref="X32:Z32"/>
    <mergeCell ref="C36:G37"/>
    <mergeCell ref="L36:M36"/>
    <mergeCell ref="Q36:R36"/>
    <mergeCell ref="T36:V36"/>
    <mergeCell ref="X36:Z36"/>
    <mergeCell ref="B39:G39"/>
    <mergeCell ref="L39:M39"/>
    <mergeCell ref="Q39:R39"/>
    <mergeCell ref="T39:V39"/>
    <mergeCell ref="X39:Z39"/>
    <mergeCell ref="C41:G41"/>
    <mergeCell ref="L41:M41"/>
    <mergeCell ref="Q41:R41"/>
    <mergeCell ref="T41:V41"/>
    <mergeCell ref="X41:Z41"/>
    <mergeCell ref="C43:G44"/>
    <mergeCell ref="L43:M43"/>
    <mergeCell ref="Q43:R43"/>
    <mergeCell ref="T43:V43"/>
    <mergeCell ref="X43:Z43"/>
    <mergeCell ref="C46:G46"/>
    <mergeCell ref="L46:M46"/>
    <mergeCell ref="Q46:R46"/>
    <mergeCell ref="T46:V46"/>
    <mergeCell ref="X46:Z46"/>
    <mergeCell ref="C48:G51"/>
    <mergeCell ref="L48:M48"/>
    <mergeCell ref="Q48:R48"/>
    <mergeCell ref="T48:V48"/>
    <mergeCell ref="X48:Z48"/>
    <mergeCell ref="C53:G53"/>
    <mergeCell ref="L53:M53"/>
    <mergeCell ref="Q53:R53"/>
    <mergeCell ref="T53:V53"/>
    <mergeCell ref="X53:Z53"/>
    <mergeCell ref="C54:G54"/>
    <mergeCell ref="L54:M54"/>
    <mergeCell ref="Q54:R54"/>
    <mergeCell ref="T54:V54"/>
    <mergeCell ref="X54:Z54"/>
    <mergeCell ref="C56:G57"/>
    <mergeCell ref="L56:M56"/>
    <mergeCell ref="Q56:R56"/>
    <mergeCell ref="T56:V56"/>
    <mergeCell ref="X56:Z56"/>
    <mergeCell ref="B59:G59"/>
    <mergeCell ref="L59:M59"/>
    <mergeCell ref="Q59:R59"/>
    <mergeCell ref="T59:V59"/>
    <mergeCell ref="X59:Z59"/>
    <mergeCell ref="C61:G64"/>
    <mergeCell ref="L61:M61"/>
    <mergeCell ref="Q61:R61"/>
    <mergeCell ref="T61:V61"/>
    <mergeCell ref="X61:Z61"/>
    <mergeCell ref="C66:G68"/>
    <mergeCell ref="L66:M66"/>
    <mergeCell ref="Q66:R66"/>
    <mergeCell ref="T66:V66"/>
    <mergeCell ref="X66:Z66"/>
    <mergeCell ref="C70:G70"/>
    <mergeCell ref="L70:M70"/>
    <mergeCell ref="Q70:R70"/>
    <mergeCell ref="T70:V70"/>
    <mergeCell ref="X70:Z70"/>
    <mergeCell ref="C72:G72"/>
    <mergeCell ref="L72:M72"/>
    <mergeCell ref="Q72:R72"/>
    <mergeCell ref="T72:V72"/>
    <mergeCell ref="X72:Z72"/>
    <mergeCell ref="C74:G75"/>
    <mergeCell ref="L74:M74"/>
    <mergeCell ref="Q74:R74"/>
    <mergeCell ref="T74:V74"/>
    <mergeCell ref="X74:Z74"/>
    <mergeCell ref="B77:G79"/>
    <mergeCell ref="L77:M77"/>
    <mergeCell ref="Q77:R77"/>
    <mergeCell ref="T77:V77"/>
    <mergeCell ref="X77:Z77"/>
    <mergeCell ref="C81:G85"/>
    <mergeCell ref="L81:M81"/>
    <mergeCell ref="Q81:R81"/>
    <mergeCell ref="T81:V81"/>
    <mergeCell ref="X81:Z81"/>
    <mergeCell ref="C87:G89"/>
    <mergeCell ref="L87:M87"/>
    <mergeCell ref="Q87:R87"/>
    <mergeCell ref="T87:V87"/>
    <mergeCell ref="X87:Z87"/>
    <mergeCell ref="C90:H90"/>
    <mergeCell ref="L90:M90"/>
    <mergeCell ref="Q90:R90"/>
    <mergeCell ref="T90:V90"/>
    <mergeCell ref="X90:Z90"/>
    <mergeCell ref="C92:V92"/>
    <mergeCell ref="E94:L94"/>
    <mergeCell ref="R94:Y94"/>
    <mergeCell ref="E95:L95"/>
    <mergeCell ref="R95:Y95"/>
    <mergeCell ref="B97:T97"/>
    <mergeCell ref="X97:Z97"/>
  </mergeCells>
  <printOptions/>
  <pageMargins left="0.5909722222222222" right="0.39375" top="0.5902777777777778" bottom="0.5902777777777778" header="0" footer="0"/>
  <pageSetup fitToHeight="0" fitToWidth="0" horizontalDpi="600" verticalDpi="600" orientation="landscape" scale="97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2022-04-15T17:58:06Z</cp:lastPrinted>
  <dcterms:created xsi:type="dcterms:W3CDTF">2015-10-06T22:13:02Z</dcterms:created>
  <dcterms:modified xsi:type="dcterms:W3CDTF">2022-04-26T19:30:22Z</dcterms:modified>
  <cp:category/>
  <cp:version/>
  <cp:contentType/>
  <cp:contentStatus/>
</cp:coreProperties>
</file>