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574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<sst xmlns="http://schemas.openxmlformats.org/spreadsheetml/2006/main" count="58" uniqueCount="58">
  <si>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</si>
  <si>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</si>
  <si>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</si>
  <si>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</si>
  <si>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</si>
  <si>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</si>
  <si>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</si>
  <si>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</si>
  <si>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</si>
  <si>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</si>
  <si>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</si>
  <si>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</si>
  <si>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</si>
  <si>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</si>
  <si>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</si>
  <si>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</si>
  <si>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</si>
  <si>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</si>
  <si>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</si>
  <si>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</si>
  <si>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</si>
  <si>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</si>
  <si>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</si>
  <si>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</si>
  <si>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</si>
  <si>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</si>
  <si>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</si>
  <si>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</si>
  <si>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</si>
  <si>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</si>
  <si>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</si>
  <si>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</si>
  <si>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</si>
  <si>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</si>
  <si>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</si>
  <si>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</si>
  <si>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</si>
  <si>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</si>
  <si>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</si>
  <si>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</si>
  <si>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</si>
  <si>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</si>
  <si>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</si>
  <si>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</si>
  <si>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</si>
  <si>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</si>
  <si>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</si>
  <si>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</si>
  <si>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</si>
  <si>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</si>
  <si>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</si>
  <si>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</si>
  <si>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</si>
  <si>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</si>
  <si>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</si>
  <si>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</si>
  <si>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</si>
  <si>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DE ENERO AL 31 DE MARZO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</si>
</sst>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showGridLines="0" tabSelected="1" showOutlineSymbols="0" zoomScale="115" zoomScaleNormal="115" zoomScalePageLayoutView="0" workbookViewId="0" topLeftCell="A1">
      <selection activeCell="E12" sqref="E12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33088807</v>
      </c>
      <c r="F9" s="8">
        <f>F10+F18</f>
        <v>1131607875.8200002</v>
      </c>
      <c r="G9" s="5"/>
      <c r="H9" s="18">
        <f>H10+H18</f>
        <v>1098519068.8200002</v>
      </c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12733751.26</v>
      </c>
      <c r="F10" s="23">
        <f>SUM(F11:F17)</f>
        <v>290833041.25</v>
      </c>
      <c r="G10" s="5"/>
      <c r="H10" s="18">
        <f>F10-E10</f>
        <v>278099289.99</v>
      </c>
      <c r="J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289768602.5</v>
      </c>
      <c r="G11" s="5"/>
    </row>
    <row r="12" spans="2:7" ht="12.75" customHeight="1">
      <c r="B12" s="9" t="s">
        <v>5</v>
      </c>
      <c r="C12" s="15"/>
      <c r="D12" s="15"/>
      <c r="E12" s="10">
        <v>83719.09</v>
      </c>
      <c r="F12" s="10">
        <v>0</v>
      </c>
      <c r="G12" s="5"/>
    </row>
    <row r="13" spans="2:7" ht="12.75" customHeight="1">
      <c r="B13" s="9" t="s">
        <v>6</v>
      </c>
      <c r="C13" s="15"/>
      <c r="D13" s="15"/>
      <c r="E13" s="10">
        <v>12650032.17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0</v>
      </c>
      <c r="F15" s="10">
        <v>49436.6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1015002.15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20355055.74</v>
      </c>
      <c r="F18" s="8">
        <f>SUM(F19:F27)</f>
        <v>840774834.57</v>
      </c>
      <c r="G18" s="5"/>
      <c r="H18" s="18">
        <f>F18-E18</f>
        <v>820419778.83</v>
      </c>
    </row>
    <row r="19" spans="2:7" ht="12.75" customHeight="1">
      <c r="B19" s="9" t="s">
        <v>12</v>
      </c>
      <c r="C19" s="15"/>
      <c r="D19" s="15"/>
      <c r="E19" s="20">
        <v>0</v>
      </c>
      <c r="F19" s="20">
        <v>27297667.28</v>
      </c>
      <c r="G19" s="5"/>
    </row>
    <row r="20" spans="2:7" ht="12.75" customHeight="1">
      <c r="B20" s="9" t="s">
        <v>13</v>
      </c>
      <c r="C20" s="15"/>
      <c r="D20" s="15"/>
      <c r="E20" s="10">
        <v>2412315.36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20">
        <v>0</v>
      </c>
      <c r="F21" s="10">
        <v>809290144.97</v>
      </c>
      <c r="G21" s="5"/>
    </row>
    <row r="22" spans="2:7" ht="12.75" customHeight="1">
      <c r="B22" s="9" t="s">
        <v>15</v>
      </c>
      <c r="C22" s="15"/>
      <c r="D22" s="15"/>
      <c r="E22" s="20">
        <v>4204371.47</v>
      </c>
      <c r="F22" s="10">
        <v>0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4187022.32</v>
      </c>
      <c r="G23" s="5"/>
    </row>
    <row r="24" spans="2:7" ht="12.75" customHeight="1">
      <c r="B24" s="9" t="s">
        <v>17</v>
      </c>
      <c r="C24" s="15"/>
      <c r="D24" s="15"/>
      <c r="E24" s="10">
        <v>12723366.76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>
        <v>1015002.15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14690093.43</v>
      </c>
      <c r="F30" s="8">
        <f>F31+F40</f>
        <v>615180.46</v>
      </c>
      <c r="G30" s="5"/>
      <c r="H30" s="18">
        <f>E30-F30</f>
        <v>14074912.969999999</v>
      </c>
    </row>
    <row r="31" spans="2:8" ht="13.5" customHeight="1">
      <c r="B31" s="7" t="s">
        <v>22</v>
      </c>
      <c r="C31" s="14"/>
      <c r="D31" s="14"/>
      <c r="E31" s="8">
        <f>SUM(E32:E39)</f>
        <v>9960964.63</v>
      </c>
      <c r="F31" s="8">
        <f>SUM(F32:F39)</f>
        <v>615180.46</v>
      </c>
      <c r="G31" s="5"/>
      <c r="H31" s="18">
        <f>E31-F31</f>
        <v>9345784.170000002</v>
      </c>
    </row>
    <row r="32" spans="2:7" ht="12.75" customHeight="1">
      <c r="B32" s="9" t="s">
        <v>23</v>
      </c>
      <c r="C32" s="15"/>
      <c r="D32" s="15"/>
      <c r="E32" s="10">
        <v>9960964.63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0</v>
      </c>
      <c r="F37" s="10">
        <v>615180.46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4729128.8</v>
      </c>
      <c r="F40" s="8">
        <f>SUM(F41:F46)</f>
        <v>0</v>
      </c>
      <c r="G40" s="5"/>
      <c r="H40" s="18">
        <f>E40-F40</f>
        <v>4729128.8</v>
      </c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4729128.8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1878062811.52</v>
      </c>
      <c r="F49" s="8">
        <f>F50+F54+F60</f>
        <v>793618655.67</v>
      </c>
      <c r="G49" s="5"/>
      <c r="H49" s="18">
        <f>E49-F49-E55</f>
        <v>774126193.55</v>
      </c>
    </row>
    <row r="50" spans="2:7" ht="13.5" customHeight="1">
      <c r="B50" s="7" t="s">
        <v>38</v>
      </c>
      <c r="C50" s="14"/>
      <c r="D50" s="14"/>
      <c r="E50" s="8">
        <f>SUM(E51:E53)</f>
        <v>0</v>
      </c>
      <c r="F50" s="8">
        <f>SUM(F51:F53)</f>
        <v>48492.33</v>
      </c>
      <c r="G50" s="5"/>
    </row>
    <row r="51" spans="2:9" ht="12.75" customHeight="1">
      <c r="B51" s="9" t="s">
        <v>39</v>
      </c>
      <c r="C51" s="15"/>
      <c r="D51" s="15"/>
      <c r="E51" s="10">
        <v>0</v>
      </c>
      <c r="F51" s="10">
        <v>48492.33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42</v>
      </c>
      <c r="C54" s="21"/>
      <c r="D54" s="21"/>
      <c r="E54" s="22">
        <f>SUM(E55:E59)</f>
        <v>1878062811.52</v>
      </c>
      <c r="F54" s="22">
        <f>SUM(F55:F59)</f>
        <v>206302568.93</v>
      </c>
      <c r="G54" s="5"/>
    </row>
    <row r="55" spans="2:7" ht="12.75" customHeight="1">
      <c r="B55" s="9" t="s">
        <v>43</v>
      </c>
      <c r="C55" s="19"/>
      <c r="D55" s="19"/>
      <c r="E55" s="27">
        <v>310317962.3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27">
        <v>206302568.93</v>
      </c>
      <c r="G56" s="5"/>
    </row>
    <row r="57" spans="2:7" ht="12.75" customHeight="1">
      <c r="B57" s="9" t="s">
        <v>45</v>
      </c>
      <c r="C57" s="19"/>
      <c r="D57" s="19"/>
      <c r="E57" s="20">
        <v>1567744849.22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587267594.41</v>
      </c>
      <c r="G60" s="5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20">
        <v>587267594.41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51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39" t="s">
        <v>54</v>
      </c>
      <c r="E67" s="39"/>
      <c r="F67" s="39"/>
      <c r="G67" s="17"/>
    </row>
    <row r="68" spans="2:7" ht="16.5" customHeight="1">
      <c r="B68" s="2" t="s">
        <v>52</v>
      </c>
      <c r="C68" s="2"/>
      <c r="D68" s="28" t="s">
        <v>55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>
        <f>E10+E18+E31+E40+E50++E54+E60</f>
        <v>1925841711.95</v>
      </c>
      <c r="F72" s="18">
        <f>F10+F18+F31+F40+F50+F54+F60</f>
        <v>1925841711.9500003</v>
      </c>
    </row>
    <row r="73" ht="12.75" customHeight="1">
      <c r="E73" s="18"/>
    </row>
    <row r="74" ht="12.75" customHeight="1">
      <c r="F74" s="18">
        <f>E72-F72</f>
        <v>0</v>
      </c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6" useFirstPageNumber="1" fitToHeight="0" fitToWidth="0" horizontalDpi="600" verticalDpi="600" orientation="portrait" scale="9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2020-03-05T17:34:14Z</cp:lastPrinted>
  <dcterms:created xsi:type="dcterms:W3CDTF">2016-08-08T15:06:39Z</dcterms:created>
  <dcterms:modified xsi:type="dcterms:W3CDTF">2020-04-06T23:48:48Z</dcterms:modified>
  <cp:category/>
  <cp:version/>
  <cp:contentType/>
  <cp:contentStatus/>
</cp:coreProperties>
</file>