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90" windowWidth="14625" windowHeight="7665"/>
  </bookViews>
  <sheets>
    <sheet name="Hoja1" sheetId="8" r:id="rId1"/>
  </sheets>
  <calcPr calcId="152511"/>
</workbook>
</file>

<file path=xl/calcChain.xml><?xml version="1.0" encoding="utf-8"?>
<calcChain xmlns="http://schemas.openxmlformats.org/spreadsheetml/2006/main">
  <c r="F37" i="8" l="1"/>
  <c r="F35" i="8" s="1"/>
  <c r="E35" i="8"/>
  <c r="F32" i="8"/>
  <c r="F31" i="8"/>
  <c r="F30" i="8"/>
  <c r="D29" i="8"/>
  <c r="C29" i="8"/>
  <c r="F25" i="8"/>
  <c r="F24" i="8" s="1"/>
  <c r="B24" i="8"/>
  <c r="F20" i="8"/>
  <c r="F18" i="8" s="1"/>
  <c r="E18" i="8"/>
  <c r="E22" i="8" s="1"/>
  <c r="E39" i="8" s="1"/>
  <c r="F14" i="8"/>
  <c r="F13" i="8"/>
  <c r="F11" i="8" s="1"/>
  <c r="F12" i="8"/>
  <c r="D11" i="8"/>
  <c r="D22" i="8" s="1"/>
  <c r="D39" i="8" s="1"/>
  <c r="C11" i="8"/>
  <c r="C22" i="8" s="1"/>
  <c r="C39" i="8" s="1"/>
  <c r="F7" i="8"/>
  <c r="F6" i="8"/>
  <c r="B6" i="8"/>
  <c r="B22" i="8" s="1"/>
  <c r="F29" i="8" l="1"/>
  <c r="B39" i="8"/>
  <c r="F22" i="8"/>
  <c r="F39" i="8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<sst xmlns="http://schemas.openxmlformats.org/spreadsheetml/2006/main" count="40" uniqueCount="30">
  <si>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</si>
  <si>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</si>
  <si>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</si>
  <si>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</si>
  <si>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</si>
  <si>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</si>
  <si>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</si>
  <si>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</si>
  <si>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</si>
  <si>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</si>
  <si>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</si>
  <si>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</si>
  <si>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</si>
  <si>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</si>
  <si>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</si>
  <si>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</si>
  <si>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</si>
  <si>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</si>
  <si>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</si>
  <si>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</si>
  <si>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</si>
  <si>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</si>
  <si>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</si>
  <si>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</si>
  <si>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</si>
  <si>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</si>
  <si>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</si>
  <si>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</si>
  <si>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AL 31 DE ENERO DE 2020</t>
  </si>
  <si>
    <t xml:space="preserve">   LIC. LAURA CRISTINA MUÑOZ MOLINA                                                                                                                        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</si>
</sst>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18" xfId="0" applyFont="1" applyBorder="1" applyAlignment="1">
      <alignment vertical="top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justify" vertical="center"/>
    </xf>
    <xf numFmtId="43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3" fontId="6" fillId="0" borderId="21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justify" vertical="center"/>
    </xf>
    <xf numFmtId="43" fontId="6" fillId="0" borderId="19" xfId="1" applyFont="1" applyFill="1" applyBorder="1" applyAlignment="1">
      <alignment horizontal="center" vertical="center" wrapText="1"/>
    </xf>
    <xf numFmtId="43" fontId="6" fillId="0" borderId="19" xfId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43" fontId="6" fillId="0" borderId="22" xfId="0" applyNumberFormat="1" applyFont="1" applyFill="1" applyBorder="1" applyAlignment="1">
      <alignment horizontal="center" vertical="center" wrapText="1"/>
    </xf>
    <xf numFmtId="43" fontId="6" fillId="0" borderId="2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43" fontId="7" fillId="0" borderId="10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43" fontId="6" fillId="0" borderId="11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top" wrapText="1" readingOrder="1"/>
    </xf>
    <xf numFmtId="43" fontId="2" fillId="0" borderId="0" xfId="0" applyNumberFormat="1" applyFont="1" applyBorder="1" applyAlignment="1">
      <alignment horizontal="left" vertical="top" wrapText="1" readingOrder="1"/>
    </xf>
    <xf numFmtId="43" fontId="6" fillId="0" borderId="13" xfId="1" applyFont="1" applyFill="1" applyBorder="1" applyAlignment="1">
      <alignment horizontal="center" vertical="center" wrapText="1"/>
    </xf>
    <xf numFmtId="43" fontId="7" fillId="0" borderId="11" xfId="1" applyFont="1" applyFill="1" applyBorder="1" applyAlignment="1">
      <alignment horizontal="center" vertical="center"/>
    </xf>
    <xf numFmtId="43" fontId="7" fillId="0" borderId="2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3" fontId="7" fillId="0" borderId="5" xfId="0" applyNumberFormat="1" applyFont="1" applyFill="1" applyBorder="1"/>
    <xf numFmtId="4" fontId="7" fillId="0" borderId="10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readingOrder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="83" zoomScaleNormal="100" zoomScaleSheetLayoutView="83" workbookViewId="0">
      <selection activeCell="D10" sqref="D10"/>
    </sheetView>
  </sheetViews>
  <sheetFormatPr baseColWidth="10" defaultRowHeight="15"/>
  <cols>
    <col min="1" max="1" width="46" style="65" customWidth="1"/>
    <col min="2" max="2" width="14" bestFit="1" customWidth="1"/>
    <col min="3" max="4" width="23.42578125" bestFit="1" customWidth="1"/>
    <col min="5" max="5" width="24.42578125" bestFit="1" customWidth="1"/>
    <col min="6" max="6" width="21.28515625" bestFit="1" customWidth="1"/>
  </cols>
  <sheetData>
    <row r="1" spans="1:6">
      <c r="A1" s="66" t="s">
        <v>18</v>
      </c>
      <c r="B1" s="67"/>
      <c r="C1" s="67"/>
      <c r="D1" s="67"/>
      <c r="E1" s="67"/>
      <c r="F1" s="68"/>
    </row>
    <row r="2" spans="1:6">
      <c r="A2" s="69" t="s">
        <v>19</v>
      </c>
      <c r="B2" s="70"/>
      <c r="C2" s="70"/>
      <c r="D2" s="70"/>
      <c r="E2" s="70"/>
      <c r="F2" s="71"/>
    </row>
    <row r="3" spans="1:6" ht="15.75" thickBot="1">
      <c r="A3" s="72" t="s">
        <v>28</v>
      </c>
      <c r="B3" s="73"/>
      <c r="C3" s="73"/>
      <c r="D3" s="73"/>
      <c r="E3" s="73"/>
      <c r="F3" s="74"/>
    </row>
    <row r="4" spans="1:6" ht="48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62" t="s">
        <v>5</v>
      </c>
    </row>
    <row r="5" spans="1:6">
      <c r="A5" s="6"/>
      <c r="B5" s="4"/>
      <c r="C5" s="4"/>
      <c r="D5" s="4"/>
      <c r="E5" s="5"/>
      <c r="F5" s="7"/>
    </row>
    <row r="6" spans="1:6" ht="26.25" customHeight="1">
      <c r="A6" s="10" t="s">
        <v>21</v>
      </c>
      <c r="B6" s="11">
        <f>SUM(B7:B9)</f>
        <v>669121.98</v>
      </c>
      <c r="C6" s="12"/>
      <c r="D6" s="12"/>
      <c r="E6" s="13"/>
      <c r="F6" s="14">
        <f>SUM(F7:F9)</f>
        <v>669121.98</v>
      </c>
    </row>
    <row r="7" spans="1:6">
      <c r="A7" s="32" t="s">
        <v>6</v>
      </c>
      <c r="B7" s="33">
        <v>669121.98</v>
      </c>
      <c r="C7" s="34"/>
      <c r="D7" s="34"/>
      <c r="E7" s="35"/>
      <c r="F7" s="57">
        <f>SUM(B7:E7)</f>
        <v>669121.98</v>
      </c>
    </row>
    <row r="8" spans="1:6">
      <c r="A8" s="32" t="s">
        <v>7</v>
      </c>
      <c r="B8" s="36"/>
      <c r="C8" s="34"/>
      <c r="D8" s="34"/>
      <c r="E8" s="35"/>
      <c r="F8" s="37"/>
    </row>
    <row r="9" spans="1:6">
      <c r="A9" s="32" t="s">
        <v>8</v>
      </c>
      <c r="B9" s="36"/>
      <c r="C9" s="34"/>
      <c r="D9" s="34"/>
      <c r="E9" s="35"/>
      <c r="F9" s="37"/>
    </row>
    <row r="10" spans="1:6">
      <c r="A10" s="38"/>
      <c r="B10" s="39"/>
      <c r="C10" s="39"/>
      <c r="D10" s="39"/>
      <c r="E10" s="40"/>
      <c r="F10" s="41"/>
    </row>
    <row r="11" spans="1:6" ht="25.5" customHeight="1">
      <c r="A11" s="10" t="s">
        <v>22</v>
      </c>
      <c r="B11" s="12"/>
      <c r="C11" s="24">
        <f>SUM(C12:C16)</f>
        <v>5264827588.3299999</v>
      </c>
      <c r="D11" s="24">
        <f>SUM(D12)</f>
        <v>496386627.02999997</v>
      </c>
      <c r="E11" s="13"/>
      <c r="F11" s="14">
        <f>SUM(F12:F17)</f>
        <v>5761214215.3600006</v>
      </c>
    </row>
    <row r="12" spans="1:6">
      <c r="A12" s="32" t="s">
        <v>9</v>
      </c>
      <c r="B12" s="34"/>
      <c r="C12" s="33"/>
      <c r="D12" s="61">
        <v>496386627.02999997</v>
      </c>
      <c r="E12" s="35"/>
      <c r="F12" s="57">
        <f>SUM(D12:E12)</f>
        <v>496386627.02999997</v>
      </c>
    </row>
    <row r="13" spans="1:6">
      <c r="A13" s="32" t="s">
        <v>10</v>
      </c>
      <c r="B13" s="34"/>
      <c r="C13" s="33">
        <v>1054495634.6</v>
      </c>
      <c r="D13" s="34"/>
      <c r="E13" s="35"/>
      <c r="F13" s="57">
        <f t="shared" ref="F13:F14" si="0">SUM(B13:E13)</f>
        <v>1054495634.6</v>
      </c>
    </row>
    <row r="14" spans="1:6">
      <c r="A14" s="32" t="s">
        <v>11</v>
      </c>
      <c r="B14" s="34"/>
      <c r="C14" s="33">
        <v>4210331953.73</v>
      </c>
      <c r="D14" s="34"/>
      <c r="E14" s="35"/>
      <c r="F14" s="57">
        <f t="shared" si="0"/>
        <v>4210331953.73</v>
      </c>
    </row>
    <row r="15" spans="1:6">
      <c r="A15" s="32" t="s">
        <v>12</v>
      </c>
      <c r="B15" s="34"/>
      <c r="C15" s="36"/>
      <c r="D15" s="34"/>
      <c r="E15" s="35"/>
      <c r="F15" s="42"/>
    </row>
    <row r="16" spans="1:6">
      <c r="A16" s="32" t="s">
        <v>13</v>
      </c>
      <c r="B16" s="34"/>
      <c r="C16" s="36"/>
      <c r="D16" s="34"/>
      <c r="E16" s="35"/>
      <c r="F16" s="42"/>
    </row>
    <row r="17" spans="1:6">
      <c r="A17" s="38"/>
      <c r="B17" s="39"/>
      <c r="C17" s="39"/>
      <c r="D17" s="39"/>
      <c r="E17" s="40"/>
      <c r="F17" s="41"/>
    </row>
    <row r="18" spans="1:6" ht="29.25" customHeight="1">
      <c r="A18" s="10" t="s">
        <v>27</v>
      </c>
      <c r="B18" s="12"/>
      <c r="C18" s="12"/>
      <c r="D18" s="12"/>
      <c r="E18" s="25">
        <f>SUM(E19:E20)</f>
        <v>-2189442877.8299999</v>
      </c>
      <c r="F18" s="14">
        <f>SUM(F19:F21)</f>
        <v>-2189442877.8299999</v>
      </c>
    </row>
    <row r="19" spans="1:6">
      <c r="A19" s="32" t="s">
        <v>14</v>
      </c>
      <c r="B19" s="36"/>
      <c r="C19" s="36"/>
      <c r="D19" s="36"/>
      <c r="E19" s="43"/>
      <c r="F19" s="37"/>
    </row>
    <row r="20" spans="1:6">
      <c r="A20" s="32" t="s">
        <v>15</v>
      </c>
      <c r="B20" s="36"/>
      <c r="C20" s="36"/>
      <c r="D20" s="36"/>
      <c r="E20" s="33">
        <v>-2189442877.8299999</v>
      </c>
      <c r="F20" s="57">
        <f>SUM(B20:E20)</f>
        <v>-2189442877.8299999</v>
      </c>
    </row>
    <row r="21" spans="1:6">
      <c r="A21" s="38"/>
      <c r="B21" s="39"/>
      <c r="C21" s="39"/>
      <c r="D21" s="39"/>
      <c r="E21" s="40"/>
      <c r="F21" s="41"/>
    </row>
    <row r="22" spans="1:6">
      <c r="A22" s="26" t="s">
        <v>20</v>
      </c>
      <c r="B22" s="11">
        <f>B6+B11+B18</f>
        <v>669121.98</v>
      </c>
      <c r="C22" s="11">
        <f>C6+C11+C18</f>
        <v>5264827588.3299999</v>
      </c>
      <c r="D22" s="11">
        <f>SUM(D11)</f>
        <v>496386627.02999997</v>
      </c>
      <c r="E22" s="11">
        <f>E6+E11+E18</f>
        <v>-2189442877.8299999</v>
      </c>
      <c r="F22" s="27">
        <f>SUM(B22:E22)</f>
        <v>3572440459.5099993</v>
      </c>
    </row>
    <row r="23" spans="1:6">
      <c r="A23" s="38"/>
      <c r="B23" s="36"/>
      <c r="C23" s="36"/>
      <c r="D23" s="36"/>
      <c r="E23" s="43"/>
      <c r="F23" s="37"/>
    </row>
    <row r="24" spans="1:6" ht="25.5" customHeight="1">
      <c r="A24" s="10" t="s">
        <v>23</v>
      </c>
      <c r="B24" s="11">
        <f>B25</f>
        <v>-16164.11</v>
      </c>
      <c r="C24" s="12"/>
      <c r="D24" s="12"/>
      <c r="E24" s="13"/>
      <c r="F24" s="14">
        <f>SUM(F25:F27)</f>
        <v>-16164.11</v>
      </c>
    </row>
    <row r="25" spans="1:6">
      <c r="A25" s="44" t="s">
        <v>6</v>
      </c>
      <c r="B25" s="33">
        <v>-16164.11</v>
      </c>
      <c r="C25" s="45"/>
      <c r="D25" s="45"/>
      <c r="E25" s="46"/>
      <c r="F25" s="47">
        <f>SUM(B25:E25)</f>
        <v>-16164.11</v>
      </c>
    </row>
    <row r="26" spans="1:6">
      <c r="A26" s="15" t="s">
        <v>7</v>
      </c>
      <c r="B26" s="12"/>
      <c r="C26" s="17"/>
      <c r="D26" s="17"/>
      <c r="E26" s="18"/>
      <c r="F26" s="20"/>
    </row>
    <row r="27" spans="1:6">
      <c r="A27" s="15" t="s">
        <v>8</v>
      </c>
      <c r="B27" s="12"/>
      <c r="C27" s="17"/>
      <c r="D27" s="17"/>
      <c r="E27" s="18"/>
      <c r="F27" s="20"/>
    </row>
    <row r="28" spans="1:6">
      <c r="A28" s="10"/>
      <c r="B28" s="21"/>
      <c r="C28" s="21"/>
      <c r="D28" s="21"/>
      <c r="E28" s="22"/>
      <c r="F28" s="23"/>
    </row>
    <row r="29" spans="1:6" ht="29.25" customHeight="1">
      <c r="A29" s="10" t="s">
        <v>24</v>
      </c>
      <c r="B29" s="12"/>
      <c r="C29" s="24">
        <f>SUM(C30:C33)</f>
        <v>475197371.77999997</v>
      </c>
      <c r="D29" s="24">
        <f>SUM(D30:D32)</f>
        <v>-188440755.58999997</v>
      </c>
      <c r="E29" s="13"/>
      <c r="F29" s="14">
        <f>SUM(F30:F34)</f>
        <v>286756616.19</v>
      </c>
    </row>
    <row r="30" spans="1:6">
      <c r="A30" s="15" t="s">
        <v>9</v>
      </c>
      <c r="B30" s="17"/>
      <c r="C30" s="17"/>
      <c r="D30" s="16">
        <v>262990082.80000001</v>
      </c>
      <c r="E30" s="18"/>
      <c r="F30" s="19">
        <f>SUM(B30:E30)</f>
        <v>262990082.80000001</v>
      </c>
    </row>
    <row r="31" spans="1:6">
      <c r="A31" s="15" t="s">
        <v>10</v>
      </c>
      <c r="B31" s="17"/>
      <c r="C31" s="16">
        <v>475197371.77999997</v>
      </c>
      <c r="D31" s="59">
        <v>-496386627.02999997</v>
      </c>
      <c r="E31" s="18"/>
      <c r="F31" s="19">
        <f>SUM(B31:E31)</f>
        <v>-21189255.25</v>
      </c>
    </row>
    <row r="32" spans="1:6">
      <c r="A32" s="15" t="s">
        <v>11</v>
      </c>
      <c r="B32" s="17"/>
      <c r="C32" s="17"/>
      <c r="D32" s="16">
        <v>44955788.640000001</v>
      </c>
      <c r="E32" s="18"/>
      <c r="F32" s="58">
        <f>D32</f>
        <v>44955788.640000001</v>
      </c>
    </row>
    <row r="33" spans="1:6">
      <c r="A33" s="48" t="s">
        <v>12</v>
      </c>
      <c r="B33" s="49"/>
      <c r="C33" s="49"/>
      <c r="D33" s="49"/>
      <c r="E33" s="50"/>
      <c r="F33" s="51"/>
    </row>
    <row r="34" spans="1:6">
      <c r="A34" s="48" t="s">
        <v>13</v>
      </c>
      <c r="B34" s="49"/>
      <c r="C34" s="49"/>
      <c r="D34" s="49"/>
      <c r="E34" s="49"/>
      <c r="F34" s="51"/>
    </row>
    <row r="35" spans="1:6" ht="36.75" customHeight="1">
      <c r="A35" s="52" t="s">
        <v>25</v>
      </c>
      <c r="B35" s="53"/>
      <c r="C35" s="53"/>
      <c r="D35" s="53"/>
      <c r="E35" s="56">
        <f>SUM(E36:E37)</f>
        <v>-506403408.89999998</v>
      </c>
      <c r="F35" s="14">
        <f>SUM(F36:F37)</f>
        <v>-506403408.89999998</v>
      </c>
    </row>
    <row r="36" spans="1:6">
      <c r="A36" s="15" t="s">
        <v>14</v>
      </c>
      <c r="B36" s="12"/>
      <c r="C36" s="12"/>
      <c r="D36" s="12"/>
      <c r="E36" s="13"/>
      <c r="F36" s="20"/>
    </row>
    <row r="37" spans="1:6">
      <c r="A37" s="15" t="s">
        <v>15</v>
      </c>
      <c r="B37" s="12"/>
      <c r="C37" s="12"/>
      <c r="D37" s="12"/>
      <c r="E37" s="28">
        <v>-506403408.89999998</v>
      </c>
      <c r="F37" s="60">
        <f>E37</f>
        <v>-506403408.89999998</v>
      </c>
    </row>
    <row r="38" spans="1:6">
      <c r="A38" s="10"/>
      <c r="B38" s="21"/>
      <c r="C38" s="21"/>
      <c r="D38" s="21"/>
      <c r="E38" s="22"/>
      <c r="F38" s="23"/>
    </row>
    <row r="39" spans="1:6" ht="15.75" thickBot="1">
      <c r="A39" s="29" t="s">
        <v>26</v>
      </c>
      <c r="B39" s="30">
        <f>B22+B24+B29+B35</f>
        <v>652957.87</v>
      </c>
      <c r="C39" s="30">
        <f>C22+C24+C29+C35</f>
        <v>5740024960.1099997</v>
      </c>
      <c r="D39" s="30">
        <f>D22+D24+D29+D35</f>
        <v>307945871.44</v>
      </c>
      <c r="E39" s="30">
        <f>E22+E24+E29+E35</f>
        <v>-2695846286.73</v>
      </c>
      <c r="F39" s="31">
        <f>SUM(F35,F29,F24,F22)</f>
        <v>3352777502.6899991</v>
      </c>
    </row>
    <row r="41" spans="1:6">
      <c r="A41" s="75" t="s">
        <v>16</v>
      </c>
      <c r="B41" s="75"/>
      <c r="C41" s="75"/>
      <c r="D41" s="75"/>
      <c r="E41" s="75"/>
      <c r="F41" s="75"/>
    </row>
    <row r="42" spans="1:6">
      <c r="A42" s="64"/>
      <c r="B42" s="63"/>
      <c r="C42" s="63"/>
      <c r="D42" s="63"/>
      <c r="E42" s="63"/>
      <c r="F42" s="54"/>
    </row>
    <row r="43" spans="1:6">
      <c r="A43" s="64"/>
      <c r="B43" s="63"/>
      <c r="C43" s="63"/>
      <c r="D43" s="63"/>
      <c r="E43" s="63"/>
      <c r="F43" s="55"/>
    </row>
    <row r="44" spans="1:6">
      <c r="A44" s="64"/>
      <c r="B44" s="63"/>
      <c r="C44" s="63"/>
      <c r="D44" s="63"/>
      <c r="E44" s="63"/>
      <c r="F44" s="63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2"/>
      <c r="E46" s="2"/>
      <c r="F46" s="3"/>
    </row>
    <row r="47" spans="1:6" ht="27.75" customHeight="1">
      <c r="A47" s="76" t="s">
        <v>17</v>
      </c>
      <c r="B47" s="76"/>
      <c r="C47" s="1"/>
      <c r="D47" s="77" t="s">
        <v>29</v>
      </c>
      <c r="E47" s="77"/>
      <c r="F47" s="77"/>
    </row>
  </sheetData>
  <mergeCells count="6">
    <mergeCell ref="A1:F1"/>
    <mergeCell ref="A2:F2"/>
    <mergeCell ref="A3:F3"/>
    <mergeCell ref="A41:F41"/>
    <mergeCell ref="A47:B47"/>
    <mergeCell ref="D47:F47"/>
  </mergeCells>
  <pageMargins left="0.70866141732283472" right="0.70866141732283472" top="0.74803149606299213" bottom="0.74803149606299213" header="0.31496062992125984" footer="0.31496062992125984"/>
  <pageSetup scale="59" firstPageNumber="30" orientation="portrait" useFirstPageNumber="1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Chel Sanchez Ana Gabriela</cp:lastModifiedBy>
  <cp:lastPrinted>2020-02-07T21:30:05Z</cp:lastPrinted>
  <dcterms:created xsi:type="dcterms:W3CDTF">2018-02-08T21:10:50Z</dcterms:created>
  <dcterms:modified xsi:type="dcterms:W3CDTF">2020-02-17T19:54:43Z</dcterms:modified>
</cp:coreProperties>
</file>