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<sst xmlns="http://schemas.openxmlformats.org/spreadsheetml/2006/main" count="58" uniqueCount="58">
  <si>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</si>
  <si>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</si>
  <si>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</si>
  <si>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</si>
  <si>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</si>
  <si>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</si>
  <si>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</si>
  <si>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</si>
  <si>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</si>
  <si>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</si>
  <si>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</si>
  <si>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</si>
  <si>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</si>
  <si>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</si>
  <si>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</si>
  <si>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</si>
  <si>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</si>
  <si>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</si>
  <si>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</si>
  <si>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</si>
  <si>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</si>
  <si>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</si>
  <si>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</si>
  <si>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</si>
  <si>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</si>
  <si>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</si>
  <si>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</si>
  <si>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</si>
  <si>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</si>
  <si>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</si>
  <si>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</si>
  <si>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</si>
  <si>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</si>
  <si>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</si>
  <si>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</si>
  <si>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</si>
  <si>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</si>
  <si>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</si>
  <si>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</si>
  <si>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</si>
  <si>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</si>
  <si>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</si>
  <si>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</si>
  <si>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</si>
  <si>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</si>
  <si>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</si>
  <si>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</si>
  <si>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</si>
  <si>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</si>
  <si>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</si>
  <si>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</si>
  <si>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</si>
  <si>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</si>
  <si>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</si>
  <si>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</si>
  <si>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</si>
  <si>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</si>
  <si>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ABRIL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</si>
</sst>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E57" sqref="E5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36990641.23</v>
      </c>
      <c r="F9" s="8">
        <f>F10+F18</f>
        <v>1042229483.3800001</v>
      </c>
      <c r="G9" s="5"/>
      <c r="H9" s="18">
        <f>H10+H18</f>
        <v>1005238842.1500001</v>
      </c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16320857.639999999</v>
      </c>
      <c r="F10" s="23">
        <f>SUM(F11:F17)</f>
        <v>198676573.73000002</v>
      </c>
      <c r="G10" s="5"/>
      <c r="H10" s="18">
        <f>F10-E10</f>
        <v>182355716.09000003</v>
      </c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197661571.58</v>
      </c>
      <c r="G11" s="5"/>
    </row>
    <row r="12" spans="2:7" ht="12.75" customHeight="1">
      <c r="B12" s="9" t="s">
        <v>5</v>
      </c>
      <c r="C12" s="15"/>
      <c r="D12" s="15"/>
      <c r="E12" s="10">
        <v>5400757.47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10860674.02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59426.15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20669783.59</v>
      </c>
      <c r="F18" s="8">
        <f>SUM(F19:F27)</f>
        <v>843552909.6500001</v>
      </c>
      <c r="G18" s="5"/>
      <c r="H18" s="18">
        <f>F18-E18</f>
        <v>822883126.0600001</v>
      </c>
    </row>
    <row r="19" spans="2:7" ht="12.75" customHeight="1">
      <c r="B19" s="9" t="s">
        <v>12</v>
      </c>
      <c r="C19" s="15"/>
      <c r="D19" s="15"/>
      <c r="E19" s="20">
        <v>0</v>
      </c>
      <c r="F19" s="20">
        <v>34701563.84</v>
      </c>
      <c r="G19" s="5"/>
    </row>
    <row r="20" spans="2:7" ht="12.75" customHeight="1">
      <c r="B20" s="9" t="s">
        <v>13</v>
      </c>
      <c r="C20" s="15"/>
      <c r="D20" s="15"/>
      <c r="E20" s="10">
        <v>1747304.02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781468330.88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22968023.61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4414991.32</v>
      </c>
      <c r="G23" s="5"/>
    </row>
    <row r="24" spans="2:7" ht="12.75" customHeight="1">
      <c r="B24" s="9" t="s">
        <v>17</v>
      </c>
      <c r="C24" s="15"/>
      <c r="D24" s="15"/>
      <c r="E24" s="10">
        <v>17907477.42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1015002.15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282683316.094</v>
      </c>
      <c r="F30" s="8">
        <f>F31+F40</f>
        <v>594309.8</v>
      </c>
      <c r="G30" s="5"/>
      <c r="H30" s="18">
        <f>E30-F30</f>
        <v>282089006.29399997</v>
      </c>
    </row>
    <row r="31" spans="2:8" ht="13.5" customHeight="1">
      <c r="B31" s="7" t="s">
        <v>22</v>
      </c>
      <c r="C31" s="14"/>
      <c r="D31" s="14"/>
      <c r="E31" s="8">
        <f>SUM(E32:E39)</f>
        <v>13864573.02</v>
      </c>
      <c r="F31" s="8">
        <f>SUM(F32:F39)</f>
        <v>594309.8</v>
      </c>
      <c r="G31" s="5"/>
      <c r="H31" s="18">
        <f>E31-F31</f>
        <v>13270263.219999999</v>
      </c>
    </row>
    <row r="32" spans="2:7" ht="12.75" customHeight="1">
      <c r="B32" s="9" t="s">
        <v>23</v>
      </c>
      <c r="C32" s="15"/>
      <c r="D32" s="15"/>
      <c r="E32" s="10">
        <v>13864573.02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594309.8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268818743.074</v>
      </c>
      <c r="F40" s="8">
        <f>SUM(F41:F46)</f>
        <v>0</v>
      </c>
      <c r="G40" s="5"/>
      <c r="H40" s="18">
        <f>E40-F40</f>
        <v>268818743.074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268818743.074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1805911516.1200001</v>
      </c>
      <c r="F49" s="8">
        <f>F50+F54+F60</f>
        <v>1082761680.26</v>
      </c>
      <c r="G49" s="5"/>
      <c r="H49" s="18">
        <f>E49-F49-E55</f>
        <v>479822284.20000017</v>
      </c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64656.44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64656.44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1805911516.1200001</v>
      </c>
      <c r="F54" s="22">
        <f>SUM(F55:F59)</f>
        <v>228853331.42</v>
      </c>
      <c r="G54" s="5"/>
    </row>
    <row r="55" spans="2:7" ht="12.75" customHeight="1">
      <c r="B55" s="9" t="s">
        <v>43</v>
      </c>
      <c r="C55" s="19"/>
      <c r="D55" s="19"/>
      <c r="E55" s="27">
        <v>243327551.66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228853331.42</v>
      </c>
      <c r="G56" s="5"/>
    </row>
    <row r="57" spans="2:7" ht="12.75" customHeight="1">
      <c r="B57" s="9" t="s">
        <v>45</v>
      </c>
      <c r="C57" s="19"/>
      <c r="D57" s="19"/>
      <c r="E57" s="20">
        <v>1562583964.46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853843692.4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853843692.4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>
        <f>E10+E18+E31+E40+E50++E54+E60</f>
        <v>2125585473.4440002</v>
      </c>
      <c r="F72" s="18">
        <f>F10+F18+F31+F40+F50+F54+F60</f>
        <v>2125585473.44</v>
      </c>
    </row>
    <row r="73" ht="12.75" customHeight="1">
      <c r="E73" s="18"/>
    </row>
    <row r="74" ht="12.75" customHeight="1">
      <c r="F74" s="18">
        <f>E72-F72</f>
        <v>0.004000186920166016</v>
      </c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6" useFirstPageNumber="1" fitToHeight="0" fitToWidth="0" horizontalDpi="600" verticalDpi="600" orientation="portrait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2020-03-05T17:34:14Z</cp:lastPrinted>
  <dcterms:created xsi:type="dcterms:W3CDTF">2016-08-08T15:06:39Z</dcterms:created>
  <dcterms:modified xsi:type="dcterms:W3CDTF">2020-05-06T22:01:28Z</dcterms:modified>
  <cp:category/>
  <cp:version/>
  <cp:contentType/>
  <cp:contentStatus/>
</cp:coreProperties>
</file>