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56" windowWidth="20370" windowHeight="5130" tabRatio="500" activeTab="0"/>
  </bookViews>
  <sheets>
    <sheet name="Edo Analitico Ingreso" sheetId="1" r:id="rId1"/>
    <sheet name="Clas Administrativa" sheetId="2" r:id="rId2"/>
    <sheet name="Clas Economica" sheetId="3" r:id="rId3"/>
    <sheet name="Clas Objeto Gasto" sheetId="4" r:id="rId4"/>
    <sheet name="Clas Funcional" sheetId="5" r:id="rId5"/>
  </sheets>
  <externalReferences>
    <externalReference r:id="rId8"/>
  </externalReferences>
  <definedNames>
    <definedName name="_xlnm.Print_Area" localSheetId="4">'Clas Funcional'!$A$1:$AB$98</definedName>
    <definedName name="_xlnm.Print_Area" localSheetId="0">'Edo Analitico Ingreso'!$A$1:$X$52</definedName>
  </definedNames>
  <calcPr fullCalcOnLoad="1"/>
</workbook>
</file>

<file path=xl/sharedStrings.xml><?xml version="1.0" encoding="utf-8"?>
<sst xmlns="http://schemas.openxmlformats.org/spreadsheetml/2006/main" count="520" uniqueCount="395">
  <si>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</si>
  <si>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</si>
  <si>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</si>
  <si>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</si>
  <si>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</si>
  <si>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</si>
  <si>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</si>
  <si>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</si>
  <si>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</si>
  <si>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</si>
  <si>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</si>
  <si>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</si>
  <si>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</si>
  <si>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</si>
  <si>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</si>
  <si>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</si>
  <si>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</si>
  <si>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</si>
  <si>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</si>
  <si>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</si>
  <si>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Aprovechamientos</t>
  </si>
  <si>
    <t>Ingresos excedentes</t>
  </si>
  <si>
    <t>Bajo protesta de decir verdad declaramos que los Estados Financieros y sus notas son razonablemente correctos y responsabilidad del emisor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</si>
  <si>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</si>
  <si>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</si>
  <si>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</si>
  <si>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</si>
  <si>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</si>
  <si>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>PRESIDENTE MUNICIPAL</t>
  </si>
  <si>
    <t>LIC.LAURA CRISTINA MUÑOZ MOLINA</t>
  </si>
  <si>
    <t>DIRECTORA DE FINANZAS Y TESORERA MUNICIPAL</t>
  </si>
  <si>
    <t>LIC. RENÁN ALBERTO BARRERA CONCHA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</si>
  <si>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</si>
  <si>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</si>
  <si>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</si>
  <si>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</si>
  <si>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</si>
  <si>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</si>
  <si>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>Ingresos del Poder Ejecutivo Federal o Estatal y de los Municipios</t>
  </si>
  <si>
    <t xml:space="preserve">        MUNICIPIO DE MÉRIDA YUCATÁN        
ESTADO ANALÍTICO DE INGRESOS
DEL 1 DE ENERO AL 30 DE SEPTIEMBRE DE 2020</t>
  </si>
  <si>
    <t>MUNICIPIO DE MERIDA YUCATAN</t>
  </si>
  <si>
    <t>Estado Analítico del Ejercicio del Presupuesto de Egresos</t>
  </si>
  <si>
    <t>Clasificación Administrativa</t>
  </si>
  <si>
    <t>ACUMULADO DEL 01 DE ENERO AL 30 DE SEPTIEMBRE DE 2020.</t>
  </si>
  <si>
    <t>(PESOS)</t>
  </si>
  <si>
    <t>Egresos</t>
  </si>
  <si>
    <t>Ampliaciones/(Reducciones)</t>
  </si>
  <si>
    <t>Subejercicio</t>
  </si>
  <si>
    <t>Concepto</t>
  </si>
  <si>
    <t>Aprobado</t>
  </si>
  <si>
    <t>Pagado</t>
  </si>
  <si>
    <t>1</t>
  </si>
  <si>
    <t>2</t>
  </si>
  <si>
    <t>3 = (1 + 2)</t>
  </si>
  <si>
    <t>4</t>
  </si>
  <si>
    <t>5</t>
  </si>
  <si>
    <t>6 = (3 - 4)</t>
  </si>
  <si>
    <t>SECTOR PÚBLICO MUNICIPAL</t>
  </si>
  <si>
    <t>Total del Gasto</t>
  </si>
  <si>
    <t>Bajo protesta de decir la verdad declaramos que los Estados Financieros y sus Notas son razonablemente correctos y responsabilidad del emisor.</t>
  </si>
  <si>
    <t>LIC. LAURA CRISTINA MUÑOZ MOLINA</t>
  </si>
  <si>
    <t>SCP-C-213</t>
  </si>
  <si>
    <t>Página 1 de 1</t>
  </si>
  <si>
    <t>MUNICIPIO DE MERIDA YUCATAN
Estado Analítico del Ejercicio del Presupuesto de Egresos
Clasificación Económica (por Tipo de Gasto)
DEL 01 DE ENERO AL 30 DE SEPTIEMBRE DE 2020.
(PESOS)</t>
  </si>
  <si>
    <t>Devegando</t>
  </si>
  <si>
    <t>Gasto Corriente</t>
  </si>
  <si>
    <t>Gasto de Capital</t>
  </si>
  <si>
    <t>Pensiones y Jubilaciones</t>
  </si>
  <si>
    <t xml:space="preserve">Estado Analítico del Ejercicio del Presupuesto de Egresos
Clasificación por Objeto del Gasto (Capítulo y Concepto)
DEL 01 DE ENERO AL 30 DE SEPTIEMBRE DE 2020.
</t>
  </si>
  <si>
    <t xml:space="preserve">
Concepto
</t>
  </si>
  <si>
    <t>Ampliaciones / (Reducciones)</t>
  </si>
  <si>
    <t>SERVICIOS PERSONALES</t>
  </si>
  <si>
    <t>$1,215,721,235.00</t>
  </si>
  <si>
    <t>$0.00</t>
  </si>
  <si>
    <t>$832,532,177.15</t>
  </si>
  <si>
    <t>$765,264,164.67</t>
  </si>
  <si>
    <t>$383,189,057.85</t>
  </si>
  <si>
    <t>REMUNERACIONES AL PERSONAL DE CARÁCTER PERMANENTE</t>
  </si>
  <si>
    <t>$699,597,111.00</t>
  </si>
  <si>
    <t>-$4,466,408.00</t>
  </si>
  <si>
    <t>$695,130,703.00</t>
  </si>
  <si>
    <t>$486,074,659.68</t>
  </si>
  <si>
    <t>$209,056,043.32</t>
  </si>
  <si>
    <t>REMUNERACIONES AL PERSONAL DE CARÁCTER TRANSITORIO</t>
  </si>
  <si>
    <t>$73,389,197.00</t>
  </si>
  <si>
    <t>$440,911.00</t>
  </si>
  <si>
    <t>$73,830,108.00</t>
  </si>
  <si>
    <t>$51,070,607.91</t>
  </si>
  <si>
    <t>$50,988,064.75</t>
  </si>
  <si>
    <t>$22,759,500.09</t>
  </si>
  <si>
    <t>REMUNERACIONES ADICIONALES Y ESPECIALES</t>
  </si>
  <si>
    <t>$163,216,875.00</t>
  </si>
  <si>
    <t>-$336,728.00</t>
  </si>
  <si>
    <t>$162,880,147.00</t>
  </si>
  <si>
    <t>$115,319,702.94</t>
  </si>
  <si>
    <t>$62,575,856.19</t>
  </si>
  <si>
    <t>$47,560,444.06</t>
  </si>
  <si>
    <t>SEGURIDAD SOCIAL</t>
  </si>
  <si>
    <t>$92,695,056.00</t>
  </si>
  <si>
    <t>$1,725,885.00</t>
  </si>
  <si>
    <t>$94,420,941.00</t>
  </si>
  <si>
    <t>$63,059,483.03</t>
  </si>
  <si>
    <t>$56,042,079.25</t>
  </si>
  <si>
    <t>$31,361,457.97</t>
  </si>
  <si>
    <t>OTRAS PRESTACIONES SOCIALES Y ECONOMICAS</t>
  </si>
  <si>
    <t>$186,822,996.00</t>
  </si>
  <si>
    <t>$2,636,340.00</t>
  </si>
  <si>
    <t>$189,459,336.00</t>
  </si>
  <si>
    <t>$117,007,723.59</t>
  </si>
  <si>
    <t>$109,583,504.80</t>
  </si>
  <si>
    <t>$72,451,612.41</t>
  </si>
  <si>
    <t>MATERIALES Y SUMINISTROS</t>
  </si>
  <si>
    <t>$249,771,847.00</t>
  </si>
  <si>
    <t>$1,109,653.00</t>
  </si>
  <si>
    <t>$250,881,500.00</t>
  </si>
  <si>
    <t>$167,481,323.96</t>
  </si>
  <si>
    <t>$160,278,958.74</t>
  </si>
  <si>
    <t>$83,400,176.04</t>
  </si>
  <si>
    <t>MATERIALES DE ADMINISTRACION, EMISION DE DOCUMENTOS Y ARTICULOS OFICIALES</t>
  </si>
  <si>
    <t>$14,865,150.00</t>
  </si>
  <si>
    <t>-$4,315,652.00</t>
  </si>
  <si>
    <t>$10,549,498.00</t>
  </si>
  <si>
    <t>$8,001,310.60</t>
  </si>
  <si>
    <t>$7,370,495.94</t>
  </si>
  <si>
    <t>$2,548,187.40</t>
  </si>
  <si>
    <t>ALIMENTOS Y UTENSILIOS</t>
  </si>
  <si>
    <t>$18,928,314.00</t>
  </si>
  <si>
    <t>$97,296.00</t>
  </si>
  <si>
    <t>$19,025,610.00</t>
  </si>
  <si>
    <t>$14,350,283.94</t>
  </si>
  <si>
    <t>$13,740,355.80</t>
  </si>
  <si>
    <t>$4,675,326.06</t>
  </si>
  <si>
    <t>MATERIALES Y ARTICULOS DE CONSTRUCCION Y DE REPARACION</t>
  </si>
  <si>
    <t>$128,964,926.00</t>
  </si>
  <si>
    <t>-$13,843,220.00</t>
  </si>
  <si>
    <t>$115,121,706.00</t>
  </si>
  <si>
    <t>$64,615,599.05</t>
  </si>
  <si>
    <t>$61,153,182.97</t>
  </si>
  <si>
    <t>$50,506,106.95</t>
  </si>
  <si>
    <t>PRODUCTOS QUIMICOS, FARMACEUTICOS Y DE LABORATORIO</t>
  </si>
  <si>
    <t>$8,004,800.00</t>
  </si>
  <si>
    <t>$15,872,954.00</t>
  </si>
  <si>
    <t>$23,877,754.00</t>
  </si>
  <si>
    <t>$20,879,165.14</t>
  </si>
  <si>
    <t>$20,167,244.85</t>
  </si>
  <si>
    <t>$2,998,588.86</t>
  </si>
  <si>
    <t>COMBUSTIBLES, LUBRICANTES Y ADITIVOS</t>
  </si>
  <si>
    <t>$69,934,960.00</t>
  </si>
  <si>
    <t>-$4,548,242.00</t>
  </si>
  <si>
    <t>$65,386,718.00</t>
  </si>
  <si>
    <t>$45,083,339.34</t>
  </si>
  <si>
    <t>$44,098,020.24</t>
  </si>
  <si>
    <t>$20,303,378.66</t>
  </si>
  <si>
    <t>VESTUARIO, BLANCOS, PRENDAS DE PROTECCION Y ARTICULOS DEPORTIVOS</t>
  </si>
  <si>
    <t>$3,916,645.00</t>
  </si>
  <si>
    <t>$6,994,536.00</t>
  </si>
  <si>
    <t>$10,911,181.00</t>
  </si>
  <si>
    <t>$10,128,935.02</t>
  </si>
  <si>
    <t>$9,563,185.64</t>
  </si>
  <si>
    <t>$782,245.98</t>
  </si>
  <si>
    <t>MATERIALES  Y SUMINISTROS PARA SEGURIDAD</t>
  </si>
  <si>
    <t>$11,482.00</t>
  </si>
  <si>
    <t>HERRAMIENTAS, REFACCIONES Y ACCESORIOS MENORES</t>
  </si>
  <si>
    <t>$5,157,052.00</t>
  </si>
  <si>
    <t>$840,499.00</t>
  </si>
  <si>
    <t>$5,997,551.00</t>
  </si>
  <si>
    <t>$4,422,690.87</t>
  </si>
  <si>
    <t>$4,186,473.30</t>
  </si>
  <si>
    <t>$1,574,860.13</t>
  </si>
  <si>
    <t>SERVICIOS GENERALES</t>
  </si>
  <si>
    <t>$1,030,396,823.00</t>
  </si>
  <si>
    <t>$60,391,684.00</t>
  </si>
  <si>
    <t>$1,090,788,507.00</t>
  </si>
  <si>
    <t>$760,506,793.10</t>
  </si>
  <si>
    <t>$739,264,705.88</t>
  </si>
  <si>
    <t>$330,281,713.90</t>
  </si>
  <si>
    <t>SERVICIOS BÁSICOS</t>
  </si>
  <si>
    <t>$336,685,023.00</t>
  </si>
  <si>
    <t>-$51,470,034.00</t>
  </si>
  <si>
    <t>$285,214,989.00</t>
  </si>
  <si>
    <t>$205,333,556.24</t>
  </si>
  <si>
    <t>$203,621,552.59</t>
  </si>
  <si>
    <t>$79,881,432.76</t>
  </si>
  <si>
    <t>SERVICIOS DE ARRENDAMIENTO</t>
  </si>
  <si>
    <t>$50,644,758.00</t>
  </si>
  <si>
    <t>$10,742,243.00</t>
  </si>
  <si>
    <t>$61,387,001.00</t>
  </si>
  <si>
    <t>$46,159,321.73</t>
  </si>
  <si>
    <t>$44,800,052.39</t>
  </si>
  <si>
    <t>$15,227,679.27</t>
  </si>
  <si>
    <t>SERVICIOS PROFESIONALES, CIENTIFICOS, TECNICOS Y OTROS SERVICIOS</t>
  </si>
  <si>
    <t>$158,821,391.00</t>
  </si>
  <si>
    <t>$14,374,943.00</t>
  </si>
  <si>
    <t>$173,196,334.00</t>
  </si>
  <si>
    <t>$109,570,967.27</t>
  </si>
  <si>
    <t>$104,344,632.60</t>
  </si>
  <si>
    <t>$63,625,366.73</t>
  </si>
  <si>
    <t>SERVICIOS FINANCIEROS, BANCARIOS Y COMERCIALES</t>
  </si>
  <si>
    <t>$13,324,600.00</t>
  </si>
  <si>
    <t>$9,947,698.00</t>
  </si>
  <si>
    <t>$23,272,298.00</t>
  </si>
  <si>
    <t>$17,222,091.37</t>
  </si>
  <si>
    <t>$17,214,801.70</t>
  </si>
  <si>
    <t>$6,050,206.63</t>
  </si>
  <si>
    <t>SERVICIOS DE INSTALACION, REPARACION, MANTENIMIENTO Y CONSERVACION</t>
  </si>
  <si>
    <t>$318,064,445.00</t>
  </si>
  <si>
    <t>$54,805,245.00</t>
  </si>
  <si>
    <t>$372,869,690.00</t>
  </si>
  <si>
    <t>$232,299,682.71</t>
  </si>
  <si>
    <t>$223,780,084.64</t>
  </si>
  <si>
    <t>$140,570,007.29</t>
  </si>
  <si>
    <t>SERVICIOS DE COMUNICACIÓN SOCIAL Y PUBLICIDAD</t>
  </si>
  <si>
    <t>$73,635,487.00</t>
  </si>
  <si>
    <t>$8,818,352.00</t>
  </si>
  <si>
    <t>$82,453,839.00</t>
  </si>
  <si>
    <t>$72,363,277.83</t>
  </si>
  <si>
    <t>$68,207,884.75</t>
  </si>
  <si>
    <t>$10,090,561.17</t>
  </si>
  <si>
    <t>SERVICIOS DE TRASLADO Y VIATICOS</t>
  </si>
  <si>
    <t>$18,890,509.00</t>
  </si>
  <si>
    <t>-$11,078,247.00</t>
  </si>
  <si>
    <t>$7,812,262.00</t>
  </si>
  <si>
    <t>$923,451.50</t>
  </si>
  <si>
    <t>$918,543.20</t>
  </si>
  <si>
    <t>$6,888,810.50</t>
  </si>
  <si>
    <t>SERVICIOS OFICIALES</t>
  </si>
  <si>
    <t>$54,825,774.00</t>
  </si>
  <si>
    <t>$17,445,968.00</t>
  </si>
  <si>
    <t>$72,271,742.00</t>
  </si>
  <si>
    <t>$68,415,070.70</t>
  </si>
  <si>
    <t>$68,158,366.26</t>
  </si>
  <si>
    <t>$3,856,671.30</t>
  </si>
  <si>
    <t>OTROS SERVICIOS GENERALES</t>
  </si>
  <si>
    <t>$5,504,836.00</t>
  </si>
  <si>
    <t>$6,805,516.00</t>
  </si>
  <si>
    <t>$12,310,352.00</t>
  </si>
  <si>
    <t>$8,219,373.75</t>
  </si>
  <si>
    <t>$8,218,787.75</t>
  </si>
  <si>
    <t>$4,090,978.25</t>
  </si>
  <si>
    <t>TRANSFERENCIAS, ASIGNACIONES, SUBSIDIOS Y OTRAS AYUDAS</t>
  </si>
  <si>
    <t>$555,140,185.00</t>
  </si>
  <si>
    <t>$214,006,280.00</t>
  </si>
  <si>
    <t>$769,146,465.00</t>
  </si>
  <si>
    <t>$523,343,706.31</t>
  </si>
  <si>
    <t>$504,651,273.77</t>
  </si>
  <si>
    <t>$245,802,758.69</t>
  </si>
  <si>
    <t>TRANSFERENCIAS INTERNAS Y ASIGNACIONES AL SECTOR PÚBLICO</t>
  </si>
  <si>
    <t>$30,960,000.00</t>
  </si>
  <si>
    <t>$31,323,094.00</t>
  </si>
  <si>
    <t>$62,283,094.00</t>
  </si>
  <si>
    <t>$59,370,171.16</t>
  </si>
  <si>
    <t>$2,912,922.84</t>
  </si>
  <si>
    <t>SUBSIDIOS Y SUBVENCIONES</t>
  </si>
  <si>
    <t>$55,473,597.00</t>
  </si>
  <si>
    <t>$95,443,940.00</t>
  </si>
  <si>
    <t>$150,917,537.00</t>
  </si>
  <si>
    <t>$119,489,367.87</t>
  </si>
  <si>
    <t>$117,367,945.13</t>
  </si>
  <si>
    <t>$31,428,169.13</t>
  </si>
  <si>
    <t>AYUDAS SOCIALES</t>
  </si>
  <si>
    <t>$265,027,585.00</t>
  </si>
  <si>
    <t>$83,931,085.00</t>
  </si>
  <si>
    <t>$348,958,670.00</t>
  </si>
  <si>
    <t>$201,381,734.44</t>
  </si>
  <si>
    <t>$195,047,356.09</t>
  </si>
  <si>
    <t>$147,576,935.56</t>
  </si>
  <si>
    <t>PENSIONES Y JUBILACIONES</t>
  </si>
  <si>
    <t>$196,839,003.00</t>
  </si>
  <si>
    <t>$1,577,564.00</t>
  </si>
  <si>
    <t>$198,416,567.00</t>
  </si>
  <si>
    <t>$137,466,932.84</t>
  </si>
  <si>
    <t>$127,251,301.39</t>
  </si>
  <si>
    <t>$60,949,634.16</t>
  </si>
  <si>
    <t>DONATIVOS</t>
  </si>
  <si>
    <t>$6,840,000.00</t>
  </si>
  <si>
    <t>$1,730,597.00</t>
  </si>
  <si>
    <t>$8,570,597.00</t>
  </si>
  <si>
    <t>$5,635,500.00</t>
  </si>
  <si>
    <t>$5,614,500.00</t>
  </si>
  <si>
    <t>$2,935,097.00</t>
  </si>
  <si>
    <t>BIENES MUEBLES, INMUEBLES E INTANGIBLES</t>
  </si>
  <si>
    <t>$198,242,611.00</t>
  </si>
  <si>
    <t>-$43,982,753.00</t>
  </si>
  <si>
    <t>$154,259,858.00</t>
  </si>
  <si>
    <t>$62,581,105.11</t>
  </si>
  <si>
    <t>$62,332,517.05</t>
  </si>
  <si>
    <t>$91,678,752.89</t>
  </si>
  <si>
    <t>MOBILIARIO Y EQUIPO DE ADMINISTRACION</t>
  </si>
  <si>
    <t>$50,381,128.00</t>
  </si>
  <si>
    <t>-$48,848,394.00</t>
  </si>
  <si>
    <t>$1,532,734.00</t>
  </si>
  <si>
    <t>$1,095,165.92</t>
  </si>
  <si>
    <t>$1,027,479.92</t>
  </si>
  <si>
    <t>$437,568.08</t>
  </si>
  <si>
    <t>MOBILIARIO Y EQUIPO EDUCACIONAL Y RECREATIVO</t>
  </si>
  <si>
    <t>$1,126,239.00</t>
  </si>
  <si>
    <t>$576,867.71</t>
  </si>
  <si>
    <t>$549,371.29</t>
  </si>
  <si>
    <t>EQUIPO E INSTRUMENTAL MEDICO Y DE LABORATORIO</t>
  </si>
  <si>
    <t>$319,396.00</t>
  </si>
  <si>
    <t>$243,856.80</t>
  </si>
  <si>
    <t>$75,539.20</t>
  </si>
  <si>
    <t>VEHICULOS Y EQUIPOS DE TRANSPORTE</t>
  </si>
  <si>
    <t>$4,287,660.00</t>
  </si>
  <si>
    <t>$9,792,482.00</t>
  </si>
  <si>
    <t>$14,080,142.00</t>
  </si>
  <si>
    <t>$12,573,376.97</t>
  </si>
  <si>
    <t>$1,506,765.03</t>
  </si>
  <si>
    <t>MAQUINARIA, OTROS EQUIPOS Y HERRAMIENTAS</t>
  </si>
  <si>
    <t>$143,374,123.00</t>
  </si>
  <si>
    <t>-$9,695,260.00</t>
  </si>
  <si>
    <t>$133,678,863.00</t>
  </si>
  <si>
    <t>$44,637,611.74</t>
  </si>
  <si>
    <t>$44,483,813.08</t>
  </si>
  <si>
    <t>$89,041,251.26</t>
  </si>
  <si>
    <t>ACTIVOS INTANGIBLES</t>
  </si>
  <si>
    <t>$199,700.00</t>
  </si>
  <si>
    <t>$3,322,784.00</t>
  </si>
  <si>
    <t>$3,522,484.00</t>
  </si>
  <si>
    <t>$3,454,225.97</t>
  </si>
  <si>
    <t>$3,427,122.57</t>
  </si>
  <si>
    <t>$68,258.03</t>
  </si>
  <si>
    <t>INVERSION PUBLICA</t>
  </si>
  <si>
    <t>$230,307,653.00</t>
  </si>
  <si>
    <t>$248,084,705.00</t>
  </si>
  <si>
    <t>$478,392,358.00</t>
  </si>
  <si>
    <t>$225,357,245.30</t>
  </si>
  <si>
    <t>$202,420,370.38</t>
  </si>
  <si>
    <t>$253,035,112.70</t>
  </si>
  <si>
    <t>OBRA PUBLICA EN BIENES DE DOMINIO PUBLICO</t>
  </si>
  <si>
    <t>$199,134,077.00</t>
  </si>
  <si>
    <t>$429,441,730.00</t>
  </si>
  <si>
    <t>$214,807,410.74</t>
  </si>
  <si>
    <t>$192,919,039.87</t>
  </si>
  <si>
    <t>$214,634,319.26</t>
  </si>
  <si>
    <t>OBRA PUBLICA EN BIENES PROPIOS</t>
  </si>
  <si>
    <t>$48,950,628.00</t>
  </si>
  <si>
    <t>$10,549,834.56</t>
  </si>
  <si>
    <t>$9,501,330.51</t>
  </si>
  <si>
    <t>$38,400,793.44</t>
  </si>
  <si>
    <t>INVERSIONES FINANCIERAS Y OTRAS PROVISIONES</t>
  </si>
  <si>
    <t>$105,582,472.00</t>
  </si>
  <si>
    <t>$3,642,936.00</t>
  </si>
  <si>
    <t>$109,225,408.00</t>
  </si>
  <si>
    <t>$29,328,757.15</t>
  </si>
  <si>
    <t>$26,157,605.87</t>
  </si>
  <si>
    <t>$79,896,650.85</t>
  </si>
  <si>
    <t>INVERSIONES EN FIDEICOMISOS, MANDATOS Y OTROS ANÁLOGOS</t>
  </si>
  <si>
    <t>$41,582,472.00</t>
  </si>
  <si>
    <t>-$607,064.00</t>
  </si>
  <si>
    <t>$40,975,408.00</t>
  </si>
  <si>
    <t>$11,646,650.85</t>
  </si>
  <si>
    <t>PROVISIONES PARA CONTINGENCIAS Y OTRAS EROGACIONES ESPECIALES</t>
  </si>
  <si>
    <t>$64,000,000.00</t>
  </si>
  <si>
    <t>$4,250,000.00</t>
  </si>
  <si>
    <t>$68,250,000.00</t>
  </si>
  <si>
    <t>DEUDA PUBLICA</t>
  </si>
  <si>
    <t>$77,278,908.00</t>
  </si>
  <si>
    <t>$77,260,059.58</t>
  </si>
  <si>
    <t>$18,848.42</t>
  </si>
  <si>
    <t>ADEUDOS DE EJERCICIOS FISCALES ANTERIORES (ADEFAS)</t>
  </si>
  <si>
    <t>$3,585,162,826.00</t>
  </si>
  <si>
    <t>$560,531,413.00</t>
  </si>
  <si>
    <t>$4,145,694,239.00</t>
  </si>
  <si>
    <t>$2,678,391,167.66</t>
  </si>
  <si>
    <t>$2,537,629,655.94</t>
  </si>
  <si>
    <t>$1,467,303,071.34</t>
  </si>
  <si>
    <t>Estado Analítico del Ejercicio del Presupuesto de Egresos
Clasificación Funcional (Finalidad y Función)
DEL 01 DE ENERO AL 30 DE SEPTIEMBRE DE 2020.
(PESOS)</t>
  </si>
  <si>
    <t>Ampliaciones/
(Reducciones)</t>
  </si>
  <si>
    <t>GOBIERNO</t>
  </si>
  <si>
    <t>LEGISLACION</t>
  </si>
  <si>
    <t>JUSTICIA</t>
  </si>
  <si>
    <t>COORDINACION DE LA POLITICA DE GOBIERNO</t>
  </si>
  <si>
    <t>RELACIONES EXTERIORES</t>
  </si>
  <si>
    <t>ASUNTOS FINANCIEROS Y HACENDARIOS</t>
  </si>
  <si>
    <t>SEGURIDAD NACIONAL</t>
  </si>
  <si>
    <t>ASUNTOS DE ORDEN PUBLICO Y DE SEGURIDAD INTERIOR</t>
  </si>
  <si>
    <t>DESARROLLO SOCIAL</t>
  </si>
  <si>
    <t>PROTECCION AMBIENTAL</t>
  </si>
  <si>
    <t>VIVIENDA Y SERVICIOS A LA COMUNIDAD</t>
  </si>
  <si>
    <t>SALUD</t>
  </si>
  <si>
    <t>RECREACION, CULTURA Y OTRAS MANIFESTACIONES SOCIALES</t>
  </si>
  <si>
    <t>EDUCACION</t>
  </si>
  <si>
    <t>PROTECCION SOCIAL</t>
  </si>
  <si>
    <t>OTROS ASUNTOS SOCIALES</t>
  </si>
  <si>
    <t>DESARROLLO ECONOMICO</t>
  </si>
  <si>
    <t>ASUNTOS ECONOMICOS, COMERCIALES Y LABORALES EN GENERAL</t>
  </si>
  <si>
    <t>AGROPECUARIA, SILVICULTURA, PESCA Y CAZA</t>
  </si>
  <si>
    <t>TRANSPORTE</t>
  </si>
  <si>
    <t>TURISMO</t>
  </si>
  <si>
    <t>CIENCIA, TECNOLOGIA E INNOVACION</t>
  </si>
  <si>
    <t>OTRAS NO CLASIFICADAS EN FUNCIONES ANTERIORES</t>
  </si>
  <si>
    <t>TRANSFERENCIAS, PARTICIPACIONES Y APORTACIONES ENTRE DIFERENTES NIVELES Y ORDENES DE GOBIERNO</t>
  </si>
  <si>
    <t>ADEUDOS DE EJERCICIOS FISCALES ANTERIORES</t>
  </si>
  <si>
    <t>Página 2 de 2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</si>
</sst>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  <numFmt numFmtId="171" formatCode="&quot;$&quot;#,##0.00"/>
    <numFmt numFmtId="172" formatCode="[$$-80A]#,##0.00"/>
  </numFmts>
  <fonts count="55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Exo 2"/>
      <family val="0"/>
    </font>
    <font>
      <b/>
      <sz val="11"/>
      <color indexed="8"/>
      <name val="ARIAL"/>
      <family val="0"/>
    </font>
    <font>
      <b/>
      <sz val="10"/>
      <color indexed="8"/>
      <name val="Exo 2"/>
      <family val="0"/>
    </font>
    <font>
      <sz val="10"/>
      <color indexed="8"/>
      <name val="Exo 2"/>
      <family val="0"/>
    </font>
    <font>
      <sz val="8"/>
      <color indexed="8"/>
      <name val="Exo 2"/>
      <family val="0"/>
    </font>
    <font>
      <b/>
      <sz val="8"/>
      <color indexed="8"/>
      <name val="Times New Roman"/>
      <family val="0"/>
    </font>
    <font>
      <b/>
      <sz val="8"/>
      <color indexed="8"/>
      <name val="exo 2"/>
      <family val="0"/>
    </font>
    <font>
      <b/>
      <sz val="9"/>
      <color indexed="8"/>
      <name val="exo 2"/>
      <family val="0"/>
    </font>
    <font>
      <b/>
      <sz val="8"/>
      <color indexed="8"/>
      <name val="ARIAL"/>
      <family val="0"/>
    </font>
    <font>
      <b/>
      <sz val="10"/>
      <color indexed="8"/>
      <name val="Calibri"/>
      <family val="2"/>
    </font>
    <font>
      <sz val="11"/>
      <color indexed="8"/>
      <name val="exo 2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47" fillId="31" borderId="0" applyNumberFormat="0" applyBorder="0" applyAlignment="0" applyProtection="0"/>
    <xf numFmtId="0" fontId="5" fillId="32" borderId="4" applyNumberFormat="0" applyFont="0" applyAlignment="0" applyProtection="0"/>
    <xf numFmtId="9" fontId="5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205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164" fontId="4" fillId="0" borderId="17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3" fillId="0" borderId="12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0" fillId="0" borderId="0" xfId="0" applyFill="1" applyAlignment="1">
      <alignment vertical="top"/>
    </xf>
    <xf numFmtId="4" fontId="4" fillId="0" borderId="17" xfId="0" applyNumberFormat="1" applyFont="1" applyFill="1" applyBorder="1" applyAlignment="1">
      <alignment vertical="top" wrapText="1"/>
    </xf>
    <xf numFmtId="170" fontId="0" fillId="0" borderId="0" xfId="0" applyNumberFormat="1" applyAlignment="1">
      <alignment vertical="top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2" fillId="34" borderId="21" xfId="0" applyFont="1" applyFill="1" applyBorder="1" applyAlignment="1">
      <alignment horizontal="center" vertical="center" wrapText="1" readingOrder="1"/>
    </xf>
    <xf numFmtId="0" fontId="2" fillId="34" borderId="22" xfId="0" applyFont="1" applyFill="1" applyBorder="1" applyAlignment="1">
      <alignment horizontal="center" vertical="center" wrapText="1" readingOrder="1"/>
    </xf>
    <xf numFmtId="0" fontId="2" fillId="34" borderId="23" xfId="0" applyFont="1" applyFill="1" applyBorder="1" applyAlignment="1">
      <alignment horizontal="center" vertical="center" wrapText="1" readingOrder="1"/>
    </xf>
    <xf numFmtId="0" fontId="2" fillId="34" borderId="24" xfId="0" applyFont="1" applyFill="1" applyBorder="1" applyAlignment="1">
      <alignment horizontal="center" vertical="center" wrapText="1" readingOrder="1"/>
    </xf>
    <xf numFmtId="0" fontId="2" fillId="34" borderId="0" xfId="0" applyFont="1" applyFill="1" applyBorder="1" applyAlignment="1">
      <alignment horizontal="center" vertical="center" wrapText="1" readingOrder="1"/>
    </xf>
    <xf numFmtId="0" fontId="2" fillId="34" borderId="25" xfId="0" applyFont="1" applyFill="1" applyBorder="1" applyAlignment="1">
      <alignment horizontal="center" vertical="center" wrapText="1" readingOrder="1"/>
    </xf>
    <xf numFmtId="0" fontId="2" fillId="34" borderId="26" xfId="0" applyFont="1" applyFill="1" applyBorder="1" applyAlignment="1">
      <alignment horizontal="center" vertical="center" wrapText="1" readingOrder="1"/>
    </xf>
    <xf numFmtId="0" fontId="2" fillId="34" borderId="14" xfId="0" applyFont="1" applyFill="1" applyBorder="1" applyAlignment="1">
      <alignment horizontal="center" vertical="center" wrapText="1" readingOrder="1"/>
    </xf>
    <xf numFmtId="0" fontId="2" fillId="34" borderId="27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2" fontId="4" fillId="0" borderId="16" xfId="0" applyNumberFormat="1" applyFont="1" applyBorder="1" applyAlignment="1">
      <alignment horizontal="right" vertical="top" wrapText="1"/>
    </xf>
    <xf numFmtId="2" fontId="4" fillId="0" borderId="17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 vertical="top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 readingOrder="1"/>
    </xf>
    <xf numFmtId="0" fontId="4" fillId="0" borderId="22" xfId="0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0" fontId="25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top"/>
    </xf>
    <xf numFmtId="0" fontId="27" fillId="0" borderId="0" xfId="0" applyFont="1" applyAlignment="1">
      <alignment horizontal="center" vertical="top" wrapText="1" readingOrder="1"/>
    </xf>
    <xf numFmtId="0" fontId="27" fillId="0" borderId="0" xfId="0" applyFont="1" applyAlignment="1">
      <alignment horizontal="center" vertical="center" wrapText="1" readingOrder="1"/>
    </xf>
    <xf numFmtId="0" fontId="27" fillId="0" borderId="0" xfId="0" applyFont="1" applyAlignment="1">
      <alignment horizontal="center" vertical="top" wrapText="1" readingOrder="1"/>
    </xf>
    <xf numFmtId="0" fontId="28" fillId="0" borderId="0" xfId="0" applyFont="1" applyAlignment="1">
      <alignment horizontal="left" vertical="top"/>
    </xf>
    <xf numFmtId="172" fontId="29" fillId="0" borderId="0" xfId="0" applyNumberFormat="1" applyFont="1" applyAlignment="1">
      <alignment horizontal="right" vertical="top"/>
    </xf>
    <xf numFmtId="172" fontId="29" fillId="0" borderId="0" xfId="0" applyNumberFormat="1" applyFont="1" applyAlignment="1">
      <alignment horizontal="right" vertical="top"/>
    </xf>
    <xf numFmtId="4" fontId="29" fillId="0" borderId="0" xfId="0" applyNumberFormat="1" applyFont="1" applyAlignment="1">
      <alignment horizontal="center" vertical="top"/>
    </xf>
    <xf numFmtId="172" fontId="29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27" fillId="0" borderId="0" xfId="0" applyFont="1" applyAlignment="1">
      <alignment horizontal="left" vertical="top" wrapText="1" readingOrder="1"/>
    </xf>
    <xf numFmtId="172" fontId="30" fillId="0" borderId="0" xfId="0" applyNumberFormat="1" applyFont="1" applyAlignment="1">
      <alignment horizontal="right" vertical="top"/>
    </xf>
    <xf numFmtId="172" fontId="30" fillId="0" borderId="0" xfId="0" applyNumberFormat="1" applyFont="1" applyAlignment="1">
      <alignment horizontal="right" vertical="top"/>
    </xf>
    <xf numFmtId="172" fontId="30" fillId="0" borderId="0" xfId="0" applyNumberFormat="1" applyFont="1" applyAlignment="1">
      <alignment horizontal="center" vertical="top"/>
    </xf>
    <xf numFmtId="172" fontId="30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8" fillId="0" borderId="0" xfId="0" applyFont="1" applyAlignment="1">
      <alignment horizontal="right" vertical="top"/>
    </xf>
    <xf numFmtId="0" fontId="25" fillId="0" borderId="0" xfId="0" applyFont="1" applyAlignment="1">
      <alignment horizontal="center" vertical="top" wrapText="1" readingOrder="1"/>
    </xf>
    <xf numFmtId="0" fontId="27" fillId="0" borderId="0" xfId="0" applyFont="1" applyAlignment="1">
      <alignment horizontal="left" vertical="top" wrapText="1"/>
    </xf>
    <xf numFmtId="172" fontId="31" fillId="0" borderId="0" xfId="0" applyNumberFormat="1" applyFont="1" applyAlignment="1">
      <alignment horizontal="right" vertical="top"/>
    </xf>
    <xf numFmtId="172" fontId="31" fillId="0" borderId="0" xfId="0" applyNumberFormat="1" applyFont="1" applyAlignment="1">
      <alignment horizontal="right" vertical="top"/>
    </xf>
    <xf numFmtId="4" fontId="29" fillId="0" borderId="0" xfId="0" applyNumberFormat="1" applyFont="1" applyAlignment="1">
      <alignment horizontal="right" vertical="top"/>
    </xf>
    <xf numFmtId="0" fontId="28" fillId="0" borderId="0" xfId="0" applyFont="1" applyAlignment="1">
      <alignment horizontal="right" vertical="top" wrapText="1" readingOrder="1"/>
    </xf>
    <xf numFmtId="0" fontId="25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 wrapText="1" readingOrder="1"/>
    </xf>
    <xf numFmtId="0" fontId="33" fillId="0" borderId="0" xfId="0" applyFont="1" applyAlignment="1">
      <alignment horizontal="left" vertical="top" wrapText="1"/>
    </xf>
    <xf numFmtId="0" fontId="29" fillId="0" borderId="0" xfId="0" applyFont="1" applyAlignment="1">
      <alignment horizontal="right" vertical="top"/>
    </xf>
    <xf numFmtId="0" fontId="29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0" fontId="33" fillId="0" borderId="0" xfId="0" applyFont="1" applyAlignment="1">
      <alignment horizontal="left" vertical="top" wrapText="1" readingOrder="1"/>
    </xf>
    <xf numFmtId="0" fontId="29" fillId="0" borderId="0" xfId="0" applyFont="1" applyFill="1" applyAlignment="1">
      <alignment horizontal="right" vertical="top"/>
    </xf>
    <xf numFmtId="0" fontId="34" fillId="0" borderId="0" xfId="0" applyFont="1" applyAlignment="1">
      <alignment horizontal="center" vertical="top" wrapText="1" readingOrder="1"/>
    </xf>
    <xf numFmtId="0" fontId="34" fillId="0" borderId="0" xfId="0" applyFont="1" applyAlignment="1">
      <alignment horizontal="center" vertical="top" wrapText="1" readingOrder="1"/>
    </xf>
    <xf numFmtId="172" fontId="31" fillId="0" borderId="0" xfId="0" applyNumberFormat="1" applyFont="1" applyAlignment="1">
      <alignment horizontal="right" vertical="top" wrapText="1"/>
    </xf>
    <xf numFmtId="172" fontId="31" fillId="0" borderId="0" xfId="0" applyNumberFormat="1" applyFont="1" applyAlignment="1">
      <alignment horizontal="right" vertical="top" wrapText="1"/>
    </xf>
    <xf numFmtId="0" fontId="28" fillId="0" borderId="0" xfId="0" applyFont="1" applyAlignment="1">
      <alignment horizontal="left" vertical="top" wrapText="1"/>
    </xf>
    <xf numFmtId="172" fontId="29" fillId="0" borderId="0" xfId="0" applyNumberFormat="1" applyFont="1" applyAlignment="1">
      <alignment horizontal="right" vertical="top" wrapText="1"/>
    </xf>
    <xf numFmtId="172" fontId="29" fillId="0" borderId="0" xfId="0" applyNumberFormat="1" applyFont="1" applyAlignment="1">
      <alignment horizontal="right" vertical="top" wrapText="1"/>
    </xf>
    <xf numFmtId="0" fontId="28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center" vertical="top"/>
    </xf>
    <xf numFmtId="0" fontId="35" fillId="0" borderId="0" xfId="0" applyFont="1" applyAlignment="1">
      <alignment horizontal="left" vertical="top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428625</xdr:colOff>
      <xdr:row>0</xdr:row>
      <xdr:rowOff>133350</xdr:rowOff>
    </xdr:from>
    <xdr:to>
      <xdr:col>7</xdr:col>
      <xdr:colOff>552450</xdr:colOff>
      <xdr:row>5</xdr:row>
      <xdr:rowOff>200025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3335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1</xdr:row>
      <xdr:rowOff>123825</xdr:rowOff>
    </xdr:from>
    <xdr:to>
      <xdr:col>3</xdr:col>
      <xdr:colOff>209550</xdr:colOff>
      <xdr:row>5</xdr:row>
      <xdr:rowOff>266700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09550"/>
          <a:ext cx="914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22</xdr:col>
      <xdr:colOff>0</xdr:colOff>
      <xdr:row>16</xdr:row>
      <xdr:rowOff>47625</xdr:rowOff>
    </xdr:to>
    <xdr:pic>
      <xdr:nvPicPr>
        <xdr:cNvPr id="2" name="Picture 10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1152525"/>
          <a:ext cx="914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390525</xdr:colOff>
      <xdr:row>2</xdr:row>
      <xdr:rowOff>0</xdr:rowOff>
    </xdr:from>
    <xdr:to>
      <xdr:col>4</xdr:col>
      <xdr:colOff>514350</xdr:colOff>
      <xdr:row>4</xdr:row>
      <xdr:rowOff>133350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790575</xdr:colOff>
      <xdr:row>5</xdr:row>
      <xdr:rowOff>76200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lasificacion%20Funcional%20Sep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7"/>
  <sheetViews>
    <sheetView showGridLines="0" tabSelected="1" showOutlineSymbols="0" view="pageBreakPreview" zoomScaleSheetLayoutView="100" zoomScalePageLayoutView="0" workbookViewId="0" topLeftCell="A1">
      <selection activeCell="M16" sqref="M16:N16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0.14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6" width="15.8515625" style="0" bestFit="1" customWidth="1"/>
  </cols>
  <sheetData>
    <row r="1" ht="6.75" customHeight="1"/>
    <row r="2" spans="3:24" ht="12.75" customHeight="1">
      <c r="C2" s="61" t="s">
        <v>39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3"/>
    </row>
    <row r="3" spans="3:24" ht="12.75" customHeight="1"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6"/>
    </row>
    <row r="4" spans="3:24" ht="16.5" customHeight="1">
      <c r="C4" s="67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9"/>
    </row>
    <row r="5" spans="3:24" ht="18.75" customHeight="1">
      <c r="C5" s="85" t="s">
        <v>27</v>
      </c>
      <c r="D5" s="86"/>
      <c r="E5" s="86"/>
      <c r="F5" s="86"/>
      <c r="G5" s="87"/>
      <c r="H5" s="71" t="s">
        <v>24</v>
      </c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3"/>
      <c r="W5" s="74" t="s">
        <v>5</v>
      </c>
      <c r="X5" s="75"/>
    </row>
    <row r="6" spans="3:24" ht="26.25" customHeight="1">
      <c r="C6" s="88"/>
      <c r="D6" s="89"/>
      <c r="E6" s="89"/>
      <c r="F6" s="89"/>
      <c r="G6" s="90"/>
      <c r="H6" s="55" t="s">
        <v>0</v>
      </c>
      <c r="I6" s="56"/>
      <c r="J6" s="56"/>
      <c r="K6" s="57"/>
      <c r="L6" s="58" t="s">
        <v>1</v>
      </c>
      <c r="M6" s="59"/>
      <c r="N6" s="60"/>
      <c r="O6" s="58" t="s">
        <v>2</v>
      </c>
      <c r="P6" s="59"/>
      <c r="Q6" s="60"/>
      <c r="R6" s="70" t="s">
        <v>3</v>
      </c>
      <c r="S6" s="70"/>
      <c r="T6" s="70"/>
      <c r="U6" s="55" t="s">
        <v>4</v>
      </c>
      <c r="V6" s="57"/>
      <c r="W6" s="76"/>
      <c r="X6" s="77"/>
    </row>
    <row r="7" spans="3:24" ht="18" customHeight="1">
      <c r="C7" s="91"/>
      <c r="D7" s="92"/>
      <c r="E7" s="92"/>
      <c r="F7" s="92"/>
      <c r="G7" s="93"/>
      <c r="H7" s="58" t="s">
        <v>6</v>
      </c>
      <c r="I7" s="59"/>
      <c r="J7" s="59"/>
      <c r="K7" s="30"/>
      <c r="L7" s="58" t="s">
        <v>7</v>
      </c>
      <c r="M7" s="59"/>
      <c r="N7" s="30"/>
      <c r="O7" s="58" t="s">
        <v>8</v>
      </c>
      <c r="P7" s="59"/>
      <c r="Q7" s="60"/>
      <c r="R7" s="58" t="s">
        <v>9</v>
      </c>
      <c r="S7" s="59"/>
      <c r="T7" s="60"/>
      <c r="U7" s="58" t="s">
        <v>10</v>
      </c>
      <c r="V7" s="60"/>
      <c r="W7" s="78" t="s">
        <v>23</v>
      </c>
      <c r="X7" s="79"/>
    </row>
    <row r="8" spans="3:26" ht="15" customHeight="1">
      <c r="C8" s="80" t="s">
        <v>12</v>
      </c>
      <c r="D8" s="81"/>
      <c r="E8" s="81"/>
      <c r="F8" s="81"/>
      <c r="G8" s="10"/>
      <c r="H8" s="11"/>
      <c r="I8" s="82">
        <v>1085668450</v>
      </c>
      <c r="J8" s="82"/>
      <c r="K8" s="12"/>
      <c r="L8" s="11"/>
      <c r="M8" s="82">
        <v>-63330484.84</v>
      </c>
      <c r="N8" s="84"/>
      <c r="O8" s="83">
        <f>I8+M8</f>
        <v>1022337965.16</v>
      </c>
      <c r="P8" s="82"/>
      <c r="Q8" s="84"/>
      <c r="R8" s="83">
        <v>798459708.16</v>
      </c>
      <c r="S8" s="82"/>
      <c r="T8" s="84"/>
      <c r="U8" s="11"/>
      <c r="V8" s="40">
        <v>798459708.16</v>
      </c>
      <c r="W8" s="83">
        <f>V8-I8</f>
        <v>-287208741.84000003</v>
      </c>
      <c r="X8" s="84"/>
      <c r="Y8" s="9"/>
      <c r="Z8" s="9"/>
    </row>
    <row r="9" spans="3:26" ht="15" customHeight="1">
      <c r="C9" s="47" t="s">
        <v>13</v>
      </c>
      <c r="D9" s="48"/>
      <c r="E9" s="48"/>
      <c r="F9" s="48"/>
      <c r="G9" s="13"/>
      <c r="H9" s="14"/>
      <c r="I9" s="49">
        <v>0</v>
      </c>
      <c r="J9" s="49"/>
      <c r="K9" s="15"/>
      <c r="L9" s="14"/>
      <c r="M9" s="49">
        <v>0</v>
      </c>
      <c r="N9" s="50"/>
      <c r="O9" s="96">
        <v>0</v>
      </c>
      <c r="P9" s="49"/>
      <c r="Q9" s="50"/>
      <c r="R9" s="96">
        <v>0</v>
      </c>
      <c r="S9" s="49"/>
      <c r="T9" s="50"/>
      <c r="U9" s="14"/>
      <c r="V9" s="40">
        <v>0</v>
      </c>
      <c r="W9" s="94">
        <f aca="true" t="shared" si="0" ref="W9:W17">V9-I9</f>
        <v>0</v>
      </c>
      <c r="X9" s="95"/>
      <c r="Y9" s="9"/>
      <c r="Z9" s="9"/>
    </row>
    <row r="10" spans="3:26" ht="15" customHeight="1">
      <c r="C10" s="47" t="s">
        <v>14</v>
      </c>
      <c r="D10" s="48"/>
      <c r="E10" s="48"/>
      <c r="F10" s="48"/>
      <c r="G10" s="13"/>
      <c r="H10" s="14"/>
      <c r="I10" s="49">
        <v>0</v>
      </c>
      <c r="J10" s="49"/>
      <c r="K10" s="15"/>
      <c r="L10" s="14"/>
      <c r="M10" s="49">
        <v>0</v>
      </c>
      <c r="N10" s="50"/>
      <c r="O10" s="96">
        <f>I10+M10</f>
        <v>0</v>
      </c>
      <c r="P10" s="49"/>
      <c r="Q10" s="50"/>
      <c r="R10" s="96">
        <v>0</v>
      </c>
      <c r="S10" s="49"/>
      <c r="T10" s="50"/>
      <c r="U10" s="14"/>
      <c r="V10" s="40">
        <v>0</v>
      </c>
      <c r="W10" s="94">
        <f t="shared" si="0"/>
        <v>0</v>
      </c>
      <c r="X10" s="95"/>
      <c r="Y10" s="9"/>
      <c r="Z10" s="9"/>
    </row>
    <row r="11" spans="3:26" ht="15" customHeight="1">
      <c r="C11" s="47" t="s">
        <v>15</v>
      </c>
      <c r="D11" s="48"/>
      <c r="E11" s="48"/>
      <c r="F11" s="48"/>
      <c r="G11" s="13"/>
      <c r="H11" s="14"/>
      <c r="I11" s="49">
        <v>249327156</v>
      </c>
      <c r="J11" s="49"/>
      <c r="K11" s="15"/>
      <c r="L11" s="14"/>
      <c r="M11" s="49">
        <v>-51300876.51</v>
      </c>
      <c r="N11" s="50"/>
      <c r="O11" s="96">
        <f>I11+M11</f>
        <v>198026279.49</v>
      </c>
      <c r="P11" s="49"/>
      <c r="Q11" s="50"/>
      <c r="R11" s="96">
        <v>133398323.49</v>
      </c>
      <c r="S11" s="49"/>
      <c r="T11" s="50"/>
      <c r="U11" s="14"/>
      <c r="V11" s="40">
        <v>133398323.49</v>
      </c>
      <c r="W11" s="96">
        <f>V11-I11</f>
        <v>-115928832.51</v>
      </c>
      <c r="X11" s="50"/>
      <c r="Y11" s="9"/>
      <c r="Z11" s="9"/>
    </row>
    <row r="12" spans="3:26" ht="15" customHeight="1">
      <c r="C12" s="47" t="s">
        <v>16</v>
      </c>
      <c r="D12" s="48"/>
      <c r="E12" s="48"/>
      <c r="F12" s="48"/>
      <c r="G12" s="13"/>
      <c r="H12" s="14"/>
      <c r="I12" s="49">
        <v>46126482</v>
      </c>
      <c r="J12" s="49"/>
      <c r="K12" s="15"/>
      <c r="L12" s="14"/>
      <c r="M12" s="49">
        <v>1343064.49</v>
      </c>
      <c r="N12" s="50"/>
      <c r="O12" s="97"/>
      <c r="P12" s="97"/>
      <c r="Q12" s="35">
        <f>I12+M12</f>
        <v>47469546.49</v>
      </c>
      <c r="R12" s="49">
        <v>35356017.49</v>
      </c>
      <c r="S12" s="49"/>
      <c r="T12" s="50"/>
      <c r="U12" s="14"/>
      <c r="V12" s="40">
        <v>35356017.49</v>
      </c>
      <c r="W12" s="96">
        <f>V12-I12</f>
        <v>-10770464.509999998</v>
      </c>
      <c r="X12" s="50"/>
      <c r="Y12" s="9"/>
      <c r="Z12" s="9"/>
    </row>
    <row r="13" spans="3:26" ht="15" customHeight="1">
      <c r="C13" s="47" t="s">
        <v>17</v>
      </c>
      <c r="D13" s="48"/>
      <c r="E13" s="48"/>
      <c r="F13" s="48"/>
      <c r="G13" s="13"/>
      <c r="H13" s="14"/>
      <c r="I13" s="49">
        <v>10926669</v>
      </c>
      <c r="J13" s="49"/>
      <c r="K13" s="15"/>
      <c r="L13" s="14"/>
      <c r="M13" s="49">
        <v>-4653512.67</v>
      </c>
      <c r="N13" s="50"/>
      <c r="O13" s="96">
        <f>I13+M13</f>
        <v>6273156.33</v>
      </c>
      <c r="P13" s="49"/>
      <c r="Q13" s="50"/>
      <c r="R13" s="96">
        <v>3476177.33</v>
      </c>
      <c r="S13" s="49"/>
      <c r="T13" s="50"/>
      <c r="U13" s="14"/>
      <c r="V13" s="40">
        <v>3476177.33</v>
      </c>
      <c r="W13" s="96">
        <f>V13-I13</f>
        <v>-7450491.67</v>
      </c>
      <c r="X13" s="50"/>
      <c r="Y13" s="9"/>
      <c r="Z13" s="9"/>
    </row>
    <row r="14" spans="3:26" ht="24.75" customHeight="1">
      <c r="C14" s="47" t="s">
        <v>32</v>
      </c>
      <c r="D14" s="48"/>
      <c r="E14" s="48"/>
      <c r="F14" s="48"/>
      <c r="G14" s="13"/>
      <c r="H14" s="14"/>
      <c r="I14" s="49">
        <v>0</v>
      </c>
      <c r="J14" s="49"/>
      <c r="K14" s="15"/>
      <c r="L14" s="14"/>
      <c r="M14" s="49">
        <v>0</v>
      </c>
      <c r="N14" s="50"/>
      <c r="O14" s="96">
        <v>0</v>
      </c>
      <c r="P14" s="49"/>
      <c r="Q14" s="50"/>
      <c r="R14" s="96">
        <v>0</v>
      </c>
      <c r="S14" s="49"/>
      <c r="T14" s="50"/>
      <c r="U14" s="14"/>
      <c r="V14" s="40">
        <v>0</v>
      </c>
      <c r="W14" s="96">
        <f t="shared" si="0"/>
        <v>0</v>
      </c>
      <c r="X14" s="50"/>
      <c r="Y14" s="9"/>
      <c r="Z14" s="9"/>
    </row>
    <row r="15" spans="3:26" ht="36" customHeight="1">
      <c r="C15" s="47" t="s">
        <v>33</v>
      </c>
      <c r="D15" s="48"/>
      <c r="E15" s="48"/>
      <c r="F15" s="48"/>
      <c r="G15" s="13"/>
      <c r="H15" s="14"/>
      <c r="I15" s="49">
        <v>2193114069</v>
      </c>
      <c r="J15" s="49"/>
      <c r="K15" s="15"/>
      <c r="L15" s="14"/>
      <c r="M15" s="49">
        <v>-68729988.28</v>
      </c>
      <c r="N15" s="50"/>
      <c r="O15" s="97"/>
      <c r="P15" s="97"/>
      <c r="Q15" s="35">
        <f>I15+M15</f>
        <v>2124384080.72</v>
      </c>
      <c r="R15" s="49">
        <v>1588289997.72</v>
      </c>
      <c r="S15" s="49"/>
      <c r="T15" s="50"/>
      <c r="U15" s="14"/>
      <c r="V15" s="40">
        <v>1588289997.72</v>
      </c>
      <c r="W15" s="96">
        <f>V15-I15</f>
        <v>-604824071.28</v>
      </c>
      <c r="X15" s="50"/>
      <c r="Y15" s="9"/>
      <c r="Z15" s="9"/>
    </row>
    <row r="16" spans="3:26" s="44" customFormat="1" ht="26.25" customHeight="1">
      <c r="C16" s="119" t="s">
        <v>34</v>
      </c>
      <c r="D16" s="120"/>
      <c r="E16" s="120"/>
      <c r="F16" s="120"/>
      <c r="G16" s="28"/>
      <c r="H16" s="25"/>
      <c r="I16" s="51">
        <v>0</v>
      </c>
      <c r="J16" s="51"/>
      <c r="K16" s="24"/>
      <c r="L16" s="25"/>
      <c r="M16" s="51">
        <v>0</v>
      </c>
      <c r="N16" s="52"/>
      <c r="O16" s="126">
        <v>0</v>
      </c>
      <c r="P16" s="51"/>
      <c r="Q16" s="52"/>
      <c r="R16" s="126">
        <v>0</v>
      </c>
      <c r="S16" s="51"/>
      <c r="T16" s="52"/>
      <c r="U16" s="25"/>
      <c r="V16" s="40">
        <v>0</v>
      </c>
      <c r="W16" s="126">
        <f>V16-I16</f>
        <v>0</v>
      </c>
      <c r="X16" s="52"/>
      <c r="Y16" s="9"/>
      <c r="Z16" s="9"/>
    </row>
    <row r="17" spans="3:26" ht="15" customHeight="1">
      <c r="C17" s="123" t="s">
        <v>18</v>
      </c>
      <c r="D17" s="124"/>
      <c r="E17" s="124"/>
      <c r="F17" s="124"/>
      <c r="G17" s="18"/>
      <c r="H17" s="19"/>
      <c r="I17" s="53">
        <v>0</v>
      </c>
      <c r="J17" s="53"/>
      <c r="K17" s="21"/>
      <c r="L17" s="19"/>
      <c r="M17" s="53">
        <v>0</v>
      </c>
      <c r="N17" s="54"/>
      <c r="O17" s="139">
        <v>0</v>
      </c>
      <c r="P17" s="53"/>
      <c r="Q17" s="54"/>
      <c r="R17" s="139">
        <v>0</v>
      </c>
      <c r="S17" s="53"/>
      <c r="T17" s="54"/>
      <c r="U17" s="14"/>
      <c r="V17" s="36">
        <v>0</v>
      </c>
      <c r="W17" s="153">
        <f t="shared" si="0"/>
        <v>0</v>
      </c>
      <c r="X17" s="154"/>
      <c r="Y17" s="9"/>
      <c r="Z17" s="9"/>
    </row>
    <row r="18" spans="1:25" ht="7.5" customHeight="1">
      <c r="A18" s="4"/>
      <c r="B18" s="4"/>
      <c r="C18" s="108" t="s">
        <v>19</v>
      </c>
      <c r="D18" s="109"/>
      <c r="E18" s="109"/>
      <c r="F18" s="109"/>
      <c r="G18" s="2"/>
      <c r="H18" s="1"/>
      <c r="I18" s="112">
        <f>SUM(I15,I13,I12,I11,I10,I8)</f>
        <v>3585162826</v>
      </c>
      <c r="J18" s="112"/>
      <c r="K18" s="3"/>
      <c r="L18" s="1"/>
      <c r="M18" s="112">
        <f>M8+M11+M12+M13+M15</f>
        <v>-186671797.81</v>
      </c>
      <c r="N18" s="3"/>
      <c r="O18" s="32">
        <f>SUM(O15,O13,O12,O11,O10,O8)</f>
        <v>1226637400.98</v>
      </c>
      <c r="P18" s="112">
        <f>O8+O10+O11+Q12+O13+Q15</f>
        <v>3398491028.19</v>
      </c>
      <c r="Q18" s="114"/>
      <c r="R18" s="148">
        <f>SUM(R15,R13,R12,R11,R8,R16)</f>
        <v>2558980224.19</v>
      </c>
      <c r="S18" s="112"/>
      <c r="T18" s="114"/>
      <c r="U18" s="1"/>
      <c r="V18" s="114">
        <f>SUM(V8+V11+V12+V13+V15)</f>
        <v>2558980224.19</v>
      </c>
      <c r="W18" s="155">
        <f>SUM(W16,W15,W12,W13,W11,W10,W8)</f>
        <v>-1026182601.81</v>
      </c>
      <c r="X18" s="156"/>
      <c r="Y18" s="9"/>
    </row>
    <row r="19" spans="3:24" s="4" customFormat="1" ht="7.5" customHeight="1">
      <c r="C19" s="110"/>
      <c r="D19" s="111"/>
      <c r="E19" s="111"/>
      <c r="F19" s="111"/>
      <c r="G19" s="6"/>
      <c r="H19" s="5"/>
      <c r="I19" s="113"/>
      <c r="J19" s="113"/>
      <c r="K19" s="7"/>
      <c r="L19" s="5"/>
      <c r="M19" s="113"/>
      <c r="N19" s="7"/>
      <c r="O19" s="33"/>
      <c r="P19" s="113"/>
      <c r="Q19" s="115"/>
      <c r="R19" s="149"/>
      <c r="S19" s="113"/>
      <c r="T19" s="115"/>
      <c r="U19" s="5"/>
      <c r="V19" s="115"/>
      <c r="W19" s="157"/>
      <c r="X19" s="158"/>
    </row>
    <row r="20" spans="9:24" s="4" customFormat="1" ht="6.75" customHeight="1">
      <c r="I20" s="29">
        <f>SUM(I15,I13,I12,I11,I10,I8)</f>
        <v>3585162826</v>
      </c>
      <c r="R20" s="101" t="s">
        <v>21</v>
      </c>
      <c r="S20" s="102"/>
      <c r="T20" s="102"/>
      <c r="U20" s="103"/>
      <c r="V20" s="104"/>
      <c r="W20" s="157"/>
      <c r="X20" s="158"/>
    </row>
    <row r="21" spans="16:24" s="4" customFormat="1" ht="7.5" customHeight="1">
      <c r="P21" s="29"/>
      <c r="R21" s="105"/>
      <c r="S21" s="106"/>
      <c r="T21" s="106"/>
      <c r="U21" s="106"/>
      <c r="V21" s="107"/>
      <c r="W21" s="159"/>
      <c r="X21" s="160"/>
    </row>
    <row r="22" spans="22:24" ht="15.75" customHeight="1">
      <c r="V22" s="9"/>
      <c r="X22" s="9"/>
    </row>
    <row r="23" spans="3:24" ht="18.75" customHeight="1">
      <c r="C23" s="85" t="s">
        <v>25</v>
      </c>
      <c r="D23" s="86"/>
      <c r="E23" s="86"/>
      <c r="F23" s="86"/>
      <c r="G23" s="87"/>
      <c r="H23" s="71" t="s">
        <v>24</v>
      </c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3"/>
      <c r="W23" s="85" t="s">
        <v>5</v>
      </c>
      <c r="X23" s="87"/>
    </row>
    <row r="24" spans="3:24" ht="24.75" customHeight="1">
      <c r="C24" s="88"/>
      <c r="D24" s="89"/>
      <c r="E24" s="89"/>
      <c r="F24" s="89"/>
      <c r="G24" s="90"/>
      <c r="H24" s="55" t="s">
        <v>0</v>
      </c>
      <c r="I24" s="56"/>
      <c r="J24" s="56"/>
      <c r="K24" s="57"/>
      <c r="L24" s="58" t="s">
        <v>1</v>
      </c>
      <c r="M24" s="59"/>
      <c r="N24" s="60"/>
      <c r="O24" s="58" t="s">
        <v>2</v>
      </c>
      <c r="P24" s="59"/>
      <c r="Q24" s="60"/>
      <c r="R24" s="58" t="s">
        <v>3</v>
      </c>
      <c r="S24" s="59"/>
      <c r="T24" s="60"/>
      <c r="U24" s="55" t="s">
        <v>4</v>
      </c>
      <c r="V24" s="57"/>
      <c r="W24" s="91"/>
      <c r="X24" s="93"/>
    </row>
    <row r="25" spans="3:24" ht="18" customHeight="1">
      <c r="C25" s="91"/>
      <c r="D25" s="92"/>
      <c r="E25" s="92"/>
      <c r="F25" s="92"/>
      <c r="G25" s="93"/>
      <c r="H25" s="58" t="s">
        <v>6</v>
      </c>
      <c r="I25" s="59"/>
      <c r="J25" s="59"/>
      <c r="K25" s="30"/>
      <c r="L25" s="58" t="s">
        <v>7</v>
      </c>
      <c r="M25" s="59"/>
      <c r="N25" s="30"/>
      <c r="O25" s="31"/>
      <c r="P25" s="59" t="s">
        <v>8</v>
      </c>
      <c r="Q25" s="60"/>
      <c r="R25" s="58" t="s">
        <v>9</v>
      </c>
      <c r="S25" s="59"/>
      <c r="T25" s="60"/>
      <c r="U25" s="58" t="s">
        <v>10</v>
      </c>
      <c r="V25" s="60"/>
      <c r="W25" s="140" t="s">
        <v>11</v>
      </c>
      <c r="X25" s="141"/>
    </row>
    <row r="26" spans="3:25" ht="22.5" customHeight="1">
      <c r="C26" s="121" t="s">
        <v>38</v>
      </c>
      <c r="D26" s="122"/>
      <c r="E26" s="122"/>
      <c r="F26" s="122"/>
      <c r="G26" s="10"/>
      <c r="H26" s="116">
        <f>I18</f>
        <v>3585162826</v>
      </c>
      <c r="I26" s="117"/>
      <c r="J26" s="117"/>
      <c r="K26" s="27"/>
      <c r="L26" s="116">
        <f>M18</f>
        <v>-186671797.81</v>
      </c>
      <c r="M26" s="117"/>
      <c r="N26" s="22"/>
      <c r="O26" s="23"/>
      <c r="P26" s="117">
        <f>P18</f>
        <v>3398491028.19</v>
      </c>
      <c r="Q26" s="125"/>
      <c r="R26" s="118">
        <f>SUM(R18)</f>
        <v>2558980224.19</v>
      </c>
      <c r="S26" s="118"/>
      <c r="T26" s="118"/>
      <c r="U26" s="98">
        <f>SUM(V18)</f>
        <v>2558980224.19</v>
      </c>
      <c r="V26" s="99"/>
      <c r="W26" s="10"/>
      <c r="X26" s="41">
        <f>W18</f>
        <v>-1026182601.81</v>
      </c>
      <c r="Y26" s="9"/>
    </row>
    <row r="27" spans="3:25" ht="12.75">
      <c r="C27" s="47" t="s">
        <v>12</v>
      </c>
      <c r="D27" s="48"/>
      <c r="E27" s="48"/>
      <c r="F27" s="48"/>
      <c r="G27" s="13"/>
      <c r="H27" s="126">
        <f>I8</f>
        <v>1085668450</v>
      </c>
      <c r="I27" s="51"/>
      <c r="J27" s="51"/>
      <c r="K27" s="28"/>
      <c r="L27" s="126">
        <f>M8</f>
        <v>-63330484.84</v>
      </c>
      <c r="M27" s="51"/>
      <c r="N27" s="24"/>
      <c r="O27" s="25"/>
      <c r="P27" s="51">
        <f>H27+L27</f>
        <v>1022337965.16</v>
      </c>
      <c r="Q27" s="52"/>
      <c r="R27" s="49">
        <f>R8</f>
        <v>798459708.16</v>
      </c>
      <c r="S27" s="49"/>
      <c r="T27" s="49"/>
      <c r="U27" s="96">
        <f>V8</f>
        <v>798459708.16</v>
      </c>
      <c r="V27" s="50"/>
      <c r="W27" s="13"/>
      <c r="X27" s="42">
        <f>U27-H27</f>
        <v>-287208741.84000003</v>
      </c>
      <c r="Y27" s="9"/>
    </row>
    <row r="28" spans="3:25" ht="12.75">
      <c r="C28" s="47" t="s">
        <v>13</v>
      </c>
      <c r="D28" s="48"/>
      <c r="E28" s="48"/>
      <c r="F28" s="48"/>
      <c r="G28" s="13"/>
      <c r="H28" s="39"/>
      <c r="I28" s="40"/>
      <c r="J28" s="40">
        <v>0</v>
      </c>
      <c r="K28" s="28"/>
      <c r="L28" s="39"/>
      <c r="M28" s="40">
        <v>0</v>
      </c>
      <c r="N28" s="24"/>
      <c r="O28" s="25"/>
      <c r="P28" s="40"/>
      <c r="Q28" s="16">
        <v>0</v>
      </c>
      <c r="R28" s="36"/>
      <c r="S28" s="36"/>
      <c r="T28" s="36">
        <v>0</v>
      </c>
      <c r="U28" s="38"/>
      <c r="V28" s="17">
        <v>0</v>
      </c>
      <c r="W28" s="13"/>
      <c r="X28" s="42">
        <v>0</v>
      </c>
      <c r="Y28" s="9"/>
    </row>
    <row r="29" spans="3:25" ht="12.75">
      <c r="C29" s="47" t="s">
        <v>14</v>
      </c>
      <c r="D29" s="48"/>
      <c r="E29" s="48"/>
      <c r="F29" s="48"/>
      <c r="G29" s="13"/>
      <c r="H29" s="126">
        <v>0</v>
      </c>
      <c r="I29" s="51"/>
      <c r="J29" s="51"/>
      <c r="K29" s="28"/>
      <c r="L29" s="126">
        <f>M10</f>
        <v>0</v>
      </c>
      <c r="M29" s="51"/>
      <c r="N29" s="24"/>
      <c r="O29" s="25"/>
      <c r="P29" s="51">
        <f>H29+L29</f>
        <v>0</v>
      </c>
      <c r="Q29" s="52"/>
      <c r="R29" s="49">
        <v>0</v>
      </c>
      <c r="S29" s="49"/>
      <c r="T29" s="49"/>
      <c r="U29" s="96">
        <v>0</v>
      </c>
      <c r="V29" s="50"/>
      <c r="W29" s="13"/>
      <c r="X29" s="42">
        <f>U29-H29</f>
        <v>0</v>
      </c>
      <c r="Y29" s="9"/>
    </row>
    <row r="30" spans="3:25" ht="12.75">
      <c r="C30" s="47" t="s">
        <v>15</v>
      </c>
      <c r="D30" s="48"/>
      <c r="E30" s="48"/>
      <c r="F30" s="48"/>
      <c r="G30" s="13"/>
      <c r="H30" s="126">
        <f>I11</f>
        <v>249327156</v>
      </c>
      <c r="I30" s="51"/>
      <c r="J30" s="51"/>
      <c r="K30" s="28"/>
      <c r="L30" s="96">
        <f>M11</f>
        <v>-51300876.51</v>
      </c>
      <c r="M30" s="49"/>
      <c r="N30" s="24"/>
      <c r="O30" s="25"/>
      <c r="P30" s="51">
        <f>H30+L30</f>
        <v>198026279.49</v>
      </c>
      <c r="Q30" s="52"/>
      <c r="R30" s="96">
        <f>R11</f>
        <v>133398323.49</v>
      </c>
      <c r="S30" s="49"/>
      <c r="T30" s="50"/>
      <c r="U30" s="96">
        <f>V11</f>
        <v>133398323.49</v>
      </c>
      <c r="V30" s="50"/>
      <c r="W30" s="13"/>
      <c r="X30" s="42">
        <f>U30-H30</f>
        <v>-115928832.51</v>
      </c>
      <c r="Y30" s="9"/>
    </row>
    <row r="31" spans="3:25" ht="12.75">
      <c r="C31" s="47" t="s">
        <v>16</v>
      </c>
      <c r="D31" s="48"/>
      <c r="E31" s="48"/>
      <c r="F31" s="48"/>
      <c r="G31" s="13"/>
      <c r="H31" s="126">
        <f>I12</f>
        <v>46126482</v>
      </c>
      <c r="I31" s="51"/>
      <c r="J31" s="51"/>
      <c r="K31" s="28"/>
      <c r="L31" s="96">
        <f>M12</f>
        <v>1343064.49</v>
      </c>
      <c r="M31" s="49"/>
      <c r="N31" s="24"/>
      <c r="O31" s="25"/>
      <c r="P31" s="51">
        <f>H31+L31</f>
        <v>47469546.49</v>
      </c>
      <c r="Q31" s="52"/>
      <c r="R31" s="96">
        <f>R12</f>
        <v>35356017.49</v>
      </c>
      <c r="S31" s="49"/>
      <c r="T31" s="50"/>
      <c r="U31" s="96">
        <f>V12</f>
        <v>35356017.49</v>
      </c>
      <c r="V31" s="50"/>
      <c r="W31" s="13"/>
      <c r="X31" s="42">
        <f>U31-H31</f>
        <v>-10770464.509999998</v>
      </c>
      <c r="Y31" s="9"/>
    </row>
    <row r="32" spans="3:25" ht="12.75">
      <c r="C32" s="47" t="s">
        <v>20</v>
      </c>
      <c r="D32" s="48"/>
      <c r="E32" s="48"/>
      <c r="F32" s="48"/>
      <c r="G32" s="13"/>
      <c r="H32" s="126">
        <f>I13</f>
        <v>10926669</v>
      </c>
      <c r="I32" s="51"/>
      <c r="J32" s="51"/>
      <c r="K32" s="28"/>
      <c r="L32" s="96">
        <f>M13</f>
        <v>-4653512.67</v>
      </c>
      <c r="M32" s="49"/>
      <c r="N32" s="24"/>
      <c r="O32" s="25"/>
      <c r="P32" s="51">
        <f>H32+L32</f>
        <v>6273156.33</v>
      </c>
      <c r="Q32" s="52"/>
      <c r="R32" s="96">
        <f>R13</f>
        <v>3476177.33</v>
      </c>
      <c r="S32" s="49"/>
      <c r="T32" s="50"/>
      <c r="U32" s="96">
        <f>V13</f>
        <v>3476177.33</v>
      </c>
      <c r="V32" s="50"/>
      <c r="W32" s="13"/>
      <c r="X32" s="42">
        <f>U32-H32</f>
        <v>-7450491.67</v>
      </c>
      <c r="Y32" s="9"/>
    </row>
    <row r="33" spans="3:25" ht="33.75" customHeight="1">
      <c r="C33" s="47" t="s">
        <v>33</v>
      </c>
      <c r="D33" s="48"/>
      <c r="E33" s="48"/>
      <c r="F33" s="48"/>
      <c r="G33" s="13"/>
      <c r="H33" s="126">
        <f>I15</f>
        <v>2193114069</v>
      </c>
      <c r="I33" s="51"/>
      <c r="J33" s="51"/>
      <c r="K33" s="28"/>
      <c r="L33" s="96">
        <f>M15</f>
        <v>-68729988.28</v>
      </c>
      <c r="M33" s="49"/>
      <c r="N33" s="24"/>
      <c r="O33" s="25"/>
      <c r="P33" s="51">
        <f>H33+L33</f>
        <v>2124384080.72</v>
      </c>
      <c r="Q33" s="52"/>
      <c r="R33" s="96">
        <f>R15</f>
        <v>1588289997.72</v>
      </c>
      <c r="S33" s="49"/>
      <c r="T33" s="50"/>
      <c r="U33" s="96">
        <f>V15</f>
        <v>1588289997.72</v>
      </c>
      <c r="V33" s="50"/>
      <c r="W33" s="13"/>
      <c r="X33" s="42">
        <f>U33-H33</f>
        <v>-604824071.28</v>
      </c>
      <c r="Y33" s="9"/>
    </row>
    <row r="34" spans="3:25" ht="27" customHeight="1">
      <c r="C34" s="119" t="s">
        <v>34</v>
      </c>
      <c r="D34" s="120"/>
      <c r="E34" s="120"/>
      <c r="F34" s="120"/>
      <c r="G34" s="28"/>
      <c r="H34" s="126">
        <v>0</v>
      </c>
      <c r="I34" s="51"/>
      <c r="J34" s="51"/>
      <c r="K34" s="28"/>
      <c r="L34" s="126">
        <v>0</v>
      </c>
      <c r="M34" s="51"/>
      <c r="N34" s="24"/>
      <c r="O34" s="25"/>
      <c r="P34" s="51">
        <v>0</v>
      </c>
      <c r="Q34" s="52"/>
      <c r="R34" s="51">
        <v>0</v>
      </c>
      <c r="S34" s="51"/>
      <c r="T34" s="51"/>
      <c r="U34" s="126">
        <v>0</v>
      </c>
      <c r="V34" s="52"/>
      <c r="W34" s="28"/>
      <c r="X34" s="45">
        <v>0</v>
      </c>
      <c r="Y34" s="9"/>
    </row>
    <row r="35" spans="3:25" ht="72" customHeight="1">
      <c r="C35" s="127" t="s">
        <v>35</v>
      </c>
      <c r="D35" s="128"/>
      <c r="E35" s="128"/>
      <c r="F35" s="128"/>
      <c r="G35" s="128"/>
      <c r="H35" s="25"/>
      <c r="I35" s="129">
        <v>0</v>
      </c>
      <c r="J35" s="129"/>
      <c r="K35" s="28"/>
      <c r="L35" s="130">
        <v>0</v>
      </c>
      <c r="M35" s="129"/>
      <c r="N35" s="24"/>
      <c r="O35" s="25"/>
      <c r="P35" s="129">
        <v>0</v>
      </c>
      <c r="Q35" s="131"/>
      <c r="R35" s="132">
        <v>0</v>
      </c>
      <c r="S35" s="132"/>
      <c r="T35" s="132"/>
      <c r="U35" s="133">
        <v>0</v>
      </c>
      <c r="V35" s="134"/>
      <c r="W35" s="13"/>
      <c r="X35" s="43">
        <f aca="true" t="shared" si="1" ref="X35:X41">U35-H35</f>
        <v>0</v>
      </c>
      <c r="Y35" s="9"/>
    </row>
    <row r="36" spans="3:25" ht="12.75">
      <c r="C36" s="47" t="s">
        <v>13</v>
      </c>
      <c r="D36" s="48"/>
      <c r="E36" s="48"/>
      <c r="F36" s="48"/>
      <c r="G36" s="48"/>
      <c r="H36" s="25"/>
      <c r="I36" s="51">
        <v>0</v>
      </c>
      <c r="J36" s="51"/>
      <c r="K36" s="28"/>
      <c r="L36" s="126">
        <v>0</v>
      </c>
      <c r="M36" s="51"/>
      <c r="N36" s="24"/>
      <c r="O36" s="25"/>
      <c r="P36" s="51">
        <v>0</v>
      </c>
      <c r="Q36" s="52"/>
      <c r="R36" s="49">
        <v>0</v>
      </c>
      <c r="S36" s="49"/>
      <c r="T36" s="49"/>
      <c r="U36" s="96">
        <v>0</v>
      </c>
      <c r="V36" s="50"/>
      <c r="W36" s="13"/>
      <c r="X36" s="42">
        <f t="shared" si="1"/>
        <v>0</v>
      </c>
      <c r="Y36" s="9"/>
    </row>
    <row r="37" spans="3:25" ht="12.75" customHeight="1">
      <c r="C37" s="47" t="s">
        <v>16</v>
      </c>
      <c r="D37" s="48"/>
      <c r="E37" s="48"/>
      <c r="F37" s="48"/>
      <c r="G37" s="37"/>
      <c r="H37" s="25"/>
      <c r="I37" s="40"/>
      <c r="J37" s="40">
        <v>0</v>
      </c>
      <c r="K37" s="28">
        <v>0</v>
      </c>
      <c r="L37" s="39"/>
      <c r="M37" s="40">
        <v>0</v>
      </c>
      <c r="N37" s="24"/>
      <c r="O37" s="25"/>
      <c r="P37" s="40"/>
      <c r="Q37" s="16">
        <v>0</v>
      </c>
      <c r="R37" s="36"/>
      <c r="S37" s="49">
        <v>0</v>
      </c>
      <c r="T37" s="50"/>
      <c r="U37" s="38"/>
      <c r="V37" s="17">
        <v>0</v>
      </c>
      <c r="W37" s="13"/>
      <c r="X37" s="42">
        <v>0</v>
      </c>
      <c r="Y37" s="9"/>
    </row>
    <row r="38" spans="3:25" ht="25.5" customHeight="1">
      <c r="C38" s="47" t="s">
        <v>36</v>
      </c>
      <c r="D38" s="48"/>
      <c r="E38" s="48"/>
      <c r="F38" s="48"/>
      <c r="G38" s="48"/>
      <c r="H38" s="14"/>
      <c r="I38" s="49">
        <v>0</v>
      </c>
      <c r="J38" s="49"/>
      <c r="K38" s="13"/>
      <c r="L38" s="96">
        <v>0</v>
      </c>
      <c r="M38" s="49"/>
      <c r="N38" s="15"/>
      <c r="O38" s="14"/>
      <c r="P38" s="49">
        <v>0</v>
      </c>
      <c r="Q38" s="50"/>
      <c r="R38" s="49">
        <v>0</v>
      </c>
      <c r="S38" s="49"/>
      <c r="T38" s="49"/>
      <c r="U38" s="96">
        <v>0</v>
      </c>
      <c r="V38" s="50"/>
      <c r="W38" s="13"/>
      <c r="X38" s="42">
        <f t="shared" si="1"/>
        <v>0</v>
      </c>
      <c r="Y38" s="9"/>
    </row>
    <row r="39" spans="3:25" ht="22.5" customHeight="1">
      <c r="C39" s="47" t="s">
        <v>34</v>
      </c>
      <c r="D39" s="48"/>
      <c r="E39" s="48"/>
      <c r="F39" s="48"/>
      <c r="G39" s="48"/>
      <c r="H39" s="14"/>
      <c r="I39" s="49">
        <v>0</v>
      </c>
      <c r="J39" s="49"/>
      <c r="K39" s="13"/>
      <c r="L39" s="96">
        <v>0</v>
      </c>
      <c r="M39" s="49"/>
      <c r="N39" s="15"/>
      <c r="O39" s="14"/>
      <c r="P39" s="49">
        <v>0</v>
      </c>
      <c r="Q39" s="50"/>
      <c r="R39" s="49">
        <v>0</v>
      </c>
      <c r="S39" s="49"/>
      <c r="T39" s="49"/>
      <c r="U39" s="96">
        <v>0</v>
      </c>
      <c r="V39" s="50"/>
      <c r="W39" s="13"/>
      <c r="X39" s="42">
        <f>U39-H39</f>
        <v>0</v>
      </c>
      <c r="Y39" s="9"/>
    </row>
    <row r="40" spans="3:25" ht="12.75">
      <c r="C40" s="127" t="s">
        <v>37</v>
      </c>
      <c r="D40" s="128"/>
      <c r="E40" s="128"/>
      <c r="F40" s="128"/>
      <c r="G40" s="128"/>
      <c r="H40" s="14"/>
      <c r="I40" s="13"/>
      <c r="J40" s="8">
        <v>0</v>
      </c>
      <c r="K40" s="13"/>
      <c r="L40" s="133">
        <v>0</v>
      </c>
      <c r="M40" s="132"/>
      <c r="N40" s="15"/>
      <c r="O40" s="14"/>
      <c r="P40" s="132">
        <v>0</v>
      </c>
      <c r="Q40" s="134"/>
      <c r="R40" s="132">
        <v>0</v>
      </c>
      <c r="S40" s="132"/>
      <c r="T40" s="132"/>
      <c r="U40" s="133">
        <v>0</v>
      </c>
      <c r="V40" s="134"/>
      <c r="W40" s="13"/>
      <c r="X40" s="43">
        <f t="shared" si="1"/>
        <v>0</v>
      </c>
      <c r="Y40" s="9"/>
    </row>
    <row r="41" spans="3:24" ht="12.75">
      <c r="C41" s="123" t="s">
        <v>18</v>
      </c>
      <c r="D41" s="124"/>
      <c r="E41" s="124"/>
      <c r="F41" s="124"/>
      <c r="G41" s="124"/>
      <c r="H41" s="19"/>
      <c r="I41" s="18"/>
      <c r="J41" s="20">
        <v>0</v>
      </c>
      <c r="K41" s="18"/>
      <c r="L41" s="139">
        <v>0</v>
      </c>
      <c r="M41" s="53"/>
      <c r="N41" s="21"/>
      <c r="O41" s="19"/>
      <c r="P41" s="53">
        <v>0</v>
      </c>
      <c r="Q41" s="54"/>
      <c r="R41" s="53">
        <v>0</v>
      </c>
      <c r="S41" s="53"/>
      <c r="T41" s="54"/>
      <c r="U41" s="139">
        <v>0</v>
      </c>
      <c r="V41" s="54"/>
      <c r="W41" s="18"/>
      <c r="X41" s="26">
        <f t="shared" si="1"/>
        <v>0</v>
      </c>
    </row>
    <row r="42" spans="3:24" ht="12.75">
      <c r="C42" s="108" t="s">
        <v>19</v>
      </c>
      <c r="D42" s="109"/>
      <c r="E42" s="109"/>
      <c r="F42" s="109"/>
      <c r="G42" s="109"/>
      <c r="H42" s="1"/>
      <c r="I42" s="2"/>
      <c r="J42" s="112">
        <f>SUM(H33,H32,H31,H30,H29,H27)</f>
        <v>3585162826</v>
      </c>
      <c r="K42" s="3"/>
      <c r="L42" s="148">
        <f>L27+L29+L30+L31+L32+L33</f>
        <v>-186671797.81</v>
      </c>
      <c r="M42" s="112">
        <f>SUM(K33,K32,K31,K30,K29,K27)</f>
        <v>0</v>
      </c>
      <c r="N42" s="3"/>
      <c r="O42" s="1"/>
      <c r="P42" s="112">
        <f>SUM(P33,P32,P31,P30,P29,P27)</f>
        <v>3398491028.1899996</v>
      </c>
      <c r="Q42" s="114"/>
      <c r="R42" s="148">
        <f>R27+R30+R31+R32+R33</f>
        <v>2558980224.19</v>
      </c>
      <c r="S42" s="112"/>
      <c r="T42" s="114"/>
      <c r="U42" s="148">
        <f>U27+U30+U31+U32+U33</f>
        <v>2558980224.19</v>
      </c>
      <c r="V42" s="114"/>
      <c r="W42" s="142">
        <f>SUM(X34,X33,X30,X31,X32,X29,X27,X39)</f>
        <v>-1026182601.81</v>
      </c>
      <c r="X42" s="143"/>
    </row>
    <row r="43" spans="3:24" ht="8.25" customHeight="1">
      <c r="C43" s="110"/>
      <c r="D43" s="111"/>
      <c r="E43" s="111"/>
      <c r="F43" s="111"/>
      <c r="G43" s="111"/>
      <c r="H43" s="5"/>
      <c r="I43" s="6"/>
      <c r="J43" s="113"/>
      <c r="K43" s="7"/>
      <c r="L43" s="149"/>
      <c r="M43" s="113"/>
      <c r="N43" s="7"/>
      <c r="O43" s="5"/>
      <c r="P43" s="113"/>
      <c r="Q43" s="115"/>
      <c r="R43" s="149"/>
      <c r="S43" s="113"/>
      <c r="T43" s="115"/>
      <c r="U43" s="149"/>
      <c r="V43" s="115"/>
      <c r="W43" s="144"/>
      <c r="X43" s="145"/>
    </row>
    <row r="44" spans="10:24" ht="12.75">
      <c r="J44" s="9"/>
      <c r="M44" s="9"/>
      <c r="Q44" s="9"/>
      <c r="R44" s="150" t="s">
        <v>21</v>
      </c>
      <c r="S44" s="151"/>
      <c r="T44" s="151"/>
      <c r="U44" s="151"/>
      <c r="V44" s="152"/>
      <c r="W44" s="146"/>
      <c r="X44" s="147"/>
    </row>
    <row r="45" spans="3:24" ht="12.75" customHeight="1">
      <c r="C45" s="137" t="s">
        <v>22</v>
      </c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9"/>
      <c r="V45" s="9"/>
      <c r="X45" s="46"/>
    </row>
    <row r="46" spans="3:24" ht="9.75" customHeight="1">
      <c r="C46" s="34"/>
      <c r="J46" s="9"/>
      <c r="M46" s="9"/>
      <c r="Q46" s="9"/>
      <c r="S46" s="9"/>
      <c r="V46" s="9"/>
      <c r="X46" s="9"/>
    </row>
    <row r="47" spans="3:18" ht="7.5" customHeight="1">
      <c r="C47" s="34"/>
      <c r="D47" s="34"/>
      <c r="E47" s="34"/>
      <c r="F47" s="34"/>
      <c r="G47" s="34"/>
      <c r="R47" s="4"/>
    </row>
    <row r="48" spans="3:24" ht="7.5" customHeight="1">
      <c r="C48" s="34"/>
      <c r="D48" s="34"/>
      <c r="E48" s="34"/>
      <c r="F48" s="34"/>
      <c r="G48" s="34"/>
      <c r="R48" s="4"/>
      <c r="S48" s="4"/>
      <c r="T48" s="4"/>
      <c r="U48" s="4"/>
      <c r="V48" s="4"/>
      <c r="W48" s="4"/>
      <c r="X48" s="4"/>
    </row>
    <row r="49" spans="3:24" ht="7.5" customHeight="1">
      <c r="C49" s="34"/>
      <c r="D49" s="34"/>
      <c r="E49" s="34"/>
      <c r="F49" s="34"/>
      <c r="G49" s="34"/>
      <c r="R49" s="4"/>
      <c r="S49" s="4"/>
      <c r="T49" s="4"/>
      <c r="U49" s="4"/>
      <c r="V49" s="4"/>
      <c r="W49" s="4"/>
      <c r="X49" s="4"/>
    </row>
    <row r="50" spans="3:24" ht="7.5" customHeight="1">
      <c r="C50" s="34"/>
      <c r="D50" s="34"/>
      <c r="E50" s="34"/>
      <c r="F50" s="34"/>
      <c r="G50" s="34"/>
      <c r="R50" s="4"/>
      <c r="S50" s="6"/>
      <c r="T50" s="6"/>
      <c r="U50" s="6"/>
      <c r="V50" s="6"/>
      <c r="W50" s="6"/>
      <c r="X50" s="6"/>
    </row>
    <row r="51" spans="5:24" ht="14.25" customHeight="1">
      <c r="E51" s="138" t="s">
        <v>31</v>
      </c>
      <c r="F51" s="138"/>
      <c r="G51" s="138"/>
      <c r="H51" s="138"/>
      <c r="I51" s="138"/>
      <c r="J51" s="138"/>
      <c r="K51" s="138"/>
      <c r="R51" s="136" t="s">
        <v>29</v>
      </c>
      <c r="S51" s="136"/>
      <c r="T51" s="136"/>
      <c r="U51" s="136"/>
      <c r="V51" s="136"/>
      <c r="W51" s="136"/>
      <c r="X51" s="136"/>
    </row>
    <row r="52" spans="5:24" ht="13.5" customHeight="1">
      <c r="E52" s="100" t="s">
        <v>28</v>
      </c>
      <c r="F52" s="100"/>
      <c r="G52" s="100"/>
      <c r="H52" s="100"/>
      <c r="I52" s="100"/>
      <c r="J52" s="100"/>
      <c r="K52" s="100"/>
      <c r="R52" s="135" t="s">
        <v>30</v>
      </c>
      <c r="S52" s="135"/>
      <c r="T52" s="135"/>
      <c r="U52" s="135"/>
      <c r="V52" s="135"/>
      <c r="W52" s="135"/>
      <c r="X52" s="135"/>
    </row>
    <row r="58" ht="12.75" customHeight="1">
      <c r="J58" s="9"/>
    </row>
    <row r="167" ht="12.75" customHeight="1">
      <c r="R167" t="s">
        <v>26</v>
      </c>
    </row>
  </sheetData>
  <sheetProtection/>
  <mergeCells count="195">
    <mergeCell ref="W23:X24"/>
    <mergeCell ref="W18:X21"/>
    <mergeCell ref="U24:V24"/>
    <mergeCell ref="W16:X16"/>
    <mergeCell ref="R15:T15"/>
    <mergeCell ref="R16:T16"/>
    <mergeCell ref="R17:T17"/>
    <mergeCell ref="R18:T19"/>
    <mergeCell ref="P18:Q19"/>
    <mergeCell ref="U42:V43"/>
    <mergeCell ref="I17:J17"/>
    <mergeCell ref="W17:X17"/>
    <mergeCell ref="R8:T8"/>
    <mergeCell ref="R9:T9"/>
    <mergeCell ref="R10:T10"/>
    <mergeCell ref="R11:T11"/>
    <mergeCell ref="R12:T12"/>
    <mergeCell ref="O16:Q16"/>
    <mergeCell ref="O17:Q17"/>
    <mergeCell ref="R44:V44"/>
    <mergeCell ref="H23:V23"/>
    <mergeCell ref="P34:Q34"/>
    <mergeCell ref="R34:T34"/>
    <mergeCell ref="C32:F32"/>
    <mergeCell ref="U40:V40"/>
    <mergeCell ref="P41:Q41"/>
    <mergeCell ref="R41:T41"/>
    <mergeCell ref="C40:G40"/>
    <mergeCell ref="W42:X44"/>
    <mergeCell ref="C42:G43"/>
    <mergeCell ref="L42:M43"/>
    <mergeCell ref="P42:Q43"/>
    <mergeCell ref="R42:T43"/>
    <mergeCell ref="H32:J32"/>
    <mergeCell ref="L32:M32"/>
    <mergeCell ref="U41:V41"/>
    <mergeCell ref="P40:Q40"/>
    <mergeCell ref="R40:T40"/>
    <mergeCell ref="W25:X25"/>
    <mergeCell ref="L34:M34"/>
    <mergeCell ref="U34:V34"/>
    <mergeCell ref="I39:J39"/>
    <mergeCell ref="L39:M39"/>
    <mergeCell ref="P39:Q39"/>
    <mergeCell ref="R39:T39"/>
    <mergeCell ref="U39:V39"/>
    <mergeCell ref="R32:T32"/>
    <mergeCell ref="U32:V32"/>
    <mergeCell ref="L40:M40"/>
    <mergeCell ref="E51:K51"/>
    <mergeCell ref="J42:J43"/>
    <mergeCell ref="C41:G41"/>
    <mergeCell ref="L41:M41"/>
    <mergeCell ref="U29:V29"/>
    <mergeCell ref="U31:V31"/>
    <mergeCell ref="R36:T36"/>
    <mergeCell ref="U36:V36"/>
    <mergeCell ref="P32:Q32"/>
    <mergeCell ref="R52:X52"/>
    <mergeCell ref="C38:G38"/>
    <mergeCell ref="I38:J38"/>
    <mergeCell ref="L38:M38"/>
    <mergeCell ref="P38:Q38"/>
    <mergeCell ref="R38:T38"/>
    <mergeCell ref="U38:V38"/>
    <mergeCell ref="R51:X51"/>
    <mergeCell ref="C39:G39"/>
    <mergeCell ref="C45:R45"/>
    <mergeCell ref="C29:F29"/>
    <mergeCell ref="H29:J29"/>
    <mergeCell ref="L29:M29"/>
    <mergeCell ref="P29:Q29"/>
    <mergeCell ref="R29:T29"/>
    <mergeCell ref="U33:V33"/>
    <mergeCell ref="R31:T31"/>
    <mergeCell ref="R30:T30"/>
    <mergeCell ref="U30:V30"/>
    <mergeCell ref="R33:T33"/>
    <mergeCell ref="C35:G35"/>
    <mergeCell ref="I35:J35"/>
    <mergeCell ref="L35:M35"/>
    <mergeCell ref="P35:Q35"/>
    <mergeCell ref="R35:T35"/>
    <mergeCell ref="U35:V35"/>
    <mergeCell ref="C34:F34"/>
    <mergeCell ref="H34:J34"/>
    <mergeCell ref="C31:F31"/>
    <mergeCell ref="H31:J31"/>
    <mergeCell ref="L31:M31"/>
    <mergeCell ref="P31:Q31"/>
    <mergeCell ref="P33:Q33"/>
    <mergeCell ref="C36:G36"/>
    <mergeCell ref="I36:J36"/>
    <mergeCell ref="L36:M36"/>
    <mergeCell ref="P36:Q36"/>
    <mergeCell ref="H30:J30"/>
    <mergeCell ref="L30:M30"/>
    <mergeCell ref="P30:Q30"/>
    <mergeCell ref="C33:F33"/>
    <mergeCell ref="H33:J33"/>
    <mergeCell ref="L33:M33"/>
    <mergeCell ref="U25:V25"/>
    <mergeCell ref="P26:Q26"/>
    <mergeCell ref="C27:F27"/>
    <mergeCell ref="H27:J27"/>
    <mergeCell ref="L27:M27"/>
    <mergeCell ref="P27:Q27"/>
    <mergeCell ref="R27:T27"/>
    <mergeCell ref="U27:V27"/>
    <mergeCell ref="C23:G25"/>
    <mergeCell ref="P25:Q25"/>
    <mergeCell ref="C16:F16"/>
    <mergeCell ref="I16:J16"/>
    <mergeCell ref="C26:F26"/>
    <mergeCell ref="H26:J26"/>
    <mergeCell ref="C17:F17"/>
    <mergeCell ref="H25:J25"/>
    <mergeCell ref="R25:T25"/>
    <mergeCell ref="C30:F30"/>
    <mergeCell ref="E52:K52"/>
    <mergeCell ref="R20:V21"/>
    <mergeCell ref="C18:F19"/>
    <mergeCell ref="I18:J19"/>
    <mergeCell ref="M18:M19"/>
    <mergeCell ref="V18:V19"/>
    <mergeCell ref="L26:M26"/>
    <mergeCell ref="R26:T26"/>
    <mergeCell ref="U26:V26"/>
    <mergeCell ref="L25:M25"/>
    <mergeCell ref="W14:X14"/>
    <mergeCell ref="C15:F15"/>
    <mergeCell ref="I15:J15"/>
    <mergeCell ref="W15:X15"/>
    <mergeCell ref="R14:T14"/>
    <mergeCell ref="O14:Q14"/>
    <mergeCell ref="M14:N14"/>
    <mergeCell ref="O15:P15"/>
    <mergeCell ref="C14:F14"/>
    <mergeCell ref="I14:J14"/>
    <mergeCell ref="C12:F12"/>
    <mergeCell ref="I12:J12"/>
    <mergeCell ref="W12:X12"/>
    <mergeCell ref="M12:N12"/>
    <mergeCell ref="O12:P12"/>
    <mergeCell ref="C13:F13"/>
    <mergeCell ref="I13:J13"/>
    <mergeCell ref="W13:X13"/>
    <mergeCell ref="O13:Q13"/>
    <mergeCell ref="R13:T13"/>
    <mergeCell ref="I10:J10"/>
    <mergeCell ref="W10:X10"/>
    <mergeCell ref="C11:F11"/>
    <mergeCell ref="I11:J11"/>
    <mergeCell ref="W11:X11"/>
    <mergeCell ref="O10:Q10"/>
    <mergeCell ref="O11:Q11"/>
    <mergeCell ref="C10:F10"/>
    <mergeCell ref="M10:N10"/>
    <mergeCell ref="M11:N11"/>
    <mergeCell ref="C9:F9"/>
    <mergeCell ref="I9:J9"/>
    <mergeCell ref="W9:X9"/>
    <mergeCell ref="O8:Q8"/>
    <mergeCell ref="O9:Q9"/>
    <mergeCell ref="M8:N8"/>
    <mergeCell ref="M9:N9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C28:F28"/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</mergeCells>
  <printOptions/>
  <pageMargins left="0.5118110236220472" right="0.5118110236220472" top="0.5511811023622047" bottom="0.15748031496062992" header="0.31496062992125984" footer="0.31496062992125984"/>
  <pageSetup firstPageNumber="1" useFirstPageNumber="1" horizontalDpi="600" verticalDpi="600" orientation="landscape" scale="65" r:id="rId1"/>
  <headerFooter alignWithMargins="0"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AB29"/>
  <sheetViews>
    <sheetView showGridLines="0" zoomScalePageLayoutView="0" workbookViewId="0" topLeftCell="A1">
      <selection activeCell="B29" sqref="B29:P29"/>
    </sheetView>
  </sheetViews>
  <sheetFormatPr defaultColWidth="6.8515625" defaultRowHeight="12.75" customHeight="1"/>
  <cols>
    <col min="1" max="1" width="1.421875" style="0" customWidth="1"/>
    <col min="2" max="2" width="1.7109375" style="0" customWidth="1"/>
    <col min="3" max="3" width="1.421875" style="0" customWidth="1"/>
    <col min="4" max="4" width="1.57421875" style="0" customWidth="1"/>
    <col min="5" max="5" width="9.00390625" style="0" customWidth="1"/>
    <col min="6" max="6" width="1.7109375" style="0" customWidth="1"/>
    <col min="7" max="7" width="1.1484375" style="0" customWidth="1"/>
    <col min="8" max="8" width="14.140625" style="0" customWidth="1"/>
    <col min="9" max="9" width="1.421875" style="0" customWidth="1"/>
    <col min="10" max="10" width="4.57421875" style="0" customWidth="1"/>
    <col min="11" max="11" width="1.28515625" style="0" customWidth="1"/>
    <col min="12" max="12" width="15.7109375" style="0" customWidth="1"/>
    <col min="13" max="13" width="2.00390625" style="0" customWidth="1"/>
    <col min="14" max="14" width="13.57421875" style="0" customWidth="1"/>
    <col min="15" max="15" width="0.9921875" style="0" customWidth="1"/>
    <col min="16" max="16" width="4.8515625" style="0" customWidth="1"/>
    <col min="17" max="17" width="0.9921875" style="0" customWidth="1"/>
    <col min="18" max="18" width="8.140625" style="0" customWidth="1"/>
    <col min="19" max="19" width="0.9921875" style="0" customWidth="1"/>
    <col min="20" max="20" width="13.8515625" style="0" customWidth="1"/>
    <col min="21" max="21" width="1.1484375" style="0" customWidth="1"/>
    <col min="22" max="22" width="8.28125" style="0" customWidth="1"/>
    <col min="23" max="23" width="3.7109375" style="0" customWidth="1"/>
    <col min="24" max="24" width="2.00390625" style="0" customWidth="1"/>
    <col min="25" max="25" width="1.421875" style="0" customWidth="1"/>
    <col min="26" max="26" width="1.28515625" style="0" hidden="1" customWidth="1"/>
    <col min="27" max="27" width="1.7109375" style="0" customWidth="1"/>
    <col min="28" max="28" width="14.00390625" style="0" customWidth="1"/>
  </cols>
  <sheetData>
    <row r="1" ht="11.25" customHeight="1"/>
    <row r="2" spans="7:24" ht="13.5" customHeight="1">
      <c r="G2" s="161" t="s">
        <v>40</v>
      </c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</row>
    <row r="3" ht="7.5" customHeight="1"/>
    <row r="4" spans="8:25" ht="18" customHeight="1">
      <c r="H4" s="161" t="s">
        <v>41</v>
      </c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</row>
    <row r="5" spans="8:24" ht="16.5" customHeight="1">
      <c r="H5" s="161" t="s">
        <v>42</v>
      </c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</row>
    <row r="6" spans="8:25" ht="18.75" customHeight="1">
      <c r="H6" s="161" t="s">
        <v>43</v>
      </c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</row>
    <row r="7" spans="8:25" ht="6.75" customHeight="1">
      <c r="H7" s="162" t="s">
        <v>44</v>
      </c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</row>
    <row r="8" spans="8:25" ht="11.25" customHeight="1"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</row>
    <row r="9" ht="0.75" customHeight="1"/>
    <row r="10" spans="12:25" ht="16.5" customHeight="1">
      <c r="L10" s="163" t="s">
        <v>45</v>
      </c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</row>
    <row r="11" spans="14:28" ht="5.25" customHeight="1">
      <c r="N11" s="163" t="s">
        <v>46</v>
      </c>
      <c r="AA11" s="163" t="s">
        <v>47</v>
      </c>
      <c r="AB11" s="163"/>
    </row>
    <row r="12" spans="1:28" ht="7.5" customHeight="1">
      <c r="A12" s="163" t="s">
        <v>48</v>
      </c>
      <c r="B12" s="163"/>
      <c r="C12" s="163"/>
      <c r="D12" s="163"/>
      <c r="E12" s="163"/>
      <c r="F12" s="163"/>
      <c r="G12" s="163"/>
      <c r="H12" s="163"/>
      <c r="I12" s="163"/>
      <c r="J12" s="163"/>
      <c r="L12" s="163" t="s">
        <v>49</v>
      </c>
      <c r="M12" s="163"/>
      <c r="N12" s="163"/>
      <c r="P12" s="164" t="s">
        <v>2</v>
      </c>
      <c r="Q12" s="164"/>
      <c r="R12" s="164"/>
      <c r="T12" s="163" t="s">
        <v>3</v>
      </c>
      <c r="V12" s="163" t="s">
        <v>50</v>
      </c>
      <c r="W12" s="163"/>
      <c r="X12" s="163"/>
      <c r="Y12" s="163"/>
      <c r="AA12" s="163"/>
      <c r="AB12" s="163"/>
    </row>
    <row r="13" spans="1:28" ht="12.75">
      <c r="A13" s="163"/>
      <c r="B13" s="163"/>
      <c r="C13" s="163"/>
      <c r="D13" s="163"/>
      <c r="E13" s="163"/>
      <c r="F13" s="163"/>
      <c r="G13" s="163"/>
      <c r="H13" s="163"/>
      <c r="I13" s="163"/>
      <c r="J13" s="163"/>
      <c r="L13" s="163"/>
      <c r="M13" s="163"/>
      <c r="N13" s="163"/>
      <c r="P13" s="164"/>
      <c r="Q13" s="164"/>
      <c r="R13" s="164"/>
      <c r="T13" s="163"/>
      <c r="V13" s="163"/>
      <c r="W13" s="163"/>
      <c r="X13" s="163"/>
      <c r="Y13" s="163"/>
      <c r="AA13" s="163"/>
      <c r="AB13" s="163"/>
    </row>
    <row r="14" ht="12" customHeight="1">
      <c r="N14" s="163"/>
    </row>
    <row r="15" spans="12:28" ht="16.5" customHeight="1">
      <c r="L15" s="163" t="s">
        <v>51</v>
      </c>
      <c r="M15" s="163"/>
      <c r="N15" s="165" t="s">
        <v>52</v>
      </c>
      <c r="P15" s="163" t="s">
        <v>53</v>
      </c>
      <c r="Q15" s="163"/>
      <c r="R15" s="163"/>
      <c r="T15" s="165" t="s">
        <v>54</v>
      </c>
      <c r="V15" s="163" t="s">
        <v>55</v>
      </c>
      <c r="W15" s="163"/>
      <c r="X15" s="163"/>
      <c r="Y15" s="163"/>
      <c r="AA15" s="163" t="s">
        <v>56</v>
      </c>
      <c r="AB15" s="163"/>
    </row>
    <row r="16" ht="2.25" customHeight="1"/>
    <row r="17" spans="2:28" ht="12.75">
      <c r="B17" s="166" t="s">
        <v>57</v>
      </c>
      <c r="C17" s="166"/>
      <c r="D17" s="166"/>
      <c r="E17" s="166"/>
      <c r="F17" s="166"/>
      <c r="G17" s="166"/>
      <c r="H17" s="166"/>
      <c r="I17" s="166"/>
      <c r="J17" s="166"/>
      <c r="L17" s="167">
        <v>3585162826</v>
      </c>
      <c r="M17" s="167"/>
      <c r="N17" s="168">
        <v>560531413</v>
      </c>
      <c r="P17" s="167">
        <v>4145694239</v>
      </c>
      <c r="Q17" s="167"/>
      <c r="R17" s="167"/>
      <c r="T17" s="168">
        <v>2678391167.66</v>
      </c>
      <c r="V17" s="169">
        <v>2537629655.94</v>
      </c>
      <c r="W17" s="169"/>
      <c r="X17" s="169"/>
      <c r="Y17" s="169"/>
      <c r="AA17" s="170">
        <v>1467303071.34</v>
      </c>
      <c r="AB17" s="170"/>
    </row>
    <row r="18" spans="2:28" ht="1.5" customHeight="1">
      <c r="B18" s="166"/>
      <c r="C18" s="166"/>
      <c r="D18" s="166"/>
      <c r="E18" s="166"/>
      <c r="F18" s="166"/>
      <c r="G18" s="166"/>
      <c r="H18" s="166"/>
      <c r="I18" s="166"/>
      <c r="J18" s="166"/>
      <c r="AA18" s="171"/>
      <c r="AB18" s="171"/>
    </row>
    <row r="19" spans="27:28" ht="8.25" customHeight="1">
      <c r="AA19" s="171"/>
      <c r="AB19" s="171"/>
    </row>
    <row r="20" spans="27:28" ht="4.5" customHeight="1">
      <c r="AA20" s="171"/>
      <c r="AB20" s="171"/>
    </row>
    <row r="21" spans="2:28" ht="10.5" customHeight="1">
      <c r="B21" s="172" t="s">
        <v>58</v>
      </c>
      <c r="C21" s="172"/>
      <c r="D21" s="172"/>
      <c r="E21" s="172"/>
      <c r="F21" s="172"/>
      <c r="G21" s="172"/>
      <c r="H21" s="172"/>
      <c r="L21" s="173">
        <v>3585162826</v>
      </c>
      <c r="M21" s="173"/>
      <c r="N21" s="174">
        <v>560531413</v>
      </c>
      <c r="P21" s="173">
        <v>4145694239</v>
      </c>
      <c r="Q21" s="173"/>
      <c r="R21" s="173"/>
      <c r="T21" s="174">
        <v>2678391167.66</v>
      </c>
      <c r="V21" s="175">
        <v>2537629655.94</v>
      </c>
      <c r="W21" s="175"/>
      <c r="X21" s="175"/>
      <c r="AA21" s="171"/>
      <c r="AB21" s="176">
        <v>1467303071.34</v>
      </c>
    </row>
    <row r="22" ht="10.5" customHeight="1"/>
    <row r="23" spans="3:22" ht="13.5" customHeight="1">
      <c r="C23" s="177" t="s">
        <v>59</v>
      </c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</row>
    <row r="24" ht="60.75" customHeight="1"/>
    <row r="25" spans="8:27" ht="16.5" customHeight="1">
      <c r="H25" s="178" t="s">
        <v>31</v>
      </c>
      <c r="I25" s="178"/>
      <c r="J25" s="178"/>
      <c r="K25" s="178"/>
      <c r="L25" s="178"/>
      <c r="R25" s="178" t="s">
        <v>60</v>
      </c>
      <c r="S25" s="178"/>
      <c r="T25" s="178"/>
      <c r="U25" s="178"/>
      <c r="V25" s="178"/>
      <c r="W25" s="178"/>
      <c r="X25" s="178"/>
      <c r="Y25" s="178"/>
      <c r="Z25" s="178"/>
      <c r="AA25" s="178"/>
    </row>
    <row r="26" spans="8:27" ht="13.5" customHeight="1">
      <c r="H26" s="178" t="s">
        <v>28</v>
      </c>
      <c r="I26" s="178"/>
      <c r="J26" s="178"/>
      <c r="K26" s="178"/>
      <c r="L26" s="178"/>
      <c r="R26" s="178" t="s">
        <v>30</v>
      </c>
      <c r="S26" s="178"/>
      <c r="T26" s="178"/>
      <c r="U26" s="178"/>
      <c r="V26" s="178"/>
      <c r="W26" s="178"/>
      <c r="X26" s="178"/>
      <c r="Y26" s="178"/>
      <c r="Z26" s="178"/>
      <c r="AA26" s="178"/>
    </row>
    <row r="27" spans="8:27" ht="13.5" customHeight="1">
      <c r="H27" s="179"/>
      <c r="I27" s="179"/>
      <c r="J27" s="179"/>
      <c r="K27" s="179"/>
      <c r="L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</row>
    <row r="28" spans="8:27" ht="13.5" customHeight="1">
      <c r="H28" s="179"/>
      <c r="I28" s="179"/>
      <c r="J28" s="179"/>
      <c r="K28" s="179"/>
      <c r="L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</row>
    <row r="29" spans="2:28" ht="13.5" customHeight="1">
      <c r="B29" s="166" t="s">
        <v>61</v>
      </c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X29" s="180" t="s">
        <v>62</v>
      </c>
      <c r="Y29" s="180"/>
      <c r="Z29" s="180"/>
      <c r="AA29" s="180"/>
      <c r="AB29" s="180"/>
    </row>
  </sheetData>
  <sheetProtection/>
  <mergeCells count="33">
    <mergeCell ref="H26:L26"/>
    <mergeCell ref="R26:AA26"/>
    <mergeCell ref="B29:P29"/>
    <mergeCell ref="X29:AB29"/>
    <mergeCell ref="B21:H21"/>
    <mergeCell ref="L21:M21"/>
    <mergeCell ref="P21:R21"/>
    <mergeCell ref="V21:X21"/>
    <mergeCell ref="C23:V23"/>
    <mergeCell ref="H25:L25"/>
    <mergeCell ref="R25:AA25"/>
    <mergeCell ref="L15:M15"/>
    <mergeCell ref="P15:R15"/>
    <mergeCell ref="V15:Y15"/>
    <mergeCell ref="AA15:AB15"/>
    <mergeCell ref="B17:J18"/>
    <mergeCell ref="L17:M17"/>
    <mergeCell ref="P17:R17"/>
    <mergeCell ref="V17:Y17"/>
    <mergeCell ref="AA17:AB17"/>
    <mergeCell ref="N11:N14"/>
    <mergeCell ref="AA11:AB13"/>
    <mergeCell ref="A12:J13"/>
    <mergeCell ref="L12:M13"/>
    <mergeCell ref="P12:R13"/>
    <mergeCell ref="T12:T13"/>
    <mergeCell ref="V12:Y13"/>
    <mergeCell ref="G2:X2"/>
    <mergeCell ref="H4:Y4"/>
    <mergeCell ref="H5:X5"/>
    <mergeCell ref="H6:Y6"/>
    <mergeCell ref="H7:Y8"/>
    <mergeCell ref="L10:Y10"/>
  </mergeCells>
  <printOptions/>
  <pageMargins left="0.5902777777777778" right="0.5902777777777778" top="0.39375" bottom="0.39375" header="0" footer="0"/>
  <pageSetup fitToHeight="0" fitToWidth="0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X43"/>
  <sheetViews>
    <sheetView showGridLines="0" zoomScalePageLayoutView="0" workbookViewId="0" topLeftCell="A1">
      <selection activeCell="K37" sqref="K37"/>
    </sheetView>
  </sheetViews>
  <sheetFormatPr defaultColWidth="6.8515625" defaultRowHeight="12.75" customHeight="1"/>
  <cols>
    <col min="1" max="1" width="1.8515625" style="0" customWidth="1"/>
    <col min="2" max="2" width="13.140625" style="0" customWidth="1"/>
    <col min="3" max="3" width="3.140625" style="0" customWidth="1"/>
    <col min="4" max="4" width="18.7109375" style="0" customWidth="1"/>
    <col min="5" max="5" width="0.9921875" style="0" customWidth="1"/>
    <col min="6" max="6" width="1.57421875" style="0" customWidth="1"/>
    <col min="7" max="7" width="0.9921875" style="0" customWidth="1"/>
    <col min="8" max="8" width="13.8515625" style="0" customWidth="1"/>
    <col min="9" max="9" width="0.9921875" style="0" customWidth="1"/>
    <col min="10" max="10" width="2.140625" style="0" customWidth="1"/>
    <col min="11" max="11" width="12.421875" style="0" customWidth="1"/>
    <col min="12" max="12" width="0.9921875" style="0" customWidth="1"/>
    <col min="13" max="13" width="12.00390625" style="0" customWidth="1"/>
    <col min="14" max="14" width="2.7109375" style="0" customWidth="1"/>
    <col min="15" max="15" width="1.421875" style="0" customWidth="1"/>
    <col min="16" max="16" width="14.8515625" style="0" customWidth="1"/>
    <col min="17" max="17" width="0.9921875" style="0" customWidth="1"/>
    <col min="18" max="18" width="10.140625" style="0" customWidth="1"/>
    <col min="19" max="19" width="4.7109375" style="0" customWidth="1"/>
    <col min="20" max="20" width="0.9921875" style="0" customWidth="1"/>
    <col min="21" max="21" width="3.28125" style="0" customWidth="1"/>
    <col min="22" max="22" width="10.421875" style="0" customWidth="1"/>
    <col min="23" max="23" width="1.57421875" style="0" customWidth="1"/>
  </cols>
  <sheetData>
    <row r="1" ht="6.75" customHeight="1"/>
    <row r="2" spans="2:24" ht="15" customHeight="1">
      <c r="B2" s="181" t="s">
        <v>63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</row>
    <row r="3" spans="2:24" ht="15" customHeight="1"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</row>
    <row r="4" spans="2:24" ht="15" customHeight="1"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</row>
    <row r="5" spans="2:24" ht="15" customHeight="1"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</row>
    <row r="6" spans="2:24" ht="24" customHeight="1"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</row>
    <row r="7" ht="1.5" customHeight="1"/>
    <row r="8" spans="8:19" ht="12.75">
      <c r="H8" s="163" t="s">
        <v>45</v>
      </c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</row>
    <row r="9" spans="8:23" ht="3" customHeight="1"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U9" s="163" t="s">
        <v>47</v>
      </c>
      <c r="V9" s="163"/>
      <c r="W9" s="163"/>
    </row>
    <row r="10" spans="21:23" ht="8.25" customHeight="1">
      <c r="U10" s="163"/>
      <c r="V10" s="163"/>
      <c r="W10" s="163"/>
    </row>
    <row r="11" spans="8:23" ht="7.5" customHeight="1">
      <c r="H11" s="163" t="s">
        <v>49</v>
      </c>
      <c r="I11" s="163"/>
      <c r="J11" s="163" t="s">
        <v>46</v>
      </c>
      <c r="K11" s="163"/>
      <c r="M11" s="163" t="s">
        <v>2</v>
      </c>
      <c r="N11" s="163"/>
      <c r="P11" s="163" t="s">
        <v>64</v>
      </c>
      <c r="R11" s="163" t="s">
        <v>50</v>
      </c>
      <c r="S11" s="163"/>
      <c r="U11" s="163"/>
      <c r="V11" s="163"/>
      <c r="W11" s="163"/>
    </row>
    <row r="12" spans="2:23" ht="2.25" customHeight="1">
      <c r="B12" s="163" t="s">
        <v>48</v>
      </c>
      <c r="C12" s="163"/>
      <c r="D12" s="163"/>
      <c r="E12" s="163"/>
      <c r="H12" s="163"/>
      <c r="I12" s="163"/>
      <c r="J12" s="163"/>
      <c r="K12" s="163"/>
      <c r="M12" s="163"/>
      <c r="N12" s="163"/>
      <c r="P12" s="163"/>
      <c r="R12" s="163"/>
      <c r="S12" s="163"/>
      <c r="U12" s="163"/>
      <c r="V12" s="163"/>
      <c r="W12" s="163"/>
    </row>
    <row r="13" spans="2:19" ht="11.25" customHeight="1">
      <c r="B13" s="163"/>
      <c r="C13" s="163"/>
      <c r="D13" s="163"/>
      <c r="E13" s="163"/>
      <c r="H13" s="163"/>
      <c r="I13" s="163"/>
      <c r="J13" s="163"/>
      <c r="K13" s="163"/>
      <c r="M13" s="163"/>
      <c r="N13" s="163"/>
      <c r="P13" s="163"/>
      <c r="R13" s="163"/>
      <c r="S13" s="163"/>
    </row>
    <row r="14" spans="2:11" ht="8.25" customHeight="1">
      <c r="B14" s="163"/>
      <c r="C14" s="163"/>
      <c r="D14" s="163"/>
      <c r="E14" s="163"/>
      <c r="J14" s="163"/>
      <c r="K14" s="163"/>
    </row>
    <row r="15" spans="10:11" ht="12.75" customHeight="1" hidden="1">
      <c r="J15" s="163"/>
      <c r="K15" s="163"/>
    </row>
    <row r="16" spans="8:23" ht="12.75">
      <c r="H16" s="163" t="s">
        <v>51</v>
      </c>
      <c r="I16" s="163"/>
      <c r="J16" s="163" t="s">
        <v>52</v>
      </c>
      <c r="K16" s="163"/>
      <c r="M16" s="163" t="s">
        <v>53</v>
      </c>
      <c r="N16" s="163"/>
      <c r="P16" s="165" t="s">
        <v>54</v>
      </c>
      <c r="R16" s="163" t="s">
        <v>55</v>
      </c>
      <c r="S16" s="163"/>
      <c r="U16" s="163" t="s">
        <v>56</v>
      </c>
      <c r="V16" s="163"/>
      <c r="W16" s="163"/>
    </row>
    <row r="18" ht="1.5" customHeight="1"/>
    <row r="19" spans="2:23" ht="14.25" customHeight="1">
      <c r="B19" s="182" t="s">
        <v>65</v>
      </c>
      <c r="C19" s="182"/>
      <c r="D19" s="182"/>
      <c r="E19" s="182"/>
      <c r="H19" s="183">
        <v>2918191087</v>
      </c>
      <c r="I19" s="183"/>
      <c r="J19" s="183">
        <v>355458961</v>
      </c>
      <c r="K19" s="183"/>
      <c r="M19" s="183">
        <v>3273650048</v>
      </c>
      <c r="N19" s="183"/>
      <c r="P19" s="184">
        <v>2223657127.26</v>
      </c>
      <c r="R19" s="183">
        <v>2119467861.25</v>
      </c>
      <c r="S19" s="183"/>
      <c r="U19" s="183">
        <v>1049992920.74</v>
      </c>
      <c r="V19" s="183"/>
      <c r="W19" s="183"/>
    </row>
    <row r="20" ht="1.5" customHeight="1"/>
    <row r="21" spans="8:23" ht="14.25" customHeight="1">
      <c r="H21" s="168">
        <v>2918191087</v>
      </c>
      <c r="J21" s="185">
        <v>355458961</v>
      </c>
      <c r="K21" s="185"/>
      <c r="M21" s="167">
        <v>3273650048</v>
      </c>
      <c r="N21" s="167"/>
      <c r="P21" s="168">
        <v>2223657127.26</v>
      </c>
      <c r="R21" s="167">
        <v>2119467861.25</v>
      </c>
      <c r="S21" s="167"/>
      <c r="U21" s="167">
        <v>1049992920.74</v>
      </c>
      <c r="V21" s="167"/>
      <c r="W21" s="167"/>
    </row>
    <row r="22" ht="4.5" customHeight="1"/>
    <row r="23" ht="1.5" customHeight="1"/>
    <row r="24" spans="2:23" ht="14.25" customHeight="1">
      <c r="B24" s="182" t="s">
        <v>66</v>
      </c>
      <c r="C24" s="182"/>
      <c r="D24" s="182"/>
      <c r="E24" s="182"/>
      <c r="H24" s="183">
        <v>470132736</v>
      </c>
      <c r="I24" s="183"/>
      <c r="J24" s="183">
        <v>203494888</v>
      </c>
      <c r="K24" s="183"/>
      <c r="M24" s="183">
        <v>673627624</v>
      </c>
      <c r="N24" s="183"/>
      <c r="P24" s="184">
        <v>317267107.56</v>
      </c>
      <c r="R24" s="183">
        <v>290910493.3</v>
      </c>
      <c r="S24" s="183"/>
      <c r="U24" s="183">
        <v>356360516.44</v>
      </c>
      <c r="V24" s="183"/>
      <c r="W24" s="183"/>
    </row>
    <row r="25" ht="1.5" customHeight="1"/>
    <row r="26" spans="8:23" ht="14.25" customHeight="1">
      <c r="H26" s="168">
        <v>470132736</v>
      </c>
      <c r="J26" s="185">
        <v>203494888</v>
      </c>
      <c r="K26" s="185"/>
      <c r="M26" s="167">
        <v>673627624</v>
      </c>
      <c r="N26" s="167"/>
      <c r="P26" s="168">
        <v>317267107.56</v>
      </c>
      <c r="R26" s="167">
        <v>290910493.3</v>
      </c>
      <c r="S26" s="167"/>
      <c r="U26" s="167">
        <v>356360516.44</v>
      </c>
      <c r="V26" s="167"/>
      <c r="W26" s="167"/>
    </row>
    <row r="27" ht="4.5" customHeight="1"/>
    <row r="28" ht="1.5" customHeight="1"/>
    <row r="29" spans="2:23" ht="14.25" customHeight="1">
      <c r="B29" s="182" t="s">
        <v>67</v>
      </c>
      <c r="C29" s="182"/>
      <c r="D29" s="182"/>
      <c r="E29" s="182"/>
      <c r="H29" s="183">
        <v>196839003</v>
      </c>
      <c r="I29" s="183"/>
      <c r="J29" s="183">
        <v>1577564</v>
      </c>
      <c r="K29" s="183"/>
      <c r="M29" s="183">
        <v>198416567</v>
      </c>
      <c r="N29" s="183"/>
      <c r="P29" s="184">
        <v>137466932.84</v>
      </c>
      <c r="R29" s="183">
        <v>127251301.39</v>
      </c>
      <c r="S29" s="183"/>
      <c r="U29" s="183">
        <v>60949634.16</v>
      </c>
      <c r="V29" s="183"/>
      <c r="W29" s="183"/>
    </row>
    <row r="30" ht="1.5" customHeight="1"/>
    <row r="31" spans="8:23" ht="14.25" customHeight="1">
      <c r="H31" s="168">
        <v>196839003</v>
      </c>
      <c r="J31" s="185">
        <v>1577564</v>
      </c>
      <c r="K31" s="185"/>
      <c r="M31" s="167">
        <v>198416567</v>
      </c>
      <c r="N31" s="167"/>
      <c r="P31" s="168">
        <v>137466932.84</v>
      </c>
      <c r="R31" s="167">
        <v>127251301.39</v>
      </c>
      <c r="S31" s="167"/>
      <c r="U31" s="167">
        <v>60949634.16</v>
      </c>
      <c r="V31" s="167"/>
      <c r="W31" s="167"/>
    </row>
    <row r="32" ht="4.5" customHeight="1"/>
    <row r="33" ht="3.75" customHeight="1"/>
    <row r="34" spans="2:23" ht="12.75">
      <c r="B34" s="172" t="s">
        <v>58</v>
      </c>
      <c r="C34" s="172"/>
      <c r="D34" s="172"/>
      <c r="E34" s="172"/>
      <c r="H34" s="183">
        <v>3585162826</v>
      </c>
      <c r="I34" s="183"/>
      <c r="J34" s="183">
        <v>560531413</v>
      </c>
      <c r="K34" s="183"/>
      <c r="M34" s="183">
        <v>4145694239</v>
      </c>
      <c r="N34" s="183"/>
      <c r="P34" s="184">
        <v>2678391167.66</v>
      </c>
      <c r="R34" s="183">
        <v>2537629655.94</v>
      </c>
      <c r="S34" s="183"/>
      <c r="U34" s="183">
        <v>1467303071.34</v>
      </c>
      <c r="V34" s="183"/>
      <c r="W34" s="183"/>
    </row>
    <row r="36" spans="2:18" ht="13.5" customHeight="1">
      <c r="B36" s="177" t="s">
        <v>59</v>
      </c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</row>
    <row r="37" ht="59.25" customHeight="1"/>
    <row r="38" spans="4:21" ht="18.75" customHeight="1">
      <c r="D38" s="178" t="s">
        <v>31</v>
      </c>
      <c r="E38" s="178"/>
      <c r="F38" s="178"/>
      <c r="G38" s="178"/>
      <c r="H38" s="178"/>
      <c r="N38" s="178" t="s">
        <v>60</v>
      </c>
      <c r="O38" s="178"/>
      <c r="P38" s="178"/>
      <c r="Q38" s="178"/>
      <c r="R38" s="178"/>
      <c r="S38" s="178"/>
      <c r="T38" s="178"/>
      <c r="U38" s="178"/>
    </row>
    <row r="39" spans="4:21" ht="13.5" customHeight="1">
      <c r="D39" s="178" t="s">
        <v>28</v>
      </c>
      <c r="E39" s="178"/>
      <c r="F39" s="178"/>
      <c r="G39" s="178"/>
      <c r="H39" s="178"/>
      <c r="N39" s="178" t="s">
        <v>30</v>
      </c>
      <c r="O39" s="178"/>
      <c r="P39" s="178"/>
      <c r="Q39" s="178"/>
      <c r="R39" s="178"/>
      <c r="S39" s="178"/>
      <c r="T39" s="178"/>
      <c r="U39" s="178"/>
    </row>
    <row r="40" ht="7.5" customHeight="1"/>
    <row r="41" ht="111.75" customHeight="1"/>
    <row r="42" ht="19.5" customHeight="1"/>
    <row r="43" spans="1:24" ht="13.5" customHeight="1">
      <c r="A43" s="166" t="s">
        <v>61</v>
      </c>
      <c r="B43" s="166"/>
      <c r="C43" s="166"/>
      <c r="D43" s="166"/>
      <c r="E43" s="166"/>
      <c r="F43" s="166"/>
      <c r="G43" s="166"/>
      <c r="H43" s="166"/>
      <c r="I43" s="166"/>
      <c r="J43" s="166"/>
      <c r="P43" s="186" t="s">
        <v>62</v>
      </c>
      <c r="Q43" s="186"/>
      <c r="R43" s="186"/>
      <c r="S43" s="186"/>
      <c r="T43" s="186"/>
      <c r="U43" s="186"/>
      <c r="V43" s="186"/>
      <c r="W43" s="186"/>
      <c r="X43" s="186"/>
    </row>
  </sheetData>
  <sheetProtection/>
  <mergeCells count="57">
    <mergeCell ref="A43:J43"/>
    <mergeCell ref="P43:X43"/>
    <mergeCell ref="U34:W34"/>
    <mergeCell ref="B36:R36"/>
    <mergeCell ref="D38:H38"/>
    <mergeCell ref="N38:U38"/>
    <mergeCell ref="D39:H39"/>
    <mergeCell ref="N39:U39"/>
    <mergeCell ref="U29:W29"/>
    <mergeCell ref="J31:K31"/>
    <mergeCell ref="M31:N31"/>
    <mergeCell ref="R31:S31"/>
    <mergeCell ref="U31:W31"/>
    <mergeCell ref="B34:E34"/>
    <mergeCell ref="H34:I34"/>
    <mergeCell ref="J34:K34"/>
    <mergeCell ref="M34:N34"/>
    <mergeCell ref="R34:S34"/>
    <mergeCell ref="U24:W24"/>
    <mergeCell ref="J26:K26"/>
    <mergeCell ref="M26:N26"/>
    <mergeCell ref="R26:S26"/>
    <mergeCell ref="U26:W26"/>
    <mergeCell ref="B29:E29"/>
    <mergeCell ref="H29:I29"/>
    <mergeCell ref="J29:K29"/>
    <mergeCell ref="M29:N29"/>
    <mergeCell ref="R29:S29"/>
    <mergeCell ref="U19:W19"/>
    <mergeCell ref="J21:K21"/>
    <mergeCell ref="M21:N21"/>
    <mergeCell ref="R21:S21"/>
    <mergeCell ref="U21:W21"/>
    <mergeCell ref="B24:E24"/>
    <mergeCell ref="H24:I24"/>
    <mergeCell ref="J24:K24"/>
    <mergeCell ref="M24:N24"/>
    <mergeCell ref="R24:S24"/>
    <mergeCell ref="H16:I16"/>
    <mergeCell ref="J16:K16"/>
    <mergeCell ref="M16:N16"/>
    <mergeCell ref="R16:S16"/>
    <mergeCell ref="U16:W16"/>
    <mergeCell ref="B19:E19"/>
    <mergeCell ref="H19:I19"/>
    <mergeCell ref="J19:K19"/>
    <mergeCell ref="M19:N19"/>
    <mergeCell ref="R19:S19"/>
    <mergeCell ref="B2:X6"/>
    <mergeCell ref="H8:S9"/>
    <mergeCell ref="U9:W12"/>
    <mergeCell ref="H11:I13"/>
    <mergeCell ref="J11:K15"/>
    <mergeCell ref="M11:N13"/>
    <mergeCell ref="P11:P13"/>
    <mergeCell ref="R11:S13"/>
    <mergeCell ref="B12:E14"/>
  </mergeCells>
  <printOptions/>
  <pageMargins left="0.5902777777777778" right="0.5902777777777778" top="0.5902777777777778" bottom="0.5902777777777778" header="0" footer="0"/>
  <pageSetup fitToHeight="1" fitToWidth="1" horizontalDpi="600" verticalDpi="600" orientation="landscape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Y161"/>
  <sheetViews>
    <sheetView showGridLines="0" zoomScalePageLayoutView="0" workbookViewId="0" topLeftCell="A1">
      <selection activeCell="P35" sqref="P35"/>
    </sheetView>
  </sheetViews>
  <sheetFormatPr defaultColWidth="6.8515625" defaultRowHeight="12.75" customHeight="1"/>
  <cols>
    <col min="1" max="1" width="0.9921875" style="0" customWidth="1"/>
    <col min="2" max="2" width="3.8515625" style="0" customWidth="1"/>
    <col min="3" max="3" width="10.140625" style="0" customWidth="1"/>
    <col min="4" max="4" width="1.7109375" style="0" customWidth="1"/>
    <col min="5" max="5" width="10.7109375" style="0" customWidth="1"/>
    <col min="6" max="6" width="3.57421875" style="0" customWidth="1"/>
    <col min="7" max="7" width="4.57421875" style="0" customWidth="1"/>
    <col min="8" max="8" width="0.9921875" style="0" customWidth="1"/>
    <col min="9" max="9" width="8.00390625" style="0" customWidth="1"/>
    <col min="10" max="10" width="9.28125" style="0" customWidth="1"/>
    <col min="11" max="11" width="0.9921875" style="0" customWidth="1"/>
    <col min="12" max="12" width="1.7109375" style="0" customWidth="1"/>
    <col min="13" max="13" width="9.00390625" style="0" customWidth="1"/>
    <col min="14" max="14" width="5.7109375" style="0" customWidth="1"/>
    <col min="15" max="15" width="0.9921875" style="0" customWidth="1"/>
    <col min="16" max="16" width="9.7109375" style="0" customWidth="1"/>
    <col min="17" max="17" width="4.140625" style="0" customWidth="1"/>
    <col min="18" max="18" width="1.57421875" style="0" customWidth="1"/>
    <col min="19" max="19" width="14.57421875" style="0" customWidth="1"/>
    <col min="20" max="20" width="1.1484375" style="0" customWidth="1"/>
    <col min="21" max="21" width="8.57421875" style="0" customWidth="1"/>
    <col min="22" max="22" width="5.28125" style="0" customWidth="1"/>
    <col min="23" max="23" width="1.421875" style="0" customWidth="1"/>
    <col min="24" max="24" width="1.57421875" style="0" customWidth="1"/>
    <col min="25" max="25" width="13.00390625" style="0" customWidth="1"/>
  </cols>
  <sheetData>
    <row r="1" ht="4.5" customHeight="1"/>
    <row r="2" spans="5:23" ht="15" customHeight="1">
      <c r="E2" s="187" t="s">
        <v>40</v>
      </c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</row>
    <row r="3" ht="1.5" customHeight="1"/>
    <row r="4" spans="2:25" ht="60" customHeight="1">
      <c r="B4" s="181" t="s">
        <v>68</v>
      </c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</row>
    <row r="5" spans="10:23" ht="18" customHeight="1">
      <c r="J5" s="163" t="s">
        <v>45</v>
      </c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</row>
    <row r="6" spans="1:25" ht="5.25" customHeight="1">
      <c r="A6" s="163" t="s">
        <v>69</v>
      </c>
      <c r="B6" s="163"/>
      <c r="C6" s="163"/>
      <c r="D6" s="163"/>
      <c r="E6" s="163"/>
      <c r="F6" s="163"/>
      <c r="G6" s="163"/>
      <c r="L6" s="163" t="s">
        <v>70</v>
      </c>
      <c r="M6" s="163"/>
      <c r="N6" s="163"/>
      <c r="X6" s="163" t="s">
        <v>47</v>
      </c>
      <c r="Y6" s="163"/>
    </row>
    <row r="7" spans="1:25" ht="12.75">
      <c r="A7" s="163"/>
      <c r="B7" s="163"/>
      <c r="C7" s="163"/>
      <c r="D7" s="163"/>
      <c r="E7" s="163"/>
      <c r="F7" s="163"/>
      <c r="G7" s="163"/>
      <c r="I7" s="163" t="s">
        <v>49</v>
      </c>
      <c r="J7" s="163"/>
      <c r="L7" s="163"/>
      <c r="M7" s="163"/>
      <c r="N7" s="163"/>
      <c r="P7" s="163" t="s">
        <v>2</v>
      </c>
      <c r="Q7" s="163"/>
      <c r="S7" s="163" t="s">
        <v>3</v>
      </c>
      <c r="U7" s="163" t="s">
        <v>50</v>
      </c>
      <c r="V7" s="163"/>
      <c r="X7" s="163"/>
      <c r="Y7" s="163"/>
    </row>
    <row r="8" spans="1:22" ht="6" customHeight="1">
      <c r="A8" s="163"/>
      <c r="B8" s="163"/>
      <c r="C8" s="163"/>
      <c r="D8" s="163"/>
      <c r="E8" s="163"/>
      <c r="F8" s="163"/>
      <c r="G8" s="163"/>
      <c r="I8" s="163"/>
      <c r="J8" s="163"/>
      <c r="L8" s="163"/>
      <c r="M8" s="163"/>
      <c r="N8" s="163"/>
      <c r="P8" s="163"/>
      <c r="Q8" s="163"/>
      <c r="S8" s="163"/>
      <c r="U8" s="163"/>
      <c r="V8" s="163"/>
    </row>
    <row r="9" spans="1:14" ht="6" customHeight="1">
      <c r="A9" s="163"/>
      <c r="B9" s="163"/>
      <c r="C9" s="163"/>
      <c r="D9" s="163"/>
      <c r="E9" s="163"/>
      <c r="F9" s="163"/>
      <c r="G9" s="163"/>
      <c r="L9" s="163"/>
      <c r="M9" s="163"/>
      <c r="N9" s="163"/>
    </row>
    <row r="10" spans="1:25" ht="3" customHeight="1">
      <c r="A10" s="163"/>
      <c r="B10" s="163"/>
      <c r="C10" s="163"/>
      <c r="D10" s="163"/>
      <c r="E10" s="163"/>
      <c r="F10" s="163"/>
      <c r="G10" s="163"/>
      <c r="I10" s="188" t="s">
        <v>51</v>
      </c>
      <c r="J10" s="188"/>
      <c r="L10" s="188" t="s">
        <v>52</v>
      </c>
      <c r="M10" s="188"/>
      <c r="N10" s="188"/>
      <c r="P10" s="188" t="s">
        <v>53</v>
      </c>
      <c r="Q10" s="188"/>
      <c r="S10" s="188" t="s">
        <v>54</v>
      </c>
      <c r="U10" s="188" t="s">
        <v>55</v>
      </c>
      <c r="V10" s="188"/>
      <c r="X10" s="188" t="s">
        <v>56</v>
      </c>
      <c r="Y10" s="188"/>
    </row>
    <row r="11" spans="9:25" ht="13.5" customHeight="1">
      <c r="I11" s="188"/>
      <c r="J11" s="188"/>
      <c r="L11" s="188"/>
      <c r="M11" s="188"/>
      <c r="N11" s="188"/>
      <c r="P11" s="188"/>
      <c r="Q11" s="188"/>
      <c r="S11" s="188"/>
      <c r="U11" s="188"/>
      <c r="V11" s="188"/>
      <c r="X11" s="188"/>
      <c r="Y11" s="188"/>
    </row>
    <row r="12" ht="3.75" customHeight="1"/>
    <row r="13" spans="2:25" ht="13.5" customHeight="1">
      <c r="B13" s="189" t="s">
        <v>71</v>
      </c>
      <c r="C13" s="189"/>
      <c r="D13" s="189"/>
      <c r="E13" s="189"/>
      <c r="I13" s="190" t="s">
        <v>72</v>
      </c>
      <c r="J13" s="190"/>
      <c r="M13" s="190" t="s">
        <v>73</v>
      </c>
      <c r="N13" s="190"/>
      <c r="P13" s="190" t="s">
        <v>72</v>
      </c>
      <c r="Q13" s="190"/>
      <c r="S13" s="191" t="s">
        <v>74</v>
      </c>
      <c r="U13" s="190" t="s">
        <v>75</v>
      </c>
      <c r="V13" s="190"/>
      <c r="Y13" s="191" t="s">
        <v>76</v>
      </c>
    </row>
    <row r="14" ht="3.75" customHeight="1"/>
    <row r="15" spans="3:25" ht="13.5" customHeight="1">
      <c r="C15" s="177" t="s">
        <v>77</v>
      </c>
      <c r="D15" s="177"/>
      <c r="E15" s="177"/>
      <c r="F15" s="177"/>
      <c r="I15" s="190" t="s">
        <v>78</v>
      </c>
      <c r="J15" s="190"/>
      <c r="M15" s="190" t="s">
        <v>79</v>
      </c>
      <c r="N15" s="190"/>
      <c r="P15" s="190" t="s">
        <v>80</v>
      </c>
      <c r="Q15" s="190"/>
      <c r="S15" s="191" t="s">
        <v>81</v>
      </c>
      <c r="U15" s="190" t="s">
        <v>81</v>
      </c>
      <c r="V15" s="190"/>
      <c r="Y15" s="191" t="s">
        <v>82</v>
      </c>
    </row>
    <row r="16" spans="3:6" ht="9.75" customHeight="1">
      <c r="C16" s="177"/>
      <c r="D16" s="177"/>
      <c r="E16" s="177"/>
      <c r="F16" s="177"/>
    </row>
    <row r="17" ht="2.25" customHeight="1"/>
    <row r="18" spans="3:25" ht="13.5" customHeight="1">
      <c r="C18" s="177" t="s">
        <v>83</v>
      </c>
      <c r="D18" s="177"/>
      <c r="E18" s="177"/>
      <c r="F18" s="177"/>
      <c r="I18" s="190" t="s">
        <v>84</v>
      </c>
      <c r="J18" s="190"/>
      <c r="M18" s="190" t="s">
        <v>85</v>
      </c>
      <c r="N18" s="190"/>
      <c r="P18" s="190" t="s">
        <v>86</v>
      </c>
      <c r="Q18" s="190"/>
      <c r="S18" s="191" t="s">
        <v>87</v>
      </c>
      <c r="U18" s="190" t="s">
        <v>88</v>
      </c>
      <c r="V18" s="190"/>
      <c r="Y18" s="191" t="s">
        <v>89</v>
      </c>
    </row>
    <row r="19" spans="3:6" ht="9.75" customHeight="1">
      <c r="C19" s="177"/>
      <c r="D19" s="177"/>
      <c r="E19" s="177"/>
      <c r="F19" s="177"/>
    </row>
    <row r="20" ht="2.25" customHeight="1"/>
    <row r="21" spans="3:25" ht="13.5" customHeight="1">
      <c r="C21" s="177" t="s">
        <v>90</v>
      </c>
      <c r="D21" s="177"/>
      <c r="E21" s="177"/>
      <c r="F21" s="177"/>
      <c r="I21" s="190" t="s">
        <v>91</v>
      </c>
      <c r="J21" s="190"/>
      <c r="M21" s="190" t="s">
        <v>92</v>
      </c>
      <c r="N21" s="190"/>
      <c r="P21" s="190" t="s">
        <v>93</v>
      </c>
      <c r="Q21" s="190"/>
      <c r="S21" s="191" t="s">
        <v>94</v>
      </c>
      <c r="U21" s="190" t="s">
        <v>95</v>
      </c>
      <c r="V21" s="190"/>
      <c r="Y21" s="191" t="s">
        <v>96</v>
      </c>
    </row>
    <row r="22" spans="3:6" ht="9.75" customHeight="1">
      <c r="C22" s="177"/>
      <c r="D22" s="177"/>
      <c r="E22" s="177"/>
      <c r="F22" s="177"/>
    </row>
    <row r="23" ht="2.25" customHeight="1"/>
    <row r="24" spans="3:25" ht="13.5" customHeight="1">
      <c r="C24" s="192" t="s">
        <v>97</v>
      </c>
      <c r="D24" s="192"/>
      <c r="E24" s="192"/>
      <c r="F24" s="192"/>
      <c r="I24" s="190" t="s">
        <v>98</v>
      </c>
      <c r="J24" s="190"/>
      <c r="M24" s="190" t="s">
        <v>99</v>
      </c>
      <c r="N24" s="190"/>
      <c r="P24" s="190" t="s">
        <v>100</v>
      </c>
      <c r="Q24" s="190"/>
      <c r="S24" s="191" t="s">
        <v>101</v>
      </c>
      <c r="U24" s="190" t="s">
        <v>102</v>
      </c>
      <c r="V24" s="190"/>
      <c r="Y24" s="191" t="s">
        <v>103</v>
      </c>
    </row>
    <row r="25" ht="3.75" customHeight="1"/>
    <row r="26" spans="3:25" ht="13.5" customHeight="1">
      <c r="C26" s="177" t="s">
        <v>104</v>
      </c>
      <c r="D26" s="177"/>
      <c r="E26" s="177"/>
      <c r="F26" s="177"/>
      <c r="I26" s="190" t="s">
        <v>105</v>
      </c>
      <c r="J26" s="190"/>
      <c r="M26" s="190" t="s">
        <v>106</v>
      </c>
      <c r="N26" s="190"/>
      <c r="P26" s="190" t="s">
        <v>107</v>
      </c>
      <c r="Q26" s="190"/>
      <c r="S26" s="191" t="s">
        <v>108</v>
      </c>
      <c r="U26" s="190" t="s">
        <v>109</v>
      </c>
      <c r="V26" s="190"/>
      <c r="Y26" s="191" t="s">
        <v>110</v>
      </c>
    </row>
    <row r="27" spans="3:6" ht="8.25" customHeight="1">
      <c r="C27" s="177"/>
      <c r="D27" s="177"/>
      <c r="E27" s="177"/>
      <c r="F27" s="177"/>
    </row>
    <row r="28" spans="3:6" ht="2.25" customHeight="1">
      <c r="C28" s="177"/>
      <c r="D28" s="177"/>
      <c r="E28" s="177"/>
      <c r="F28" s="177"/>
    </row>
    <row r="29" ht="13.5" customHeight="1"/>
    <row r="30" ht="3.75" customHeight="1"/>
    <row r="31" spans="2:25" ht="13.5" customHeight="1">
      <c r="B31" s="189" t="s">
        <v>111</v>
      </c>
      <c r="C31" s="189"/>
      <c r="D31" s="189"/>
      <c r="E31" s="189"/>
      <c r="I31" s="190" t="s">
        <v>112</v>
      </c>
      <c r="J31" s="190"/>
      <c r="M31" s="190" t="s">
        <v>113</v>
      </c>
      <c r="N31" s="190"/>
      <c r="P31" s="190" t="s">
        <v>114</v>
      </c>
      <c r="Q31" s="190"/>
      <c r="S31" s="191" t="s">
        <v>115</v>
      </c>
      <c r="U31" s="190" t="s">
        <v>116</v>
      </c>
      <c r="V31" s="190"/>
      <c r="Y31" s="191" t="s">
        <v>117</v>
      </c>
    </row>
    <row r="32" ht="3.75" customHeight="1"/>
    <row r="33" spans="3:25" ht="13.5" customHeight="1">
      <c r="C33" s="177" t="s">
        <v>118</v>
      </c>
      <c r="D33" s="177"/>
      <c r="E33" s="177"/>
      <c r="F33" s="177"/>
      <c r="I33" s="190" t="s">
        <v>119</v>
      </c>
      <c r="J33" s="190"/>
      <c r="M33" s="190" t="s">
        <v>120</v>
      </c>
      <c r="N33" s="190"/>
      <c r="P33" s="190" t="s">
        <v>121</v>
      </c>
      <c r="Q33" s="190"/>
      <c r="S33" s="191" t="s">
        <v>122</v>
      </c>
      <c r="U33" s="190" t="s">
        <v>123</v>
      </c>
      <c r="V33" s="190"/>
      <c r="Y33" s="191" t="s">
        <v>124</v>
      </c>
    </row>
    <row r="34" spans="3:6" ht="8.25" customHeight="1">
      <c r="C34" s="177"/>
      <c r="D34" s="177"/>
      <c r="E34" s="177"/>
      <c r="F34" s="177"/>
    </row>
    <row r="35" spans="3:6" ht="13.5" customHeight="1">
      <c r="C35" s="177"/>
      <c r="D35" s="177"/>
      <c r="E35" s="177"/>
      <c r="F35" s="177"/>
    </row>
    <row r="36" ht="2.25" customHeight="1"/>
    <row r="37" spans="3:25" ht="13.5" customHeight="1">
      <c r="C37" s="192" t="s">
        <v>125</v>
      </c>
      <c r="D37" s="192"/>
      <c r="E37" s="192"/>
      <c r="F37" s="192"/>
      <c r="I37" s="190" t="s">
        <v>126</v>
      </c>
      <c r="J37" s="190"/>
      <c r="M37" s="190" t="s">
        <v>127</v>
      </c>
      <c r="N37" s="190"/>
      <c r="P37" s="190" t="s">
        <v>128</v>
      </c>
      <c r="Q37" s="190"/>
      <c r="S37" s="191" t="s">
        <v>129</v>
      </c>
      <c r="U37" s="190" t="s">
        <v>130</v>
      </c>
      <c r="V37" s="190"/>
      <c r="Y37" s="191" t="s">
        <v>131</v>
      </c>
    </row>
    <row r="38" ht="3.75" customHeight="1"/>
    <row r="39" spans="3:25" ht="13.5" customHeight="1">
      <c r="C39" s="177" t="s">
        <v>132</v>
      </c>
      <c r="D39" s="177"/>
      <c r="E39" s="177"/>
      <c r="F39" s="177"/>
      <c r="I39" s="190" t="s">
        <v>133</v>
      </c>
      <c r="J39" s="190"/>
      <c r="M39" s="190" t="s">
        <v>134</v>
      </c>
      <c r="N39" s="190"/>
      <c r="P39" s="190" t="s">
        <v>135</v>
      </c>
      <c r="Q39" s="190"/>
      <c r="S39" s="191" t="s">
        <v>136</v>
      </c>
      <c r="U39" s="190" t="s">
        <v>137</v>
      </c>
      <c r="V39" s="190"/>
      <c r="Y39" s="191" t="s">
        <v>138</v>
      </c>
    </row>
    <row r="40" spans="3:6" ht="9.75" customHeight="1">
      <c r="C40" s="177"/>
      <c r="D40" s="177"/>
      <c r="E40" s="177"/>
      <c r="F40" s="177"/>
    </row>
    <row r="41" ht="2.25" customHeight="1"/>
    <row r="42" spans="3:25" ht="13.5" customHeight="1">
      <c r="C42" s="177" t="s">
        <v>139</v>
      </c>
      <c r="D42" s="177"/>
      <c r="E42" s="177"/>
      <c r="F42" s="177"/>
      <c r="I42" s="190" t="s">
        <v>140</v>
      </c>
      <c r="J42" s="190"/>
      <c r="M42" s="190" t="s">
        <v>141</v>
      </c>
      <c r="N42" s="190"/>
      <c r="P42" s="190" t="s">
        <v>142</v>
      </c>
      <c r="Q42" s="190"/>
      <c r="S42" s="191" t="s">
        <v>143</v>
      </c>
      <c r="U42" s="190" t="s">
        <v>144</v>
      </c>
      <c r="V42" s="190"/>
      <c r="Y42" s="191" t="s">
        <v>145</v>
      </c>
    </row>
    <row r="43" spans="3:6" ht="8.25" customHeight="1">
      <c r="C43" s="177"/>
      <c r="D43" s="177"/>
      <c r="E43" s="177"/>
      <c r="F43" s="177"/>
    </row>
    <row r="44" spans="3:6" ht="13.5" customHeight="1">
      <c r="C44" s="177"/>
      <c r="D44" s="177"/>
      <c r="E44" s="177"/>
      <c r="F44" s="177"/>
    </row>
    <row r="45" ht="2.25" customHeight="1"/>
    <row r="46" spans="3:25" ht="13.5" customHeight="1">
      <c r="C46" s="177" t="s">
        <v>146</v>
      </c>
      <c r="D46" s="177"/>
      <c r="E46" s="177"/>
      <c r="F46" s="177"/>
      <c r="I46" s="190" t="s">
        <v>147</v>
      </c>
      <c r="J46" s="190"/>
      <c r="M46" s="190" t="s">
        <v>148</v>
      </c>
      <c r="N46" s="190"/>
      <c r="P46" s="190" t="s">
        <v>149</v>
      </c>
      <c r="Q46" s="190"/>
      <c r="S46" s="191" t="s">
        <v>150</v>
      </c>
      <c r="U46" s="190" t="s">
        <v>151</v>
      </c>
      <c r="V46" s="190"/>
      <c r="Y46" s="191" t="s">
        <v>152</v>
      </c>
    </row>
    <row r="47" spans="3:6" ht="9.75" customHeight="1">
      <c r="C47" s="177"/>
      <c r="D47" s="177"/>
      <c r="E47" s="177"/>
      <c r="F47" s="177"/>
    </row>
    <row r="48" ht="2.25" customHeight="1"/>
    <row r="49" spans="3:25" ht="13.5" customHeight="1">
      <c r="C49" s="177" t="s">
        <v>153</v>
      </c>
      <c r="D49" s="177"/>
      <c r="E49" s="177"/>
      <c r="F49" s="177"/>
      <c r="I49" s="190" t="s">
        <v>154</v>
      </c>
      <c r="J49" s="190"/>
      <c r="M49" s="190" t="s">
        <v>155</v>
      </c>
      <c r="N49" s="190"/>
      <c r="P49" s="190" t="s">
        <v>156</v>
      </c>
      <c r="Q49" s="190"/>
      <c r="S49" s="191" t="s">
        <v>157</v>
      </c>
      <c r="U49" s="190" t="s">
        <v>158</v>
      </c>
      <c r="V49" s="190"/>
      <c r="Y49" s="191" t="s">
        <v>159</v>
      </c>
    </row>
    <row r="50" spans="3:6" ht="8.25" customHeight="1">
      <c r="C50" s="177"/>
      <c r="D50" s="177"/>
      <c r="E50" s="177"/>
      <c r="F50" s="177"/>
    </row>
    <row r="51" spans="3:6" ht="13.5" customHeight="1">
      <c r="C51" s="177"/>
      <c r="D51" s="177"/>
      <c r="E51" s="177"/>
      <c r="F51" s="177"/>
    </row>
    <row r="52" ht="2.25" customHeight="1"/>
    <row r="53" spans="3:25" ht="13.5" customHeight="1">
      <c r="C53" s="177" t="s">
        <v>160</v>
      </c>
      <c r="D53" s="177"/>
      <c r="E53" s="177"/>
      <c r="F53" s="177"/>
      <c r="I53" s="190" t="s">
        <v>73</v>
      </c>
      <c r="J53" s="190"/>
      <c r="M53" s="190" t="s">
        <v>161</v>
      </c>
      <c r="N53" s="190"/>
      <c r="P53" s="190" t="s">
        <v>161</v>
      </c>
      <c r="Q53" s="190"/>
      <c r="S53" s="191" t="s">
        <v>73</v>
      </c>
      <c r="U53" s="190" t="s">
        <v>73</v>
      </c>
      <c r="V53" s="190"/>
      <c r="Y53" s="191" t="s">
        <v>161</v>
      </c>
    </row>
    <row r="54" spans="3:6" ht="9.75" customHeight="1">
      <c r="C54" s="177"/>
      <c r="D54" s="177"/>
      <c r="E54" s="177"/>
      <c r="F54" s="177"/>
    </row>
    <row r="55" ht="2.25" customHeight="1"/>
    <row r="56" spans="3:25" ht="13.5" customHeight="1">
      <c r="C56" s="177" t="s">
        <v>162</v>
      </c>
      <c r="D56" s="177"/>
      <c r="E56" s="177"/>
      <c r="F56" s="177"/>
      <c r="I56" s="190" t="s">
        <v>163</v>
      </c>
      <c r="J56" s="190"/>
      <c r="M56" s="190" t="s">
        <v>164</v>
      </c>
      <c r="N56" s="190"/>
      <c r="P56" s="190" t="s">
        <v>165</v>
      </c>
      <c r="Q56" s="190"/>
      <c r="S56" s="191" t="s">
        <v>166</v>
      </c>
      <c r="U56" s="190" t="s">
        <v>167</v>
      </c>
      <c r="V56" s="190"/>
      <c r="Y56" s="191" t="s">
        <v>168</v>
      </c>
    </row>
    <row r="57" spans="3:6" ht="9.75" customHeight="1">
      <c r="C57" s="177"/>
      <c r="D57" s="177"/>
      <c r="E57" s="177"/>
      <c r="F57" s="177"/>
    </row>
    <row r="58" ht="3.75" customHeight="1"/>
    <row r="59" spans="2:25" ht="13.5" customHeight="1">
      <c r="B59" s="189" t="s">
        <v>169</v>
      </c>
      <c r="C59" s="189"/>
      <c r="D59" s="189"/>
      <c r="E59" s="189"/>
      <c r="I59" s="190" t="s">
        <v>170</v>
      </c>
      <c r="J59" s="190"/>
      <c r="M59" s="190" t="s">
        <v>171</v>
      </c>
      <c r="N59" s="190"/>
      <c r="P59" s="190" t="s">
        <v>172</v>
      </c>
      <c r="Q59" s="190"/>
      <c r="S59" s="191" t="s">
        <v>173</v>
      </c>
      <c r="U59" s="190" t="s">
        <v>174</v>
      </c>
      <c r="V59" s="190"/>
      <c r="Y59" s="191" t="s">
        <v>175</v>
      </c>
    </row>
    <row r="60" ht="3.75" customHeight="1"/>
    <row r="61" spans="3:25" ht="13.5" customHeight="1">
      <c r="C61" s="192" t="s">
        <v>176</v>
      </c>
      <c r="D61" s="192"/>
      <c r="E61" s="192"/>
      <c r="F61" s="192"/>
      <c r="I61" s="190" t="s">
        <v>177</v>
      </c>
      <c r="J61" s="190"/>
      <c r="M61" s="190" t="s">
        <v>178</v>
      </c>
      <c r="N61" s="190"/>
      <c r="P61" s="190" t="s">
        <v>179</v>
      </c>
      <c r="Q61" s="190"/>
      <c r="S61" s="191" t="s">
        <v>180</v>
      </c>
      <c r="U61" s="190" t="s">
        <v>181</v>
      </c>
      <c r="V61" s="190"/>
      <c r="Y61" s="191" t="s">
        <v>182</v>
      </c>
    </row>
    <row r="62" ht="3.75" customHeight="1"/>
    <row r="63" spans="3:25" ht="13.5" customHeight="1">
      <c r="C63" s="192" t="s">
        <v>183</v>
      </c>
      <c r="D63" s="192"/>
      <c r="E63" s="192"/>
      <c r="F63" s="192"/>
      <c r="I63" s="190" t="s">
        <v>184</v>
      </c>
      <c r="J63" s="190"/>
      <c r="M63" s="190" t="s">
        <v>185</v>
      </c>
      <c r="N63" s="190"/>
      <c r="P63" s="190" t="s">
        <v>186</v>
      </c>
      <c r="Q63" s="190"/>
      <c r="S63" s="191" t="s">
        <v>187</v>
      </c>
      <c r="U63" s="190" t="s">
        <v>188</v>
      </c>
      <c r="V63" s="190"/>
      <c r="Y63" s="191" t="s">
        <v>189</v>
      </c>
    </row>
    <row r="64" ht="3.75" customHeight="1"/>
    <row r="65" spans="3:25" ht="13.5" customHeight="1">
      <c r="C65" s="177" t="s">
        <v>190</v>
      </c>
      <c r="D65" s="177"/>
      <c r="E65" s="177"/>
      <c r="F65" s="177"/>
      <c r="I65" s="190" t="s">
        <v>191</v>
      </c>
      <c r="J65" s="190"/>
      <c r="M65" s="190" t="s">
        <v>192</v>
      </c>
      <c r="N65" s="190"/>
      <c r="P65" s="190" t="s">
        <v>193</v>
      </c>
      <c r="Q65" s="190"/>
      <c r="S65" s="191" t="s">
        <v>194</v>
      </c>
      <c r="U65" s="190" t="s">
        <v>195</v>
      </c>
      <c r="V65" s="190"/>
      <c r="Y65" s="191" t="s">
        <v>196</v>
      </c>
    </row>
    <row r="66" spans="3:6" ht="8.25" customHeight="1">
      <c r="C66" s="177"/>
      <c r="D66" s="177"/>
      <c r="E66" s="177"/>
      <c r="F66" s="177"/>
    </row>
    <row r="67" spans="3:6" ht="13.5" customHeight="1">
      <c r="C67" s="177"/>
      <c r="D67" s="177"/>
      <c r="E67" s="177"/>
      <c r="F67" s="177"/>
    </row>
    <row r="68" ht="2.25" customHeight="1"/>
    <row r="69" spans="3:25" ht="13.5" customHeight="1">
      <c r="C69" s="177" t="s">
        <v>197</v>
      </c>
      <c r="D69" s="177"/>
      <c r="E69" s="177"/>
      <c r="F69" s="177"/>
      <c r="I69" s="190" t="s">
        <v>198</v>
      </c>
      <c r="J69" s="190"/>
      <c r="M69" s="190" t="s">
        <v>199</v>
      </c>
      <c r="N69" s="190"/>
      <c r="P69" s="190" t="s">
        <v>200</v>
      </c>
      <c r="Q69" s="190"/>
      <c r="S69" s="191" t="s">
        <v>201</v>
      </c>
      <c r="U69" s="190" t="s">
        <v>202</v>
      </c>
      <c r="V69" s="190"/>
      <c r="Y69" s="191" t="s">
        <v>203</v>
      </c>
    </row>
    <row r="70" spans="3:6" ht="9.75" customHeight="1">
      <c r="C70" s="177"/>
      <c r="D70" s="177"/>
      <c r="E70" s="177"/>
      <c r="F70" s="177"/>
    </row>
    <row r="71" ht="2.25" customHeight="1"/>
    <row r="72" spans="3:25" ht="13.5" customHeight="1">
      <c r="C72" s="177" t="s">
        <v>204</v>
      </c>
      <c r="D72" s="177"/>
      <c r="E72" s="177"/>
      <c r="F72" s="177"/>
      <c r="I72" s="190" t="s">
        <v>205</v>
      </c>
      <c r="J72" s="190"/>
      <c r="M72" s="190" t="s">
        <v>206</v>
      </c>
      <c r="N72" s="190"/>
      <c r="P72" s="190" t="s">
        <v>207</v>
      </c>
      <c r="Q72" s="190"/>
      <c r="S72" s="191" t="s">
        <v>208</v>
      </c>
      <c r="U72" s="190" t="s">
        <v>209</v>
      </c>
      <c r="V72" s="190"/>
      <c r="Y72" s="191" t="s">
        <v>210</v>
      </c>
    </row>
    <row r="73" spans="3:6" ht="8.25" customHeight="1">
      <c r="C73" s="177"/>
      <c r="D73" s="177"/>
      <c r="E73" s="177"/>
      <c r="F73" s="177"/>
    </row>
    <row r="74" spans="3:6" ht="13.5" customHeight="1">
      <c r="C74" s="177"/>
      <c r="D74" s="177"/>
      <c r="E74" s="177"/>
      <c r="F74" s="177"/>
    </row>
    <row r="75" ht="2.25" customHeight="1"/>
    <row r="76" spans="3:25" ht="13.5" customHeight="1">
      <c r="C76" s="177" t="s">
        <v>211</v>
      </c>
      <c r="D76" s="177"/>
      <c r="E76" s="177"/>
      <c r="F76" s="177"/>
      <c r="I76" s="190" t="s">
        <v>212</v>
      </c>
      <c r="J76" s="190"/>
      <c r="M76" s="190" t="s">
        <v>213</v>
      </c>
      <c r="N76" s="190"/>
      <c r="P76" s="190" t="s">
        <v>214</v>
      </c>
      <c r="Q76" s="190"/>
      <c r="S76" s="191" t="s">
        <v>215</v>
      </c>
      <c r="U76" s="190" t="s">
        <v>216</v>
      </c>
      <c r="V76" s="190"/>
      <c r="Y76" s="191" t="s">
        <v>217</v>
      </c>
    </row>
    <row r="77" spans="3:6" ht="9.75" customHeight="1">
      <c r="C77" s="177"/>
      <c r="D77" s="177"/>
      <c r="E77" s="177"/>
      <c r="F77" s="177"/>
    </row>
    <row r="78" ht="2.25" customHeight="1"/>
    <row r="79" spans="3:25" ht="13.5" customHeight="1">
      <c r="C79" s="177" t="s">
        <v>218</v>
      </c>
      <c r="D79" s="177"/>
      <c r="E79" s="177"/>
      <c r="F79" s="177"/>
      <c r="I79" s="190" t="s">
        <v>219</v>
      </c>
      <c r="J79" s="190"/>
      <c r="M79" s="190" t="s">
        <v>220</v>
      </c>
      <c r="N79" s="190"/>
      <c r="P79" s="190" t="s">
        <v>221</v>
      </c>
      <c r="Q79" s="190"/>
      <c r="S79" s="191" t="s">
        <v>222</v>
      </c>
      <c r="U79" s="190" t="s">
        <v>223</v>
      </c>
      <c r="V79" s="190"/>
      <c r="Y79" s="191" t="s">
        <v>224</v>
      </c>
    </row>
    <row r="80" spans="3:6" ht="9.75" customHeight="1">
      <c r="C80" s="177"/>
      <c r="D80" s="177"/>
      <c r="E80" s="177"/>
      <c r="F80" s="177"/>
    </row>
    <row r="81" ht="2.25" customHeight="1"/>
    <row r="82" spans="3:25" ht="13.5" customHeight="1">
      <c r="C82" s="192" t="s">
        <v>225</v>
      </c>
      <c r="D82" s="192"/>
      <c r="E82" s="192"/>
      <c r="F82" s="192"/>
      <c r="I82" s="190" t="s">
        <v>226</v>
      </c>
      <c r="J82" s="190"/>
      <c r="M82" s="190" t="s">
        <v>227</v>
      </c>
      <c r="N82" s="190"/>
      <c r="P82" s="190" t="s">
        <v>228</v>
      </c>
      <c r="Q82" s="190"/>
      <c r="S82" s="191" t="s">
        <v>229</v>
      </c>
      <c r="U82" s="190" t="s">
        <v>230</v>
      </c>
      <c r="V82" s="190"/>
      <c r="Y82" s="191" t="s">
        <v>231</v>
      </c>
    </row>
    <row r="83" ht="3.75" customHeight="1"/>
    <row r="84" spans="3:25" ht="12.75">
      <c r="C84" s="192" t="s">
        <v>232</v>
      </c>
      <c r="D84" s="192"/>
      <c r="E84" s="192"/>
      <c r="F84" s="192"/>
      <c r="I84" s="190" t="s">
        <v>233</v>
      </c>
      <c r="J84" s="190"/>
      <c r="M84" s="190" t="s">
        <v>234</v>
      </c>
      <c r="N84" s="190"/>
      <c r="P84" s="190" t="s">
        <v>235</v>
      </c>
      <c r="Q84" s="190"/>
      <c r="S84" s="190" t="s">
        <v>236</v>
      </c>
      <c r="U84" s="190" t="s">
        <v>237</v>
      </c>
      <c r="V84" s="190"/>
      <c r="Y84" s="191" t="s">
        <v>238</v>
      </c>
    </row>
    <row r="85" ht="0.75" customHeight="1">
      <c r="S85" s="190"/>
    </row>
    <row r="86" ht="15" customHeight="1"/>
    <row r="87" ht="3.75" customHeight="1"/>
    <row r="88" spans="2:25" ht="13.5" customHeight="1">
      <c r="B88" s="193" t="s">
        <v>239</v>
      </c>
      <c r="C88" s="193"/>
      <c r="D88" s="193"/>
      <c r="E88" s="193"/>
      <c r="I88" s="190" t="s">
        <v>240</v>
      </c>
      <c r="J88" s="190"/>
      <c r="M88" s="190" t="s">
        <v>241</v>
      </c>
      <c r="N88" s="190"/>
      <c r="P88" s="190" t="s">
        <v>242</v>
      </c>
      <c r="Q88" s="190"/>
      <c r="S88" s="191" t="s">
        <v>243</v>
      </c>
      <c r="U88" s="190" t="s">
        <v>244</v>
      </c>
      <c r="V88" s="190"/>
      <c r="Y88" s="191" t="s">
        <v>245</v>
      </c>
    </row>
    <row r="89" spans="2:5" ht="9.75" customHeight="1">
      <c r="B89" s="193"/>
      <c r="C89" s="193"/>
      <c r="D89" s="193"/>
      <c r="E89" s="193"/>
    </row>
    <row r="90" ht="3" customHeight="1"/>
    <row r="91" spans="3:25" ht="13.5" customHeight="1">
      <c r="C91" s="177" t="s">
        <v>246</v>
      </c>
      <c r="D91" s="177"/>
      <c r="E91" s="177"/>
      <c r="F91" s="177"/>
      <c r="I91" s="190" t="s">
        <v>247</v>
      </c>
      <c r="J91" s="190"/>
      <c r="M91" s="190" t="s">
        <v>248</v>
      </c>
      <c r="N91" s="190"/>
      <c r="P91" s="190" t="s">
        <v>249</v>
      </c>
      <c r="Q91" s="190"/>
      <c r="S91" s="191" t="s">
        <v>250</v>
      </c>
      <c r="U91" s="190" t="s">
        <v>250</v>
      </c>
      <c r="V91" s="190"/>
      <c r="Y91" s="191" t="s">
        <v>251</v>
      </c>
    </row>
    <row r="92" spans="3:6" ht="9.75" customHeight="1">
      <c r="C92" s="177"/>
      <c r="D92" s="177"/>
      <c r="E92" s="177"/>
      <c r="F92" s="177"/>
    </row>
    <row r="93" ht="2.25" customHeight="1"/>
    <row r="94" spans="3:25" ht="13.5" customHeight="1">
      <c r="C94" s="192" t="s">
        <v>252</v>
      </c>
      <c r="D94" s="192"/>
      <c r="E94" s="192"/>
      <c r="F94" s="192"/>
      <c r="I94" s="190" t="s">
        <v>253</v>
      </c>
      <c r="J94" s="190"/>
      <c r="M94" s="190" t="s">
        <v>254</v>
      </c>
      <c r="N94" s="190"/>
      <c r="P94" s="190" t="s">
        <v>255</v>
      </c>
      <c r="Q94" s="190"/>
      <c r="S94" s="191" t="s">
        <v>256</v>
      </c>
      <c r="U94" s="190" t="s">
        <v>257</v>
      </c>
      <c r="V94" s="190"/>
      <c r="Y94" s="191" t="s">
        <v>258</v>
      </c>
    </row>
    <row r="95" ht="3.75" customHeight="1"/>
    <row r="96" spans="3:25" ht="13.5" customHeight="1">
      <c r="C96" s="192" t="s">
        <v>259</v>
      </c>
      <c r="D96" s="192"/>
      <c r="E96" s="192"/>
      <c r="F96" s="192"/>
      <c r="I96" s="190" t="s">
        <v>260</v>
      </c>
      <c r="J96" s="190"/>
      <c r="M96" s="190" t="s">
        <v>261</v>
      </c>
      <c r="N96" s="190"/>
      <c r="P96" s="190" t="s">
        <v>262</v>
      </c>
      <c r="Q96" s="190"/>
      <c r="S96" s="191" t="s">
        <v>263</v>
      </c>
      <c r="U96" s="190" t="s">
        <v>264</v>
      </c>
      <c r="V96" s="190"/>
      <c r="Y96" s="191" t="s">
        <v>265</v>
      </c>
    </row>
    <row r="97" ht="3.75" customHeight="1"/>
    <row r="98" spans="3:25" ht="13.5" customHeight="1">
      <c r="C98" s="192" t="s">
        <v>266</v>
      </c>
      <c r="D98" s="192"/>
      <c r="E98" s="192"/>
      <c r="F98" s="192"/>
      <c r="I98" s="190" t="s">
        <v>267</v>
      </c>
      <c r="J98" s="190"/>
      <c r="M98" s="190" t="s">
        <v>268</v>
      </c>
      <c r="N98" s="190"/>
      <c r="P98" s="190" t="s">
        <v>269</v>
      </c>
      <c r="Q98" s="190"/>
      <c r="S98" s="191" t="s">
        <v>270</v>
      </c>
      <c r="U98" s="190" t="s">
        <v>271</v>
      </c>
      <c r="V98" s="190"/>
      <c r="Y98" s="191" t="s">
        <v>272</v>
      </c>
    </row>
    <row r="99" ht="3.75" customHeight="1"/>
    <row r="100" spans="3:25" ht="12.75">
      <c r="C100" s="192" t="s">
        <v>273</v>
      </c>
      <c r="D100" s="192"/>
      <c r="E100" s="192"/>
      <c r="F100" s="192"/>
      <c r="I100" s="190" t="s">
        <v>274</v>
      </c>
      <c r="J100" s="190"/>
      <c r="M100" s="190" t="s">
        <v>275</v>
      </c>
      <c r="N100" s="190"/>
      <c r="P100" s="190" t="s">
        <v>276</v>
      </c>
      <c r="Q100" s="190"/>
      <c r="S100" s="190" t="s">
        <v>277</v>
      </c>
      <c r="U100" s="190" t="s">
        <v>278</v>
      </c>
      <c r="V100" s="190"/>
      <c r="Y100" s="191" t="s">
        <v>279</v>
      </c>
    </row>
    <row r="101" ht="0.75" customHeight="1">
      <c r="S101" s="190"/>
    </row>
    <row r="102" ht="15" customHeight="1"/>
    <row r="103" spans="2:25" ht="13.5" customHeight="1">
      <c r="B103" s="193" t="s">
        <v>280</v>
      </c>
      <c r="C103" s="193"/>
      <c r="D103" s="193"/>
      <c r="E103" s="193"/>
      <c r="I103" s="190" t="s">
        <v>281</v>
      </c>
      <c r="J103" s="190"/>
      <c r="M103" s="190" t="s">
        <v>282</v>
      </c>
      <c r="N103" s="190"/>
      <c r="P103" s="190" t="s">
        <v>283</v>
      </c>
      <c r="Q103" s="190"/>
      <c r="S103" s="191" t="s">
        <v>284</v>
      </c>
      <c r="U103" s="190" t="s">
        <v>285</v>
      </c>
      <c r="V103" s="190"/>
      <c r="Y103" s="191" t="s">
        <v>286</v>
      </c>
    </row>
    <row r="104" spans="2:5" ht="9.75" customHeight="1">
      <c r="B104" s="193"/>
      <c r="C104" s="193"/>
      <c r="D104" s="193"/>
      <c r="E104" s="193"/>
    </row>
    <row r="105" ht="3" customHeight="1"/>
    <row r="106" spans="3:25" ht="13.5" customHeight="1">
      <c r="C106" s="177" t="s">
        <v>287</v>
      </c>
      <c r="D106" s="177"/>
      <c r="E106" s="177"/>
      <c r="F106" s="177"/>
      <c r="I106" s="190" t="s">
        <v>288</v>
      </c>
      <c r="J106" s="190"/>
      <c r="M106" s="190" t="s">
        <v>289</v>
      </c>
      <c r="N106" s="190"/>
      <c r="P106" s="190" t="s">
        <v>290</v>
      </c>
      <c r="Q106" s="190"/>
      <c r="S106" s="191" t="s">
        <v>291</v>
      </c>
      <c r="U106" s="190" t="s">
        <v>292</v>
      </c>
      <c r="V106" s="190"/>
      <c r="Y106" s="191" t="s">
        <v>293</v>
      </c>
    </row>
    <row r="107" spans="3:6" ht="9.75" customHeight="1">
      <c r="C107" s="177"/>
      <c r="D107" s="177"/>
      <c r="E107" s="177"/>
      <c r="F107" s="177"/>
    </row>
    <row r="108" ht="2.25" customHeight="1"/>
    <row r="109" spans="3:25" ht="13.5" customHeight="1">
      <c r="C109" s="177" t="s">
        <v>294</v>
      </c>
      <c r="D109" s="177"/>
      <c r="E109" s="177"/>
      <c r="F109" s="177"/>
      <c r="I109" s="190" t="s">
        <v>73</v>
      </c>
      <c r="J109" s="190"/>
      <c r="M109" s="190" t="s">
        <v>295</v>
      </c>
      <c r="N109" s="190"/>
      <c r="P109" s="190" t="s">
        <v>295</v>
      </c>
      <c r="Q109" s="190"/>
      <c r="S109" s="191" t="s">
        <v>296</v>
      </c>
      <c r="U109" s="190" t="s">
        <v>296</v>
      </c>
      <c r="V109" s="190"/>
      <c r="Y109" s="191" t="s">
        <v>297</v>
      </c>
    </row>
    <row r="110" spans="3:6" ht="9.75" customHeight="1">
      <c r="C110" s="177"/>
      <c r="D110" s="177"/>
      <c r="E110" s="177"/>
      <c r="F110" s="177"/>
    </row>
    <row r="111" ht="2.25" customHeight="1"/>
    <row r="112" spans="3:25" ht="13.5" customHeight="1">
      <c r="C112" s="177" t="s">
        <v>298</v>
      </c>
      <c r="D112" s="177"/>
      <c r="E112" s="177"/>
      <c r="F112" s="177"/>
      <c r="I112" s="190" t="s">
        <v>73</v>
      </c>
      <c r="J112" s="190"/>
      <c r="M112" s="190" t="s">
        <v>299</v>
      </c>
      <c r="N112" s="190"/>
      <c r="P112" s="190" t="s">
        <v>299</v>
      </c>
      <c r="Q112" s="190"/>
      <c r="S112" s="191" t="s">
        <v>300</v>
      </c>
      <c r="U112" s="190" t="s">
        <v>300</v>
      </c>
      <c r="V112" s="190"/>
      <c r="Y112" s="191" t="s">
        <v>301</v>
      </c>
    </row>
    <row r="113" spans="3:6" ht="9.75" customHeight="1">
      <c r="C113" s="177"/>
      <c r="D113" s="177"/>
      <c r="E113" s="177"/>
      <c r="F113" s="177"/>
    </row>
    <row r="114" ht="2.25" customHeight="1"/>
    <row r="115" spans="3:25" ht="13.5" customHeight="1">
      <c r="C115" s="177" t="s">
        <v>302</v>
      </c>
      <c r="D115" s="177"/>
      <c r="E115" s="177"/>
      <c r="F115" s="177"/>
      <c r="I115" s="190" t="s">
        <v>303</v>
      </c>
      <c r="J115" s="190"/>
      <c r="M115" s="190" t="s">
        <v>304</v>
      </c>
      <c r="N115" s="190"/>
      <c r="P115" s="190" t="s">
        <v>305</v>
      </c>
      <c r="Q115" s="190"/>
      <c r="S115" s="191" t="s">
        <v>306</v>
      </c>
      <c r="U115" s="190" t="s">
        <v>306</v>
      </c>
      <c r="V115" s="190"/>
      <c r="Y115" s="191" t="s">
        <v>307</v>
      </c>
    </row>
    <row r="116" spans="3:6" ht="9.75" customHeight="1">
      <c r="C116" s="177"/>
      <c r="D116" s="177"/>
      <c r="E116" s="177"/>
      <c r="F116" s="177"/>
    </row>
    <row r="117" ht="2.25" customHeight="1"/>
    <row r="118" spans="3:25" ht="13.5" customHeight="1">
      <c r="C118" s="177" t="s">
        <v>308</v>
      </c>
      <c r="D118" s="177"/>
      <c r="E118" s="177"/>
      <c r="F118" s="177"/>
      <c r="I118" s="190" t="s">
        <v>309</v>
      </c>
      <c r="J118" s="190"/>
      <c r="M118" s="190" t="s">
        <v>310</v>
      </c>
      <c r="N118" s="190"/>
      <c r="P118" s="190" t="s">
        <v>311</v>
      </c>
      <c r="Q118" s="190"/>
      <c r="S118" s="191" t="s">
        <v>312</v>
      </c>
      <c r="U118" s="190" t="s">
        <v>313</v>
      </c>
      <c r="V118" s="190"/>
      <c r="Y118" s="191" t="s">
        <v>314</v>
      </c>
    </row>
    <row r="119" spans="3:6" ht="9.75" customHeight="1">
      <c r="C119" s="177"/>
      <c r="D119" s="177"/>
      <c r="E119" s="177"/>
      <c r="F119" s="177"/>
    </row>
    <row r="120" ht="2.25" customHeight="1"/>
    <row r="121" spans="3:25" ht="12.75">
      <c r="C121" s="192" t="s">
        <v>315</v>
      </c>
      <c r="D121" s="192"/>
      <c r="E121" s="192"/>
      <c r="F121" s="192"/>
      <c r="I121" s="190" t="s">
        <v>316</v>
      </c>
      <c r="J121" s="190"/>
      <c r="M121" s="190" t="s">
        <v>317</v>
      </c>
      <c r="N121" s="190"/>
      <c r="P121" s="190" t="s">
        <v>318</v>
      </c>
      <c r="Q121" s="190"/>
      <c r="S121" s="190" t="s">
        <v>319</v>
      </c>
      <c r="U121" s="190" t="s">
        <v>320</v>
      </c>
      <c r="V121" s="190"/>
      <c r="Y121" s="194" t="s">
        <v>321</v>
      </c>
    </row>
    <row r="122" ht="0.75" customHeight="1">
      <c r="S122" s="190"/>
    </row>
    <row r="123" ht="15" customHeight="1"/>
    <row r="124" ht="3.75" customHeight="1"/>
    <row r="125" spans="2:25" ht="13.5" customHeight="1">
      <c r="B125" s="189" t="s">
        <v>322</v>
      </c>
      <c r="C125" s="189"/>
      <c r="D125" s="189"/>
      <c r="E125" s="189"/>
      <c r="I125" s="190" t="s">
        <v>323</v>
      </c>
      <c r="J125" s="190"/>
      <c r="M125" s="190" t="s">
        <v>324</v>
      </c>
      <c r="N125" s="190"/>
      <c r="P125" s="190" t="s">
        <v>325</v>
      </c>
      <c r="Q125" s="190"/>
      <c r="S125" s="191" t="s">
        <v>326</v>
      </c>
      <c r="U125" s="190" t="s">
        <v>327</v>
      </c>
      <c r="V125" s="190"/>
      <c r="Y125" s="191" t="s">
        <v>328</v>
      </c>
    </row>
    <row r="126" ht="3.75" customHeight="1"/>
    <row r="127" spans="3:25" ht="13.5" customHeight="1">
      <c r="C127" s="177" t="s">
        <v>329</v>
      </c>
      <c r="D127" s="177"/>
      <c r="E127" s="177"/>
      <c r="F127" s="177"/>
      <c r="I127" s="190" t="s">
        <v>323</v>
      </c>
      <c r="J127" s="190"/>
      <c r="M127" s="190" t="s">
        <v>330</v>
      </c>
      <c r="N127" s="190"/>
      <c r="P127" s="190" t="s">
        <v>331</v>
      </c>
      <c r="Q127" s="190"/>
      <c r="S127" s="191" t="s">
        <v>332</v>
      </c>
      <c r="U127" s="190" t="s">
        <v>333</v>
      </c>
      <c r="V127" s="190"/>
      <c r="Y127" s="191" t="s">
        <v>334</v>
      </c>
    </row>
    <row r="128" spans="3:6" ht="9.75" customHeight="1">
      <c r="C128" s="177"/>
      <c r="D128" s="177"/>
      <c r="E128" s="177"/>
      <c r="F128" s="177"/>
    </row>
    <row r="129" ht="2.25" customHeight="1"/>
    <row r="130" spans="3:25" ht="12.75">
      <c r="C130" s="192" t="s">
        <v>335</v>
      </c>
      <c r="D130" s="192"/>
      <c r="E130" s="192"/>
      <c r="F130" s="192"/>
      <c r="I130" s="190" t="s">
        <v>73</v>
      </c>
      <c r="J130" s="190"/>
      <c r="M130" s="190" t="s">
        <v>336</v>
      </c>
      <c r="N130" s="190"/>
      <c r="P130" s="190" t="s">
        <v>336</v>
      </c>
      <c r="Q130" s="190"/>
      <c r="S130" s="190" t="s">
        <v>337</v>
      </c>
      <c r="U130" s="190" t="s">
        <v>338</v>
      </c>
      <c r="V130" s="190"/>
      <c r="Y130" s="191" t="s">
        <v>339</v>
      </c>
    </row>
    <row r="131" ht="0.75" customHeight="1">
      <c r="S131" s="190"/>
    </row>
    <row r="132" ht="15" customHeight="1"/>
    <row r="133" ht="3.75" customHeight="1"/>
    <row r="134" spans="2:25" ht="13.5" customHeight="1">
      <c r="B134" s="193" t="s">
        <v>340</v>
      </c>
      <c r="C134" s="193"/>
      <c r="D134" s="193"/>
      <c r="E134" s="193"/>
      <c r="I134" s="190" t="s">
        <v>341</v>
      </c>
      <c r="J134" s="190"/>
      <c r="M134" s="190" t="s">
        <v>342</v>
      </c>
      <c r="N134" s="190"/>
      <c r="P134" s="190" t="s">
        <v>343</v>
      </c>
      <c r="Q134" s="190"/>
      <c r="S134" s="191" t="s">
        <v>344</v>
      </c>
      <c r="U134" s="190" t="s">
        <v>345</v>
      </c>
      <c r="V134" s="190"/>
      <c r="Y134" s="191" t="s">
        <v>346</v>
      </c>
    </row>
    <row r="135" spans="2:5" ht="9.75" customHeight="1">
      <c r="B135" s="193"/>
      <c r="C135" s="193"/>
      <c r="D135" s="193"/>
      <c r="E135" s="193"/>
    </row>
    <row r="136" ht="3" customHeight="1"/>
    <row r="137" spans="3:25" ht="13.5" customHeight="1">
      <c r="C137" s="177" t="s">
        <v>347</v>
      </c>
      <c r="D137" s="177"/>
      <c r="E137" s="177"/>
      <c r="F137" s="177"/>
      <c r="I137" s="190" t="s">
        <v>348</v>
      </c>
      <c r="J137" s="190"/>
      <c r="M137" s="190" t="s">
        <v>349</v>
      </c>
      <c r="N137" s="190"/>
      <c r="P137" s="190" t="s">
        <v>350</v>
      </c>
      <c r="Q137" s="190"/>
      <c r="S137" s="191" t="s">
        <v>344</v>
      </c>
      <c r="U137" s="190" t="s">
        <v>345</v>
      </c>
      <c r="V137" s="190"/>
      <c r="Y137" s="191" t="s">
        <v>351</v>
      </c>
    </row>
    <row r="138" spans="3:6" ht="9.75" customHeight="1">
      <c r="C138" s="177"/>
      <c r="D138" s="177"/>
      <c r="E138" s="177"/>
      <c r="F138" s="177"/>
    </row>
    <row r="139" ht="2.25" customHeight="1"/>
    <row r="140" spans="3:25" ht="13.5" customHeight="1">
      <c r="C140" s="177" t="s">
        <v>352</v>
      </c>
      <c r="D140" s="177"/>
      <c r="E140" s="177"/>
      <c r="F140" s="177"/>
      <c r="I140" s="190" t="s">
        <v>353</v>
      </c>
      <c r="J140" s="190"/>
      <c r="M140" s="190" t="s">
        <v>354</v>
      </c>
      <c r="N140" s="190"/>
      <c r="P140" s="190" t="s">
        <v>355</v>
      </c>
      <c r="Q140" s="190"/>
      <c r="S140" s="191" t="s">
        <v>73</v>
      </c>
      <c r="U140" s="190" t="s">
        <v>73</v>
      </c>
      <c r="V140" s="190"/>
      <c r="Y140" s="191" t="s">
        <v>355</v>
      </c>
    </row>
    <row r="141" spans="3:6" ht="8.25" customHeight="1">
      <c r="C141" s="177"/>
      <c r="D141" s="177"/>
      <c r="E141" s="177"/>
      <c r="F141" s="177"/>
    </row>
    <row r="142" spans="3:6" ht="12" customHeight="1">
      <c r="C142" s="177"/>
      <c r="D142" s="177"/>
      <c r="E142" s="177"/>
      <c r="F142" s="177"/>
    </row>
    <row r="143" spans="3:6" ht="2.25" customHeight="1">
      <c r="C143" s="177"/>
      <c r="D143" s="177"/>
      <c r="E143" s="177"/>
      <c r="F143" s="177"/>
    </row>
    <row r="144" ht="13.5" customHeight="1"/>
    <row r="145" ht="3.75" customHeight="1"/>
    <row r="146" spans="2:25" ht="13.5" customHeight="1">
      <c r="B146" s="189" t="s">
        <v>356</v>
      </c>
      <c r="C146" s="189"/>
      <c r="D146" s="189"/>
      <c r="E146" s="189"/>
      <c r="I146" s="190" t="s">
        <v>73</v>
      </c>
      <c r="J146" s="190"/>
      <c r="M146" s="190" t="s">
        <v>357</v>
      </c>
      <c r="N146" s="190"/>
      <c r="P146" s="190" t="s">
        <v>357</v>
      </c>
      <c r="Q146" s="190"/>
      <c r="S146" s="191" t="s">
        <v>358</v>
      </c>
      <c r="U146" s="190" t="s">
        <v>358</v>
      </c>
      <c r="V146" s="190"/>
      <c r="Y146" s="191" t="s">
        <v>359</v>
      </c>
    </row>
    <row r="147" ht="3.75" customHeight="1"/>
    <row r="148" spans="3:25" ht="13.5" customHeight="1">
      <c r="C148" s="177" t="s">
        <v>360</v>
      </c>
      <c r="D148" s="177"/>
      <c r="E148" s="177"/>
      <c r="F148" s="177"/>
      <c r="I148" s="190" t="s">
        <v>73</v>
      </c>
      <c r="J148" s="190"/>
      <c r="M148" s="190" t="s">
        <v>357</v>
      </c>
      <c r="N148" s="190"/>
      <c r="P148" s="190" t="s">
        <v>357</v>
      </c>
      <c r="Q148" s="190"/>
      <c r="S148" s="191" t="s">
        <v>358</v>
      </c>
      <c r="U148" s="190" t="s">
        <v>358</v>
      </c>
      <c r="V148" s="190"/>
      <c r="Y148" s="191" t="s">
        <v>359</v>
      </c>
    </row>
    <row r="149" spans="3:6" ht="9.75" customHeight="1">
      <c r="C149" s="177"/>
      <c r="D149" s="177"/>
      <c r="E149" s="177"/>
      <c r="F149" s="177"/>
    </row>
    <row r="150" ht="15.75" customHeight="1"/>
    <row r="151" ht="3" customHeight="1"/>
    <row r="152" ht="3.75" customHeight="1"/>
    <row r="153" spans="2:25" ht="12.75">
      <c r="B153" s="189" t="s">
        <v>58</v>
      </c>
      <c r="C153" s="189"/>
      <c r="D153" s="189"/>
      <c r="E153" s="189"/>
      <c r="I153" s="190" t="s">
        <v>361</v>
      </c>
      <c r="J153" s="190"/>
      <c r="M153" s="190" t="s">
        <v>362</v>
      </c>
      <c r="N153" s="190"/>
      <c r="P153" s="190" t="s">
        <v>363</v>
      </c>
      <c r="Q153" s="190"/>
      <c r="S153" s="190" t="s">
        <v>364</v>
      </c>
      <c r="U153" s="190" t="s">
        <v>365</v>
      </c>
      <c r="V153" s="190"/>
      <c r="Y153" s="191" t="s">
        <v>366</v>
      </c>
    </row>
    <row r="154" ht="0.75" customHeight="1">
      <c r="S154" s="190"/>
    </row>
    <row r="155" ht="6.75" customHeight="1"/>
    <row r="156" spans="2:21" ht="13.5" customHeight="1">
      <c r="B156" s="177" t="s">
        <v>59</v>
      </c>
      <c r="C156" s="177"/>
      <c r="D156" s="177"/>
      <c r="E156" s="177"/>
      <c r="F156" s="177"/>
      <c r="G156" s="177"/>
      <c r="H156" s="177"/>
      <c r="I156" s="177"/>
      <c r="J156" s="177"/>
      <c r="K156" s="177"/>
      <c r="L156" s="177"/>
      <c r="M156" s="177"/>
      <c r="N156" s="177"/>
      <c r="O156" s="177"/>
      <c r="P156" s="177"/>
      <c r="Q156" s="177"/>
      <c r="R156" s="177"/>
      <c r="S156" s="177"/>
      <c r="T156" s="177"/>
      <c r="U156" s="177"/>
    </row>
    <row r="157" ht="59.25" customHeight="1"/>
    <row r="158" spans="5:24" ht="18.75" customHeight="1">
      <c r="E158" s="178" t="s">
        <v>31</v>
      </c>
      <c r="F158" s="178"/>
      <c r="G158" s="178"/>
      <c r="H158" s="178"/>
      <c r="I158" s="178"/>
      <c r="J158" s="178"/>
      <c r="Q158" s="178" t="s">
        <v>60</v>
      </c>
      <c r="R158" s="178"/>
      <c r="S158" s="178"/>
      <c r="T158" s="178"/>
      <c r="U158" s="178"/>
      <c r="V158" s="178"/>
      <c r="W158" s="178"/>
      <c r="X158" s="178"/>
    </row>
    <row r="159" spans="5:24" ht="18.75" customHeight="1">
      <c r="E159" s="178" t="s">
        <v>28</v>
      </c>
      <c r="F159" s="178"/>
      <c r="G159" s="178"/>
      <c r="H159" s="178"/>
      <c r="I159" s="178"/>
      <c r="J159" s="178"/>
      <c r="Q159" s="178" t="s">
        <v>30</v>
      </c>
      <c r="R159" s="178"/>
      <c r="S159" s="178"/>
      <c r="T159" s="178"/>
      <c r="U159" s="178"/>
      <c r="V159" s="178"/>
      <c r="W159" s="178"/>
      <c r="X159" s="178"/>
    </row>
    <row r="160" ht="21" customHeight="1"/>
    <row r="161" spans="2:25" ht="17.25" customHeight="1">
      <c r="B161" s="166" t="s">
        <v>61</v>
      </c>
      <c r="C161" s="166"/>
      <c r="D161" s="166"/>
      <c r="E161" s="166"/>
      <c r="F161" s="166"/>
      <c r="G161" s="166"/>
      <c r="H161" s="166"/>
      <c r="I161" s="166"/>
      <c r="J161" s="166"/>
      <c r="K161" s="166"/>
      <c r="L161" s="166"/>
      <c r="M161" s="166"/>
      <c r="S161" s="186"/>
      <c r="T161" s="186"/>
      <c r="U161" s="186"/>
      <c r="V161" s="186"/>
      <c r="W161" s="186"/>
      <c r="X161" s="186"/>
      <c r="Y161" s="186"/>
    </row>
  </sheetData>
  <sheetProtection/>
  <mergeCells count="263">
    <mergeCell ref="B156:U156"/>
    <mergeCell ref="E158:J158"/>
    <mergeCell ref="Q158:X158"/>
    <mergeCell ref="E159:J159"/>
    <mergeCell ref="Q159:X159"/>
    <mergeCell ref="B161:M161"/>
    <mergeCell ref="S161:Y161"/>
    <mergeCell ref="B153:E153"/>
    <mergeCell ref="I153:J153"/>
    <mergeCell ref="M153:N153"/>
    <mergeCell ref="P153:Q153"/>
    <mergeCell ref="S153:S154"/>
    <mergeCell ref="U153:V153"/>
    <mergeCell ref="B146:E146"/>
    <mergeCell ref="I146:J146"/>
    <mergeCell ref="M146:N146"/>
    <mergeCell ref="P146:Q146"/>
    <mergeCell ref="U146:V146"/>
    <mergeCell ref="C148:F149"/>
    <mergeCell ref="I148:J148"/>
    <mergeCell ref="M148:N148"/>
    <mergeCell ref="P148:Q148"/>
    <mergeCell ref="U148:V148"/>
    <mergeCell ref="C137:F138"/>
    <mergeCell ref="I137:J137"/>
    <mergeCell ref="M137:N137"/>
    <mergeCell ref="P137:Q137"/>
    <mergeCell ref="U137:V137"/>
    <mergeCell ref="C140:F143"/>
    <mergeCell ref="I140:J140"/>
    <mergeCell ref="M140:N140"/>
    <mergeCell ref="P140:Q140"/>
    <mergeCell ref="U140:V140"/>
    <mergeCell ref="U130:V130"/>
    <mergeCell ref="B134:E135"/>
    <mergeCell ref="I134:J134"/>
    <mergeCell ref="M134:N134"/>
    <mergeCell ref="P134:Q134"/>
    <mergeCell ref="U134:V134"/>
    <mergeCell ref="C127:F128"/>
    <mergeCell ref="I127:J127"/>
    <mergeCell ref="M127:N127"/>
    <mergeCell ref="P127:Q127"/>
    <mergeCell ref="U127:V127"/>
    <mergeCell ref="C130:F130"/>
    <mergeCell ref="I130:J130"/>
    <mergeCell ref="M130:N130"/>
    <mergeCell ref="P130:Q130"/>
    <mergeCell ref="S130:S131"/>
    <mergeCell ref="U121:V121"/>
    <mergeCell ref="B125:E125"/>
    <mergeCell ref="I125:J125"/>
    <mergeCell ref="M125:N125"/>
    <mergeCell ref="P125:Q125"/>
    <mergeCell ref="U125:V125"/>
    <mergeCell ref="C118:F119"/>
    <mergeCell ref="I118:J118"/>
    <mergeCell ref="M118:N118"/>
    <mergeCell ref="P118:Q118"/>
    <mergeCell ref="U118:V118"/>
    <mergeCell ref="C121:F121"/>
    <mergeCell ref="I121:J121"/>
    <mergeCell ref="M121:N121"/>
    <mergeCell ref="P121:Q121"/>
    <mergeCell ref="S121:S122"/>
    <mergeCell ref="C112:F113"/>
    <mergeCell ref="I112:J112"/>
    <mergeCell ref="M112:N112"/>
    <mergeCell ref="P112:Q112"/>
    <mergeCell ref="U112:V112"/>
    <mergeCell ref="C115:F116"/>
    <mergeCell ref="I115:J115"/>
    <mergeCell ref="M115:N115"/>
    <mergeCell ref="P115:Q115"/>
    <mergeCell ref="U115:V115"/>
    <mergeCell ref="C106:F107"/>
    <mergeCell ref="I106:J106"/>
    <mergeCell ref="M106:N106"/>
    <mergeCell ref="P106:Q106"/>
    <mergeCell ref="U106:V106"/>
    <mergeCell ref="C109:F110"/>
    <mergeCell ref="I109:J109"/>
    <mergeCell ref="M109:N109"/>
    <mergeCell ref="P109:Q109"/>
    <mergeCell ref="U109:V109"/>
    <mergeCell ref="U100:V100"/>
    <mergeCell ref="B103:E104"/>
    <mergeCell ref="I103:J103"/>
    <mergeCell ref="M103:N103"/>
    <mergeCell ref="P103:Q103"/>
    <mergeCell ref="U103:V103"/>
    <mergeCell ref="C98:F98"/>
    <mergeCell ref="I98:J98"/>
    <mergeCell ref="M98:N98"/>
    <mergeCell ref="P98:Q98"/>
    <mergeCell ref="U98:V98"/>
    <mergeCell ref="C100:F100"/>
    <mergeCell ref="I100:J100"/>
    <mergeCell ref="M100:N100"/>
    <mergeCell ref="P100:Q100"/>
    <mergeCell ref="S100:S101"/>
    <mergeCell ref="C94:F94"/>
    <mergeCell ref="I94:J94"/>
    <mergeCell ref="M94:N94"/>
    <mergeCell ref="P94:Q94"/>
    <mergeCell ref="U94:V94"/>
    <mergeCell ref="C96:F96"/>
    <mergeCell ref="I96:J96"/>
    <mergeCell ref="M96:N96"/>
    <mergeCell ref="P96:Q96"/>
    <mergeCell ref="U96:V96"/>
    <mergeCell ref="B88:E89"/>
    <mergeCell ref="I88:J88"/>
    <mergeCell ref="M88:N88"/>
    <mergeCell ref="P88:Q88"/>
    <mergeCell ref="U88:V88"/>
    <mergeCell ref="C91:F92"/>
    <mergeCell ref="I91:J91"/>
    <mergeCell ref="M91:N91"/>
    <mergeCell ref="P91:Q91"/>
    <mergeCell ref="U91:V91"/>
    <mergeCell ref="C84:F84"/>
    <mergeCell ref="I84:J84"/>
    <mergeCell ref="M84:N84"/>
    <mergeCell ref="P84:Q84"/>
    <mergeCell ref="S84:S85"/>
    <mergeCell ref="U84:V84"/>
    <mergeCell ref="C79:F80"/>
    <mergeCell ref="I79:J79"/>
    <mergeCell ref="M79:N79"/>
    <mergeCell ref="P79:Q79"/>
    <mergeCell ref="U79:V79"/>
    <mergeCell ref="C82:F82"/>
    <mergeCell ref="I82:J82"/>
    <mergeCell ref="M82:N82"/>
    <mergeCell ref="P82:Q82"/>
    <mergeCell ref="U82:V82"/>
    <mergeCell ref="C72:F74"/>
    <mergeCell ref="I72:J72"/>
    <mergeCell ref="M72:N72"/>
    <mergeCell ref="P72:Q72"/>
    <mergeCell ref="U72:V72"/>
    <mergeCell ref="C76:F77"/>
    <mergeCell ref="I76:J76"/>
    <mergeCell ref="M76:N76"/>
    <mergeCell ref="P76:Q76"/>
    <mergeCell ref="U76:V76"/>
    <mergeCell ref="C65:F67"/>
    <mergeCell ref="I65:J65"/>
    <mergeCell ref="M65:N65"/>
    <mergeCell ref="P65:Q65"/>
    <mergeCell ref="U65:V65"/>
    <mergeCell ref="C69:F70"/>
    <mergeCell ref="I69:J69"/>
    <mergeCell ref="M69:N69"/>
    <mergeCell ref="P69:Q69"/>
    <mergeCell ref="U69:V69"/>
    <mergeCell ref="C61:F61"/>
    <mergeCell ref="I61:J61"/>
    <mergeCell ref="M61:N61"/>
    <mergeCell ref="P61:Q61"/>
    <mergeCell ref="U61:V61"/>
    <mergeCell ref="C63:F63"/>
    <mergeCell ref="I63:J63"/>
    <mergeCell ref="M63:N63"/>
    <mergeCell ref="P63:Q63"/>
    <mergeCell ref="U63:V63"/>
    <mergeCell ref="C56:F57"/>
    <mergeCell ref="I56:J56"/>
    <mergeCell ref="M56:N56"/>
    <mergeCell ref="P56:Q56"/>
    <mergeCell ref="U56:V56"/>
    <mergeCell ref="B59:E59"/>
    <mergeCell ref="I59:J59"/>
    <mergeCell ref="M59:N59"/>
    <mergeCell ref="P59:Q59"/>
    <mergeCell ref="U59:V59"/>
    <mergeCell ref="C49:F51"/>
    <mergeCell ref="I49:J49"/>
    <mergeCell ref="M49:N49"/>
    <mergeCell ref="P49:Q49"/>
    <mergeCell ref="U49:V49"/>
    <mergeCell ref="C53:F54"/>
    <mergeCell ref="I53:J53"/>
    <mergeCell ref="M53:N53"/>
    <mergeCell ref="P53:Q53"/>
    <mergeCell ref="U53:V53"/>
    <mergeCell ref="C42:F44"/>
    <mergeCell ref="I42:J42"/>
    <mergeCell ref="M42:N42"/>
    <mergeCell ref="P42:Q42"/>
    <mergeCell ref="U42:V42"/>
    <mergeCell ref="C46:F47"/>
    <mergeCell ref="I46:J46"/>
    <mergeCell ref="M46:N46"/>
    <mergeCell ref="P46:Q46"/>
    <mergeCell ref="U46:V46"/>
    <mergeCell ref="C37:F37"/>
    <mergeCell ref="I37:J37"/>
    <mergeCell ref="M37:N37"/>
    <mergeCell ref="P37:Q37"/>
    <mergeCell ref="U37:V37"/>
    <mergeCell ref="C39:F40"/>
    <mergeCell ref="I39:J39"/>
    <mergeCell ref="M39:N39"/>
    <mergeCell ref="P39:Q39"/>
    <mergeCell ref="U39:V39"/>
    <mergeCell ref="B31:E31"/>
    <mergeCell ref="I31:J31"/>
    <mergeCell ref="M31:N31"/>
    <mergeCell ref="P31:Q31"/>
    <mergeCell ref="U31:V31"/>
    <mergeCell ref="C33:F35"/>
    <mergeCell ref="I33:J33"/>
    <mergeCell ref="M33:N33"/>
    <mergeCell ref="P33:Q33"/>
    <mergeCell ref="U33:V33"/>
    <mergeCell ref="C24:F24"/>
    <mergeCell ref="I24:J24"/>
    <mergeCell ref="M24:N24"/>
    <mergeCell ref="P24:Q24"/>
    <mergeCell ref="U24:V24"/>
    <mergeCell ref="C26:F28"/>
    <mergeCell ref="I26:J26"/>
    <mergeCell ref="M26:N26"/>
    <mergeCell ref="P26:Q26"/>
    <mergeCell ref="U26:V26"/>
    <mergeCell ref="C18:F19"/>
    <mergeCell ref="I18:J18"/>
    <mergeCell ref="M18:N18"/>
    <mergeCell ref="P18:Q18"/>
    <mergeCell ref="U18:V18"/>
    <mergeCell ref="C21:F22"/>
    <mergeCell ref="I21:J21"/>
    <mergeCell ref="M21:N21"/>
    <mergeCell ref="P21:Q21"/>
    <mergeCell ref="U21:V21"/>
    <mergeCell ref="B13:E13"/>
    <mergeCell ref="I13:J13"/>
    <mergeCell ref="M13:N13"/>
    <mergeCell ref="P13:Q13"/>
    <mergeCell ref="U13:V13"/>
    <mergeCell ref="C15:F16"/>
    <mergeCell ref="I15:J15"/>
    <mergeCell ref="M15:N15"/>
    <mergeCell ref="P15:Q15"/>
    <mergeCell ref="U15:V15"/>
    <mergeCell ref="I10:J11"/>
    <mergeCell ref="L10:N11"/>
    <mergeCell ref="P10:Q11"/>
    <mergeCell ref="S10:S11"/>
    <mergeCell ref="U10:V11"/>
    <mergeCell ref="X10:Y11"/>
    <mergeCell ref="E2:W2"/>
    <mergeCell ref="B4:Y4"/>
    <mergeCell ref="J5:W5"/>
    <mergeCell ref="A6:G10"/>
    <mergeCell ref="L6:N9"/>
    <mergeCell ref="X6:Y7"/>
    <mergeCell ref="I7:J8"/>
    <mergeCell ref="P7:Q8"/>
    <mergeCell ref="S7:S8"/>
    <mergeCell ref="U7:V8"/>
  </mergeCells>
  <printOptions/>
  <pageMargins left="0.5902777777777778" right="0.5902777777777778" top="0.39375" bottom="0.39375" header="0" footer="0"/>
  <pageSetup fitToHeight="0" fitToWidth="0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AB97"/>
  <sheetViews>
    <sheetView showGridLines="0" zoomScalePageLayoutView="0" workbookViewId="0" topLeftCell="A1">
      <selection activeCell="Q33" sqref="Q33"/>
    </sheetView>
  </sheetViews>
  <sheetFormatPr defaultColWidth="6.8515625" defaultRowHeight="12.75" customHeight="1"/>
  <cols>
    <col min="1" max="1" width="1.28515625" style="0" customWidth="1"/>
    <col min="2" max="2" width="1.8515625" style="0" customWidth="1"/>
    <col min="3" max="3" width="12.57421875" style="0" customWidth="1"/>
    <col min="4" max="4" width="5.28125" style="0" customWidth="1"/>
    <col min="5" max="5" width="1.8515625" style="0" customWidth="1"/>
    <col min="6" max="6" width="2.140625" style="0" customWidth="1"/>
    <col min="7" max="7" width="1.421875" style="0" customWidth="1"/>
    <col min="8" max="8" width="3.28125" style="0" customWidth="1"/>
    <col min="9" max="9" width="1.28515625" style="0" customWidth="1"/>
    <col min="10" max="10" width="17.421875" style="0" customWidth="1"/>
    <col min="11" max="11" width="0.9921875" style="0" customWidth="1"/>
    <col min="12" max="12" width="8.8515625" style="0" customWidth="1"/>
    <col min="13" max="13" width="6.421875" style="0" customWidth="1"/>
    <col min="14" max="14" width="0.9921875" style="0" customWidth="1"/>
    <col min="15" max="15" width="15.00390625" style="0" customWidth="1"/>
    <col min="16" max="16" width="1.1484375" style="0" customWidth="1"/>
    <col min="17" max="17" width="4.00390625" style="0" customWidth="1"/>
    <col min="18" max="18" width="11.8515625" style="0" customWidth="1"/>
    <col min="19" max="19" width="0.9921875" style="0" customWidth="1"/>
    <col min="20" max="20" width="6.8515625" style="0" customWidth="1"/>
    <col min="21" max="21" width="0.9921875" style="0" customWidth="1"/>
    <col min="22" max="22" width="6.28125" style="0" customWidth="1"/>
    <col min="23" max="23" width="0.9921875" style="0" customWidth="1"/>
    <col min="24" max="24" width="0.42578125" style="0" customWidth="1"/>
    <col min="25" max="25" width="5.8515625" style="0" customWidth="1"/>
    <col min="26" max="26" width="5.7109375" style="0" customWidth="1"/>
    <col min="27" max="27" width="2.00390625" style="0" customWidth="1"/>
    <col min="28" max="28" width="0.9921875" style="0" customWidth="1"/>
  </cols>
  <sheetData>
    <row r="1" ht="2.25" customHeight="1"/>
    <row r="2" spans="6:21" ht="18.75" customHeight="1">
      <c r="F2" s="187" t="s">
        <v>40</v>
      </c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</row>
    <row r="3" spans="7:20" ht="15" customHeight="1">
      <c r="G3" s="181" t="s">
        <v>367</v>
      </c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</row>
    <row r="4" spans="7:20" ht="15" customHeight="1"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</row>
    <row r="5" spans="7:20" ht="15" customHeight="1"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</row>
    <row r="6" spans="7:20" ht="16.5" customHeight="1"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</row>
    <row r="7" ht="0.75" customHeight="1"/>
    <row r="8" spans="10:22" ht="19.5" customHeight="1">
      <c r="J8" s="163" t="s">
        <v>45</v>
      </c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</row>
    <row r="9" spans="12:28" ht="11.25" customHeight="1">
      <c r="L9" s="195" t="s">
        <v>368</v>
      </c>
      <c r="M9" s="195"/>
      <c r="X9" s="195" t="s">
        <v>47</v>
      </c>
      <c r="Y9" s="195"/>
      <c r="Z9" s="195"/>
      <c r="AA9" s="195"/>
      <c r="AB9" s="195"/>
    </row>
    <row r="10" spans="1:28" ht="5.25" customHeight="1">
      <c r="A10" s="163" t="s">
        <v>48</v>
      </c>
      <c r="B10" s="163"/>
      <c r="C10" s="163"/>
      <c r="D10" s="163"/>
      <c r="E10" s="163"/>
      <c r="F10" s="163"/>
      <c r="G10" s="163"/>
      <c r="H10" s="163"/>
      <c r="I10" s="163"/>
      <c r="J10" s="195" t="s">
        <v>49</v>
      </c>
      <c r="L10" s="195"/>
      <c r="M10" s="195"/>
      <c r="O10" s="195" t="s">
        <v>2</v>
      </c>
      <c r="P10" s="195"/>
      <c r="Q10" s="195" t="s">
        <v>3</v>
      </c>
      <c r="R10" s="195"/>
      <c r="S10" s="195"/>
      <c r="T10" s="195" t="s">
        <v>50</v>
      </c>
      <c r="U10" s="195"/>
      <c r="V10" s="195"/>
      <c r="W10" s="195"/>
      <c r="X10" s="195"/>
      <c r="Y10" s="195"/>
      <c r="Z10" s="195"/>
      <c r="AA10" s="195"/>
      <c r="AB10" s="195"/>
    </row>
    <row r="11" spans="1:23" ht="14.25" customHeight="1">
      <c r="A11" s="163"/>
      <c r="B11" s="163"/>
      <c r="C11" s="163"/>
      <c r="D11" s="163"/>
      <c r="E11" s="163"/>
      <c r="F11" s="163"/>
      <c r="G11" s="163"/>
      <c r="H11" s="163"/>
      <c r="I11" s="163"/>
      <c r="J11" s="195"/>
      <c r="L11" s="195"/>
      <c r="M11" s="195"/>
      <c r="O11" s="195"/>
      <c r="P11" s="195"/>
      <c r="Q11" s="195"/>
      <c r="R11" s="195"/>
      <c r="S11" s="195"/>
      <c r="T11" s="195"/>
      <c r="U11" s="195"/>
      <c r="V11" s="195"/>
      <c r="W11" s="195"/>
    </row>
    <row r="12" spans="12:13" ht="9" customHeight="1">
      <c r="L12" s="195"/>
      <c r="M12" s="195"/>
    </row>
    <row r="13" spans="10:28" ht="15.75" customHeight="1">
      <c r="J13" s="196" t="s">
        <v>51</v>
      </c>
      <c r="L13" s="195" t="s">
        <v>52</v>
      </c>
      <c r="M13" s="195"/>
      <c r="O13" s="195" t="s">
        <v>53</v>
      </c>
      <c r="P13" s="195"/>
      <c r="Q13" s="195" t="s">
        <v>54</v>
      </c>
      <c r="R13" s="195"/>
      <c r="T13" s="195" t="s">
        <v>55</v>
      </c>
      <c r="U13" s="195"/>
      <c r="V13" s="195"/>
      <c r="W13" s="195"/>
      <c r="X13" s="195" t="s">
        <v>56</v>
      </c>
      <c r="Y13" s="195"/>
      <c r="Z13" s="195"/>
      <c r="AA13" s="195"/>
      <c r="AB13" s="195"/>
    </row>
    <row r="14" ht="1.5" customHeight="1"/>
    <row r="15" spans="2:27" ht="15" customHeight="1">
      <c r="B15" s="182" t="s">
        <v>369</v>
      </c>
      <c r="C15" s="182"/>
      <c r="D15" s="182"/>
      <c r="E15" s="182"/>
      <c r="F15" s="182"/>
      <c r="G15" s="182"/>
      <c r="J15" s="197">
        <v>1358341028</v>
      </c>
      <c r="L15" s="198">
        <v>258580897</v>
      </c>
      <c r="M15" s="198"/>
      <c r="O15" s="197">
        <v>1616921925</v>
      </c>
      <c r="Q15" s="198">
        <v>874656999.99</v>
      </c>
      <c r="R15" s="198"/>
      <c r="T15" s="198">
        <v>822885294.35</v>
      </c>
      <c r="U15" s="198"/>
      <c r="V15" s="198"/>
      <c r="X15" s="198">
        <v>742264925.01</v>
      </c>
      <c r="Y15" s="198"/>
      <c r="Z15" s="198"/>
      <c r="AA15" s="198"/>
    </row>
    <row r="16" ht="0.75" customHeight="1"/>
    <row r="17" spans="3:27" ht="15" customHeight="1">
      <c r="C17" s="199" t="s">
        <v>370</v>
      </c>
      <c r="D17" s="199"/>
      <c r="E17" s="199"/>
      <c r="F17" s="199"/>
      <c r="G17" s="199"/>
      <c r="J17" s="200">
        <v>52551549</v>
      </c>
      <c r="L17" s="201">
        <v>-134102</v>
      </c>
      <c r="M17" s="201"/>
      <c r="O17" s="200">
        <v>52417447</v>
      </c>
      <c r="Q17" s="201">
        <v>39377685.6</v>
      </c>
      <c r="R17" s="201"/>
      <c r="T17" s="201">
        <v>35682720.01</v>
      </c>
      <c r="U17" s="201"/>
      <c r="V17" s="201"/>
      <c r="X17" s="201">
        <v>13039761.4</v>
      </c>
      <c r="Y17" s="201"/>
      <c r="Z17" s="201"/>
      <c r="AA17" s="201"/>
    </row>
    <row r="18" ht="0.75" customHeight="1"/>
    <row r="19" spans="3:27" ht="15" customHeight="1">
      <c r="C19" s="199" t="s">
        <v>371</v>
      </c>
      <c r="D19" s="199"/>
      <c r="E19" s="199"/>
      <c r="F19" s="199"/>
      <c r="G19" s="199"/>
      <c r="J19" s="200">
        <v>5209668</v>
      </c>
      <c r="L19" s="201">
        <v>749531</v>
      </c>
      <c r="M19" s="201"/>
      <c r="O19" s="200">
        <v>5959199</v>
      </c>
      <c r="Q19" s="201">
        <v>4317791.1</v>
      </c>
      <c r="R19" s="201"/>
      <c r="T19" s="201">
        <v>3896800.24</v>
      </c>
      <c r="U19" s="201"/>
      <c r="V19" s="201"/>
      <c r="X19" s="201">
        <v>1641407.9</v>
      </c>
      <c r="Y19" s="201"/>
      <c r="Z19" s="201"/>
      <c r="AA19" s="201"/>
    </row>
    <row r="20" ht="0.75" customHeight="1"/>
    <row r="21" spans="3:27" ht="12.75">
      <c r="C21" s="202" t="s">
        <v>372</v>
      </c>
      <c r="D21" s="202"/>
      <c r="E21" s="202"/>
      <c r="F21" s="202"/>
      <c r="G21" s="202"/>
      <c r="J21" s="200">
        <v>67529805</v>
      </c>
      <c r="L21" s="201">
        <v>-1368987</v>
      </c>
      <c r="M21" s="201"/>
      <c r="O21" s="200">
        <v>66160818</v>
      </c>
      <c r="Q21" s="201">
        <v>45797824.83</v>
      </c>
      <c r="R21" s="201"/>
      <c r="T21" s="201">
        <v>41715228.84</v>
      </c>
      <c r="U21" s="201"/>
      <c r="V21" s="201"/>
      <c r="X21" s="201">
        <v>20362993.17</v>
      </c>
      <c r="Y21" s="201"/>
      <c r="Z21" s="201"/>
      <c r="AA21" s="201"/>
    </row>
    <row r="22" spans="3:7" ht="13.5" customHeight="1">
      <c r="C22" s="202"/>
      <c r="D22" s="202"/>
      <c r="E22" s="202"/>
      <c r="F22" s="202"/>
      <c r="G22" s="202"/>
    </row>
    <row r="23" ht="12.75" customHeight="1" hidden="1"/>
    <row r="24" spans="3:27" ht="12.75">
      <c r="C24" s="202" t="s">
        <v>373</v>
      </c>
      <c r="D24" s="202"/>
      <c r="E24" s="202"/>
      <c r="F24" s="202"/>
      <c r="G24" s="202"/>
      <c r="J24" s="200">
        <v>0</v>
      </c>
      <c r="L24" s="201">
        <v>520878</v>
      </c>
      <c r="M24" s="201"/>
      <c r="O24" s="200">
        <v>520878</v>
      </c>
      <c r="Q24" s="201">
        <v>386886.61</v>
      </c>
      <c r="R24" s="201"/>
      <c r="T24" s="201">
        <v>386886.61</v>
      </c>
      <c r="U24" s="201"/>
      <c r="V24" s="201"/>
      <c r="X24" s="201">
        <v>133991.39</v>
      </c>
      <c r="Y24" s="201"/>
      <c r="Z24" s="201"/>
      <c r="AA24" s="201"/>
    </row>
    <row r="25" spans="3:7" ht="13.5" customHeight="1">
      <c r="C25" s="202"/>
      <c r="D25" s="202"/>
      <c r="E25" s="202"/>
      <c r="F25" s="202"/>
      <c r="G25" s="202"/>
    </row>
    <row r="26" ht="12.75" customHeight="1" hidden="1"/>
    <row r="27" spans="3:27" ht="12.75">
      <c r="C27" s="202" t="s">
        <v>374</v>
      </c>
      <c r="D27" s="202"/>
      <c r="E27" s="202"/>
      <c r="F27" s="202"/>
      <c r="G27" s="202"/>
      <c r="J27" s="200">
        <v>121226421</v>
      </c>
      <c r="L27" s="201">
        <v>348937640</v>
      </c>
      <c r="M27" s="201"/>
      <c r="O27" s="200">
        <v>470164061</v>
      </c>
      <c r="Q27" s="201">
        <v>30631619.22</v>
      </c>
      <c r="R27" s="201"/>
      <c r="T27" s="201">
        <v>27624389.5</v>
      </c>
      <c r="U27" s="201"/>
      <c r="V27" s="201"/>
      <c r="X27" s="201">
        <v>439532441.78</v>
      </c>
      <c r="Y27" s="201"/>
      <c r="Z27" s="201"/>
      <c r="AA27" s="201"/>
    </row>
    <row r="28" spans="3:7" ht="13.5" customHeight="1">
      <c r="C28" s="202"/>
      <c r="D28" s="202"/>
      <c r="E28" s="202"/>
      <c r="F28" s="202"/>
      <c r="G28" s="202"/>
    </row>
    <row r="29" ht="12.75" customHeight="1" hidden="1"/>
    <row r="30" spans="3:27" ht="15" customHeight="1">
      <c r="C30" s="199" t="s">
        <v>375</v>
      </c>
      <c r="D30" s="199"/>
      <c r="E30" s="199"/>
      <c r="F30" s="199"/>
      <c r="G30" s="199"/>
      <c r="J30" s="200">
        <v>2466741</v>
      </c>
      <c r="L30" s="201">
        <v>-33913</v>
      </c>
      <c r="M30" s="201"/>
      <c r="O30" s="200">
        <v>2432828</v>
      </c>
      <c r="Q30" s="201">
        <v>1796875.7</v>
      </c>
      <c r="R30" s="201"/>
      <c r="T30" s="201">
        <v>1645988.07</v>
      </c>
      <c r="U30" s="201"/>
      <c r="V30" s="201"/>
      <c r="X30" s="201">
        <v>635952.3</v>
      </c>
      <c r="Y30" s="201"/>
      <c r="Z30" s="201"/>
      <c r="AA30" s="201"/>
    </row>
    <row r="31" ht="0.75" customHeight="1"/>
    <row r="32" spans="3:27" ht="12.75">
      <c r="C32" s="202" t="s">
        <v>376</v>
      </c>
      <c r="D32" s="202"/>
      <c r="E32" s="202"/>
      <c r="F32" s="202"/>
      <c r="G32" s="202"/>
      <c r="J32" s="200">
        <v>178583178</v>
      </c>
      <c r="L32" s="201">
        <v>-18545523</v>
      </c>
      <c r="M32" s="201"/>
      <c r="O32" s="200">
        <v>160037655</v>
      </c>
      <c r="Q32" s="201">
        <v>106364306.49</v>
      </c>
      <c r="R32" s="201"/>
      <c r="T32" s="201">
        <v>100711899.14</v>
      </c>
      <c r="U32" s="201"/>
      <c r="V32" s="201"/>
      <c r="X32" s="201">
        <v>53673348.51</v>
      </c>
      <c r="Y32" s="201"/>
      <c r="Z32" s="201"/>
      <c r="AA32" s="201"/>
    </row>
    <row r="33" spans="3:7" ht="13.5" customHeight="1">
      <c r="C33" s="202"/>
      <c r="D33" s="202"/>
      <c r="E33" s="202"/>
      <c r="F33" s="202"/>
      <c r="G33" s="202"/>
    </row>
    <row r="34" spans="3:7" ht="13.5" customHeight="1">
      <c r="C34" s="202"/>
      <c r="D34" s="202"/>
      <c r="E34" s="202"/>
      <c r="F34" s="202"/>
      <c r="G34" s="202"/>
    </row>
    <row r="35" ht="12.75" customHeight="1" hidden="1"/>
    <row r="36" spans="3:27" ht="12.75">
      <c r="C36" s="202" t="s">
        <v>232</v>
      </c>
      <c r="D36" s="202"/>
      <c r="E36" s="202"/>
      <c r="F36" s="202"/>
      <c r="G36" s="202"/>
      <c r="J36" s="200">
        <v>930773666</v>
      </c>
      <c r="L36" s="201">
        <v>-71544627</v>
      </c>
      <c r="M36" s="201"/>
      <c r="O36" s="200">
        <v>859229039</v>
      </c>
      <c r="Q36" s="201">
        <v>645984010.44</v>
      </c>
      <c r="R36" s="201"/>
      <c r="T36" s="201">
        <v>611221381.94</v>
      </c>
      <c r="U36" s="201"/>
      <c r="V36" s="201"/>
      <c r="X36" s="201">
        <v>213245028.56</v>
      </c>
      <c r="Y36" s="201"/>
      <c r="Z36" s="201"/>
      <c r="AA36" s="201"/>
    </row>
    <row r="37" spans="3:7" ht="13.5" customHeight="1">
      <c r="C37" s="202"/>
      <c r="D37" s="202"/>
      <c r="E37" s="202"/>
      <c r="F37" s="202"/>
      <c r="G37" s="202"/>
    </row>
    <row r="38" ht="1.5" customHeight="1"/>
    <row r="39" spans="2:27" ht="15" customHeight="1">
      <c r="B39" s="182" t="s">
        <v>377</v>
      </c>
      <c r="C39" s="182"/>
      <c r="D39" s="182"/>
      <c r="E39" s="182"/>
      <c r="F39" s="182"/>
      <c r="G39" s="182"/>
      <c r="J39" s="197">
        <v>2127398968</v>
      </c>
      <c r="L39" s="198">
        <v>211281353</v>
      </c>
      <c r="M39" s="198"/>
      <c r="O39" s="197">
        <v>2338680321</v>
      </c>
      <c r="Q39" s="198">
        <v>1646862056.96</v>
      </c>
      <c r="R39" s="198"/>
      <c r="T39" s="198">
        <v>1562427090.31</v>
      </c>
      <c r="U39" s="198"/>
      <c r="V39" s="198"/>
      <c r="X39" s="198">
        <v>691818264.04</v>
      </c>
      <c r="Y39" s="198"/>
      <c r="Z39" s="198"/>
      <c r="AA39" s="198"/>
    </row>
    <row r="40" ht="0.75" customHeight="1"/>
    <row r="41" spans="3:27" ht="15" customHeight="1">
      <c r="C41" s="199" t="s">
        <v>378</v>
      </c>
      <c r="D41" s="199"/>
      <c r="E41" s="199"/>
      <c r="F41" s="199"/>
      <c r="G41" s="199"/>
      <c r="J41" s="200">
        <v>55903387</v>
      </c>
      <c r="L41" s="201">
        <v>2909583</v>
      </c>
      <c r="M41" s="201"/>
      <c r="O41" s="200">
        <v>58812970</v>
      </c>
      <c r="Q41" s="201">
        <v>43937244.65</v>
      </c>
      <c r="R41" s="201"/>
      <c r="T41" s="201">
        <v>40918286.78</v>
      </c>
      <c r="U41" s="201"/>
      <c r="V41" s="201"/>
      <c r="X41" s="201">
        <v>14875725.35</v>
      </c>
      <c r="Y41" s="201"/>
      <c r="Z41" s="201"/>
      <c r="AA41" s="201"/>
    </row>
    <row r="42" ht="0.75" customHeight="1"/>
    <row r="43" spans="3:27" ht="12.75">
      <c r="C43" s="202" t="s">
        <v>379</v>
      </c>
      <c r="D43" s="202"/>
      <c r="E43" s="202"/>
      <c r="F43" s="202"/>
      <c r="G43" s="202"/>
      <c r="J43" s="200">
        <v>1633347040</v>
      </c>
      <c r="L43" s="201">
        <v>70271389</v>
      </c>
      <c r="M43" s="201"/>
      <c r="O43" s="200">
        <v>1703618429</v>
      </c>
      <c r="Q43" s="201">
        <v>1144253695.4</v>
      </c>
      <c r="R43" s="201"/>
      <c r="T43" s="201">
        <v>1084888964.27</v>
      </c>
      <c r="U43" s="201"/>
      <c r="V43" s="201"/>
      <c r="X43" s="201">
        <v>559364733.6</v>
      </c>
      <c r="Y43" s="201"/>
      <c r="Z43" s="201"/>
      <c r="AA43" s="201"/>
    </row>
    <row r="44" spans="3:7" ht="13.5" customHeight="1">
      <c r="C44" s="202"/>
      <c r="D44" s="202"/>
      <c r="E44" s="202"/>
      <c r="F44" s="202"/>
      <c r="G44" s="202"/>
    </row>
    <row r="45" ht="12.75" customHeight="1" hidden="1"/>
    <row r="46" spans="3:27" ht="15" customHeight="1">
      <c r="C46" s="199" t="s">
        <v>380</v>
      </c>
      <c r="D46" s="199"/>
      <c r="E46" s="199"/>
      <c r="F46" s="199"/>
      <c r="G46" s="199"/>
      <c r="J46" s="200">
        <v>41526978</v>
      </c>
      <c r="L46" s="201">
        <v>28596428</v>
      </c>
      <c r="M46" s="201"/>
      <c r="O46" s="200">
        <v>70123406</v>
      </c>
      <c r="Q46" s="201">
        <v>59033559.9</v>
      </c>
      <c r="R46" s="201"/>
      <c r="T46" s="201">
        <v>56628155.04</v>
      </c>
      <c r="U46" s="201"/>
      <c r="V46" s="201"/>
      <c r="X46" s="201">
        <v>11089846.1</v>
      </c>
      <c r="Y46" s="201"/>
      <c r="Z46" s="201"/>
      <c r="AA46" s="201"/>
    </row>
    <row r="47" ht="0.75" customHeight="1"/>
    <row r="48" spans="3:27" ht="12.75">
      <c r="C48" s="202" t="s">
        <v>381</v>
      </c>
      <c r="D48" s="202"/>
      <c r="E48" s="202"/>
      <c r="F48" s="202"/>
      <c r="G48" s="202"/>
      <c r="J48" s="200">
        <v>98226753</v>
      </c>
      <c r="L48" s="201">
        <v>18851992</v>
      </c>
      <c r="M48" s="201"/>
      <c r="O48" s="200">
        <v>117078745</v>
      </c>
      <c r="Q48" s="201">
        <v>94614802.79</v>
      </c>
      <c r="R48" s="201"/>
      <c r="T48" s="201">
        <v>90010897.61</v>
      </c>
      <c r="U48" s="201"/>
      <c r="V48" s="201"/>
      <c r="X48" s="201">
        <v>22463942.21</v>
      </c>
      <c r="Y48" s="201"/>
      <c r="Z48" s="201"/>
      <c r="AA48" s="201"/>
    </row>
    <row r="49" spans="3:7" ht="13.5" customHeight="1">
      <c r="C49" s="202"/>
      <c r="D49" s="202"/>
      <c r="E49" s="202"/>
      <c r="F49" s="202"/>
      <c r="G49" s="202"/>
    </row>
    <row r="50" spans="3:7" ht="13.5" customHeight="1">
      <c r="C50" s="202"/>
      <c r="D50" s="202"/>
      <c r="E50" s="202"/>
      <c r="F50" s="202"/>
      <c r="G50" s="202"/>
    </row>
    <row r="51" spans="3:7" ht="13.5" customHeight="1">
      <c r="C51" s="202"/>
      <c r="D51" s="202"/>
      <c r="E51" s="202"/>
      <c r="F51" s="202"/>
      <c r="G51" s="202"/>
    </row>
    <row r="52" ht="12.75" customHeight="1" hidden="1"/>
    <row r="53" spans="3:27" ht="15" customHeight="1">
      <c r="C53" s="199" t="s">
        <v>382</v>
      </c>
      <c r="D53" s="199"/>
      <c r="E53" s="199"/>
      <c r="F53" s="199"/>
      <c r="G53" s="199"/>
      <c r="J53" s="200">
        <v>39038460</v>
      </c>
      <c r="L53" s="201">
        <v>1789936</v>
      </c>
      <c r="M53" s="201"/>
      <c r="O53" s="200">
        <v>40828396</v>
      </c>
      <c r="Q53" s="201">
        <v>29612352.43</v>
      </c>
      <c r="R53" s="201"/>
      <c r="T53" s="201">
        <v>28329439.22</v>
      </c>
      <c r="U53" s="201"/>
      <c r="V53" s="201"/>
      <c r="X53" s="201">
        <v>11216043.57</v>
      </c>
      <c r="Y53" s="201"/>
      <c r="Z53" s="201"/>
      <c r="AA53" s="201"/>
    </row>
    <row r="54" spans="3:27" ht="15" customHeight="1">
      <c r="C54" s="199" t="s">
        <v>383</v>
      </c>
      <c r="D54" s="199"/>
      <c r="E54" s="199"/>
      <c r="F54" s="199"/>
      <c r="G54" s="199"/>
      <c r="J54" s="200">
        <v>64513615</v>
      </c>
      <c r="L54" s="201">
        <v>38187635</v>
      </c>
      <c r="M54" s="201"/>
      <c r="O54" s="200">
        <v>102701250</v>
      </c>
      <c r="Q54" s="201">
        <v>87471007.39</v>
      </c>
      <c r="R54" s="201"/>
      <c r="T54" s="201">
        <v>85206168.1</v>
      </c>
      <c r="U54" s="201"/>
      <c r="V54" s="201"/>
      <c r="X54" s="201">
        <v>15230242.61</v>
      </c>
      <c r="Y54" s="201"/>
      <c r="Z54" s="201"/>
      <c r="AA54" s="201"/>
    </row>
    <row r="55" ht="0.75" customHeight="1"/>
    <row r="56" spans="3:27" ht="12.75">
      <c r="C56" s="202" t="s">
        <v>384</v>
      </c>
      <c r="D56" s="202"/>
      <c r="E56" s="202"/>
      <c r="F56" s="202"/>
      <c r="G56" s="202"/>
      <c r="J56" s="200">
        <v>194842735</v>
      </c>
      <c r="L56" s="201">
        <v>50674390</v>
      </c>
      <c r="M56" s="201"/>
      <c r="O56" s="200">
        <v>245517125</v>
      </c>
      <c r="Q56" s="201">
        <v>187939394.4</v>
      </c>
      <c r="R56" s="201"/>
      <c r="T56" s="201">
        <v>176445179.29</v>
      </c>
      <c r="U56" s="201"/>
      <c r="V56" s="201"/>
      <c r="X56" s="201">
        <v>57577730.6</v>
      </c>
      <c r="Y56" s="201"/>
      <c r="Z56" s="201"/>
      <c r="AA56" s="201"/>
    </row>
    <row r="57" spans="3:7" ht="13.5" customHeight="1">
      <c r="C57" s="202"/>
      <c r="D57" s="202"/>
      <c r="E57" s="202"/>
      <c r="F57" s="202"/>
      <c r="G57" s="202"/>
    </row>
    <row r="58" ht="1.5" customHeight="1"/>
    <row r="59" spans="2:27" ht="15" customHeight="1">
      <c r="B59" s="182" t="s">
        <v>385</v>
      </c>
      <c r="C59" s="182"/>
      <c r="D59" s="182"/>
      <c r="E59" s="182"/>
      <c r="F59" s="182"/>
      <c r="G59" s="182"/>
      <c r="J59" s="197">
        <v>92092956</v>
      </c>
      <c r="L59" s="198">
        <v>11152687</v>
      </c>
      <c r="M59" s="198"/>
      <c r="O59" s="197">
        <v>103245643</v>
      </c>
      <c r="Q59" s="198">
        <v>72131995.4</v>
      </c>
      <c r="R59" s="198"/>
      <c r="T59" s="198">
        <v>67623061.91</v>
      </c>
      <c r="U59" s="198"/>
      <c r="V59" s="198"/>
      <c r="X59" s="198">
        <v>31113647.6</v>
      </c>
      <c r="Y59" s="198"/>
      <c r="Z59" s="198"/>
      <c r="AA59" s="198"/>
    </row>
    <row r="60" ht="0.75" customHeight="1"/>
    <row r="61" spans="3:27" ht="12.75">
      <c r="C61" s="202" t="s">
        <v>386</v>
      </c>
      <c r="D61" s="202"/>
      <c r="E61" s="202"/>
      <c r="F61" s="202"/>
      <c r="G61" s="202"/>
      <c r="J61" s="200">
        <v>68451508</v>
      </c>
      <c r="L61" s="201">
        <v>6323332</v>
      </c>
      <c r="M61" s="201"/>
      <c r="O61" s="200">
        <v>74774840</v>
      </c>
      <c r="Q61" s="201">
        <v>52389629.44</v>
      </c>
      <c r="R61" s="201"/>
      <c r="T61" s="201">
        <v>48734263.62</v>
      </c>
      <c r="U61" s="201"/>
      <c r="V61" s="201"/>
      <c r="X61" s="201">
        <v>22385210.56</v>
      </c>
      <c r="Y61" s="201"/>
      <c r="Z61" s="201"/>
      <c r="AA61" s="201"/>
    </row>
    <row r="62" spans="3:7" ht="13.5" customHeight="1">
      <c r="C62" s="202"/>
      <c r="D62" s="202"/>
      <c r="E62" s="202"/>
      <c r="F62" s="202"/>
      <c r="G62" s="202"/>
    </row>
    <row r="63" spans="3:7" ht="13.5" customHeight="1">
      <c r="C63" s="202"/>
      <c r="D63" s="202"/>
      <c r="E63" s="202"/>
      <c r="F63" s="202"/>
      <c r="G63" s="202"/>
    </row>
    <row r="64" spans="3:7" ht="13.5" customHeight="1">
      <c r="C64" s="202"/>
      <c r="D64" s="202"/>
      <c r="E64" s="202"/>
      <c r="F64" s="202"/>
      <c r="G64" s="202"/>
    </row>
    <row r="65" ht="12.75" customHeight="1" hidden="1"/>
    <row r="66" spans="3:27" ht="12.75">
      <c r="C66" s="202" t="s">
        <v>387</v>
      </c>
      <c r="D66" s="202"/>
      <c r="E66" s="202"/>
      <c r="F66" s="202"/>
      <c r="G66" s="202"/>
      <c r="J66" s="200">
        <v>4929508</v>
      </c>
      <c r="L66" s="201">
        <v>43258</v>
      </c>
      <c r="M66" s="201"/>
      <c r="O66" s="200">
        <v>4972766</v>
      </c>
      <c r="Q66" s="201">
        <v>3624993.83</v>
      </c>
      <c r="R66" s="201"/>
      <c r="T66" s="201">
        <v>3352660.57</v>
      </c>
      <c r="U66" s="201"/>
      <c r="V66" s="201"/>
      <c r="X66" s="201">
        <v>1347772.17</v>
      </c>
      <c r="Y66" s="201"/>
      <c r="Z66" s="201"/>
      <c r="AA66" s="201"/>
    </row>
    <row r="67" spans="3:7" ht="13.5" customHeight="1">
      <c r="C67" s="202"/>
      <c r="D67" s="202"/>
      <c r="E67" s="202"/>
      <c r="F67" s="202"/>
      <c r="G67" s="202"/>
    </row>
    <row r="68" spans="3:7" ht="13.5" customHeight="1">
      <c r="C68" s="202"/>
      <c r="D68" s="202"/>
      <c r="E68" s="202"/>
      <c r="F68" s="202"/>
      <c r="G68" s="202"/>
    </row>
    <row r="69" ht="12.75" customHeight="1" hidden="1"/>
    <row r="70" spans="3:27" ht="15" customHeight="1">
      <c r="C70" s="199" t="s">
        <v>388</v>
      </c>
      <c r="D70" s="199"/>
      <c r="E70" s="199"/>
      <c r="F70" s="199"/>
      <c r="G70" s="199"/>
      <c r="J70" s="200">
        <v>2207872</v>
      </c>
      <c r="L70" s="201">
        <v>-53976</v>
      </c>
      <c r="M70" s="201"/>
      <c r="O70" s="200">
        <v>2153896</v>
      </c>
      <c r="Q70" s="201">
        <v>1555882.6</v>
      </c>
      <c r="R70" s="201"/>
      <c r="T70" s="201">
        <v>1431883.91</v>
      </c>
      <c r="U70" s="201"/>
      <c r="V70" s="201"/>
      <c r="X70" s="201">
        <v>598013.4</v>
      </c>
      <c r="Y70" s="201"/>
      <c r="Z70" s="201"/>
      <c r="AA70" s="201"/>
    </row>
    <row r="71" ht="0.75" customHeight="1"/>
    <row r="72" spans="3:27" ht="15" customHeight="1">
      <c r="C72" s="199" t="s">
        <v>389</v>
      </c>
      <c r="D72" s="199"/>
      <c r="E72" s="199"/>
      <c r="F72" s="199"/>
      <c r="G72" s="199"/>
      <c r="J72" s="200">
        <v>15814067</v>
      </c>
      <c r="L72" s="201">
        <v>4843532</v>
      </c>
      <c r="M72" s="201"/>
      <c r="O72" s="200">
        <v>20657599</v>
      </c>
      <c r="Q72" s="201">
        <v>14041340.29</v>
      </c>
      <c r="R72" s="201"/>
      <c r="T72" s="201">
        <v>13626764.57</v>
      </c>
      <c r="U72" s="201"/>
      <c r="V72" s="201"/>
      <c r="X72" s="201">
        <v>6616258.71</v>
      </c>
      <c r="Y72" s="201"/>
      <c r="Z72" s="201"/>
      <c r="AA72" s="201"/>
    </row>
    <row r="73" ht="0.75" customHeight="1"/>
    <row r="74" spans="3:27" ht="12.75">
      <c r="C74" s="202" t="s">
        <v>390</v>
      </c>
      <c r="D74" s="202"/>
      <c r="E74" s="202"/>
      <c r="F74" s="202"/>
      <c r="G74" s="202"/>
      <c r="J74" s="200">
        <v>690001</v>
      </c>
      <c r="L74" s="201">
        <v>-3459</v>
      </c>
      <c r="M74" s="201"/>
      <c r="O74" s="200">
        <v>686542</v>
      </c>
      <c r="Q74" s="201">
        <v>520149.24</v>
      </c>
      <c r="R74" s="201"/>
      <c r="T74" s="201">
        <v>477489.24</v>
      </c>
      <c r="U74" s="201"/>
      <c r="V74" s="201"/>
      <c r="X74" s="201">
        <v>166392.76</v>
      </c>
      <c r="Y74" s="201"/>
      <c r="Z74" s="201"/>
      <c r="AA74" s="201"/>
    </row>
    <row r="75" spans="3:7" ht="13.5" customHeight="1">
      <c r="C75" s="202"/>
      <c r="D75" s="202"/>
      <c r="E75" s="202"/>
      <c r="F75" s="202"/>
      <c r="G75" s="202"/>
    </row>
    <row r="76" ht="1.5" customHeight="1"/>
    <row r="77" spans="2:27" ht="13.5" customHeight="1">
      <c r="B77" s="172" t="s">
        <v>391</v>
      </c>
      <c r="C77" s="172"/>
      <c r="D77" s="172"/>
      <c r="E77" s="172"/>
      <c r="F77" s="172"/>
      <c r="G77" s="172"/>
      <c r="J77" s="197">
        <v>7329874</v>
      </c>
      <c r="L77" s="198">
        <v>79516476</v>
      </c>
      <c r="M77" s="198"/>
      <c r="O77" s="197">
        <v>86846350</v>
      </c>
      <c r="Q77" s="198">
        <v>84740115.31</v>
      </c>
      <c r="R77" s="198"/>
      <c r="T77" s="198">
        <v>84694209.37</v>
      </c>
      <c r="U77" s="198"/>
      <c r="V77" s="198"/>
      <c r="X77" s="198">
        <v>2106234.69</v>
      </c>
      <c r="Y77" s="198"/>
      <c r="Z77" s="198"/>
      <c r="AA77" s="198"/>
    </row>
    <row r="78" spans="2:7" ht="13.5" customHeight="1">
      <c r="B78" s="172"/>
      <c r="C78" s="172"/>
      <c r="D78" s="172"/>
      <c r="E78" s="172"/>
      <c r="F78" s="172"/>
      <c r="G78" s="172"/>
    </row>
    <row r="79" spans="2:7" ht="13.5" customHeight="1">
      <c r="B79" s="172"/>
      <c r="C79" s="172"/>
      <c r="D79" s="172"/>
      <c r="E79" s="172"/>
      <c r="F79" s="172"/>
      <c r="G79" s="172"/>
    </row>
    <row r="80" ht="12.75" customHeight="1" hidden="1"/>
    <row r="81" spans="3:27" ht="12.75">
      <c r="C81" s="202" t="s">
        <v>392</v>
      </c>
      <c r="D81" s="202"/>
      <c r="E81" s="202"/>
      <c r="F81" s="202"/>
      <c r="G81" s="202"/>
      <c r="J81" s="200">
        <v>7329874</v>
      </c>
      <c r="L81" s="201">
        <v>2237568</v>
      </c>
      <c r="M81" s="201"/>
      <c r="O81" s="200">
        <v>9567442</v>
      </c>
      <c r="Q81" s="201">
        <v>7480055.73</v>
      </c>
      <c r="R81" s="201"/>
      <c r="T81" s="201">
        <v>7434149.79</v>
      </c>
      <c r="U81" s="201"/>
      <c r="V81" s="201"/>
      <c r="X81" s="201">
        <v>2087386.27</v>
      </c>
      <c r="Y81" s="201"/>
      <c r="Z81" s="201"/>
      <c r="AA81" s="201"/>
    </row>
    <row r="82" spans="3:7" ht="13.5" customHeight="1">
      <c r="C82" s="202"/>
      <c r="D82" s="202"/>
      <c r="E82" s="202"/>
      <c r="F82" s="202"/>
      <c r="G82" s="202"/>
    </row>
    <row r="83" spans="3:7" ht="13.5" customHeight="1">
      <c r="C83" s="202"/>
      <c r="D83" s="202"/>
      <c r="E83" s="202"/>
      <c r="F83" s="202"/>
      <c r="G83" s="202"/>
    </row>
    <row r="84" spans="3:7" ht="13.5" customHeight="1">
      <c r="C84" s="202"/>
      <c r="D84" s="202"/>
      <c r="E84" s="202"/>
      <c r="F84" s="202"/>
      <c r="G84" s="202"/>
    </row>
    <row r="85" spans="3:7" ht="13.5" customHeight="1">
      <c r="C85" s="202"/>
      <c r="D85" s="202"/>
      <c r="E85" s="202"/>
      <c r="F85" s="202"/>
      <c r="G85" s="202"/>
    </row>
    <row r="86" ht="12.75" customHeight="1" hidden="1"/>
    <row r="87" spans="3:27" ht="12.75">
      <c r="C87" s="202" t="s">
        <v>393</v>
      </c>
      <c r="D87" s="202"/>
      <c r="E87" s="202"/>
      <c r="F87" s="202"/>
      <c r="G87" s="202"/>
      <c r="J87" s="200">
        <v>0</v>
      </c>
      <c r="L87" s="201">
        <v>77278908</v>
      </c>
      <c r="M87" s="201"/>
      <c r="O87" s="200">
        <v>77278908</v>
      </c>
      <c r="Q87" s="201">
        <v>77260059.58</v>
      </c>
      <c r="R87" s="201"/>
      <c r="T87" s="201">
        <v>77260059.58</v>
      </c>
      <c r="U87" s="201"/>
      <c r="V87" s="201"/>
      <c r="X87" s="201">
        <v>18848.42</v>
      </c>
      <c r="Y87" s="201"/>
      <c r="Z87" s="201"/>
      <c r="AA87" s="201"/>
    </row>
    <row r="88" spans="3:7" ht="13.5" customHeight="1">
      <c r="C88" s="202"/>
      <c r="D88" s="202"/>
      <c r="E88" s="202"/>
      <c r="F88" s="202"/>
      <c r="G88" s="202"/>
    </row>
    <row r="89" spans="3:7" ht="13.5" customHeight="1">
      <c r="C89" s="202"/>
      <c r="D89" s="202"/>
      <c r="E89" s="202"/>
      <c r="F89" s="202"/>
      <c r="G89" s="202"/>
    </row>
    <row r="90" spans="3:27" ht="15.75" customHeight="1">
      <c r="C90" s="172" t="s">
        <v>58</v>
      </c>
      <c r="D90" s="172"/>
      <c r="E90" s="172"/>
      <c r="F90" s="172"/>
      <c r="G90" s="172"/>
      <c r="H90" s="172"/>
      <c r="J90" s="184">
        <v>3585162826</v>
      </c>
      <c r="L90" s="183">
        <v>560531413</v>
      </c>
      <c r="M90" s="183"/>
      <c r="O90" s="184">
        <v>4145694239</v>
      </c>
      <c r="Q90" s="183">
        <v>2678391167.66</v>
      </c>
      <c r="R90" s="183"/>
      <c r="T90" s="183">
        <v>2537629655.94</v>
      </c>
      <c r="U90" s="183"/>
      <c r="V90" s="183"/>
      <c r="X90" s="183">
        <v>1467303071.34</v>
      </c>
      <c r="Y90" s="183"/>
      <c r="Z90" s="183"/>
      <c r="AA90" s="183"/>
    </row>
    <row r="91" ht="13.5" customHeight="1"/>
    <row r="92" spans="3:22" ht="13.5" customHeight="1">
      <c r="C92" s="137" t="s">
        <v>59</v>
      </c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</row>
    <row r="93" ht="59.25" customHeight="1"/>
    <row r="94" spans="5:26" ht="18.75" customHeight="1">
      <c r="E94" s="203" t="s">
        <v>31</v>
      </c>
      <c r="F94" s="203"/>
      <c r="G94" s="203"/>
      <c r="H94" s="203"/>
      <c r="I94" s="203"/>
      <c r="J94" s="203"/>
      <c r="K94" s="203"/>
      <c r="L94" s="203"/>
      <c r="R94" s="203" t="s">
        <v>60</v>
      </c>
      <c r="S94" s="203"/>
      <c r="T94" s="203"/>
      <c r="U94" s="203"/>
      <c r="V94" s="203"/>
      <c r="W94" s="203"/>
      <c r="X94" s="203"/>
      <c r="Y94" s="203"/>
      <c r="Z94" s="203"/>
    </row>
    <row r="95" spans="5:26" ht="17.25" customHeight="1">
      <c r="E95" s="203" t="s">
        <v>28</v>
      </c>
      <c r="F95" s="203"/>
      <c r="G95" s="203"/>
      <c r="H95" s="203"/>
      <c r="I95" s="203"/>
      <c r="J95" s="203"/>
      <c r="K95" s="203"/>
      <c r="L95" s="203"/>
      <c r="R95" s="203" t="s">
        <v>30</v>
      </c>
      <c r="S95" s="203"/>
      <c r="T95" s="203"/>
      <c r="U95" s="203"/>
      <c r="V95" s="203"/>
      <c r="W95" s="203"/>
      <c r="X95" s="203"/>
      <c r="Y95" s="203"/>
      <c r="Z95" s="203"/>
    </row>
    <row r="96" ht="21" customHeight="1"/>
    <row r="97" spans="2:27" ht="14.25" customHeight="1">
      <c r="B97" s="204" t="s">
        <v>61</v>
      </c>
      <c r="C97" s="204"/>
      <c r="D97" s="204"/>
      <c r="E97" s="204"/>
      <c r="F97" s="204"/>
      <c r="G97" s="204"/>
      <c r="H97" s="204"/>
      <c r="I97" s="204"/>
      <c r="J97" s="204"/>
      <c r="K97" s="204"/>
      <c r="L97" s="204"/>
      <c r="M97" s="204"/>
      <c r="N97" s="204"/>
      <c r="O97" s="204"/>
      <c r="P97" s="204"/>
      <c r="Q97" s="204"/>
      <c r="R97" s="204"/>
      <c r="S97" s="204"/>
      <c r="T97" s="204"/>
      <c r="X97" s="180" t="s">
        <v>394</v>
      </c>
      <c r="Y97" s="180"/>
      <c r="Z97" s="180"/>
      <c r="AA97" s="180"/>
    </row>
  </sheetData>
  <sheetProtection/>
  <mergeCells count="157">
    <mergeCell ref="C92:V92"/>
    <mergeCell ref="E94:L94"/>
    <mergeCell ref="R94:Z94"/>
    <mergeCell ref="E95:L95"/>
    <mergeCell ref="R95:Z95"/>
    <mergeCell ref="B97:T97"/>
    <mergeCell ref="X97:AA97"/>
    <mergeCell ref="C87:G89"/>
    <mergeCell ref="L87:M87"/>
    <mergeCell ref="Q87:R87"/>
    <mergeCell ref="T87:V87"/>
    <mergeCell ref="X87:AA87"/>
    <mergeCell ref="C90:H90"/>
    <mergeCell ref="L90:M90"/>
    <mergeCell ref="Q90:R90"/>
    <mergeCell ref="T90:V90"/>
    <mergeCell ref="X90:AA90"/>
    <mergeCell ref="B77:G79"/>
    <mergeCell ref="L77:M77"/>
    <mergeCell ref="Q77:R77"/>
    <mergeCell ref="T77:V77"/>
    <mergeCell ref="X77:AA77"/>
    <mergeCell ref="C81:G85"/>
    <mergeCell ref="L81:M81"/>
    <mergeCell ref="Q81:R81"/>
    <mergeCell ref="T81:V81"/>
    <mergeCell ref="X81:AA81"/>
    <mergeCell ref="C72:G72"/>
    <mergeCell ref="L72:M72"/>
    <mergeCell ref="Q72:R72"/>
    <mergeCell ref="T72:V72"/>
    <mergeCell ref="X72:AA72"/>
    <mergeCell ref="C74:G75"/>
    <mergeCell ref="L74:M74"/>
    <mergeCell ref="Q74:R74"/>
    <mergeCell ref="T74:V74"/>
    <mergeCell ref="X74:AA74"/>
    <mergeCell ref="C66:G68"/>
    <mergeCell ref="L66:M66"/>
    <mergeCell ref="Q66:R66"/>
    <mergeCell ref="T66:V66"/>
    <mergeCell ref="X66:AA66"/>
    <mergeCell ref="C70:G70"/>
    <mergeCell ref="L70:M70"/>
    <mergeCell ref="Q70:R70"/>
    <mergeCell ref="T70:V70"/>
    <mergeCell ref="X70:AA70"/>
    <mergeCell ref="B59:G59"/>
    <mergeCell ref="L59:M59"/>
    <mergeCell ref="Q59:R59"/>
    <mergeCell ref="T59:V59"/>
    <mergeCell ref="X59:AA59"/>
    <mergeCell ref="C61:G64"/>
    <mergeCell ref="L61:M61"/>
    <mergeCell ref="Q61:R61"/>
    <mergeCell ref="T61:V61"/>
    <mergeCell ref="X61:AA61"/>
    <mergeCell ref="C54:G54"/>
    <mergeCell ref="L54:M54"/>
    <mergeCell ref="Q54:R54"/>
    <mergeCell ref="T54:V54"/>
    <mergeCell ref="X54:AA54"/>
    <mergeCell ref="C56:G57"/>
    <mergeCell ref="L56:M56"/>
    <mergeCell ref="Q56:R56"/>
    <mergeCell ref="T56:V56"/>
    <mergeCell ref="X56:AA56"/>
    <mergeCell ref="C48:G51"/>
    <mergeCell ref="L48:M48"/>
    <mergeCell ref="Q48:R48"/>
    <mergeCell ref="T48:V48"/>
    <mergeCell ref="X48:AA48"/>
    <mergeCell ref="C53:G53"/>
    <mergeCell ref="L53:M53"/>
    <mergeCell ref="Q53:R53"/>
    <mergeCell ref="T53:V53"/>
    <mergeCell ref="X53:AA53"/>
    <mergeCell ref="C43:G44"/>
    <mergeCell ref="L43:M43"/>
    <mergeCell ref="Q43:R43"/>
    <mergeCell ref="T43:V43"/>
    <mergeCell ref="X43:AA43"/>
    <mergeCell ref="C46:G46"/>
    <mergeCell ref="L46:M46"/>
    <mergeCell ref="Q46:R46"/>
    <mergeCell ref="T46:V46"/>
    <mergeCell ref="X46:AA46"/>
    <mergeCell ref="B39:G39"/>
    <mergeCell ref="L39:M39"/>
    <mergeCell ref="Q39:R39"/>
    <mergeCell ref="T39:V39"/>
    <mergeCell ref="X39:AA39"/>
    <mergeCell ref="C41:G41"/>
    <mergeCell ref="L41:M41"/>
    <mergeCell ref="Q41:R41"/>
    <mergeCell ref="T41:V41"/>
    <mergeCell ref="X41:AA41"/>
    <mergeCell ref="C32:G34"/>
    <mergeCell ref="L32:M32"/>
    <mergeCell ref="Q32:R32"/>
    <mergeCell ref="T32:V32"/>
    <mergeCell ref="X32:AA32"/>
    <mergeCell ref="C36:G37"/>
    <mergeCell ref="L36:M36"/>
    <mergeCell ref="Q36:R36"/>
    <mergeCell ref="T36:V36"/>
    <mergeCell ref="X36:AA36"/>
    <mergeCell ref="C27:G28"/>
    <mergeCell ref="L27:M27"/>
    <mergeCell ref="Q27:R27"/>
    <mergeCell ref="T27:V27"/>
    <mergeCell ref="X27:AA27"/>
    <mergeCell ref="C30:G30"/>
    <mergeCell ref="L30:M30"/>
    <mergeCell ref="Q30:R30"/>
    <mergeCell ref="T30:V30"/>
    <mergeCell ref="X30:AA30"/>
    <mergeCell ref="C21:G22"/>
    <mergeCell ref="L21:M21"/>
    <mergeCell ref="Q21:R21"/>
    <mergeCell ref="T21:V21"/>
    <mergeCell ref="X21:AA21"/>
    <mergeCell ref="C24:G25"/>
    <mergeCell ref="L24:M24"/>
    <mergeCell ref="Q24:R24"/>
    <mergeCell ref="T24:V24"/>
    <mergeCell ref="X24:AA24"/>
    <mergeCell ref="C17:G17"/>
    <mergeCell ref="L17:M17"/>
    <mergeCell ref="Q17:R17"/>
    <mergeCell ref="T17:V17"/>
    <mergeCell ref="X17:AA17"/>
    <mergeCell ref="C19:G19"/>
    <mergeCell ref="L19:M19"/>
    <mergeCell ref="Q19:R19"/>
    <mergeCell ref="T19:V19"/>
    <mergeCell ref="X19:AA19"/>
    <mergeCell ref="L13:M13"/>
    <mergeCell ref="O13:P13"/>
    <mergeCell ref="Q13:R13"/>
    <mergeCell ref="T13:W13"/>
    <mergeCell ref="X13:AB13"/>
    <mergeCell ref="B15:G15"/>
    <mergeCell ref="L15:M15"/>
    <mergeCell ref="Q15:R15"/>
    <mergeCell ref="T15:V15"/>
    <mergeCell ref="X15:AA15"/>
    <mergeCell ref="F2:U2"/>
    <mergeCell ref="G3:T6"/>
    <mergeCell ref="J8:V8"/>
    <mergeCell ref="L9:M12"/>
    <mergeCell ref="X9:AB10"/>
    <mergeCell ref="A10:I11"/>
    <mergeCell ref="J10:J11"/>
    <mergeCell ref="O10:P11"/>
    <mergeCell ref="Q10:S11"/>
    <mergeCell ref="T10:W11"/>
  </mergeCells>
  <printOptions/>
  <pageMargins left="0.5909722222222222" right="0.39375" top="0.5902777777777778" bottom="0.5902777777777778" header="0" footer="0"/>
  <pageSetup fitToHeight="0" fitToWidth="0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Chel Sanchez Ana Gabriela</cp:lastModifiedBy>
  <cp:lastPrinted>2020-10-12T17:51:40Z</cp:lastPrinted>
  <dcterms:created xsi:type="dcterms:W3CDTF">2015-10-06T22:13:02Z</dcterms:created>
  <dcterms:modified xsi:type="dcterms:W3CDTF">2020-10-29T18:21:41Z</dcterms:modified>
  <cp:category/>
  <cp:version/>
  <cp:contentType/>
  <cp:contentStatus/>
</cp:coreProperties>
</file>