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19320" windowHeight="5010" tabRatio="500" activeTab="0"/>
  </bookViews>
  <sheets>
    <sheet name="Edo Analitico Ingreso" sheetId="1" r:id="rId1"/>
    <sheet name="Clas Administrativa" sheetId="2" r:id="rId2"/>
    <sheet name="Clas Economica" sheetId="3" r:id="rId3"/>
    <sheet name="Clas Objeto Gasto" sheetId="4" r:id="rId4"/>
    <sheet name="Clas Funcional" sheetId="5" r:id="rId5"/>
  </sheets>
  <definedNames>
    <definedName name="_xlnm.Print_Area" localSheetId="0">'Edo Analitico Ingreso'!$A$1:$X$52</definedName>
  </definedNames>
  <calcPr fullCalcOnLoad="1"/>
</workbook>
</file>

<file path=xl/sharedStrings.xml><?xml version="1.0" encoding="utf-8"?>
<sst xmlns="http://schemas.openxmlformats.org/spreadsheetml/2006/main" count="519" uniqueCount="388">
  <si>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</si>
  <si>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</si>
  <si>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</si>
  <si>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</si>
  <si>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</si>
  <si>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</si>
  <si>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</si>
  <si>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</si>
  <si>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</si>
  <si>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</si>
  <si>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</si>
  <si>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</si>
  <si>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</si>
  <si>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</si>
  <si>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</si>
  <si>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</si>
  <si>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</si>
  <si>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</si>
  <si>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</si>
  <si>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</si>
  <si>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</si>
  <si>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</si>
  <si>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</si>
  <si>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</si>
  <si>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</si>
  <si>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</si>
  <si>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</si>
  <si>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</si>
  <si>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</si>
  <si>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</si>
  <si>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</si>
  <si>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</si>
  <si>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</si>
  <si>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</si>
  <si>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</si>
  <si>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</si>
  <si>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</si>
  <si>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</si>
  <si>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</si>
  <si>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ESTADO ANALÍTICO DE INGRESOS
DEL 1 DE ENERO AL 30 DE JUNIO DE 2020</t>
  </si>
  <si>
    <t>MUNICIPIO DE MERIDA YUCATAN</t>
  </si>
  <si>
    <t>Estado Analítico del Ejercicio del Presupuesto de Egresos</t>
  </si>
  <si>
    <t>Clasificación Administrativa</t>
  </si>
  <si>
    <t>ACUMULADO DEL 01 DE ENERO AL 30 DE JUNIO DE 2020.</t>
  </si>
  <si>
    <t>(PESOS)</t>
  </si>
  <si>
    <t>Egresos</t>
  </si>
  <si>
    <t>Ampliaciones/(Reducciones)</t>
  </si>
  <si>
    <t>Concepto</t>
  </si>
  <si>
    <t>Aprobado</t>
  </si>
  <si>
    <t>Pagado</t>
  </si>
  <si>
    <t>Subejercicio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</si>
  <si>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</si>
  <si>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</si>
  <si>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</si>
  <si>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</si>
  <si>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</si>
  <si>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</si>
  <si>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</si>
  <si>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</si>
  <si>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</si>
  <si>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LAURA CRISTINA MUÑOZ MOLINA</t>
  </si>
  <si>
    <t>SCP-C-208</t>
  </si>
  <si>
    <t>Página 1 de 1</t>
  </si>
  <si>
    <t>Estado Analítico del Ejercicio del Presupuesto de Egresos
Clasificación Funcional (Finalidad y Función)
DEL 01 DE ENERO AL 30 DE JUNIO DE 2020.
(PESOS)</t>
  </si>
  <si>
    <t>Ampliaciones/
(Reducciones)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</si>
  <si>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</si>
  <si>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</si>
  <si>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</si>
  <si>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</si>
  <si>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</si>
  <si>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</si>
  <si>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</si>
  <si>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</si>
  <si>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</si>
  <si>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</si>
  <si>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</si>
  <si>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</si>
  <si>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</si>
  <si>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</si>
  <si>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</si>
  <si>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</si>
  <si>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</si>
  <si>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</si>
  <si>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</si>
  <si>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</si>
  <si>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</si>
  <si>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</si>
  <si>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</si>
  <si>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</si>
  <si>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</si>
  <si>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</si>
  <si>
    <t>MUNICIPIO DE MERIDA YUCATAN
Estado Analítico del Ejercicio del Presupuesto de Egresos
Clasificación Económica (por Tipo de Gasto)
DEL 01 DE ENERO AL 30 DE JUNIO DE 2020.
(PESOS)</t>
  </si>
  <si>
    <t>Devegando</t>
  </si>
  <si>
    <t>Gasto Corriente</t>
  </si>
  <si>
    <t>Gasto de Capital</t>
  </si>
  <si>
    <t>Pensiones y Jubilaciones</t>
  </si>
  <si>
    <t xml:space="preserve">Estado Analítico del Ejercicio del Presupuesto de Egresos
Clasificación por Objeto del Gasto (Capítulo y Concepto)
DEL 01 DE ENERO AL 30 DE JUNIO DE 2020.
</t>
  </si>
  <si>
    <t xml:space="preserve">
Concepto
</t>
  </si>
  <si>
    <t>Ampliaciones / (Reducciones)</t>
  </si>
  <si>
    <t>SERVICIOS PERSONALES</t>
  </si>
  <si>
    <t>$1,215,721,235.00</t>
  </si>
  <si>
    <t>$0.00</t>
  </si>
  <si>
    <t>$557,325,092.81</t>
  </si>
  <si>
    <t>$507,375,351.70</t>
  </si>
  <si>
    <t>$658,396,142.19</t>
  </si>
  <si>
    <t>REMUNERACIONES AL PERSONAL DE CARÁCTER PERMANENTE</t>
  </si>
  <si>
    <t>$699,597,111.00</t>
  </si>
  <si>
    <t>-$6,041,615.00</t>
  </si>
  <si>
    <t>$693,555,496.00</t>
  </si>
  <si>
    <t>$323,884,569.56</t>
  </si>
  <si>
    <t>$369,670,926.44</t>
  </si>
  <si>
    <t>REMUNERACIONES AL PERSONAL DE CARÁCTER TRANSITORIO</t>
  </si>
  <si>
    <t>$73,389,197.00</t>
  </si>
  <si>
    <t>$441,674.00</t>
  </si>
  <si>
    <t>$73,830,871.00</t>
  </si>
  <si>
    <t>$35,186,974.33</t>
  </si>
  <si>
    <t>$35,106,640.77</t>
  </si>
  <si>
    <t>$38,643,896.67</t>
  </si>
  <si>
    <t>REMUNERACIONES ADICIONALES Y ESPECIALES</t>
  </si>
  <si>
    <t>$163,216,875.00</t>
  </si>
  <si>
    <t>$2,264,353.00</t>
  </si>
  <si>
    <t>$165,481,228.00</t>
  </si>
  <si>
    <t>$77,971,198.15</t>
  </si>
  <si>
    <t>$43,448,716.06</t>
  </si>
  <si>
    <t>$87,510,029.85</t>
  </si>
  <si>
    <t>SEGURIDAD SOCIAL</t>
  </si>
  <si>
    <t>$92,695,056.00</t>
  </si>
  <si>
    <t>$592,538.00</t>
  </si>
  <si>
    <t>$93,287,594.00</t>
  </si>
  <si>
    <t>$42,006,840.54</t>
  </si>
  <si>
    <t>$31,510,435.34</t>
  </si>
  <si>
    <t>$51,280,753.46</t>
  </si>
  <si>
    <t>OTRAS PRESTACIONES SOCIALES Y ECONOMICAS</t>
  </si>
  <si>
    <t>$186,822,996.00</t>
  </si>
  <si>
    <t>$2,743,050.00</t>
  </si>
  <si>
    <t>$189,566,046.00</t>
  </si>
  <si>
    <t>$78,275,510.23</t>
  </si>
  <si>
    <t>$73,424,989.97</t>
  </si>
  <si>
    <t>$111,290,535.77</t>
  </si>
  <si>
    <t>MATERIALES Y SUMINISTROS</t>
  </si>
  <si>
    <t>$249,771,847.00</t>
  </si>
  <si>
    <t>$9,847,405.00</t>
  </si>
  <si>
    <t>$259,619,252.00</t>
  </si>
  <si>
    <t>$102,030,949.50</t>
  </si>
  <si>
    <t>$96,328,745.91</t>
  </si>
  <si>
    <t>$157,588,302.50</t>
  </si>
  <si>
    <t>MATERIALES DE ADMINISTRACION, EMISION DE DOCUMENTOS Y ARTICULOS OFICIALES</t>
  </si>
  <si>
    <t>$14,865,150.00</t>
  </si>
  <si>
    <t>-$1,813,995.00</t>
  </si>
  <si>
    <t>$13,051,155.00</t>
  </si>
  <si>
    <t>$5,706,691.80</t>
  </si>
  <si>
    <t>$5,156,107.54</t>
  </si>
  <si>
    <t>$7,344,463.20</t>
  </si>
  <si>
    <t>ALIMENTOS Y UTENSILIOS</t>
  </si>
  <si>
    <t>$18,928,314.00</t>
  </si>
  <si>
    <t>$15,444,880.00</t>
  </si>
  <si>
    <t>$34,373,194.00</t>
  </si>
  <si>
    <t>$9,969,593.75</t>
  </si>
  <si>
    <t>$9,620,271.03</t>
  </si>
  <si>
    <t>$24,403,600.25</t>
  </si>
  <si>
    <t>MATERIALES Y ARTICULOS DE CONSTRUCCION Y DE REPARACION</t>
  </si>
  <si>
    <t>$128,964,926.00</t>
  </si>
  <si>
    <t>-$19,656,059.00</t>
  </si>
  <si>
    <t>$109,308,867.00</t>
  </si>
  <si>
    <t>$43,442,422.39</t>
  </si>
  <si>
    <t>$40,555,100.29</t>
  </si>
  <si>
    <t>$65,866,444.61</t>
  </si>
  <si>
    <t>PRODUCTOS QUIMICOS, FARMACEUTICOS Y DE LABORATORIO</t>
  </si>
  <si>
    <t>$8,004,800.00</t>
  </si>
  <si>
    <t>$11,099,416.00</t>
  </si>
  <si>
    <t>$19,104,216.00</t>
  </si>
  <si>
    <t>$7,042,430.77</t>
  </si>
  <si>
    <t>$6,720,575.71</t>
  </si>
  <si>
    <t>$12,061,785.23</t>
  </si>
  <si>
    <t>COMBUSTIBLES, LUBRICANTES Y ADITIVOS</t>
  </si>
  <si>
    <t>$69,934,960.00</t>
  </si>
  <si>
    <t>-$3,113,686.00</t>
  </si>
  <si>
    <t>$66,821,274.00</t>
  </si>
  <si>
    <t>$28,433,500.09</t>
  </si>
  <si>
    <t>$27,978,789.52</t>
  </si>
  <si>
    <t>$38,387,773.91</t>
  </si>
  <si>
    <t>VESTUARIO, BLANCOS, PRENDAS DE PROTECCION Y ARTICULOS DEPORTIVOS</t>
  </si>
  <si>
    <t>$3,916,645.00</t>
  </si>
  <si>
    <t>$7,098,751.00</t>
  </si>
  <si>
    <t>$11,015,396.00</t>
  </si>
  <si>
    <t>$4,400,255.23</t>
  </si>
  <si>
    <t>$4,167,203.48</t>
  </si>
  <si>
    <t>$6,615,140.77</t>
  </si>
  <si>
    <t>MATERIALES  Y SUMINISTROS PARA SEGURIDAD</t>
  </si>
  <si>
    <t>$147,482.00</t>
  </si>
  <si>
    <t>HERRAMIENTAS, REFACCIONES Y ACCESORIOS MENORES</t>
  </si>
  <si>
    <t>$5,157,052.00</t>
  </si>
  <si>
    <t>$640,616.00</t>
  </si>
  <si>
    <t>$5,797,668.00</t>
  </si>
  <si>
    <t>$3,036,055.47</t>
  </si>
  <si>
    <t>$2,130,698.34</t>
  </si>
  <si>
    <t>$2,761,612.53</t>
  </si>
  <si>
    <t>SERVICIOS GENERALES</t>
  </si>
  <si>
    <t>$1,030,396,823.00</t>
  </si>
  <si>
    <t>$38,225,237.00</t>
  </si>
  <si>
    <t>$1,068,622,060.00</t>
  </si>
  <si>
    <t>$527,955,502.24</t>
  </si>
  <si>
    <t>$510,898,327.95</t>
  </si>
  <si>
    <t>$540,666,557.76</t>
  </si>
  <si>
    <t>SERVICIOS BÁSICOS</t>
  </si>
  <si>
    <t>$336,685,023.00</t>
  </si>
  <si>
    <t>-$55,383,516.00</t>
  </si>
  <si>
    <t>$281,301,507.00</t>
  </si>
  <si>
    <t>$140,388,292.31</t>
  </si>
  <si>
    <t>$139,619,512.57</t>
  </si>
  <si>
    <t>$140,913,214.69</t>
  </si>
  <si>
    <t>SERVICIOS DE ARRENDAMIENTO</t>
  </si>
  <si>
    <t>$50,644,758.00</t>
  </si>
  <si>
    <t>$14,605,463.00</t>
  </si>
  <si>
    <t>$65,250,221.00</t>
  </si>
  <si>
    <t>$34,509,013.20</t>
  </si>
  <si>
    <t>$33,386,511.12</t>
  </si>
  <si>
    <t>$30,741,207.80</t>
  </si>
  <si>
    <t>SERVICIOS PROFESIONALES, CIENTIFICOS, TECNICOS Y OTROS SERVICIOS</t>
  </si>
  <si>
    <t>$158,821,391.00</t>
  </si>
  <si>
    <t>$4,939,350.00</t>
  </si>
  <si>
    <t>$163,760,741.00</t>
  </si>
  <si>
    <t>$71,412,286.14</t>
  </si>
  <si>
    <t>$69,924,378.78</t>
  </si>
  <si>
    <t>$92,348,454.86</t>
  </si>
  <si>
    <t>SERVICIOS FINANCIEROS, BANCARIOS Y COMERCIALES</t>
  </si>
  <si>
    <t>$13,324,600.00</t>
  </si>
  <si>
    <t>$9,139,733.00</t>
  </si>
  <si>
    <t>$22,464,333.00</t>
  </si>
  <si>
    <t>$11,697,941.95</t>
  </si>
  <si>
    <t>$10,502,814.34</t>
  </si>
  <si>
    <t>$10,766,391.05</t>
  </si>
  <si>
    <t>SERVICIOS DE INSTALACION, REPARACION, MANTENIMIENTO Y CONSERVACION</t>
  </si>
  <si>
    <t>$318,064,445.00</t>
  </si>
  <si>
    <t>$43,069,435.00</t>
  </si>
  <si>
    <t>$361,133,880.00</t>
  </si>
  <si>
    <t>$146,922,426.37</t>
  </si>
  <si>
    <t>$135,934,521.26</t>
  </si>
  <si>
    <t>$214,211,453.63</t>
  </si>
  <si>
    <t>SERVICIOS DE COMUNICACIÓN SOCIAL Y PUBLICIDAD</t>
  </si>
  <si>
    <t>$73,635,487.00</t>
  </si>
  <si>
    <t>$4,967,109.00</t>
  </si>
  <si>
    <t>$78,602,596.00</t>
  </si>
  <si>
    <t>$51,326,331.91</t>
  </si>
  <si>
    <t>$50,189,325.11</t>
  </si>
  <si>
    <t>$27,276,264.09</t>
  </si>
  <si>
    <t>SERVICIOS DE TRASLADO Y VIATICOS</t>
  </si>
  <si>
    <t>$18,890,509.00</t>
  </si>
  <si>
    <t>-$10,910,085.00</t>
  </si>
  <si>
    <t>$7,980,424.00</t>
  </si>
  <si>
    <t>$848,861.28</t>
  </si>
  <si>
    <t>$783,707.09</t>
  </si>
  <si>
    <t>$7,131,562.72</t>
  </si>
  <si>
    <t>SERVICIOS OFICIALES</t>
  </si>
  <si>
    <t>$54,825,774.00</t>
  </si>
  <si>
    <t>$22,253,350.00</t>
  </si>
  <si>
    <t>$77,079,124.00</t>
  </si>
  <si>
    <t>$66,096,596.54</t>
  </si>
  <si>
    <t>$65,803,805.14</t>
  </si>
  <si>
    <t>$10,982,527.46</t>
  </si>
  <si>
    <t>$5,504,836.00</t>
  </si>
  <si>
    <t>$5,544,398.00</t>
  </si>
  <si>
    <t>$11,049,234.00</t>
  </si>
  <si>
    <t>$4,753,752.54</t>
  </si>
  <si>
    <t>$6,295,481.46</t>
  </si>
  <si>
    <t>TRANSFERENCIAS, ASIGNACIONES, SUBSIDIOS Y OTRAS AYUDAS</t>
  </si>
  <si>
    <t>$555,140,185.00</t>
  </si>
  <si>
    <t>$197,258,120.00</t>
  </si>
  <si>
    <t>$752,398,305.00</t>
  </si>
  <si>
    <t>$373,186,670.22</t>
  </si>
  <si>
    <t>$357,992,119.38</t>
  </si>
  <si>
    <t>$379,211,634.78</t>
  </si>
  <si>
    <t>TRANSFERENCIAS INTERNAS Y ASIGNACIONES AL SECTOR PÚBLICO</t>
  </si>
  <si>
    <t>$30,960,000.00</t>
  </si>
  <si>
    <t>$27,089,509.00</t>
  </si>
  <si>
    <t>$58,049,509.00</t>
  </si>
  <si>
    <t>$50,129,395.79</t>
  </si>
  <si>
    <t>$7,920,113.21</t>
  </si>
  <si>
    <t>SUBSIDIOS Y SUBVENCIONES</t>
  </si>
  <si>
    <t>$55,473,597.00</t>
  </si>
  <si>
    <t>$92,721,304.00</t>
  </si>
  <si>
    <t>$148,194,901.00</t>
  </si>
  <si>
    <t>$84,425,575.92</t>
  </si>
  <si>
    <t>$63,769,325.08</t>
  </si>
  <si>
    <t>AYUDAS SOCIALES</t>
  </si>
  <si>
    <t>$265,027,585.00</t>
  </si>
  <si>
    <t>$75,262,743.00</t>
  </si>
  <si>
    <t>$340,290,328.00</t>
  </si>
  <si>
    <t>$142,776,912.37</t>
  </si>
  <si>
    <t>$137,553,196.37</t>
  </si>
  <si>
    <t>$197,513,415.63</t>
  </si>
  <si>
    <t>PENSIONES Y JUBILACIONES</t>
  </si>
  <si>
    <t>$196,839,003.00</t>
  </si>
  <si>
    <t>$1,577,564.00</t>
  </si>
  <si>
    <t>$198,416,567.00</t>
  </si>
  <si>
    <t>$91,827,786.14</t>
  </si>
  <si>
    <t>$81,870,951.30</t>
  </si>
  <si>
    <t>$106,588,780.86</t>
  </si>
  <si>
    <t>DONATIVOS</t>
  </si>
  <si>
    <t>$6,840,000.00</t>
  </si>
  <si>
    <t>$607,000.00</t>
  </si>
  <si>
    <t>$7,447,000.00</t>
  </si>
  <si>
    <t>$4,027,000.00</t>
  </si>
  <si>
    <t>$4,013,000.00</t>
  </si>
  <si>
    <t>$3,420,000.00</t>
  </si>
  <si>
    <t>BIENES MUEBLES, INMUEBLES E INTANGIBLES</t>
  </si>
  <si>
    <t>$198,242,611.00</t>
  </si>
  <si>
    <t>-$32,790,784.00</t>
  </si>
  <si>
    <t>$165,451,827.00</t>
  </si>
  <si>
    <t>$45,767,670.13</t>
  </si>
  <si>
    <t>$44,236,410.73</t>
  </si>
  <si>
    <t>$119,684,156.87</t>
  </si>
  <si>
    <t>MOBILIARIO Y EQUIPO DE ADMINISTRACION</t>
  </si>
  <si>
    <t>$50,381,128.00</t>
  </si>
  <si>
    <t>-$48,891,530.00</t>
  </si>
  <si>
    <t>$1,489,598.00</t>
  </si>
  <si>
    <t>$818,722.82</t>
  </si>
  <si>
    <t>$751,036.82</t>
  </si>
  <si>
    <t>$670,875.18</t>
  </si>
  <si>
    <t>MOBILIARIO Y EQUIPO EDUCACIONAL Y RECREATIVO</t>
  </si>
  <si>
    <t>$987,525.00</t>
  </si>
  <si>
    <t>$437,007.03</t>
  </si>
  <si>
    <t>$550,517.97</t>
  </si>
  <si>
    <t>EQUIPO E INSTRUMENTAL MEDICO Y DE LABORATORIO</t>
  </si>
  <si>
    <t>$204,494.00</t>
  </si>
  <si>
    <t>$79,634.00</t>
  </si>
  <si>
    <t>$124,860.00</t>
  </si>
  <si>
    <t>VEHICULOS Y EQUIPOS DE TRANSPORTE</t>
  </si>
  <si>
    <t>$4,287,660.00</t>
  </si>
  <si>
    <t>$9,696,499.00</t>
  </si>
  <si>
    <t>$13,984,159.00</t>
  </si>
  <si>
    <t>$12,445,432.01</t>
  </si>
  <si>
    <t>$1,538,726.99</t>
  </si>
  <si>
    <t>MAQUINARIA, OTROS EQUIPOS Y HERRAMIENTAS</t>
  </si>
  <si>
    <t>$143,374,123.00</t>
  </si>
  <si>
    <t>$1,845,621.00</t>
  </si>
  <si>
    <t>$145,219,744.00</t>
  </si>
  <si>
    <t>$31,534,464.99</t>
  </si>
  <si>
    <t>$30,070,891.59</t>
  </si>
  <si>
    <t>$113,685,279.01</t>
  </si>
  <si>
    <t>ACTIVOS INTANGIBLES</t>
  </si>
  <si>
    <t>$199,700.00</t>
  </si>
  <si>
    <t>$3,366,607.00</t>
  </si>
  <si>
    <t>$3,566,307.00</t>
  </si>
  <si>
    <t>$452,409.28</t>
  </si>
  <si>
    <t>$3,113,897.72</t>
  </si>
  <si>
    <t>INVERSION PUBLICA</t>
  </si>
  <si>
    <t>$230,307,653.00</t>
  </si>
  <si>
    <t>$321,389,067.00</t>
  </si>
  <si>
    <t>$551,696,720.00</t>
  </si>
  <si>
    <t>$96,434,632.09</t>
  </si>
  <si>
    <t>$455,262,087.91</t>
  </si>
  <si>
    <t>OBRA PUBLICA EN BIENES DE DOMINIO PUBLICO</t>
  </si>
  <si>
    <t>$294,476,410.00</t>
  </si>
  <si>
    <t>$524,784,063.00</t>
  </si>
  <si>
    <t>$93,017,840.00</t>
  </si>
  <si>
    <t>$431,766,223.00</t>
  </si>
  <si>
    <t>OBRA PUBLICA EN BIENES PROPIOS</t>
  </si>
  <si>
    <t>$26,912,657.00</t>
  </si>
  <si>
    <t>$3,416,792.09</t>
  </si>
  <si>
    <t>$23,495,864.91</t>
  </si>
  <si>
    <t>INVERSIONES FINANCIERAS Y OTRAS PROVISIONES</t>
  </si>
  <si>
    <t>$105,582,472.00</t>
  </si>
  <si>
    <t>$3,642,936.00</t>
  </si>
  <si>
    <t>$109,225,408.00</t>
  </si>
  <si>
    <t>$19,572,763.62</t>
  </si>
  <si>
    <t>$16,378,620.33</t>
  </si>
  <si>
    <t>$89,652,644.38</t>
  </si>
  <si>
    <t>INVERSIONES EN FIDEICOMISOS, MANDATOS Y OTROS ANÁLOGOS</t>
  </si>
  <si>
    <t>$41,582,472.00</t>
  </si>
  <si>
    <t>-$607,064.00</t>
  </si>
  <si>
    <t>$40,975,408.00</t>
  </si>
  <si>
    <t>$21,402,644.38</t>
  </si>
  <si>
    <t>PROVISIONES PARA CONTINGENCIAS Y OTRAS EROGACIONES ESPECIALES</t>
  </si>
  <si>
    <t>$64,000,000.00</t>
  </si>
  <si>
    <t>$4,250,000.00</t>
  </si>
  <si>
    <t>$68,250,000.00</t>
  </si>
  <si>
    <t>DEUDA PUBLICA</t>
  </si>
  <si>
    <t>$78,766,205.00</t>
  </si>
  <si>
    <t>$77,260,059.58</t>
  </si>
  <si>
    <t>$1,506,145.42</t>
  </si>
  <si>
    <t>ADEUDOS DE EJERCICIOS FISCALES ANTERIORES (ADEFAS)</t>
  </si>
  <si>
    <t>$3,585,162,826.00</t>
  </si>
  <si>
    <t>$616,338,186.00</t>
  </si>
  <si>
    <t>$4,201,501,012.00</t>
  </si>
  <si>
    <t>$1,799,533,340.19</t>
  </si>
  <si>
    <t>$1,706,904,267.67</t>
  </si>
  <si>
    <t>$2,401,967,671.81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</si>
</sst>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68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1"/>
    </font>
    <font>
      <sz val="10"/>
      <color indexed="8"/>
      <name val="Exo 2"/>
      <family val="0"/>
    </font>
    <font>
      <b/>
      <sz val="11"/>
      <color indexed="8"/>
      <name val="Exo 2"/>
      <family val="0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Exo 2"/>
      <family val="0"/>
    </font>
    <font>
      <sz val="11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Exo 2"/>
      <family val="0"/>
    </font>
    <font>
      <sz val="8"/>
      <color rgb="FF000000"/>
      <name val="Exo 2"/>
      <family val="0"/>
    </font>
    <font>
      <b/>
      <sz val="8"/>
      <color rgb="FF000000"/>
      <name val="Times New Roman"/>
      <family val="1"/>
    </font>
    <font>
      <b/>
      <sz val="11"/>
      <color rgb="FF000000"/>
      <name val="Exo 2"/>
      <family val="0"/>
    </font>
    <font>
      <b/>
      <sz val="11"/>
      <color rgb="FF000000"/>
      <name val="Arial"/>
      <family val="2"/>
    </font>
    <font>
      <sz val="10"/>
      <color rgb="FF000000"/>
      <name val="Exo 2"/>
      <family val="0"/>
    </font>
    <font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Exo 2"/>
      <family val="0"/>
    </font>
    <font>
      <sz val="11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1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0" fillId="34" borderId="0" xfId="0" applyFont="1" applyFill="1" applyBorder="1" applyAlignment="1">
      <alignment vertical="top"/>
    </xf>
    <xf numFmtId="0" fontId="55" fillId="34" borderId="0" xfId="0" applyFont="1" applyFill="1" applyBorder="1" applyAlignment="1">
      <alignment vertical="top" wrapText="1" readingOrder="1"/>
    </xf>
    <xf numFmtId="0" fontId="55" fillId="34" borderId="0" xfId="0" applyFont="1" applyFill="1" applyBorder="1" applyAlignment="1">
      <alignment horizontal="center" vertical="top" wrapText="1" readingOrder="1"/>
    </xf>
    <xf numFmtId="172" fontId="56" fillId="34" borderId="0" xfId="0" applyNumberFormat="1" applyFont="1" applyFill="1" applyBorder="1" applyAlignment="1">
      <alignment horizontal="right" vertical="top"/>
    </xf>
    <xf numFmtId="172" fontId="57" fillId="34" borderId="0" xfId="0" applyNumberFormat="1" applyFont="1" applyFill="1" applyBorder="1" applyAlignment="1">
      <alignment horizontal="right" vertical="top"/>
    </xf>
    <xf numFmtId="172" fontId="5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horizontal="center" vertical="top" wrapText="1" readingOrder="1"/>
    </xf>
    <xf numFmtId="172" fontId="56" fillId="34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5" borderId="22" xfId="0" applyFont="1" applyFill="1" applyBorder="1" applyAlignment="1">
      <alignment horizontal="center" vertical="top" wrapText="1" readingOrder="1"/>
    </xf>
    <xf numFmtId="0" fontId="2" fillId="35" borderId="21" xfId="0" applyFont="1" applyFill="1" applyBorder="1" applyAlignment="1">
      <alignment horizontal="center" vertical="top" wrapText="1" readingOrder="1"/>
    </xf>
    <xf numFmtId="0" fontId="2" fillId="35" borderId="23" xfId="0" applyFont="1" applyFill="1" applyBorder="1" applyAlignment="1">
      <alignment horizontal="center" vertical="top" wrapText="1" readingOrder="1"/>
    </xf>
    <xf numFmtId="0" fontId="2" fillId="35" borderId="24" xfId="0" applyFont="1" applyFill="1" applyBorder="1" applyAlignment="1">
      <alignment horizontal="center" vertical="top" wrapText="1" readingOrder="1"/>
    </xf>
    <xf numFmtId="0" fontId="2" fillId="35" borderId="0" xfId="0" applyFont="1" applyFill="1" applyBorder="1" applyAlignment="1">
      <alignment horizontal="center" vertical="top" wrapText="1" readingOrder="1"/>
    </xf>
    <xf numFmtId="0" fontId="2" fillId="35" borderId="25" xfId="0" applyFont="1" applyFill="1" applyBorder="1" applyAlignment="1">
      <alignment horizontal="center" vertical="top" wrapText="1" readingOrder="1"/>
    </xf>
    <xf numFmtId="0" fontId="2" fillId="35" borderId="26" xfId="0" applyFont="1" applyFill="1" applyBorder="1" applyAlignment="1">
      <alignment horizontal="center" vertical="top" wrapText="1" readingOrder="1"/>
    </xf>
    <xf numFmtId="0" fontId="2" fillId="35" borderId="14" xfId="0" applyFont="1" applyFill="1" applyBorder="1" applyAlignment="1">
      <alignment horizontal="center" vertical="top" wrapText="1" readingOrder="1"/>
    </xf>
    <xf numFmtId="0" fontId="2" fillId="35" borderId="27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top"/>
    </xf>
    <xf numFmtId="0" fontId="59" fillId="34" borderId="0" xfId="0" applyFont="1" applyFill="1" applyBorder="1" applyAlignment="1">
      <alignment horizontal="center" vertical="top"/>
    </xf>
    <xf numFmtId="0" fontId="55" fillId="34" borderId="0" xfId="0" applyFont="1" applyFill="1" applyBorder="1" applyAlignment="1">
      <alignment horizontal="center" vertical="top" wrapText="1" readingOrder="1"/>
    </xf>
    <xf numFmtId="0" fontId="60" fillId="34" borderId="0" xfId="0" applyFont="1" applyFill="1" applyBorder="1" applyAlignment="1">
      <alignment horizontal="left" vertical="top"/>
    </xf>
    <xf numFmtId="172" fontId="56" fillId="34" borderId="0" xfId="0" applyNumberFormat="1" applyFont="1" applyFill="1" applyBorder="1" applyAlignment="1">
      <alignment horizontal="right" vertical="top"/>
    </xf>
    <xf numFmtId="4" fontId="56" fillId="34" borderId="0" xfId="0" applyNumberFormat="1" applyFont="1" applyFill="1" applyBorder="1" applyAlignment="1">
      <alignment horizontal="center" vertical="top"/>
    </xf>
    <xf numFmtId="0" fontId="55" fillId="34" borderId="0" xfId="0" applyFont="1" applyFill="1" applyBorder="1" applyAlignment="1">
      <alignment horizontal="left" vertical="top" wrapText="1" readingOrder="1"/>
    </xf>
    <xf numFmtId="172" fontId="57" fillId="34" borderId="0" xfId="0" applyNumberFormat="1" applyFont="1" applyFill="1" applyBorder="1" applyAlignment="1">
      <alignment horizontal="right" vertical="top"/>
    </xf>
    <xf numFmtId="0" fontId="61" fillId="34" borderId="0" xfId="0" applyFont="1" applyFill="1" applyBorder="1" applyAlignment="1">
      <alignment horizontal="left" vertical="top" wrapText="1" readingOrder="1"/>
    </xf>
    <xf numFmtId="0" fontId="61" fillId="34" borderId="0" xfId="0" applyFont="1" applyFill="1" applyBorder="1" applyAlignment="1">
      <alignment horizontal="center" vertical="top"/>
    </xf>
    <xf numFmtId="0" fontId="60" fillId="34" borderId="0" xfId="0" applyFont="1" applyFill="1" applyBorder="1" applyAlignment="1">
      <alignment horizontal="right" vertical="top"/>
    </xf>
    <xf numFmtId="0" fontId="5" fillId="34" borderId="0" xfId="0" applyFont="1" applyFill="1" applyBorder="1" applyAlignment="1">
      <alignment vertical="top"/>
    </xf>
    <xf numFmtId="0" fontId="58" fillId="34" borderId="0" xfId="0" applyFont="1" applyFill="1" applyBorder="1" applyAlignment="1">
      <alignment horizontal="center" vertical="top" wrapText="1"/>
    </xf>
    <xf numFmtId="0" fontId="58" fillId="34" borderId="0" xfId="0" applyFont="1" applyFill="1" applyBorder="1" applyAlignment="1">
      <alignment horizontal="center" vertical="top" wrapText="1" readingOrder="1"/>
    </xf>
    <xf numFmtId="0" fontId="55" fillId="34" borderId="0" xfId="0" applyFont="1" applyFill="1" applyBorder="1" applyAlignment="1">
      <alignment horizontal="center" vertical="top" wrapText="1" readingOrder="1"/>
    </xf>
    <xf numFmtId="0" fontId="62" fillId="34" borderId="0" xfId="0" applyFont="1" applyFill="1" applyBorder="1" applyAlignment="1">
      <alignment horizontal="center" vertical="top" wrapText="1" readingOrder="1"/>
    </xf>
    <xf numFmtId="0" fontId="62" fillId="34" borderId="0" xfId="0" applyFont="1" applyFill="1" applyBorder="1" applyAlignment="1">
      <alignment horizontal="center" vertical="top" wrapText="1" readingOrder="1"/>
    </xf>
    <xf numFmtId="0" fontId="55" fillId="34" borderId="0" xfId="0" applyFont="1" applyFill="1" applyBorder="1" applyAlignment="1">
      <alignment horizontal="left" vertical="top" wrapText="1"/>
    </xf>
    <xf numFmtId="172" fontId="63" fillId="34" borderId="0" xfId="0" applyNumberFormat="1" applyFont="1" applyFill="1" applyBorder="1" applyAlignment="1">
      <alignment horizontal="right" vertical="top" wrapText="1"/>
    </xf>
    <xf numFmtId="172" fontId="63" fillId="34" borderId="0" xfId="0" applyNumberFormat="1" applyFont="1" applyFill="1" applyBorder="1" applyAlignment="1">
      <alignment horizontal="right" vertical="top" wrapText="1"/>
    </xf>
    <xf numFmtId="0" fontId="60" fillId="34" borderId="0" xfId="0" applyFont="1" applyFill="1" applyBorder="1" applyAlignment="1">
      <alignment horizontal="left" vertical="top" wrapText="1"/>
    </xf>
    <xf numFmtId="172" fontId="56" fillId="34" borderId="0" xfId="0" applyNumberFormat="1" applyFont="1" applyFill="1" applyBorder="1" applyAlignment="1">
      <alignment horizontal="right" vertical="top" wrapText="1"/>
    </xf>
    <xf numFmtId="172" fontId="56" fillId="34" borderId="0" xfId="0" applyNumberFormat="1" applyFont="1" applyFill="1" applyBorder="1" applyAlignment="1">
      <alignment horizontal="right" vertical="top" wrapText="1"/>
    </xf>
    <xf numFmtId="0" fontId="60" fillId="34" borderId="0" xfId="0" applyFont="1" applyFill="1" applyBorder="1" applyAlignment="1">
      <alignment horizontal="left" vertical="top" wrapText="1" readingOrder="1"/>
    </xf>
    <xf numFmtId="0" fontId="55" fillId="34" borderId="0" xfId="0" applyFont="1" applyFill="1" applyBorder="1" applyAlignment="1">
      <alignment horizontal="left" vertical="top" wrapText="1" readingOrder="1"/>
    </xf>
    <xf numFmtId="172" fontId="63" fillId="34" borderId="0" xfId="0" applyNumberFormat="1" applyFont="1" applyFill="1" applyBorder="1" applyAlignment="1">
      <alignment horizontal="right" vertical="top"/>
    </xf>
    <xf numFmtId="172" fontId="63" fillId="34" borderId="0" xfId="0" applyNumberFormat="1" applyFont="1" applyFill="1" applyBorder="1" applyAlignment="1">
      <alignment horizontal="right" vertical="top"/>
    </xf>
    <xf numFmtId="0" fontId="64" fillId="34" borderId="0" xfId="0" applyFont="1" applyFill="1" applyBorder="1" applyAlignment="1">
      <alignment horizontal="left" vertical="top"/>
    </xf>
    <xf numFmtId="0" fontId="60" fillId="34" borderId="0" xfId="0" applyFont="1" applyFill="1" applyBorder="1" applyAlignment="1">
      <alignment horizontal="right" vertical="top"/>
    </xf>
    <xf numFmtId="0" fontId="58" fillId="34" borderId="0" xfId="0" applyFont="1" applyFill="1" applyBorder="1" applyAlignment="1">
      <alignment horizontal="center" vertical="top" wrapText="1" readingOrder="1"/>
    </xf>
    <xf numFmtId="0" fontId="55" fillId="34" borderId="0" xfId="0" applyFont="1" applyFill="1" applyBorder="1" applyAlignment="1">
      <alignment horizontal="left" vertical="top" wrapText="1"/>
    </xf>
    <xf numFmtId="172" fontId="65" fillId="34" borderId="0" xfId="0" applyNumberFormat="1" applyFont="1" applyFill="1" applyBorder="1" applyAlignment="1">
      <alignment horizontal="right" vertical="top"/>
    </xf>
    <xf numFmtId="172" fontId="65" fillId="34" borderId="0" xfId="0" applyNumberFormat="1" applyFont="1" applyFill="1" applyBorder="1" applyAlignment="1">
      <alignment horizontal="right" vertical="top"/>
    </xf>
    <xf numFmtId="4" fontId="56" fillId="34" borderId="0" xfId="0" applyNumberFormat="1" applyFont="1" applyFill="1" applyBorder="1" applyAlignment="1">
      <alignment horizontal="right" vertical="top"/>
    </xf>
    <xf numFmtId="0" fontId="60" fillId="34" borderId="0" xfId="0" applyFont="1" applyFill="1" applyBorder="1" applyAlignment="1">
      <alignment horizontal="right" vertical="top" wrapText="1" readingOrder="1"/>
    </xf>
    <xf numFmtId="0" fontId="66" fillId="34" borderId="0" xfId="0" applyFont="1" applyFill="1" applyBorder="1" applyAlignment="1">
      <alignment horizontal="center" vertical="top" wrapText="1" readingOrder="1"/>
    </xf>
    <xf numFmtId="0" fontId="67" fillId="34" borderId="0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right" vertical="top"/>
    </xf>
    <xf numFmtId="0" fontId="56" fillId="34" borderId="0" xfId="0" applyFont="1" applyFill="1" applyBorder="1" applyAlignment="1">
      <alignment horizontal="right" vertical="top"/>
    </xf>
    <xf numFmtId="0" fontId="61" fillId="34" borderId="0" xfId="0" applyFont="1" applyFill="1" applyBorder="1" applyAlignment="1">
      <alignment horizontal="left" vertical="top" wrapText="1"/>
    </xf>
    <xf numFmtId="0" fontId="67" fillId="34" borderId="0" xfId="0" applyFont="1" applyFill="1" applyBorder="1" applyAlignment="1">
      <alignment horizontal="left" vertical="top" wrapText="1" readingOrder="1"/>
    </xf>
    <xf numFmtId="0" fontId="60" fillId="34" borderId="0" xfId="0" applyFont="1" applyFill="1" applyBorder="1" applyAlignment="1">
      <alignment horizontal="left" vertical="top"/>
    </xf>
    <xf numFmtId="0" fontId="60" fillId="34" borderId="0" xfId="0" applyFont="1" applyFill="1" applyBorder="1" applyAlignment="1">
      <alignment horizontal="right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6</xdr:col>
      <xdr:colOff>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1</xdr:row>
      <xdr:rowOff>57150</xdr:rowOff>
    </xdr:from>
    <xdr:to>
      <xdr:col>3</xdr:col>
      <xdr:colOff>228600</xdr:colOff>
      <xdr:row>5</xdr:row>
      <xdr:rowOff>209550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19050</xdr:rowOff>
    </xdr:from>
    <xdr:to>
      <xdr:col>4</xdr:col>
      <xdr:colOff>352425</xdr:colOff>
      <xdr:row>2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95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76200</xdr:rowOff>
    </xdr:from>
    <xdr:to>
      <xdr:col>5</xdr:col>
      <xdr:colOff>9525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7"/>
  <sheetViews>
    <sheetView showGridLines="0" tabSelected="1" showOutlineSymbols="0" view="pageBreakPreview" zoomScaleSheetLayoutView="100" zoomScalePageLayoutView="0" workbookViewId="0" topLeftCell="A1">
      <selection activeCell="H5" sqref="H5:V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54" t="s">
        <v>39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6"/>
    </row>
    <row r="3" spans="3:24" ht="12.75" customHeight="1"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9"/>
    </row>
    <row r="4" spans="3:24" ht="16.5" customHeight="1">
      <c r="C4" s="160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2"/>
    </row>
    <row r="5" spans="3:24" ht="18.75" customHeight="1">
      <c r="C5" s="55" t="s">
        <v>27</v>
      </c>
      <c r="D5" s="127"/>
      <c r="E5" s="127"/>
      <c r="F5" s="127"/>
      <c r="G5" s="56"/>
      <c r="H5" s="90" t="s">
        <v>24</v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2"/>
      <c r="W5" s="165" t="s">
        <v>5</v>
      </c>
      <c r="X5" s="166"/>
    </row>
    <row r="6" spans="3:24" ht="26.25" customHeight="1">
      <c r="C6" s="128"/>
      <c r="D6" s="129"/>
      <c r="E6" s="129"/>
      <c r="F6" s="129"/>
      <c r="G6" s="130"/>
      <c r="H6" s="65" t="s">
        <v>0</v>
      </c>
      <c r="I6" s="163"/>
      <c r="J6" s="163"/>
      <c r="K6" s="66"/>
      <c r="L6" s="123" t="s">
        <v>1</v>
      </c>
      <c r="M6" s="132"/>
      <c r="N6" s="124"/>
      <c r="O6" s="123" t="s">
        <v>2</v>
      </c>
      <c r="P6" s="132"/>
      <c r="Q6" s="124"/>
      <c r="R6" s="164" t="s">
        <v>3</v>
      </c>
      <c r="S6" s="164"/>
      <c r="T6" s="164"/>
      <c r="U6" s="65" t="s">
        <v>4</v>
      </c>
      <c r="V6" s="66"/>
      <c r="W6" s="167"/>
      <c r="X6" s="168"/>
    </row>
    <row r="7" spans="3:24" ht="18" customHeight="1">
      <c r="C7" s="57"/>
      <c r="D7" s="131"/>
      <c r="E7" s="131"/>
      <c r="F7" s="131"/>
      <c r="G7" s="58"/>
      <c r="H7" s="123" t="s">
        <v>6</v>
      </c>
      <c r="I7" s="132"/>
      <c r="J7" s="132"/>
      <c r="K7" s="30"/>
      <c r="L7" s="123" t="s">
        <v>7</v>
      </c>
      <c r="M7" s="132"/>
      <c r="N7" s="30"/>
      <c r="O7" s="123" t="s">
        <v>8</v>
      </c>
      <c r="P7" s="132"/>
      <c r="Q7" s="124"/>
      <c r="R7" s="123" t="s">
        <v>9</v>
      </c>
      <c r="S7" s="132"/>
      <c r="T7" s="124"/>
      <c r="U7" s="123" t="s">
        <v>10</v>
      </c>
      <c r="V7" s="124"/>
      <c r="W7" s="150" t="s">
        <v>23</v>
      </c>
      <c r="X7" s="151"/>
    </row>
    <row r="8" spans="3:26" ht="15" customHeight="1">
      <c r="C8" s="152" t="s">
        <v>12</v>
      </c>
      <c r="D8" s="153"/>
      <c r="E8" s="153"/>
      <c r="F8" s="153"/>
      <c r="G8" s="10"/>
      <c r="H8" s="11"/>
      <c r="I8" s="84">
        <v>1085668450</v>
      </c>
      <c r="J8" s="84"/>
      <c r="K8" s="12"/>
      <c r="L8" s="11"/>
      <c r="M8" s="84">
        <v>-601767.81</v>
      </c>
      <c r="N8" s="85"/>
      <c r="O8" s="83">
        <f>I8+M8</f>
        <v>1085066682.19</v>
      </c>
      <c r="P8" s="84"/>
      <c r="Q8" s="85"/>
      <c r="R8" s="83">
        <v>656647973.19</v>
      </c>
      <c r="S8" s="84"/>
      <c r="T8" s="85"/>
      <c r="U8" s="11"/>
      <c r="V8" s="40">
        <v>656647973.19</v>
      </c>
      <c r="W8" s="83">
        <f>V8-I8</f>
        <v>-429020476.80999994</v>
      </c>
      <c r="X8" s="85"/>
      <c r="Y8" s="9"/>
      <c r="Z8" s="9"/>
    </row>
    <row r="9" spans="3:26" ht="15" customHeight="1">
      <c r="C9" s="93" t="s">
        <v>13</v>
      </c>
      <c r="D9" s="94"/>
      <c r="E9" s="94"/>
      <c r="F9" s="94"/>
      <c r="G9" s="13"/>
      <c r="H9" s="14"/>
      <c r="I9" s="69">
        <v>0</v>
      </c>
      <c r="J9" s="69"/>
      <c r="K9" s="15"/>
      <c r="L9" s="14"/>
      <c r="M9" s="69">
        <v>0</v>
      </c>
      <c r="N9" s="70"/>
      <c r="O9" s="86">
        <v>0</v>
      </c>
      <c r="P9" s="69"/>
      <c r="Q9" s="70"/>
      <c r="R9" s="86">
        <v>0</v>
      </c>
      <c r="S9" s="69"/>
      <c r="T9" s="70"/>
      <c r="U9" s="14"/>
      <c r="V9" s="40">
        <v>0</v>
      </c>
      <c r="W9" s="148">
        <f aca="true" t="shared" si="0" ref="W9:W17">V9-I9</f>
        <v>0</v>
      </c>
      <c r="X9" s="149"/>
      <c r="Y9" s="9"/>
      <c r="Z9" s="9"/>
    </row>
    <row r="10" spans="3:26" ht="15" customHeight="1">
      <c r="C10" s="93" t="s">
        <v>14</v>
      </c>
      <c r="D10" s="94"/>
      <c r="E10" s="94"/>
      <c r="F10" s="94"/>
      <c r="G10" s="13"/>
      <c r="H10" s="14"/>
      <c r="I10" s="69">
        <v>0</v>
      </c>
      <c r="J10" s="69"/>
      <c r="K10" s="15"/>
      <c r="L10" s="14"/>
      <c r="M10" s="69">
        <v>0</v>
      </c>
      <c r="N10" s="70"/>
      <c r="O10" s="86">
        <f>I10+M10</f>
        <v>0</v>
      </c>
      <c r="P10" s="69"/>
      <c r="Q10" s="70"/>
      <c r="R10" s="86">
        <v>0</v>
      </c>
      <c r="S10" s="69"/>
      <c r="T10" s="70"/>
      <c r="U10" s="14"/>
      <c r="V10" s="40">
        <v>0</v>
      </c>
      <c r="W10" s="148">
        <f t="shared" si="0"/>
        <v>0</v>
      </c>
      <c r="X10" s="149"/>
      <c r="Y10" s="9"/>
      <c r="Z10" s="9"/>
    </row>
    <row r="11" spans="3:26" ht="15" customHeight="1">
      <c r="C11" s="93" t="s">
        <v>15</v>
      </c>
      <c r="D11" s="94"/>
      <c r="E11" s="94"/>
      <c r="F11" s="94"/>
      <c r="G11" s="13"/>
      <c r="H11" s="14"/>
      <c r="I11" s="69">
        <v>249327156</v>
      </c>
      <c r="J11" s="69"/>
      <c r="K11" s="15"/>
      <c r="L11" s="14"/>
      <c r="M11" s="69">
        <v>-31016404.58</v>
      </c>
      <c r="N11" s="70"/>
      <c r="O11" s="86">
        <f>I11+M11</f>
        <v>218310751.42000002</v>
      </c>
      <c r="P11" s="69"/>
      <c r="Q11" s="70"/>
      <c r="R11" s="86">
        <v>89702257.42</v>
      </c>
      <c r="S11" s="69"/>
      <c r="T11" s="70"/>
      <c r="U11" s="14"/>
      <c r="V11" s="40">
        <v>89702257.42</v>
      </c>
      <c r="W11" s="86">
        <f>V11-I11</f>
        <v>-159624898.57999998</v>
      </c>
      <c r="X11" s="70"/>
      <c r="Y11" s="9"/>
      <c r="Z11" s="9"/>
    </row>
    <row r="12" spans="3:26" ht="15" customHeight="1">
      <c r="C12" s="93" t="s">
        <v>16</v>
      </c>
      <c r="D12" s="94"/>
      <c r="E12" s="94"/>
      <c r="F12" s="94"/>
      <c r="G12" s="13"/>
      <c r="H12" s="14"/>
      <c r="I12" s="69">
        <v>46126482</v>
      </c>
      <c r="J12" s="69"/>
      <c r="K12" s="15"/>
      <c r="L12" s="14"/>
      <c r="M12" s="69">
        <v>5125075.12</v>
      </c>
      <c r="N12" s="70"/>
      <c r="O12" s="147"/>
      <c r="P12" s="147"/>
      <c r="Q12" s="35">
        <f>I12+M12</f>
        <v>51251557.12</v>
      </c>
      <c r="R12" s="69">
        <v>27004239.12</v>
      </c>
      <c r="S12" s="69"/>
      <c r="T12" s="70"/>
      <c r="U12" s="14"/>
      <c r="V12" s="40">
        <v>27004239.12</v>
      </c>
      <c r="W12" s="86">
        <f>V12-I12</f>
        <v>-19122242.88</v>
      </c>
      <c r="X12" s="70"/>
      <c r="Y12" s="9"/>
      <c r="Z12" s="9"/>
    </row>
    <row r="13" spans="3:26" ht="15" customHeight="1">
      <c r="C13" s="93" t="s">
        <v>17</v>
      </c>
      <c r="D13" s="94"/>
      <c r="E13" s="94"/>
      <c r="F13" s="94"/>
      <c r="G13" s="13"/>
      <c r="H13" s="14"/>
      <c r="I13" s="69">
        <v>10926669</v>
      </c>
      <c r="J13" s="69"/>
      <c r="K13" s="15"/>
      <c r="L13" s="14"/>
      <c r="M13" s="69">
        <v>-2893769.86</v>
      </c>
      <c r="N13" s="70"/>
      <c r="O13" s="86">
        <f>I13+M13</f>
        <v>8032899.140000001</v>
      </c>
      <c r="P13" s="69"/>
      <c r="Q13" s="70"/>
      <c r="R13" s="86">
        <v>2675457.14</v>
      </c>
      <c r="S13" s="69"/>
      <c r="T13" s="70"/>
      <c r="U13" s="14"/>
      <c r="V13" s="40">
        <v>2675457.14</v>
      </c>
      <c r="W13" s="86">
        <f>V13-I13</f>
        <v>-8251211.859999999</v>
      </c>
      <c r="X13" s="70"/>
      <c r="Y13" s="9"/>
      <c r="Z13" s="9"/>
    </row>
    <row r="14" spans="3:26" ht="24.75" customHeight="1">
      <c r="C14" s="93" t="s">
        <v>32</v>
      </c>
      <c r="D14" s="94"/>
      <c r="E14" s="94"/>
      <c r="F14" s="94"/>
      <c r="G14" s="13"/>
      <c r="H14" s="14"/>
      <c r="I14" s="69">
        <v>0</v>
      </c>
      <c r="J14" s="69"/>
      <c r="K14" s="15"/>
      <c r="L14" s="14"/>
      <c r="M14" s="69">
        <v>0</v>
      </c>
      <c r="N14" s="70"/>
      <c r="O14" s="86">
        <v>0</v>
      </c>
      <c r="P14" s="69"/>
      <c r="Q14" s="70"/>
      <c r="R14" s="86">
        <v>0</v>
      </c>
      <c r="S14" s="69"/>
      <c r="T14" s="70"/>
      <c r="U14" s="14"/>
      <c r="V14" s="40">
        <v>0</v>
      </c>
      <c r="W14" s="86">
        <f t="shared" si="0"/>
        <v>0</v>
      </c>
      <c r="X14" s="70"/>
      <c r="Y14" s="9"/>
      <c r="Z14" s="9"/>
    </row>
    <row r="15" spans="3:26" ht="36" customHeight="1">
      <c r="C15" s="93" t="s">
        <v>33</v>
      </c>
      <c r="D15" s="94"/>
      <c r="E15" s="94"/>
      <c r="F15" s="94"/>
      <c r="G15" s="13"/>
      <c r="H15" s="14"/>
      <c r="I15" s="69">
        <v>2193114069</v>
      </c>
      <c r="J15" s="69"/>
      <c r="K15" s="15"/>
      <c r="L15" s="14"/>
      <c r="M15" s="69">
        <v>-45969948.05</v>
      </c>
      <c r="N15" s="70"/>
      <c r="O15" s="147"/>
      <c r="P15" s="147"/>
      <c r="Q15" s="35">
        <f>I15+M15</f>
        <v>2147144120.95</v>
      </c>
      <c r="R15" s="69">
        <v>1040077756.95</v>
      </c>
      <c r="S15" s="69"/>
      <c r="T15" s="70"/>
      <c r="U15" s="14"/>
      <c r="V15" s="40">
        <v>1040077756.95</v>
      </c>
      <c r="W15" s="86">
        <f>V15-I15</f>
        <v>-1153036312.05</v>
      </c>
      <c r="X15" s="70"/>
      <c r="Y15" s="9"/>
      <c r="Z15" s="9"/>
    </row>
    <row r="16" spans="3:26" s="44" customFormat="1" ht="26.25" customHeight="1">
      <c r="C16" s="121" t="s">
        <v>34</v>
      </c>
      <c r="D16" s="122"/>
      <c r="E16" s="122"/>
      <c r="F16" s="122"/>
      <c r="G16" s="28"/>
      <c r="H16" s="25"/>
      <c r="I16" s="71">
        <v>0</v>
      </c>
      <c r="J16" s="71"/>
      <c r="K16" s="24"/>
      <c r="L16" s="25"/>
      <c r="M16" s="71">
        <v>0</v>
      </c>
      <c r="N16" s="68"/>
      <c r="O16" s="67">
        <v>0</v>
      </c>
      <c r="P16" s="71"/>
      <c r="Q16" s="68"/>
      <c r="R16" s="67">
        <v>0</v>
      </c>
      <c r="S16" s="71"/>
      <c r="T16" s="68"/>
      <c r="U16" s="25"/>
      <c r="V16" s="40">
        <v>0</v>
      </c>
      <c r="W16" s="67">
        <f>V16-I16</f>
        <v>0</v>
      </c>
      <c r="X16" s="68"/>
      <c r="Y16" s="9"/>
      <c r="Z16" s="9"/>
    </row>
    <row r="17" spans="3:26" ht="15" customHeight="1">
      <c r="C17" s="113" t="s">
        <v>18</v>
      </c>
      <c r="D17" s="114"/>
      <c r="E17" s="114"/>
      <c r="F17" s="114"/>
      <c r="G17" s="18"/>
      <c r="H17" s="19"/>
      <c r="I17" s="73">
        <v>0</v>
      </c>
      <c r="J17" s="73"/>
      <c r="K17" s="21"/>
      <c r="L17" s="19"/>
      <c r="M17" s="73">
        <v>0</v>
      </c>
      <c r="N17" s="74"/>
      <c r="O17" s="72">
        <v>0</v>
      </c>
      <c r="P17" s="73"/>
      <c r="Q17" s="74"/>
      <c r="R17" s="72">
        <v>0</v>
      </c>
      <c r="S17" s="73"/>
      <c r="T17" s="74"/>
      <c r="U17" s="14"/>
      <c r="V17" s="36">
        <v>0</v>
      </c>
      <c r="W17" s="81">
        <f t="shared" si="0"/>
        <v>0</v>
      </c>
      <c r="X17" s="82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76">
        <f>SUM(I15,I13,I12,I11,I10,I8)</f>
        <v>3585162826</v>
      </c>
      <c r="J18" s="76"/>
      <c r="K18" s="3"/>
      <c r="L18" s="1"/>
      <c r="M18" s="76">
        <f>M8+M11+M12+M13+M15</f>
        <v>-75356815.17999999</v>
      </c>
      <c r="N18" s="3"/>
      <c r="O18" s="32">
        <f>SUM(O15,O13,O12,O11,O10,O8)</f>
        <v>1311410332.75</v>
      </c>
      <c r="P18" s="76">
        <f>O8+O10+O11+Q12+O13+Q15</f>
        <v>3509806010.82</v>
      </c>
      <c r="Q18" s="77"/>
      <c r="R18" s="75">
        <f>SUM(R15,R13,R12,R11,R8,R16)</f>
        <v>1816107683.8200002</v>
      </c>
      <c r="S18" s="76"/>
      <c r="T18" s="77"/>
      <c r="U18" s="1"/>
      <c r="V18" s="77">
        <f>SUM(V8+V11+V12+V13+V15)</f>
        <v>1816107683.8200002</v>
      </c>
      <c r="W18" s="59">
        <f>SUM(W16,W15,W12,W13,W11,W10,W8)</f>
        <v>-1769055142.1799998</v>
      </c>
      <c r="X18" s="60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79"/>
      <c r="J19" s="79"/>
      <c r="K19" s="7"/>
      <c r="L19" s="5"/>
      <c r="M19" s="79"/>
      <c r="N19" s="7"/>
      <c r="O19" s="33"/>
      <c r="P19" s="79"/>
      <c r="Q19" s="80"/>
      <c r="R19" s="78"/>
      <c r="S19" s="79"/>
      <c r="T19" s="80"/>
      <c r="U19" s="5"/>
      <c r="V19" s="80"/>
      <c r="W19" s="61"/>
      <c r="X19" s="62"/>
    </row>
    <row r="20" spans="9:24" s="4" customFormat="1" ht="6.75" customHeight="1">
      <c r="I20" s="29">
        <f>SUM(I15,I13,I12,I11,I10,I8)</f>
        <v>3585162826</v>
      </c>
      <c r="R20" s="137" t="s">
        <v>21</v>
      </c>
      <c r="S20" s="138"/>
      <c r="T20" s="138"/>
      <c r="U20" s="139"/>
      <c r="V20" s="140"/>
      <c r="W20" s="61"/>
      <c r="X20" s="62"/>
    </row>
    <row r="21" spans="16:24" s="4" customFormat="1" ht="7.5" customHeight="1">
      <c r="P21" s="29"/>
      <c r="R21" s="141"/>
      <c r="S21" s="142"/>
      <c r="T21" s="142"/>
      <c r="U21" s="142"/>
      <c r="V21" s="143"/>
      <c r="W21" s="63"/>
      <c r="X21" s="64"/>
    </row>
    <row r="22" spans="22:24" ht="15.75" customHeight="1">
      <c r="V22" s="9"/>
      <c r="X22" s="9"/>
    </row>
    <row r="23" spans="3:24" ht="18.75" customHeight="1">
      <c r="C23" s="55" t="s">
        <v>25</v>
      </c>
      <c r="D23" s="127"/>
      <c r="E23" s="127"/>
      <c r="F23" s="127"/>
      <c r="G23" s="56"/>
      <c r="H23" s="90" t="s">
        <v>24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55" t="s">
        <v>5</v>
      </c>
      <c r="X23" s="56"/>
    </row>
    <row r="24" spans="3:24" ht="24.75" customHeight="1">
      <c r="C24" s="128"/>
      <c r="D24" s="129"/>
      <c r="E24" s="129"/>
      <c r="F24" s="129"/>
      <c r="G24" s="130"/>
      <c r="H24" s="65" t="s">
        <v>0</v>
      </c>
      <c r="I24" s="163"/>
      <c r="J24" s="163"/>
      <c r="K24" s="66"/>
      <c r="L24" s="123" t="s">
        <v>1</v>
      </c>
      <c r="M24" s="132"/>
      <c r="N24" s="124"/>
      <c r="O24" s="123" t="s">
        <v>2</v>
      </c>
      <c r="P24" s="132"/>
      <c r="Q24" s="124"/>
      <c r="R24" s="123" t="s">
        <v>3</v>
      </c>
      <c r="S24" s="132"/>
      <c r="T24" s="124"/>
      <c r="U24" s="65" t="s">
        <v>4</v>
      </c>
      <c r="V24" s="66"/>
      <c r="W24" s="57"/>
      <c r="X24" s="58"/>
    </row>
    <row r="25" spans="3:24" ht="18" customHeight="1">
      <c r="C25" s="57"/>
      <c r="D25" s="131"/>
      <c r="E25" s="131"/>
      <c r="F25" s="131"/>
      <c r="G25" s="58"/>
      <c r="H25" s="123" t="s">
        <v>6</v>
      </c>
      <c r="I25" s="132"/>
      <c r="J25" s="132"/>
      <c r="K25" s="30"/>
      <c r="L25" s="123" t="s">
        <v>7</v>
      </c>
      <c r="M25" s="132"/>
      <c r="N25" s="30"/>
      <c r="O25" s="31"/>
      <c r="P25" s="132" t="s">
        <v>8</v>
      </c>
      <c r="Q25" s="124"/>
      <c r="R25" s="123" t="s">
        <v>9</v>
      </c>
      <c r="S25" s="132"/>
      <c r="T25" s="124"/>
      <c r="U25" s="123" t="s">
        <v>10</v>
      </c>
      <c r="V25" s="124"/>
      <c r="W25" s="110" t="s">
        <v>11</v>
      </c>
      <c r="X25" s="111"/>
    </row>
    <row r="26" spans="3:25" ht="22.5" customHeight="1">
      <c r="C26" s="133" t="s">
        <v>38</v>
      </c>
      <c r="D26" s="134"/>
      <c r="E26" s="134"/>
      <c r="F26" s="134"/>
      <c r="G26" s="10"/>
      <c r="H26" s="135">
        <f>I18</f>
        <v>3585162826</v>
      </c>
      <c r="I26" s="125"/>
      <c r="J26" s="125"/>
      <c r="K26" s="27"/>
      <c r="L26" s="135">
        <f>M18</f>
        <v>-75356815.17999999</v>
      </c>
      <c r="M26" s="125"/>
      <c r="N26" s="22"/>
      <c r="O26" s="23"/>
      <c r="P26" s="125">
        <f>P18</f>
        <v>3509806010.82</v>
      </c>
      <c r="Q26" s="126"/>
      <c r="R26" s="144">
        <f>SUM(R18)</f>
        <v>1816107683.8200002</v>
      </c>
      <c r="S26" s="144"/>
      <c r="T26" s="144"/>
      <c r="U26" s="145">
        <f>SUM(V18)</f>
        <v>1816107683.8200002</v>
      </c>
      <c r="V26" s="146"/>
      <c r="W26" s="10"/>
      <c r="X26" s="41">
        <f>W18</f>
        <v>-1769055142.1799998</v>
      </c>
      <c r="Y26" s="9"/>
    </row>
    <row r="27" spans="3:25" ht="12.75">
      <c r="C27" s="93" t="s">
        <v>12</v>
      </c>
      <c r="D27" s="94"/>
      <c r="E27" s="94"/>
      <c r="F27" s="94"/>
      <c r="G27" s="13"/>
      <c r="H27" s="67">
        <f>I8</f>
        <v>1085668450</v>
      </c>
      <c r="I27" s="71"/>
      <c r="J27" s="71"/>
      <c r="K27" s="28"/>
      <c r="L27" s="67">
        <f>M8</f>
        <v>-601767.81</v>
      </c>
      <c r="M27" s="71"/>
      <c r="N27" s="24"/>
      <c r="O27" s="25"/>
      <c r="P27" s="71">
        <f>H27+L27</f>
        <v>1085066682.19</v>
      </c>
      <c r="Q27" s="68"/>
      <c r="R27" s="69">
        <f>R8</f>
        <v>656647973.19</v>
      </c>
      <c r="S27" s="69"/>
      <c r="T27" s="69"/>
      <c r="U27" s="86">
        <f>V8</f>
        <v>656647973.19</v>
      </c>
      <c r="V27" s="70"/>
      <c r="W27" s="13"/>
      <c r="X27" s="42">
        <f>U27-H27</f>
        <v>-429020476.80999994</v>
      </c>
      <c r="Y27" s="9"/>
    </row>
    <row r="28" spans="3:25" ht="12.75">
      <c r="C28" s="93" t="s">
        <v>13</v>
      </c>
      <c r="D28" s="94"/>
      <c r="E28" s="94"/>
      <c r="F28" s="94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3" t="s">
        <v>14</v>
      </c>
      <c r="D29" s="94"/>
      <c r="E29" s="94"/>
      <c r="F29" s="94"/>
      <c r="G29" s="13"/>
      <c r="H29" s="67">
        <v>0</v>
      </c>
      <c r="I29" s="71"/>
      <c r="J29" s="71"/>
      <c r="K29" s="28"/>
      <c r="L29" s="67">
        <f>M10</f>
        <v>0</v>
      </c>
      <c r="M29" s="71"/>
      <c r="N29" s="24"/>
      <c r="O29" s="25"/>
      <c r="P29" s="71">
        <f>H29+L29</f>
        <v>0</v>
      </c>
      <c r="Q29" s="68"/>
      <c r="R29" s="69">
        <v>0</v>
      </c>
      <c r="S29" s="69"/>
      <c r="T29" s="69"/>
      <c r="U29" s="86">
        <v>0</v>
      </c>
      <c r="V29" s="70"/>
      <c r="W29" s="13"/>
      <c r="X29" s="42">
        <f>U29-H29</f>
        <v>0</v>
      </c>
      <c r="Y29" s="9"/>
    </row>
    <row r="30" spans="3:25" ht="12.75">
      <c r="C30" s="93" t="s">
        <v>15</v>
      </c>
      <c r="D30" s="94"/>
      <c r="E30" s="94"/>
      <c r="F30" s="94"/>
      <c r="G30" s="13"/>
      <c r="H30" s="67">
        <f>I11</f>
        <v>249327156</v>
      </c>
      <c r="I30" s="71"/>
      <c r="J30" s="71"/>
      <c r="K30" s="28"/>
      <c r="L30" s="86">
        <f>M11</f>
        <v>-31016404.58</v>
      </c>
      <c r="M30" s="69"/>
      <c r="N30" s="24"/>
      <c r="O30" s="25"/>
      <c r="P30" s="71">
        <f>H30+L30</f>
        <v>218310751.42000002</v>
      </c>
      <c r="Q30" s="68"/>
      <c r="R30" s="86">
        <f>R11</f>
        <v>89702257.42</v>
      </c>
      <c r="S30" s="69"/>
      <c r="T30" s="70"/>
      <c r="U30" s="86">
        <f>V11</f>
        <v>89702257.42</v>
      </c>
      <c r="V30" s="70"/>
      <c r="W30" s="13"/>
      <c r="X30" s="42">
        <f>U30-H30</f>
        <v>-159624898.57999998</v>
      </c>
      <c r="Y30" s="9"/>
    </row>
    <row r="31" spans="3:25" ht="12.75">
      <c r="C31" s="93" t="s">
        <v>16</v>
      </c>
      <c r="D31" s="94"/>
      <c r="E31" s="94"/>
      <c r="F31" s="94"/>
      <c r="G31" s="13"/>
      <c r="H31" s="67">
        <f>I12</f>
        <v>46126482</v>
      </c>
      <c r="I31" s="71"/>
      <c r="J31" s="71"/>
      <c r="K31" s="28"/>
      <c r="L31" s="86">
        <f>M12</f>
        <v>5125075.12</v>
      </c>
      <c r="M31" s="69"/>
      <c r="N31" s="24"/>
      <c r="O31" s="25"/>
      <c r="P31" s="71">
        <f>H31+L31</f>
        <v>51251557.12</v>
      </c>
      <c r="Q31" s="68"/>
      <c r="R31" s="86">
        <f>R12</f>
        <v>27004239.12</v>
      </c>
      <c r="S31" s="69"/>
      <c r="T31" s="70"/>
      <c r="U31" s="86">
        <f>V12</f>
        <v>27004239.12</v>
      </c>
      <c r="V31" s="70"/>
      <c r="W31" s="13"/>
      <c r="X31" s="42">
        <f>U31-H31</f>
        <v>-19122242.88</v>
      </c>
      <c r="Y31" s="9"/>
    </row>
    <row r="32" spans="3:25" ht="12.75">
      <c r="C32" s="93" t="s">
        <v>20</v>
      </c>
      <c r="D32" s="94"/>
      <c r="E32" s="94"/>
      <c r="F32" s="94"/>
      <c r="G32" s="13"/>
      <c r="H32" s="67">
        <f>I13</f>
        <v>10926669</v>
      </c>
      <c r="I32" s="71"/>
      <c r="J32" s="71"/>
      <c r="K32" s="28"/>
      <c r="L32" s="86">
        <f>M13</f>
        <v>-2893769.86</v>
      </c>
      <c r="M32" s="69"/>
      <c r="N32" s="24"/>
      <c r="O32" s="25"/>
      <c r="P32" s="71">
        <f>H32+L32</f>
        <v>8032899.140000001</v>
      </c>
      <c r="Q32" s="68"/>
      <c r="R32" s="86">
        <f>R13</f>
        <v>2675457.14</v>
      </c>
      <c r="S32" s="69"/>
      <c r="T32" s="70"/>
      <c r="U32" s="86">
        <f>V13</f>
        <v>2675457.14</v>
      </c>
      <c r="V32" s="70"/>
      <c r="W32" s="13"/>
      <c r="X32" s="42">
        <f>U32-H32</f>
        <v>-8251211.859999999</v>
      </c>
      <c r="Y32" s="9"/>
    </row>
    <row r="33" spans="3:25" ht="33.75" customHeight="1">
      <c r="C33" s="93" t="s">
        <v>33</v>
      </c>
      <c r="D33" s="94"/>
      <c r="E33" s="94"/>
      <c r="F33" s="94"/>
      <c r="G33" s="13"/>
      <c r="H33" s="67">
        <f>I15</f>
        <v>2193114069</v>
      </c>
      <c r="I33" s="71"/>
      <c r="J33" s="71"/>
      <c r="K33" s="28"/>
      <c r="L33" s="86">
        <f>M15</f>
        <v>-45969948.05</v>
      </c>
      <c r="M33" s="69"/>
      <c r="N33" s="24"/>
      <c r="O33" s="25"/>
      <c r="P33" s="71">
        <f>H33+L33</f>
        <v>2147144120.95</v>
      </c>
      <c r="Q33" s="68"/>
      <c r="R33" s="86">
        <f>R15</f>
        <v>1040077756.95</v>
      </c>
      <c r="S33" s="69"/>
      <c r="T33" s="70"/>
      <c r="U33" s="86">
        <f>V15</f>
        <v>1040077756.95</v>
      </c>
      <c r="V33" s="70"/>
      <c r="W33" s="13"/>
      <c r="X33" s="42">
        <f>U33-H33</f>
        <v>-1153036312.05</v>
      </c>
      <c r="Y33" s="9"/>
    </row>
    <row r="34" spans="3:25" ht="27" customHeight="1">
      <c r="C34" s="121" t="s">
        <v>34</v>
      </c>
      <c r="D34" s="122"/>
      <c r="E34" s="122"/>
      <c r="F34" s="122"/>
      <c r="G34" s="28"/>
      <c r="H34" s="67">
        <v>0</v>
      </c>
      <c r="I34" s="71"/>
      <c r="J34" s="71"/>
      <c r="K34" s="28"/>
      <c r="L34" s="67">
        <v>0</v>
      </c>
      <c r="M34" s="71"/>
      <c r="N34" s="24"/>
      <c r="O34" s="25"/>
      <c r="P34" s="71">
        <v>0</v>
      </c>
      <c r="Q34" s="68"/>
      <c r="R34" s="71">
        <v>0</v>
      </c>
      <c r="S34" s="71"/>
      <c r="T34" s="71"/>
      <c r="U34" s="67">
        <v>0</v>
      </c>
      <c r="V34" s="68"/>
      <c r="W34" s="28"/>
      <c r="X34" s="45">
        <v>0</v>
      </c>
      <c r="Y34" s="9"/>
    </row>
    <row r="35" spans="3:25" ht="72" customHeight="1">
      <c r="C35" s="97" t="s">
        <v>35</v>
      </c>
      <c r="D35" s="98"/>
      <c r="E35" s="98"/>
      <c r="F35" s="98"/>
      <c r="G35" s="98"/>
      <c r="H35" s="25"/>
      <c r="I35" s="118">
        <v>0</v>
      </c>
      <c r="J35" s="118"/>
      <c r="K35" s="28"/>
      <c r="L35" s="119">
        <v>0</v>
      </c>
      <c r="M35" s="118"/>
      <c r="N35" s="24"/>
      <c r="O35" s="25"/>
      <c r="P35" s="118">
        <v>0</v>
      </c>
      <c r="Q35" s="120"/>
      <c r="R35" s="109">
        <v>0</v>
      </c>
      <c r="S35" s="109"/>
      <c r="T35" s="109"/>
      <c r="U35" s="95">
        <v>0</v>
      </c>
      <c r="V35" s="96"/>
      <c r="W35" s="13"/>
      <c r="X35" s="43">
        <f aca="true" t="shared" si="1" ref="X35:X41">U35-H35</f>
        <v>0</v>
      </c>
      <c r="Y35" s="9"/>
    </row>
    <row r="36" spans="3:25" ht="12.75">
      <c r="C36" s="93" t="s">
        <v>13</v>
      </c>
      <c r="D36" s="94"/>
      <c r="E36" s="94"/>
      <c r="F36" s="94"/>
      <c r="G36" s="94"/>
      <c r="H36" s="25"/>
      <c r="I36" s="71">
        <v>0</v>
      </c>
      <c r="J36" s="71"/>
      <c r="K36" s="28"/>
      <c r="L36" s="67">
        <v>0</v>
      </c>
      <c r="M36" s="71"/>
      <c r="N36" s="24"/>
      <c r="O36" s="25"/>
      <c r="P36" s="71">
        <v>0</v>
      </c>
      <c r="Q36" s="68"/>
      <c r="R36" s="69">
        <v>0</v>
      </c>
      <c r="S36" s="69"/>
      <c r="T36" s="69"/>
      <c r="U36" s="86">
        <v>0</v>
      </c>
      <c r="V36" s="70"/>
      <c r="W36" s="13"/>
      <c r="X36" s="42">
        <f t="shared" si="1"/>
        <v>0</v>
      </c>
      <c r="Y36" s="9"/>
    </row>
    <row r="37" spans="3:25" ht="12.75" customHeight="1">
      <c r="C37" s="93" t="s">
        <v>16</v>
      </c>
      <c r="D37" s="94"/>
      <c r="E37" s="94"/>
      <c r="F37" s="94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69">
        <v>0</v>
      </c>
      <c r="T37" s="70"/>
      <c r="U37" s="38"/>
      <c r="V37" s="17">
        <v>0</v>
      </c>
      <c r="W37" s="13"/>
      <c r="X37" s="42">
        <v>0</v>
      </c>
      <c r="Y37" s="9"/>
    </row>
    <row r="38" spans="3:25" ht="25.5" customHeight="1">
      <c r="C38" s="93" t="s">
        <v>36</v>
      </c>
      <c r="D38" s="94"/>
      <c r="E38" s="94"/>
      <c r="F38" s="94"/>
      <c r="G38" s="94"/>
      <c r="H38" s="14"/>
      <c r="I38" s="69">
        <v>0</v>
      </c>
      <c r="J38" s="69"/>
      <c r="K38" s="13"/>
      <c r="L38" s="86">
        <v>0</v>
      </c>
      <c r="M38" s="69"/>
      <c r="N38" s="15"/>
      <c r="O38" s="14"/>
      <c r="P38" s="69">
        <v>0</v>
      </c>
      <c r="Q38" s="70"/>
      <c r="R38" s="69">
        <v>0</v>
      </c>
      <c r="S38" s="69"/>
      <c r="T38" s="69"/>
      <c r="U38" s="86">
        <v>0</v>
      </c>
      <c r="V38" s="70"/>
      <c r="W38" s="13"/>
      <c r="X38" s="42">
        <f t="shared" si="1"/>
        <v>0</v>
      </c>
      <c r="Y38" s="9"/>
    </row>
    <row r="39" spans="3:25" ht="22.5" customHeight="1">
      <c r="C39" s="93" t="s">
        <v>34</v>
      </c>
      <c r="D39" s="94"/>
      <c r="E39" s="94"/>
      <c r="F39" s="94"/>
      <c r="G39" s="94"/>
      <c r="H39" s="14"/>
      <c r="I39" s="69">
        <v>0</v>
      </c>
      <c r="J39" s="69"/>
      <c r="K39" s="13"/>
      <c r="L39" s="86">
        <v>0</v>
      </c>
      <c r="M39" s="69"/>
      <c r="N39" s="15"/>
      <c r="O39" s="14"/>
      <c r="P39" s="69">
        <v>0</v>
      </c>
      <c r="Q39" s="70"/>
      <c r="R39" s="69">
        <v>0</v>
      </c>
      <c r="S39" s="69"/>
      <c r="T39" s="69"/>
      <c r="U39" s="86">
        <v>0</v>
      </c>
      <c r="V39" s="70"/>
      <c r="W39" s="13"/>
      <c r="X39" s="42">
        <f>U39-H39</f>
        <v>0</v>
      </c>
      <c r="Y39" s="9"/>
    </row>
    <row r="40" spans="3:25" ht="12.75">
      <c r="C40" s="97" t="s">
        <v>37</v>
      </c>
      <c r="D40" s="98"/>
      <c r="E40" s="98"/>
      <c r="F40" s="98"/>
      <c r="G40" s="98"/>
      <c r="H40" s="14"/>
      <c r="I40" s="13"/>
      <c r="J40" s="8">
        <v>0</v>
      </c>
      <c r="K40" s="13"/>
      <c r="L40" s="95">
        <v>0</v>
      </c>
      <c r="M40" s="109"/>
      <c r="N40" s="15"/>
      <c r="O40" s="14"/>
      <c r="P40" s="109">
        <v>0</v>
      </c>
      <c r="Q40" s="96"/>
      <c r="R40" s="109">
        <v>0</v>
      </c>
      <c r="S40" s="109"/>
      <c r="T40" s="109"/>
      <c r="U40" s="95">
        <v>0</v>
      </c>
      <c r="V40" s="96"/>
      <c r="W40" s="13"/>
      <c r="X40" s="43">
        <f t="shared" si="1"/>
        <v>0</v>
      </c>
      <c r="Y40" s="9"/>
    </row>
    <row r="41" spans="3:24" ht="12.75">
      <c r="C41" s="113" t="s">
        <v>18</v>
      </c>
      <c r="D41" s="114"/>
      <c r="E41" s="114"/>
      <c r="F41" s="114"/>
      <c r="G41" s="114"/>
      <c r="H41" s="19"/>
      <c r="I41" s="18"/>
      <c r="J41" s="20">
        <v>0</v>
      </c>
      <c r="K41" s="18"/>
      <c r="L41" s="72">
        <v>0</v>
      </c>
      <c r="M41" s="73"/>
      <c r="N41" s="21"/>
      <c r="O41" s="19"/>
      <c r="P41" s="73">
        <v>0</v>
      </c>
      <c r="Q41" s="74"/>
      <c r="R41" s="73">
        <v>0</v>
      </c>
      <c r="S41" s="73"/>
      <c r="T41" s="74"/>
      <c r="U41" s="72">
        <v>0</v>
      </c>
      <c r="V41" s="7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76">
        <f>SUM(H33,H32,H31,H30,H29,H27)</f>
        <v>3585162826</v>
      </c>
      <c r="K42" s="3"/>
      <c r="L42" s="75">
        <f>L27+L29+L30+L31+L32+L33</f>
        <v>-75356815.17999999</v>
      </c>
      <c r="M42" s="76">
        <f>SUM(K33,K32,K31,K30,K29,K27)</f>
        <v>0</v>
      </c>
      <c r="N42" s="3"/>
      <c r="O42" s="1"/>
      <c r="P42" s="76">
        <f>SUM(P33,P32,P31,P30,P29,P27)</f>
        <v>3509806010.82</v>
      </c>
      <c r="Q42" s="77"/>
      <c r="R42" s="75">
        <f>R27+R30+R31+R32+R33</f>
        <v>1816107683.8200002</v>
      </c>
      <c r="S42" s="76"/>
      <c r="T42" s="77"/>
      <c r="U42" s="75">
        <f>U27+U30+U31+U32+U33</f>
        <v>1816107683.8200002</v>
      </c>
      <c r="V42" s="77"/>
      <c r="W42" s="99">
        <f>SUM(X34,X33,X30,X31,X32,X29,X27,X39)</f>
        <v>-1769055142.1799998</v>
      </c>
      <c r="X42" s="100"/>
    </row>
    <row r="43" spans="3:24" ht="8.25" customHeight="1">
      <c r="C43" s="107"/>
      <c r="D43" s="108"/>
      <c r="E43" s="108"/>
      <c r="F43" s="108"/>
      <c r="G43" s="108"/>
      <c r="H43" s="5"/>
      <c r="I43" s="6"/>
      <c r="J43" s="79"/>
      <c r="K43" s="7"/>
      <c r="L43" s="78"/>
      <c r="M43" s="79"/>
      <c r="N43" s="7"/>
      <c r="O43" s="5"/>
      <c r="P43" s="79"/>
      <c r="Q43" s="80"/>
      <c r="R43" s="78"/>
      <c r="S43" s="79"/>
      <c r="T43" s="80"/>
      <c r="U43" s="78"/>
      <c r="V43" s="80"/>
      <c r="W43" s="101"/>
      <c r="X43" s="102"/>
    </row>
    <row r="44" spans="10:24" ht="12.75">
      <c r="J44" s="9"/>
      <c r="M44" s="9"/>
      <c r="Q44" s="9"/>
      <c r="R44" s="87" t="s">
        <v>21</v>
      </c>
      <c r="S44" s="88"/>
      <c r="T44" s="88"/>
      <c r="U44" s="88"/>
      <c r="V44" s="89"/>
      <c r="W44" s="103"/>
      <c r="X44" s="104"/>
    </row>
    <row r="45" spans="3:24" ht="12.75" customHeight="1">
      <c r="C45" s="117" t="s">
        <v>22</v>
      </c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12" t="s">
        <v>31</v>
      </c>
      <c r="F51" s="112"/>
      <c r="G51" s="112"/>
      <c r="H51" s="112"/>
      <c r="I51" s="112"/>
      <c r="J51" s="112"/>
      <c r="K51" s="112"/>
      <c r="R51" s="116" t="s">
        <v>29</v>
      </c>
      <c r="S51" s="116"/>
      <c r="T51" s="116"/>
      <c r="U51" s="116"/>
      <c r="V51" s="116"/>
      <c r="W51" s="116"/>
      <c r="X51" s="116"/>
    </row>
    <row r="52" spans="5:24" ht="13.5" customHeight="1">
      <c r="E52" s="136" t="s">
        <v>28</v>
      </c>
      <c r="F52" s="136"/>
      <c r="G52" s="136"/>
      <c r="H52" s="136"/>
      <c r="I52" s="136"/>
      <c r="J52" s="136"/>
      <c r="K52" s="136"/>
      <c r="R52" s="115" t="s">
        <v>30</v>
      </c>
      <c r="S52" s="115"/>
      <c r="T52" s="115"/>
      <c r="U52" s="115"/>
      <c r="V52" s="115"/>
      <c r="W52" s="115"/>
      <c r="X52" s="115"/>
    </row>
    <row r="58" ht="12.75" customHeight="1">
      <c r="J58" s="9"/>
    </row>
    <row r="167" ht="12.75" customHeight="1">
      <c r="R167" t="s">
        <v>26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5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">
      <selection activeCell="H5" sqref="H5:AB5"/>
    </sheetView>
  </sheetViews>
  <sheetFormatPr defaultColWidth="6.8515625" defaultRowHeight="12.75"/>
  <cols>
    <col min="1" max="1" width="1.421875" style="47" customWidth="1"/>
    <col min="2" max="2" width="1.7109375" style="47" customWidth="1"/>
    <col min="3" max="3" width="1.421875" style="47" customWidth="1"/>
    <col min="4" max="4" width="1.57421875" style="47" customWidth="1"/>
    <col min="5" max="5" width="9.00390625" style="47" customWidth="1"/>
    <col min="6" max="6" width="1.7109375" style="47" customWidth="1"/>
    <col min="7" max="7" width="1.1484375" style="47" customWidth="1"/>
    <col min="8" max="8" width="14.140625" style="47" customWidth="1"/>
    <col min="9" max="9" width="1.421875" style="47" customWidth="1"/>
    <col min="10" max="10" width="4.57421875" style="47" customWidth="1"/>
    <col min="11" max="11" width="1.28515625" style="47" customWidth="1"/>
    <col min="12" max="12" width="15.7109375" style="47" customWidth="1"/>
    <col min="13" max="13" width="2.00390625" style="47" customWidth="1"/>
    <col min="14" max="14" width="0.9921875" style="47" customWidth="1"/>
    <col min="15" max="15" width="13.8515625" style="47" customWidth="1"/>
    <col min="16" max="17" width="0.9921875" style="47" customWidth="1"/>
    <col min="18" max="18" width="4.8515625" style="47" customWidth="1"/>
    <col min="19" max="19" width="0.9921875" style="47" customWidth="1"/>
    <col min="20" max="20" width="8.140625" style="47" customWidth="1"/>
    <col min="21" max="21" width="0.9921875" style="47" customWidth="1"/>
    <col min="22" max="22" width="13.8515625" style="47" bestFit="1" customWidth="1"/>
    <col min="23" max="23" width="1.1484375" style="47" customWidth="1"/>
    <col min="24" max="24" width="8.140625" style="47" customWidth="1"/>
    <col min="25" max="25" width="4.8515625" style="47" customWidth="1"/>
    <col min="26" max="26" width="2.00390625" style="47" customWidth="1"/>
    <col min="27" max="27" width="1.7109375" style="47" customWidth="1"/>
    <col min="28" max="28" width="14.8515625" style="47" customWidth="1"/>
    <col min="29" max="16384" width="6.8515625" style="47" customWidth="1"/>
  </cols>
  <sheetData>
    <row r="1" ht="11.25" customHeight="1"/>
    <row r="2" spans="7:28" ht="13.5" customHeight="1">
      <c r="G2" s="169" t="s">
        <v>40</v>
      </c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ht="7.5" customHeight="1"/>
    <row r="4" spans="8:28" ht="18" customHeight="1">
      <c r="H4" s="169" t="s">
        <v>41</v>
      </c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</row>
    <row r="5" spans="8:28" ht="16.5" customHeight="1">
      <c r="H5" s="169" t="s">
        <v>42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</row>
    <row r="6" spans="8:28" ht="18.75" customHeight="1">
      <c r="H6" s="169" t="s">
        <v>43</v>
      </c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8:28" ht="6.75" customHeight="1">
      <c r="H7" s="170" t="s">
        <v>44</v>
      </c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8:28" ht="11.25" customHeight="1"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</row>
    <row r="9" ht="0.75" customHeight="1"/>
    <row r="10" spans="12:26" ht="16.5" customHeight="1">
      <c r="L10" s="171" t="s">
        <v>45</v>
      </c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</row>
    <row r="11" spans="15:28" ht="5.25" customHeight="1">
      <c r="O11" s="171" t="s">
        <v>46</v>
      </c>
      <c r="AB11" s="48"/>
    </row>
    <row r="12" spans="1:28" ht="7.5" customHeight="1">
      <c r="A12" s="171" t="s">
        <v>47</v>
      </c>
      <c r="B12" s="171"/>
      <c r="C12" s="171"/>
      <c r="D12" s="171"/>
      <c r="E12" s="171"/>
      <c r="F12" s="171"/>
      <c r="G12" s="171"/>
      <c r="H12" s="171"/>
      <c r="I12" s="171"/>
      <c r="J12" s="171"/>
      <c r="L12" s="171" t="s">
        <v>48</v>
      </c>
      <c r="M12" s="171"/>
      <c r="O12" s="171"/>
      <c r="Q12" s="171" t="s">
        <v>2</v>
      </c>
      <c r="R12" s="171"/>
      <c r="S12" s="171"/>
      <c r="T12" s="171"/>
      <c r="V12" s="171" t="s">
        <v>3</v>
      </c>
      <c r="X12" s="171" t="s">
        <v>49</v>
      </c>
      <c r="Y12" s="171"/>
      <c r="Z12" s="171"/>
      <c r="AA12" s="171" t="s">
        <v>50</v>
      </c>
      <c r="AB12" s="171"/>
    </row>
    <row r="13" spans="1:28" ht="12.75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L13" s="171"/>
      <c r="M13" s="171"/>
      <c r="O13" s="171"/>
      <c r="Q13" s="171"/>
      <c r="R13" s="171"/>
      <c r="S13" s="171"/>
      <c r="T13" s="171"/>
      <c r="V13" s="171"/>
      <c r="X13" s="171"/>
      <c r="Y13" s="171"/>
      <c r="Z13" s="171"/>
      <c r="AA13" s="171"/>
      <c r="AB13" s="171"/>
    </row>
    <row r="14" ht="12" customHeight="1">
      <c r="O14" s="171"/>
    </row>
    <row r="15" spans="12:28" ht="16.5" customHeight="1">
      <c r="L15" s="171" t="s">
        <v>51</v>
      </c>
      <c r="M15" s="171"/>
      <c r="O15" s="49" t="s">
        <v>52</v>
      </c>
      <c r="R15" s="171" t="s">
        <v>53</v>
      </c>
      <c r="S15" s="171"/>
      <c r="T15" s="171"/>
      <c r="V15" s="49" t="s">
        <v>54</v>
      </c>
      <c r="X15" s="171" t="s">
        <v>55</v>
      </c>
      <c r="Y15" s="171"/>
      <c r="Z15" s="171"/>
      <c r="AA15" s="171" t="s">
        <v>56</v>
      </c>
      <c r="AB15" s="171"/>
    </row>
    <row r="16" ht="2.25" customHeight="1"/>
    <row r="17" spans="2:28" ht="12.75">
      <c r="B17" s="172" t="s">
        <v>57</v>
      </c>
      <c r="C17" s="172"/>
      <c r="D17" s="172"/>
      <c r="E17" s="172"/>
      <c r="F17" s="172"/>
      <c r="G17" s="172"/>
      <c r="H17" s="172"/>
      <c r="I17" s="172"/>
      <c r="J17" s="172"/>
      <c r="L17" s="173">
        <v>3585162826</v>
      </c>
      <c r="M17" s="173"/>
      <c r="O17" s="50">
        <v>616338186</v>
      </c>
      <c r="R17" s="173">
        <v>4201501012</v>
      </c>
      <c r="S17" s="173"/>
      <c r="T17" s="173"/>
      <c r="V17" s="50">
        <v>1799533340.19</v>
      </c>
      <c r="X17" s="174">
        <v>1706904267.67</v>
      </c>
      <c r="Y17" s="174"/>
      <c r="Z17" s="174"/>
      <c r="AA17" s="173">
        <v>2401967671.81</v>
      </c>
      <c r="AB17" s="173"/>
    </row>
    <row r="18" spans="2:10" ht="1.5" customHeight="1">
      <c r="B18" s="172"/>
      <c r="C18" s="172"/>
      <c r="D18" s="172"/>
      <c r="E18" s="172"/>
      <c r="F18" s="172"/>
      <c r="G18" s="172"/>
      <c r="H18" s="172"/>
      <c r="I18" s="172"/>
      <c r="J18" s="172"/>
    </row>
    <row r="19" ht="8.25" customHeight="1"/>
    <row r="20" ht="4.5" customHeight="1"/>
    <row r="21" spans="2:29" ht="10.5" customHeight="1">
      <c r="B21" s="175" t="s">
        <v>58</v>
      </c>
      <c r="C21" s="175"/>
      <c r="D21" s="175"/>
      <c r="E21" s="175"/>
      <c r="F21" s="175"/>
      <c r="G21" s="175"/>
      <c r="H21" s="175"/>
      <c r="L21" s="176">
        <v>3585162826</v>
      </c>
      <c r="M21" s="176"/>
      <c r="O21" s="51">
        <v>616338186</v>
      </c>
      <c r="R21" s="176">
        <v>4201501012</v>
      </c>
      <c r="S21" s="176"/>
      <c r="T21" s="176"/>
      <c r="V21" s="51">
        <v>1799533340.19</v>
      </c>
      <c r="X21" s="176">
        <v>1706904267.67</v>
      </c>
      <c r="Y21" s="176"/>
      <c r="Z21" s="176"/>
      <c r="AA21" s="176">
        <v>2401967671.81</v>
      </c>
      <c r="AB21" s="176"/>
      <c r="AC21" s="52"/>
    </row>
    <row r="22" ht="10.5" customHeight="1"/>
    <row r="23" spans="3:24" ht="13.5" customHeight="1">
      <c r="C23" s="177" t="s">
        <v>59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</row>
    <row r="24" ht="33" customHeight="1"/>
    <row r="25" spans="8:27" ht="16.5" customHeight="1">
      <c r="H25" s="178" t="s">
        <v>31</v>
      </c>
      <c r="I25" s="178"/>
      <c r="J25" s="178"/>
      <c r="K25" s="178"/>
      <c r="L25" s="178"/>
      <c r="T25" s="178" t="s">
        <v>60</v>
      </c>
      <c r="U25" s="178"/>
      <c r="V25" s="178"/>
      <c r="W25" s="178"/>
      <c r="X25" s="178"/>
      <c r="Y25" s="178"/>
      <c r="Z25" s="178"/>
      <c r="AA25" s="178"/>
    </row>
    <row r="26" spans="8:27" ht="13.5" customHeight="1">
      <c r="H26" s="178" t="s">
        <v>28</v>
      </c>
      <c r="I26" s="178"/>
      <c r="J26" s="178"/>
      <c r="K26" s="178"/>
      <c r="L26" s="178"/>
      <c r="T26" s="178" t="s">
        <v>30</v>
      </c>
      <c r="U26" s="178"/>
      <c r="V26" s="178"/>
      <c r="W26" s="178"/>
      <c r="X26" s="178"/>
      <c r="Y26" s="178"/>
      <c r="Z26" s="178"/>
      <c r="AA26" s="178"/>
    </row>
    <row r="27" ht="12.75" customHeight="1"/>
    <row r="28" spans="2:28" ht="13.5" customHeight="1">
      <c r="B28" s="172" t="s">
        <v>61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Z28" s="179" t="s">
        <v>62</v>
      </c>
      <c r="AA28" s="179"/>
      <c r="AB28" s="179"/>
    </row>
  </sheetData>
  <sheetProtection/>
  <mergeCells count="34">
    <mergeCell ref="H25:L25"/>
    <mergeCell ref="T25:AA25"/>
    <mergeCell ref="H26:L26"/>
    <mergeCell ref="T26:AA26"/>
    <mergeCell ref="B28:R28"/>
    <mergeCell ref="Z28:AB28"/>
    <mergeCell ref="B21:H21"/>
    <mergeCell ref="L21:M21"/>
    <mergeCell ref="R21:T21"/>
    <mergeCell ref="X21:Z21"/>
    <mergeCell ref="AA21:AB21"/>
    <mergeCell ref="C23:X23"/>
    <mergeCell ref="AA12:AB13"/>
    <mergeCell ref="L15:M15"/>
    <mergeCell ref="R15:T15"/>
    <mergeCell ref="X15:Z15"/>
    <mergeCell ref="AA15:AB15"/>
    <mergeCell ref="B17:J18"/>
    <mergeCell ref="L17:M17"/>
    <mergeCell ref="R17:T17"/>
    <mergeCell ref="X17:Z17"/>
    <mergeCell ref="AA17:AB17"/>
    <mergeCell ref="O11:O14"/>
    <mergeCell ref="A12:J13"/>
    <mergeCell ref="L12:M13"/>
    <mergeCell ref="Q12:T13"/>
    <mergeCell ref="V12:V13"/>
    <mergeCell ref="X12:Z13"/>
    <mergeCell ref="G2:AB2"/>
    <mergeCell ref="H4:AB4"/>
    <mergeCell ref="H5:AB5"/>
    <mergeCell ref="H6:AB6"/>
    <mergeCell ref="H7:AB8"/>
    <mergeCell ref="L10:Z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42"/>
  <sheetViews>
    <sheetView zoomScalePageLayoutView="0" workbookViewId="0" topLeftCell="A1">
      <selection activeCell="B2" sqref="B2:W6"/>
    </sheetView>
  </sheetViews>
  <sheetFormatPr defaultColWidth="6.8515625" defaultRowHeight="12.75"/>
  <cols>
    <col min="1" max="1" width="0.71875" style="180" customWidth="1"/>
    <col min="2" max="2" width="13.140625" style="180" customWidth="1"/>
    <col min="3" max="3" width="3.140625" style="180" customWidth="1"/>
    <col min="4" max="4" width="18.7109375" style="180" customWidth="1"/>
    <col min="5" max="5" width="0.9921875" style="180" customWidth="1"/>
    <col min="6" max="6" width="1.57421875" style="180" customWidth="1"/>
    <col min="7" max="7" width="0.9921875" style="180" customWidth="1"/>
    <col min="8" max="8" width="13.8515625" style="180" customWidth="1"/>
    <col min="9" max="9" width="0.9921875" style="180" customWidth="1"/>
    <col min="10" max="10" width="2.140625" style="180" customWidth="1"/>
    <col min="11" max="11" width="12.421875" style="180" customWidth="1"/>
    <col min="12" max="12" width="0.9921875" style="180" customWidth="1"/>
    <col min="13" max="13" width="12.00390625" style="180" customWidth="1"/>
    <col min="14" max="14" width="2.7109375" style="180" customWidth="1"/>
    <col min="15" max="15" width="1.421875" style="180" customWidth="1"/>
    <col min="16" max="16" width="14.8515625" style="180" customWidth="1"/>
    <col min="17" max="17" width="0.9921875" style="180" customWidth="1"/>
    <col min="18" max="18" width="10.140625" style="180" customWidth="1"/>
    <col min="19" max="19" width="4.7109375" style="180" customWidth="1"/>
    <col min="20" max="20" width="0.9921875" style="180" customWidth="1"/>
    <col min="21" max="21" width="3.28125" style="180" customWidth="1"/>
    <col min="22" max="22" width="10.421875" style="180" customWidth="1"/>
    <col min="23" max="23" width="1.57421875" style="180" customWidth="1"/>
    <col min="24" max="16384" width="6.8515625" style="180" customWidth="1"/>
  </cols>
  <sheetData>
    <row r="1" ht="6.75" customHeight="1"/>
    <row r="2" spans="2:23" ht="15" customHeight="1">
      <c r="B2" s="198" t="s">
        <v>91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</row>
    <row r="3" spans="2:23" ht="15" customHeight="1"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</row>
    <row r="4" spans="2:23" ht="15" customHeight="1"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</row>
    <row r="5" spans="2:23" ht="15" customHeight="1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</row>
    <row r="6" spans="2:23" ht="24" customHeight="1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</row>
    <row r="7" ht="1.5" customHeight="1"/>
    <row r="8" spans="8:19" ht="12.75">
      <c r="H8" s="171" t="s">
        <v>45</v>
      </c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</row>
    <row r="9" spans="8:23" ht="3" customHeight="1"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U9" s="171" t="s">
        <v>50</v>
      </c>
      <c r="V9" s="171"/>
      <c r="W9" s="171"/>
    </row>
    <row r="10" spans="21:23" ht="8.25" customHeight="1">
      <c r="U10" s="171"/>
      <c r="V10" s="171"/>
      <c r="W10" s="171"/>
    </row>
    <row r="11" spans="8:23" ht="7.5" customHeight="1">
      <c r="H11" s="171" t="s">
        <v>48</v>
      </c>
      <c r="I11" s="171"/>
      <c r="J11" s="171" t="s">
        <v>46</v>
      </c>
      <c r="K11" s="171"/>
      <c r="M11" s="171" t="s">
        <v>2</v>
      </c>
      <c r="N11" s="171"/>
      <c r="P11" s="171" t="s">
        <v>92</v>
      </c>
      <c r="R11" s="171" t="s">
        <v>49</v>
      </c>
      <c r="S11" s="171"/>
      <c r="U11" s="171"/>
      <c r="V11" s="171"/>
      <c r="W11" s="171"/>
    </row>
    <row r="12" spans="2:23" ht="2.25" customHeight="1">
      <c r="B12" s="171" t="s">
        <v>47</v>
      </c>
      <c r="C12" s="171"/>
      <c r="D12" s="171"/>
      <c r="E12" s="171"/>
      <c r="H12" s="171"/>
      <c r="I12" s="171"/>
      <c r="J12" s="171"/>
      <c r="K12" s="171"/>
      <c r="M12" s="171"/>
      <c r="N12" s="171"/>
      <c r="P12" s="171"/>
      <c r="R12" s="171"/>
      <c r="S12" s="171"/>
      <c r="U12" s="171"/>
      <c r="V12" s="171"/>
      <c r="W12" s="171"/>
    </row>
    <row r="13" spans="2:19" ht="11.25" customHeight="1">
      <c r="B13" s="171"/>
      <c r="C13" s="171"/>
      <c r="D13" s="171"/>
      <c r="E13" s="171"/>
      <c r="H13" s="171"/>
      <c r="I13" s="171"/>
      <c r="J13" s="171"/>
      <c r="K13" s="171"/>
      <c r="M13" s="171"/>
      <c r="N13" s="171"/>
      <c r="P13" s="171"/>
      <c r="R13" s="171"/>
      <c r="S13" s="171"/>
    </row>
    <row r="14" spans="2:11" ht="8.25" customHeight="1">
      <c r="B14" s="171"/>
      <c r="C14" s="171"/>
      <c r="D14" s="171"/>
      <c r="E14" s="171"/>
      <c r="J14" s="171"/>
      <c r="K14" s="171"/>
    </row>
    <row r="15" spans="10:11" ht="12.75" customHeight="1" hidden="1">
      <c r="J15" s="171"/>
      <c r="K15" s="171"/>
    </row>
    <row r="16" spans="8:23" ht="12.75">
      <c r="H16" s="171" t="s">
        <v>51</v>
      </c>
      <c r="I16" s="171"/>
      <c r="J16" s="171" t="s">
        <v>52</v>
      </c>
      <c r="K16" s="171"/>
      <c r="M16" s="171" t="s">
        <v>53</v>
      </c>
      <c r="N16" s="171"/>
      <c r="P16" s="53" t="s">
        <v>54</v>
      </c>
      <c r="R16" s="171" t="s">
        <v>55</v>
      </c>
      <c r="S16" s="171"/>
      <c r="U16" s="171" t="s">
        <v>56</v>
      </c>
      <c r="V16" s="171"/>
      <c r="W16" s="171"/>
    </row>
    <row r="17" ht="12.75" customHeight="1"/>
    <row r="18" ht="1.5" customHeight="1"/>
    <row r="19" spans="2:23" ht="14.25" customHeight="1">
      <c r="B19" s="199" t="s">
        <v>93</v>
      </c>
      <c r="C19" s="199"/>
      <c r="D19" s="199"/>
      <c r="E19" s="199"/>
      <c r="H19" s="200">
        <v>2918191087</v>
      </c>
      <c r="I19" s="200"/>
      <c r="J19" s="200">
        <v>326769403</v>
      </c>
      <c r="K19" s="200"/>
      <c r="M19" s="200">
        <v>3244960490</v>
      </c>
      <c r="N19" s="200"/>
      <c r="P19" s="201">
        <v>1545930488.21</v>
      </c>
      <c r="R19" s="200">
        <v>1467983653.22</v>
      </c>
      <c r="S19" s="200"/>
      <c r="U19" s="200">
        <v>1699030001.79</v>
      </c>
      <c r="V19" s="200"/>
      <c r="W19" s="200"/>
    </row>
    <row r="20" ht="1.5" customHeight="1"/>
    <row r="21" spans="8:23" ht="14.25" customHeight="1">
      <c r="H21" s="54">
        <v>2918191087</v>
      </c>
      <c r="J21" s="202">
        <v>326769403</v>
      </c>
      <c r="K21" s="202"/>
      <c r="M21" s="173">
        <v>3244960490</v>
      </c>
      <c r="N21" s="173"/>
      <c r="P21" s="54">
        <v>1545930488.21</v>
      </c>
      <c r="R21" s="173">
        <v>1467983653.22</v>
      </c>
      <c r="S21" s="173"/>
      <c r="U21" s="173">
        <v>1699030001.79</v>
      </c>
      <c r="V21" s="173"/>
      <c r="W21" s="173"/>
    </row>
    <row r="22" ht="4.5" customHeight="1"/>
    <row r="23" ht="1.5" customHeight="1"/>
    <row r="24" spans="2:23" ht="14.25" customHeight="1">
      <c r="B24" s="199" t="s">
        <v>94</v>
      </c>
      <c r="C24" s="199"/>
      <c r="D24" s="199"/>
      <c r="E24" s="199"/>
      <c r="H24" s="200">
        <v>470132736</v>
      </c>
      <c r="I24" s="200"/>
      <c r="J24" s="200">
        <v>287991219</v>
      </c>
      <c r="K24" s="200"/>
      <c r="M24" s="200">
        <v>758123955</v>
      </c>
      <c r="N24" s="200"/>
      <c r="P24" s="201">
        <v>161775065.84</v>
      </c>
      <c r="R24" s="200">
        <v>157049663.15</v>
      </c>
      <c r="S24" s="200"/>
      <c r="U24" s="200">
        <v>596348889.16</v>
      </c>
      <c r="V24" s="200"/>
      <c r="W24" s="200"/>
    </row>
    <row r="25" ht="1.5" customHeight="1"/>
    <row r="26" spans="8:23" ht="14.25" customHeight="1">
      <c r="H26" s="54">
        <v>470132736</v>
      </c>
      <c r="J26" s="202">
        <v>287991219</v>
      </c>
      <c r="K26" s="202"/>
      <c r="M26" s="173">
        <v>758123955</v>
      </c>
      <c r="N26" s="173"/>
      <c r="P26" s="54">
        <v>161775065.84</v>
      </c>
      <c r="R26" s="173">
        <v>157049663.15</v>
      </c>
      <c r="S26" s="173"/>
      <c r="U26" s="173">
        <v>596348889.16</v>
      </c>
      <c r="V26" s="173"/>
      <c r="W26" s="173"/>
    </row>
    <row r="27" ht="4.5" customHeight="1"/>
    <row r="28" ht="1.5" customHeight="1"/>
    <row r="29" spans="2:23" ht="14.25" customHeight="1">
      <c r="B29" s="199" t="s">
        <v>95</v>
      </c>
      <c r="C29" s="199"/>
      <c r="D29" s="199"/>
      <c r="E29" s="199"/>
      <c r="H29" s="200">
        <v>196839003</v>
      </c>
      <c r="I29" s="200"/>
      <c r="J29" s="200">
        <v>1577564</v>
      </c>
      <c r="K29" s="200"/>
      <c r="M29" s="200">
        <v>198416567</v>
      </c>
      <c r="N29" s="200"/>
      <c r="P29" s="201">
        <v>91827786.14</v>
      </c>
      <c r="R29" s="200">
        <v>81870951.3</v>
      </c>
      <c r="S29" s="200"/>
      <c r="U29" s="200">
        <v>106588780.86</v>
      </c>
      <c r="V29" s="200"/>
      <c r="W29" s="200"/>
    </row>
    <row r="30" ht="1.5" customHeight="1"/>
    <row r="31" spans="8:23" ht="14.25" customHeight="1">
      <c r="H31" s="54">
        <v>196839003</v>
      </c>
      <c r="J31" s="202">
        <v>1577564</v>
      </c>
      <c r="K31" s="202"/>
      <c r="M31" s="173">
        <v>198416567</v>
      </c>
      <c r="N31" s="173"/>
      <c r="P31" s="54">
        <v>91827786.14</v>
      </c>
      <c r="R31" s="173">
        <v>81870951.3</v>
      </c>
      <c r="S31" s="173"/>
      <c r="U31" s="173">
        <v>106588780.86</v>
      </c>
      <c r="V31" s="173"/>
      <c r="W31" s="173"/>
    </row>
    <row r="32" ht="4.5" customHeight="1"/>
    <row r="33" ht="3.75" customHeight="1"/>
    <row r="34" spans="2:23" ht="12.75">
      <c r="B34" s="175" t="s">
        <v>58</v>
      </c>
      <c r="C34" s="175"/>
      <c r="D34" s="175"/>
      <c r="E34" s="175"/>
      <c r="H34" s="200">
        <v>3585162826</v>
      </c>
      <c r="I34" s="200"/>
      <c r="J34" s="200">
        <v>616338186</v>
      </c>
      <c r="K34" s="200"/>
      <c r="M34" s="200">
        <v>4201501012</v>
      </c>
      <c r="N34" s="200"/>
      <c r="P34" s="201">
        <v>1799533340.19</v>
      </c>
      <c r="R34" s="200">
        <v>1706904267.67</v>
      </c>
      <c r="S34" s="200"/>
      <c r="U34" s="200">
        <v>2401967671.81</v>
      </c>
      <c r="V34" s="200"/>
      <c r="W34" s="200"/>
    </row>
    <row r="35" ht="12.75" customHeight="1"/>
    <row r="36" spans="2:18" ht="13.5" customHeight="1">
      <c r="B36" s="177" t="s">
        <v>59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</row>
    <row r="37" ht="59.25" customHeight="1"/>
    <row r="38" spans="4:21" ht="18.75" customHeight="1">
      <c r="D38" s="178" t="s">
        <v>31</v>
      </c>
      <c r="E38" s="178"/>
      <c r="F38" s="178"/>
      <c r="G38" s="178"/>
      <c r="H38" s="178"/>
      <c r="N38" s="178" t="s">
        <v>60</v>
      </c>
      <c r="O38" s="178"/>
      <c r="P38" s="178"/>
      <c r="Q38" s="178"/>
      <c r="R38" s="178"/>
      <c r="S38" s="178"/>
      <c r="T38" s="178"/>
      <c r="U38" s="178"/>
    </row>
    <row r="39" spans="4:21" ht="13.5" customHeight="1">
      <c r="D39" s="178" t="s">
        <v>28</v>
      </c>
      <c r="E39" s="178"/>
      <c r="F39" s="178"/>
      <c r="G39" s="178"/>
      <c r="H39" s="178"/>
      <c r="N39" s="178" t="s">
        <v>30</v>
      </c>
      <c r="O39" s="178"/>
      <c r="P39" s="178"/>
      <c r="Q39" s="178"/>
      <c r="R39" s="178"/>
      <c r="S39" s="178"/>
      <c r="T39" s="178"/>
      <c r="U39" s="178"/>
    </row>
    <row r="40" ht="7.5" customHeight="1"/>
    <row r="41" ht="111.75" customHeight="1"/>
    <row r="42" spans="1:23" ht="13.5" customHeight="1">
      <c r="A42" s="172" t="s">
        <v>61</v>
      </c>
      <c r="B42" s="172"/>
      <c r="C42" s="172"/>
      <c r="D42" s="172"/>
      <c r="E42" s="172"/>
      <c r="F42" s="172"/>
      <c r="G42" s="172"/>
      <c r="H42" s="172"/>
      <c r="I42" s="172"/>
      <c r="J42" s="172"/>
      <c r="P42" s="203" t="s">
        <v>62</v>
      </c>
      <c r="Q42" s="203"/>
      <c r="R42" s="203"/>
      <c r="S42" s="203"/>
      <c r="T42" s="203"/>
      <c r="U42" s="203"/>
      <c r="V42" s="203"/>
      <c r="W42" s="20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sheetProtection/>
  <mergeCells count="57">
    <mergeCell ref="A42:J42"/>
    <mergeCell ref="P42:W42"/>
    <mergeCell ref="U34:W34"/>
    <mergeCell ref="B36:R36"/>
    <mergeCell ref="D38:H38"/>
    <mergeCell ref="N38:U38"/>
    <mergeCell ref="D39:H39"/>
    <mergeCell ref="N39:U39"/>
    <mergeCell ref="U29:W29"/>
    <mergeCell ref="J31:K31"/>
    <mergeCell ref="M31:N31"/>
    <mergeCell ref="R31:S31"/>
    <mergeCell ref="U31:W31"/>
    <mergeCell ref="B34:E34"/>
    <mergeCell ref="H34:I34"/>
    <mergeCell ref="J34:K34"/>
    <mergeCell ref="M34:N34"/>
    <mergeCell ref="R34:S34"/>
    <mergeCell ref="U24:W24"/>
    <mergeCell ref="J26:K26"/>
    <mergeCell ref="M26:N26"/>
    <mergeCell ref="R26:S26"/>
    <mergeCell ref="U26:W26"/>
    <mergeCell ref="B29:E29"/>
    <mergeCell ref="H29:I29"/>
    <mergeCell ref="J29:K29"/>
    <mergeCell ref="M29:N29"/>
    <mergeCell ref="R29:S29"/>
    <mergeCell ref="U19:W19"/>
    <mergeCell ref="J21:K21"/>
    <mergeCell ref="M21:N21"/>
    <mergeCell ref="R21:S21"/>
    <mergeCell ref="U21:W21"/>
    <mergeCell ref="B24:E24"/>
    <mergeCell ref="H24:I24"/>
    <mergeCell ref="J24:K24"/>
    <mergeCell ref="M24:N24"/>
    <mergeCell ref="R24:S24"/>
    <mergeCell ref="H16:I16"/>
    <mergeCell ref="J16:K16"/>
    <mergeCell ref="M16:N16"/>
    <mergeCell ref="R16:S16"/>
    <mergeCell ref="U16:W16"/>
    <mergeCell ref="B19:E19"/>
    <mergeCell ref="H19:I19"/>
    <mergeCell ref="J19:K19"/>
    <mergeCell ref="M19:N19"/>
    <mergeCell ref="R19:S19"/>
    <mergeCell ref="B2:W6"/>
    <mergeCell ref="H8:S9"/>
    <mergeCell ref="U9:W12"/>
    <mergeCell ref="H11:I13"/>
    <mergeCell ref="J11:K15"/>
    <mergeCell ref="M11:N13"/>
    <mergeCell ref="P11:P13"/>
    <mergeCell ref="R11:S13"/>
    <mergeCell ref="B12:E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4"/>
  <sheetViews>
    <sheetView zoomScalePageLayoutView="0" workbookViewId="0" topLeftCell="A1">
      <selection activeCell="I13" sqref="I13:J13"/>
    </sheetView>
  </sheetViews>
  <sheetFormatPr defaultColWidth="6.8515625" defaultRowHeight="12.75"/>
  <cols>
    <col min="1" max="1" width="0.9921875" style="180" customWidth="1"/>
    <col min="2" max="2" width="3.8515625" style="180" customWidth="1"/>
    <col min="3" max="3" width="10.140625" style="180" customWidth="1"/>
    <col min="4" max="4" width="1.7109375" style="180" customWidth="1"/>
    <col min="5" max="5" width="10.7109375" style="180" customWidth="1"/>
    <col min="6" max="6" width="3.57421875" style="180" customWidth="1"/>
    <col min="7" max="7" width="4.57421875" style="180" customWidth="1"/>
    <col min="8" max="8" width="0.9921875" style="180" customWidth="1"/>
    <col min="9" max="9" width="8.00390625" style="180" customWidth="1"/>
    <col min="10" max="10" width="9.28125" style="180" customWidth="1"/>
    <col min="11" max="11" width="0.9921875" style="180" customWidth="1"/>
    <col min="12" max="12" width="1.7109375" style="180" customWidth="1"/>
    <col min="13" max="13" width="9.00390625" style="180" customWidth="1"/>
    <col min="14" max="14" width="5.7109375" style="180" customWidth="1"/>
    <col min="15" max="15" width="0.9921875" style="180" customWidth="1"/>
    <col min="16" max="16" width="9.7109375" style="180" customWidth="1"/>
    <col min="17" max="17" width="4.140625" style="180" customWidth="1"/>
    <col min="18" max="18" width="1.57421875" style="180" customWidth="1"/>
    <col min="19" max="19" width="14.57421875" style="180" customWidth="1"/>
    <col min="20" max="20" width="1.1484375" style="180" customWidth="1"/>
    <col min="21" max="21" width="8.57421875" style="180" customWidth="1"/>
    <col min="22" max="22" width="5.28125" style="180" customWidth="1"/>
    <col min="23" max="23" width="1.421875" style="180" customWidth="1"/>
    <col min="24" max="24" width="1.57421875" style="180" customWidth="1"/>
    <col min="25" max="25" width="13.00390625" style="180" customWidth="1"/>
    <col min="26" max="16384" width="6.8515625" style="180" customWidth="1"/>
  </cols>
  <sheetData>
    <row r="1" spans="5:23" ht="15" customHeight="1">
      <c r="E1" s="181" t="s">
        <v>40</v>
      </c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2:26" ht="60" customHeight="1">
      <c r="B2" s="182" t="s">
        <v>96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0:23" ht="18" customHeight="1">
      <c r="J3" s="183" t="s">
        <v>45</v>
      </c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1:25" ht="5.25" customHeight="1">
      <c r="A4" s="183" t="s">
        <v>97</v>
      </c>
      <c r="B4" s="183"/>
      <c r="C4" s="183"/>
      <c r="D4" s="183"/>
      <c r="E4" s="183"/>
      <c r="F4" s="183"/>
      <c r="G4" s="183"/>
      <c r="L4" s="183" t="s">
        <v>98</v>
      </c>
      <c r="M4" s="183"/>
      <c r="N4" s="183"/>
      <c r="X4" s="183" t="s">
        <v>50</v>
      </c>
      <c r="Y4" s="183"/>
    </row>
    <row r="5" spans="1:25" ht="12.75">
      <c r="A5" s="183"/>
      <c r="B5" s="183"/>
      <c r="C5" s="183"/>
      <c r="D5" s="183"/>
      <c r="E5" s="183"/>
      <c r="F5" s="183"/>
      <c r="G5" s="183"/>
      <c r="I5" s="183" t="s">
        <v>48</v>
      </c>
      <c r="J5" s="183"/>
      <c r="L5" s="183"/>
      <c r="M5" s="183"/>
      <c r="N5" s="183"/>
      <c r="P5" s="183" t="s">
        <v>2</v>
      </c>
      <c r="Q5" s="183"/>
      <c r="S5" s="183" t="s">
        <v>3</v>
      </c>
      <c r="U5" s="183" t="s">
        <v>49</v>
      </c>
      <c r="V5" s="183"/>
      <c r="X5" s="183"/>
      <c r="Y5" s="183"/>
    </row>
    <row r="6" spans="1:22" ht="6" customHeight="1">
      <c r="A6" s="183"/>
      <c r="B6" s="183"/>
      <c r="C6" s="183"/>
      <c r="D6" s="183"/>
      <c r="E6" s="183"/>
      <c r="F6" s="183"/>
      <c r="G6" s="183"/>
      <c r="I6" s="183"/>
      <c r="J6" s="183"/>
      <c r="L6" s="183"/>
      <c r="M6" s="183"/>
      <c r="N6" s="183"/>
      <c r="P6" s="183"/>
      <c r="Q6" s="183"/>
      <c r="S6" s="183"/>
      <c r="U6" s="183"/>
      <c r="V6" s="183"/>
    </row>
    <row r="7" spans="1:14" ht="6" customHeight="1">
      <c r="A7" s="183"/>
      <c r="B7" s="183"/>
      <c r="C7" s="183"/>
      <c r="D7" s="183"/>
      <c r="E7" s="183"/>
      <c r="F7" s="183"/>
      <c r="G7" s="183"/>
      <c r="L7" s="183"/>
      <c r="M7" s="183"/>
      <c r="N7" s="183"/>
    </row>
    <row r="8" spans="1:25" ht="3" customHeight="1">
      <c r="A8" s="183"/>
      <c r="B8" s="183"/>
      <c r="C8" s="183"/>
      <c r="D8" s="183"/>
      <c r="E8" s="183"/>
      <c r="F8" s="183"/>
      <c r="G8" s="183"/>
      <c r="I8" s="204" t="s">
        <v>51</v>
      </c>
      <c r="J8" s="204"/>
      <c r="L8" s="204" t="s">
        <v>52</v>
      </c>
      <c r="M8" s="204"/>
      <c r="N8" s="204"/>
      <c r="P8" s="204" t="s">
        <v>53</v>
      </c>
      <c r="Q8" s="204"/>
      <c r="S8" s="204" t="s">
        <v>54</v>
      </c>
      <c r="U8" s="204" t="s">
        <v>55</v>
      </c>
      <c r="V8" s="204"/>
      <c r="X8" s="204" t="s">
        <v>56</v>
      </c>
      <c r="Y8" s="204"/>
    </row>
    <row r="9" spans="9:25" ht="13.5" customHeight="1">
      <c r="I9" s="204"/>
      <c r="J9" s="204"/>
      <c r="L9" s="204"/>
      <c r="M9" s="204"/>
      <c r="N9" s="204"/>
      <c r="P9" s="204"/>
      <c r="Q9" s="204"/>
      <c r="S9" s="204"/>
      <c r="U9" s="204"/>
      <c r="V9" s="204"/>
      <c r="X9" s="204"/>
      <c r="Y9" s="204"/>
    </row>
    <row r="10" ht="3.75" customHeight="1"/>
    <row r="11" spans="2:25" ht="13.5" customHeight="1">
      <c r="B11" s="205" t="s">
        <v>99</v>
      </c>
      <c r="C11" s="205"/>
      <c r="D11" s="205"/>
      <c r="E11" s="205"/>
      <c r="I11" s="206" t="s">
        <v>100</v>
      </c>
      <c r="J11" s="206"/>
      <c r="M11" s="206" t="s">
        <v>101</v>
      </c>
      <c r="N11" s="206"/>
      <c r="P11" s="206" t="s">
        <v>100</v>
      </c>
      <c r="Q11" s="206"/>
      <c r="S11" s="207" t="s">
        <v>102</v>
      </c>
      <c r="U11" s="206" t="s">
        <v>103</v>
      </c>
      <c r="V11" s="206"/>
      <c r="Y11" s="207" t="s">
        <v>104</v>
      </c>
    </row>
    <row r="12" ht="3.75" customHeight="1"/>
    <row r="13" spans="3:25" ht="13.5" customHeight="1">
      <c r="C13" s="177" t="s">
        <v>105</v>
      </c>
      <c r="D13" s="177"/>
      <c r="E13" s="177"/>
      <c r="F13" s="177"/>
      <c r="I13" s="206" t="s">
        <v>106</v>
      </c>
      <c r="J13" s="206"/>
      <c r="M13" s="206" t="s">
        <v>107</v>
      </c>
      <c r="N13" s="206"/>
      <c r="P13" s="206" t="s">
        <v>108</v>
      </c>
      <c r="Q13" s="206"/>
      <c r="S13" s="207" t="s">
        <v>109</v>
      </c>
      <c r="U13" s="206" t="s">
        <v>109</v>
      </c>
      <c r="V13" s="206"/>
      <c r="Y13" s="207" t="s">
        <v>110</v>
      </c>
    </row>
    <row r="14" spans="3:6" ht="9.75" customHeight="1">
      <c r="C14" s="177"/>
      <c r="D14" s="177"/>
      <c r="E14" s="177"/>
      <c r="F14" s="177"/>
    </row>
    <row r="15" ht="2.25" customHeight="1"/>
    <row r="16" spans="3:25" ht="13.5" customHeight="1">
      <c r="C16" s="177" t="s">
        <v>111</v>
      </c>
      <c r="D16" s="177"/>
      <c r="E16" s="177"/>
      <c r="F16" s="177"/>
      <c r="I16" s="206" t="s">
        <v>112</v>
      </c>
      <c r="J16" s="206"/>
      <c r="M16" s="206" t="s">
        <v>113</v>
      </c>
      <c r="N16" s="206"/>
      <c r="P16" s="206" t="s">
        <v>114</v>
      </c>
      <c r="Q16" s="206"/>
      <c r="S16" s="207" t="s">
        <v>115</v>
      </c>
      <c r="U16" s="206" t="s">
        <v>116</v>
      </c>
      <c r="V16" s="206"/>
      <c r="Y16" s="207" t="s">
        <v>117</v>
      </c>
    </row>
    <row r="17" spans="3:6" ht="9.75" customHeight="1">
      <c r="C17" s="177"/>
      <c r="D17" s="177"/>
      <c r="E17" s="177"/>
      <c r="F17" s="177"/>
    </row>
    <row r="18" ht="2.25" customHeight="1"/>
    <row r="19" spans="3:25" ht="13.5" customHeight="1">
      <c r="C19" s="177" t="s">
        <v>118</v>
      </c>
      <c r="D19" s="177"/>
      <c r="E19" s="177"/>
      <c r="F19" s="177"/>
      <c r="I19" s="206" t="s">
        <v>119</v>
      </c>
      <c r="J19" s="206"/>
      <c r="M19" s="206" t="s">
        <v>120</v>
      </c>
      <c r="N19" s="206"/>
      <c r="P19" s="206" t="s">
        <v>121</v>
      </c>
      <c r="Q19" s="206"/>
      <c r="S19" s="207" t="s">
        <v>122</v>
      </c>
      <c r="U19" s="206" t="s">
        <v>123</v>
      </c>
      <c r="V19" s="206"/>
      <c r="Y19" s="207" t="s">
        <v>124</v>
      </c>
    </row>
    <row r="20" spans="3:6" ht="9.75" customHeight="1">
      <c r="C20" s="177"/>
      <c r="D20" s="177"/>
      <c r="E20" s="177"/>
      <c r="F20" s="177"/>
    </row>
    <row r="21" ht="2.25" customHeight="1"/>
    <row r="22" spans="3:25" ht="13.5" customHeight="1">
      <c r="C22" s="208" t="s">
        <v>125</v>
      </c>
      <c r="D22" s="208"/>
      <c r="E22" s="208"/>
      <c r="F22" s="208"/>
      <c r="I22" s="206" t="s">
        <v>126</v>
      </c>
      <c r="J22" s="206"/>
      <c r="M22" s="206" t="s">
        <v>127</v>
      </c>
      <c r="N22" s="206"/>
      <c r="P22" s="206" t="s">
        <v>128</v>
      </c>
      <c r="Q22" s="206"/>
      <c r="S22" s="207" t="s">
        <v>129</v>
      </c>
      <c r="U22" s="206" t="s">
        <v>130</v>
      </c>
      <c r="V22" s="206"/>
      <c r="Y22" s="207" t="s">
        <v>131</v>
      </c>
    </row>
    <row r="23" ht="3.75" customHeight="1"/>
    <row r="24" spans="3:25" ht="13.5" customHeight="1">
      <c r="C24" s="177" t="s">
        <v>132</v>
      </c>
      <c r="D24" s="177"/>
      <c r="E24" s="177"/>
      <c r="F24" s="177"/>
      <c r="I24" s="206" t="s">
        <v>133</v>
      </c>
      <c r="J24" s="206"/>
      <c r="M24" s="206" t="s">
        <v>134</v>
      </c>
      <c r="N24" s="206"/>
      <c r="P24" s="206" t="s">
        <v>135</v>
      </c>
      <c r="Q24" s="206"/>
      <c r="S24" s="207" t="s">
        <v>136</v>
      </c>
      <c r="U24" s="206" t="s">
        <v>137</v>
      </c>
      <c r="V24" s="206"/>
      <c r="Y24" s="207" t="s">
        <v>138</v>
      </c>
    </row>
    <row r="25" spans="3:6" ht="8.25" customHeight="1">
      <c r="C25" s="177"/>
      <c r="D25" s="177"/>
      <c r="E25" s="177"/>
      <c r="F25" s="177"/>
    </row>
    <row r="26" spans="3:6" ht="2.25" customHeight="1">
      <c r="C26" s="177"/>
      <c r="D26" s="177"/>
      <c r="E26" s="177"/>
      <c r="F26" s="177"/>
    </row>
    <row r="27" ht="13.5" customHeight="1"/>
    <row r="28" spans="2:25" ht="13.5" customHeight="1">
      <c r="B28" s="205" t="s">
        <v>139</v>
      </c>
      <c r="C28" s="205"/>
      <c r="D28" s="205"/>
      <c r="E28" s="205"/>
      <c r="I28" s="206" t="s">
        <v>140</v>
      </c>
      <c r="J28" s="206"/>
      <c r="M28" s="206" t="s">
        <v>141</v>
      </c>
      <c r="N28" s="206"/>
      <c r="P28" s="206" t="s">
        <v>142</v>
      </c>
      <c r="Q28" s="206"/>
      <c r="S28" s="207" t="s">
        <v>143</v>
      </c>
      <c r="U28" s="206" t="s">
        <v>144</v>
      </c>
      <c r="V28" s="206"/>
      <c r="Y28" s="207" t="s">
        <v>145</v>
      </c>
    </row>
    <row r="29" ht="3.75" customHeight="1"/>
    <row r="30" spans="3:25" ht="13.5" customHeight="1">
      <c r="C30" s="177" t="s">
        <v>146</v>
      </c>
      <c r="D30" s="177"/>
      <c r="E30" s="177"/>
      <c r="F30" s="177"/>
      <c r="I30" s="206" t="s">
        <v>147</v>
      </c>
      <c r="J30" s="206"/>
      <c r="M30" s="206" t="s">
        <v>148</v>
      </c>
      <c r="N30" s="206"/>
      <c r="P30" s="206" t="s">
        <v>149</v>
      </c>
      <c r="Q30" s="206"/>
      <c r="S30" s="207" t="s">
        <v>150</v>
      </c>
      <c r="U30" s="206" t="s">
        <v>151</v>
      </c>
      <c r="V30" s="206"/>
      <c r="Y30" s="207" t="s">
        <v>152</v>
      </c>
    </row>
    <row r="31" spans="3:6" ht="8.25" customHeight="1">
      <c r="C31" s="177"/>
      <c r="D31" s="177"/>
      <c r="E31" s="177"/>
      <c r="F31" s="177"/>
    </row>
    <row r="32" spans="3:6" ht="13.5" customHeight="1">
      <c r="C32" s="177"/>
      <c r="D32" s="177"/>
      <c r="E32" s="177"/>
      <c r="F32" s="177"/>
    </row>
    <row r="33" ht="2.25" customHeight="1"/>
    <row r="34" spans="3:25" ht="13.5" customHeight="1">
      <c r="C34" s="208" t="s">
        <v>153</v>
      </c>
      <c r="D34" s="208"/>
      <c r="E34" s="208"/>
      <c r="F34" s="208"/>
      <c r="I34" s="206" t="s">
        <v>154</v>
      </c>
      <c r="J34" s="206"/>
      <c r="M34" s="206" t="s">
        <v>155</v>
      </c>
      <c r="N34" s="206"/>
      <c r="P34" s="206" t="s">
        <v>156</v>
      </c>
      <c r="Q34" s="206"/>
      <c r="S34" s="207" t="s">
        <v>157</v>
      </c>
      <c r="U34" s="206" t="s">
        <v>158</v>
      </c>
      <c r="V34" s="206"/>
      <c r="Y34" s="207" t="s">
        <v>159</v>
      </c>
    </row>
    <row r="35" ht="3.75" customHeight="1"/>
    <row r="36" spans="3:25" ht="13.5" customHeight="1">
      <c r="C36" s="177" t="s">
        <v>160</v>
      </c>
      <c r="D36" s="177"/>
      <c r="E36" s="177"/>
      <c r="F36" s="177"/>
      <c r="I36" s="206" t="s">
        <v>161</v>
      </c>
      <c r="J36" s="206"/>
      <c r="M36" s="206" t="s">
        <v>162</v>
      </c>
      <c r="N36" s="206"/>
      <c r="P36" s="206" t="s">
        <v>163</v>
      </c>
      <c r="Q36" s="206"/>
      <c r="S36" s="207" t="s">
        <v>164</v>
      </c>
      <c r="U36" s="206" t="s">
        <v>165</v>
      </c>
      <c r="V36" s="206"/>
      <c r="Y36" s="207" t="s">
        <v>166</v>
      </c>
    </row>
    <row r="37" spans="3:6" ht="9.75" customHeight="1">
      <c r="C37" s="177"/>
      <c r="D37" s="177"/>
      <c r="E37" s="177"/>
      <c r="F37" s="177"/>
    </row>
    <row r="38" ht="2.25" customHeight="1"/>
    <row r="39" spans="3:25" ht="13.5" customHeight="1">
      <c r="C39" s="177" t="s">
        <v>167</v>
      </c>
      <c r="D39" s="177"/>
      <c r="E39" s="177"/>
      <c r="F39" s="177"/>
      <c r="I39" s="206" t="s">
        <v>168</v>
      </c>
      <c r="J39" s="206"/>
      <c r="M39" s="206" t="s">
        <v>169</v>
      </c>
      <c r="N39" s="206"/>
      <c r="P39" s="206" t="s">
        <v>170</v>
      </c>
      <c r="Q39" s="206"/>
      <c r="S39" s="207" t="s">
        <v>171</v>
      </c>
      <c r="U39" s="206" t="s">
        <v>172</v>
      </c>
      <c r="V39" s="206"/>
      <c r="Y39" s="207" t="s">
        <v>173</v>
      </c>
    </row>
    <row r="40" spans="3:6" ht="8.25" customHeight="1">
      <c r="C40" s="177"/>
      <c r="D40" s="177"/>
      <c r="E40" s="177"/>
      <c r="F40" s="177"/>
    </row>
    <row r="41" spans="3:6" ht="13.5" customHeight="1">
      <c r="C41" s="177"/>
      <c r="D41" s="177"/>
      <c r="E41" s="177"/>
      <c r="F41" s="177"/>
    </row>
    <row r="42" ht="2.25" customHeight="1"/>
    <row r="43" spans="3:25" ht="13.5" customHeight="1">
      <c r="C43" s="177" t="s">
        <v>174</v>
      </c>
      <c r="D43" s="177"/>
      <c r="E43" s="177"/>
      <c r="F43" s="177"/>
      <c r="I43" s="206" t="s">
        <v>175</v>
      </c>
      <c r="J43" s="206"/>
      <c r="M43" s="206" t="s">
        <v>176</v>
      </c>
      <c r="N43" s="206"/>
      <c r="P43" s="206" t="s">
        <v>177</v>
      </c>
      <c r="Q43" s="206"/>
      <c r="S43" s="207" t="s">
        <v>178</v>
      </c>
      <c r="U43" s="206" t="s">
        <v>179</v>
      </c>
      <c r="V43" s="206"/>
      <c r="Y43" s="207" t="s">
        <v>180</v>
      </c>
    </row>
    <row r="44" spans="3:6" ht="9.75" customHeight="1">
      <c r="C44" s="177"/>
      <c r="D44" s="177"/>
      <c r="E44" s="177"/>
      <c r="F44" s="177"/>
    </row>
    <row r="45" ht="2.25" customHeight="1"/>
    <row r="46" spans="3:25" ht="13.5" customHeight="1">
      <c r="C46" s="177" t="s">
        <v>181</v>
      </c>
      <c r="D46" s="177"/>
      <c r="E46" s="177"/>
      <c r="F46" s="177"/>
      <c r="I46" s="206" t="s">
        <v>182</v>
      </c>
      <c r="J46" s="206"/>
      <c r="M46" s="206" t="s">
        <v>183</v>
      </c>
      <c r="N46" s="206"/>
      <c r="P46" s="206" t="s">
        <v>184</v>
      </c>
      <c r="Q46" s="206"/>
      <c r="S46" s="207" t="s">
        <v>185</v>
      </c>
      <c r="U46" s="206" t="s">
        <v>186</v>
      </c>
      <c r="V46" s="206"/>
      <c r="Y46" s="207" t="s">
        <v>187</v>
      </c>
    </row>
    <row r="47" spans="3:6" ht="8.25" customHeight="1">
      <c r="C47" s="177"/>
      <c r="D47" s="177"/>
      <c r="E47" s="177"/>
      <c r="F47" s="177"/>
    </row>
    <row r="48" spans="3:6" ht="13.5" customHeight="1">
      <c r="C48" s="177"/>
      <c r="D48" s="177"/>
      <c r="E48" s="177"/>
      <c r="F48" s="177"/>
    </row>
    <row r="49" ht="2.25" customHeight="1"/>
    <row r="50" spans="3:25" ht="13.5" customHeight="1">
      <c r="C50" s="177" t="s">
        <v>188</v>
      </c>
      <c r="D50" s="177"/>
      <c r="E50" s="177"/>
      <c r="F50" s="177"/>
      <c r="I50" s="206" t="s">
        <v>101</v>
      </c>
      <c r="J50" s="206"/>
      <c r="M50" s="206" t="s">
        <v>189</v>
      </c>
      <c r="N50" s="206"/>
      <c r="P50" s="206" t="s">
        <v>189</v>
      </c>
      <c r="Q50" s="206"/>
      <c r="S50" s="207" t="s">
        <v>101</v>
      </c>
      <c r="U50" s="206" t="s">
        <v>101</v>
      </c>
      <c r="V50" s="206"/>
      <c r="Y50" s="207" t="s">
        <v>189</v>
      </c>
    </row>
    <row r="51" spans="3:6" ht="9.75" customHeight="1">
      <c r="C51" s="177"/>
      <c r="D51" s="177"/>
      <c r="E51" s="177"/>
      <c r="F51" s="177"/>
    </row>
    <row r="52" ht="2.25" customHeight="1"/>
    <row r="53" spans="3:25" ht="13.5" customHeight="1">
      <c r="C53" s="177" t="s">
        <v>190</v>
      </c>
      <c r="D53" s="177"/>
      <c r="E53" s="177"/>
      <c r="F53" s="177"/>
      <c r="I53" s="206" t="s">
        <v>191</v>
      </c>
      <c r="J53" s="206"/>
      <c r="M53" s="206" t="s">
        <v>192</v>
      </c>
      <c r="N53" s="206"/>
      <c r="P53" s="206" t="s">
        <v>193</v>
      </c>
      <c r="Q53" s="206"/>
      <c r="S53" s="207" t="s">
        <v>194</v>
      </c>
      <c r="U53" s="206" t="s">
        <v>195</v>
      </c>
      <c r="V53" s="206"/>
      <c r="Y53" s="207" t="s">
        <v>196</v>
      </c>
    </row>
    <row r="54" spans="3:6" ht="9.75" customHeight="1">
      <c r="C54" s="177"/>
      <c r="D54" s="177"/>
      <c r="E54" s="177"/>
      <c r="F54" s="177"/>
    </row>
    <row r="55" ht="15.75" customHeight="1"/>
    <row r="56" spans="2:25" ht="13.5" customHeight="1">
      <c r="B56" s="205" t="s">
        <v>197</v>
      </c>
      <c r="C56" s="205"/>
      <c r="D56" s="205"/>
      <c r="E56" s="205"/>
      <c r="I56" s="206" t="s">
        <v>198</v>
      </c>
      <c r="J56" s="206"/>
      <c r="M56" s="206" t="s">
        <v>199</v>
      </c>
      <c r="N56" s="206"/>
      <c r="P56" s="206" t="s">
        <v>200</v>
      </c>
      <c r="Q56" s="206"/>
      <c r="S56" s="207" t="s">
        <v>201</v>
      </c>
      <c r="U56" s="206" t="s">
        <v>202</v>
      </c>
      <c r="V56" s="206"/>
      <c r="Y56" s="207" t="s">
        <v>203</v>
      </c>
    </row>
    <row r="57" ht="3.75" customHeight="1"/>
    <row r="58" spans="3:25" ht="13.5" customHeight="1">
      <c r="C58" s="208" t="s">
        <v>204</v>
      </c>
      <c r="D58" s="208"/>
      <c r="E58" s="208"/>
      <c r="F58" s="208"/>
      <c r="I58" s="206" t="s">
        <v>205</v>
      </c>
      <c r="J58" s="206"/>
      <c r="M58" s="206" t="s">
        <v>206</v>
      </c>
      <c r="N58" s="206"/>
      <c r="P58" s="206" t="s">
        <v>207</v>
      </c>
      <c r="Q58" s="206"/>
      <c r="S58" s="207" t="s">
        <v>208</v>
      </c>
      <c r="U58" s="206" t="s">
        <v>209</v>
      </c>
      <c r="V58" s="206"/>
      <c r="Y58" s="207" t="s">
        <v>210</v>
      </c>
    </row>
    <row r="59" ht="3.75" customHeight="1"/>
    <row r="60" spans="3:25" ht="13.5" customHeight="1">
      <c r="C60" s="208" t="s">
        <v>211</v>
      </c>
      <c r="D60" s="208"/>
      <c r="E60" s="208"/>
      <c r="F60" s="208"/>
      <c r="I60" s="206" t="s">
        <v>212</v>
      </c>
      <c r="J60" s="206"/>
      <c r="M60" s="206" t="s">
        <v>213</v>
      </c>
      <c r="N60" s="206"/>
      <c r="P60" s="206" t="s">
        <v>214</v>
      </c>
      <c r="Q60" s="206"/>
      <c r="S60" s="207" t="s">
        <v>215</v>
      </c>
      <c r="U60" s="206" t="s">
        <v>216</v>
      </c>
      <c r="V60" s="206"/>
      <c r="Y60" s="207" t="s">
        <v>217</v>
      </c>
    </row>
    <row r="61" ht="3.75" customHeight="1"/>
    <row r="62" spans="3:25" ht="13.5" customHeight="1">
      <c r="C62" s="177" t="s">
        <v>218</v>
      </c>
      <c r="D62" s="177"/>
      <c r="E62" s="177"/>
      <c r="F62" s="177"/>
      <c r="I62" s="206" t="s">
        <v>219</v>
      </c>
      <c r="J62" s="206"/>
      <c r="M62" s="206" t="s">
        <v>220</v>
      </c>
      <c r="N62" s="206"/>
      <c r="P62" s="206" t="s">
        <v>221</v>
      </c>
      <c r="Q62" s="206"/>
      <c r="S62" s="207" t="s">
        <v>222</v>
      </c>
      <c r="U62" s="206" t="s">
        <v>223</v>
      </c>
      <c r="V62" s="206"/>
      <c r="Y62" s="207" t="s">
        <v>224</v>
      </c>
    </row>
    <row r="63" spans="3:6" ht="8.25" customHeight="1">
      <c r="C63" s="177"/>
      <c r="D63" s="177"/>
      <c r="E63" s="177"/>
      <c r="F63" s="177"/>
    </row>
    <row r="64" spans="3:6" ht="13.5" customHeight="1">
      <c r="C64" s="177"/>
      <c r="D64" s="177"/>
      <c r="E64" s="177"/>
      <c r="F64" s="177"/>
    </row>
    <row r="65" ht="2.25" customHeight="1"/>
    <row r="66" spans="3:25" ht="13.5" customHeight="1">
      <c r="C66" s="177" t="s">
        <v>225</v>
      </c>
      <c r="D66" s="177"/>
      <c r="E66" s="177"/>
      <c r="F66" s="177"/>
      <c r="I66" s="206" t="s">
        <v>226</v>
      </c>
      <c r="J66" s="206"/>
      <c r="M66" s="206" t="s">
        <v>227</v>
      </c>
      <c r="N66" s="206"/>
      <c r="P66" s="206" t="s">
        <v>228</v>
      </c>
      <c r="Q66" s="206"/>
      <c r="S66" s="207" t="s">
        <v>229</v>
      </c>
      <c r="U66" s="206" t="s">
        <v>230</v>
      </c>
      <c r="V66" s="206"/>
      <c r="Y66" s="207" t="s">
        <v>231</v>
      </c>
    </row>
    <row r="67" spans="3:6" ht="9.75" customHeight="1">
      <c r="C67" s="177"/>
      <c r="D67" s="177"/>
      <c r="E67" s="177"/>
      <c r="F67" s="177"/>
    </row>
    <row r="68" ht="2.25" customHeight="1"/>
    <row r="69" spans="3:25" ht="13.5" customHeight="1">
      <c r="C69" s="177" t="s">
        <v>232</v>
      </c>
      <c r="D69" s="177"/>
      <c r="E69" s="177"/>
      <c r="F69" s="177"/>
      <c r="I69" s="206" t="s">
        <v>233</v>
      </c>
      <c r="J69" s="206"/>
      <c r="M69" s="206" t="s">
        <v>234</v>
      </c>
      <c r="N69" s="206"/>
      <c r="P69" s="206" t="s">
        <v>235</v>
      </c>
      <c r="Q69" s="206"/>
      <c r="S69" s="207" t="s">
        <v>236</v>
      </c>
      <c r="U69" s="206" t="s">
        <v>237</v>
      </c>
      <c r="V69" s="206"/>
      <c r="Y69" s="207" t="s">
        <v>238</v>
      </c>
    </row>
    <row r="70" spans="3:6" ht="8.25" customHeight="1">
      <c r="C70" s="177"/>
      <c r="D70" s="177"/>
      <c r="E70" s="177"/>
      <c r="F70" s="177"/>
    </row>
    <row r="71" spans="3:6" ht="13.5" customHeight="1">
      <c r="C71" s="177"/>
      <c r="D71" s="177"/>
      <c r="E71" s="177"/>
      <c r="F71" s="177"/>
    </row>
    <row r="72" ht="2.25" customHeight="1"/>
    <row r="73" spans="3:25" ht="13.5" customHeight="1">
      <c r="C73" s="177" t="s">
        <v>239</v>
      </c>
      <c r="D73" s="177"/>
      <c r="E73" s="177"/>
      <c r="F73" s="177"/>
      <c r="I73" s="206" t="s">
        <v>240</v>
      </c>
      <c r="J73" s="206"/>
      <c r="M73" s="206" t="s">
        <v>241</v>
      </c>
      <c r="N73" s="206"/>
      <c r="P73" s="206" t="s">
        <v>242</v>
      </c>
      <c r="Q73" s="206"/>
      <c r="S73" s="207" t="s">
        <v>243</v>
      </c>
      <c r="U73" s="206" t="s">
        <v>244</v>
      </c>
      <c r="V73" s="206"/>
      <c r="Y73" s="207" t="s">
        <v>245</v>
      </c>
    </row>
    <row r="74" spans="3:6" ht="9.75" customHeight="1">
      <c r="C74" s="177"/>
      <c r="D74" s="177"/>
      <c r="E74" s="177"/>
      <c r="F74" s="177"/>
    </row>
    <row r="75" ht="2.25" customHeight="1"/>
    <row r="76" spans="3:25" ht="13.5" customHeight="1">
      <c r="C76" s="177" t="s">
        <v>246</v>
      </c>
      <c r="D76" s="177"/>
      <c r="E76" s="177"/>
      <c r="F76" s="177"/>
      <c r="I76" s="206" t="s">
        <v>247</v>
      </c>
      <c r="J76" s="206"/>
      <c r="M76" s="206" t="s">
        <v>248</v>
      </c>
      <c r="N76" s="206"/>
      <c r="P76" s="206" t="s">
        <v>249</v>
      </c>
      <c r="Q76" s="206"/>
      <c r="S76" s="207" t="s">
        <v>250</v>
      </c>
      <c r="U76" s="206" t="s">
        <v>251</v>
      </c>
      <c r="V76" s="206"/>
      <c r="Y76" s="207" t="s">
        <v>252</v>
      </c>
    </row>
    <row r="77" spans="3:6" ht="9.75" customHeight="1">
      <c r="C77" s="177"/>
      <c r="D77" s="177"/>
      <c r="E77" s="177"/>
      <c r="F77" s="177"/>
    </row>
    <row r="78" ht="2.25" customHeight="1"/>
    <row r="79" spans="3:25" ht="13.5" customHeight="1">
      <c r="C79" s="208" t="s">
        <v>253</v>
      </c>
      <c r="D79" s="208"/>
      <c r="E79" s="208"/>
      <c r="F79" s="208"/>
      <c r="I79" s="206" t="s">
        <v>254</v>
      </c>
      <c r="J79" s="206"/>
      <c r="M79" s="206" t="s">
        <v>255</v>
      </c>
      <c r="N79" s="206"/>
      <c r="P79" s="206" t="s">
        <v>256</v>
      </c>
      <c r="Q79" s="206"/>
      <c r="S79" s="207" t="s">
        <v>257</v>
      </c>
      <c r="U79" s="206" t="s">
        <v>258</v>
      </c>
      <c r="V79" s="206"/>
      <c r="Y79" s="207" t="s">
        <v>259</v>
      </c>
    </row>
    <row r="80" ht="3.75" customHeight="1"/>
    <row r="81" spans="3:25" ht="12.75">
      <c r="C81" s="208" t="s">
        <v>73</v>
      </c>
      <c r="D81" s="208"/>
      <c r="E81" s="208"/>
      <c r="F81" s="208"/>
      <c r="I81" s="206" t="s">
        <v>260</v>
      </c>
      <c r="J81" s="206"/>
      <c r="M81" s="206" t="s">
        <v>261</v>
      </c>
      <c r="N81" s="206"/>
      <c r="P81" s="206" t="s">
        <v>262</v>
      </c>
      <c r="Q81" s="206"/>
      <c r="S81" s="206" t="s">
        <v>263</v>
      </c>
      <c r="U81" s="206" t="s">
        <v>263</v>
      </c>
      <c r="V81" s="206"/>
      <c r="Y81" s="207" t="s">
        <v>264</v>
      </c>
    </row>
    <row r="82" ht="0.75" customHeight="1">
      <c r="S82" s="206"/>
    </row>
    <row r="83" ht="15" customHeight="1"/>
    <row r="84" spans="2:25" ht="13.5" customHeight="1">
      <c r="B84" s="209" t="s">
        <v>265</v>
      </c>
      <c r="C84" s="209"/>
      <c r="D84" s="209"/>
      <c r="E84" s="209"/>
      <c r="I84" s="206" t="s">
        <v>266</v>
      </c>
      <c r="J84" s="206"/>
      <c r="M84" s="206" t="s">
        <v>267</v>
      </c>
      <c r="N84" s="206"/>
      <c r="P84" s="206" t="s">
        <v>268</v>
      </c>
      <c r="Q84" s="206"/>
      <c r="S84" s="207" t="s">
        <v>269</v>
      </c>
      <c r="U84" s="206" t="s">
        <v>270</v>
      </c>
      <c r="V84" s="206"/>
      <c r="Y84" s="207" t="s">
        <v>271</v>
      </c>
    </row>
    <row r="85" spans="2:5" ht="9.75" customHeight="1">
      <c r="B85" s="209"/>
      <c r="C85" s="209"/>
      <c r="D85" s="209"/>
      <c r="E85" s="209"/>
    </row>
    <row r="86" ht="3" customHeight="1"/>
    <row r="87" spans="3:25" ht="13.5" customHeight="1">
      <c r="C87" s="177" t="s">
        <v>272</v>
      </c>
      <c r="D87" s="177"/>
      <c r="E87" s="177"/>
      <c r="F87" s="177"/>
      <c r="I87" s="206" t="s">
        <v>273</v>
      </c>
      <c r="J87" s="206"/>
      <c r="M87" s="206" t="s">
        <v>274</v>
      </c>
      <c r="N87" s="206"/>
      <c r="P87" s="206" t="s">
        <v>275</v>
      </c>
      <c r="Q87" s="206"/>
      <c r="S87" s="207" t="s">
        <v>276</v>
      </c>
      <c r="U87" s="206" t="s">
        <v>276</v>
      </c>
      <c r="V87" s="206"/>
      <c r="Y87" s="207" t="s">
        <v>277</v>
      </c>
    </row>
    <row r="88" spans="3:6" ht="9.75" customHeight="1">
      <c r="C88" s="177"/>
      <c r="D88" s="177"/>
      <c r="E88" s="177"/>
      <c r="F88" s="177"/>
    </row>
    <row r="89" ht="2.25" customHeight="1"/>
    <row r="90" spans="3:25" ht="13.5" customHeight="1">
      <c r="C90" s="208" t="s">
        <v>278</v>
      </c>
      <c r="D90" s="208"/>
      <c r="E90" s="208"/>
      <c r="F90" s="208"/>
      <c r="I90" s="206" t="s">
        <v>279</v>
      </c>
      <c r="J90" s="206"/>
      <c r="M90" s="206" t="s">
        <v>280</v>
      </c>
      <c r="N90" s="206"/>
      <c r="P90" s="206" t="s">
        <v>281</v>
      </c>
      <c r="Q90" s="206"/>
      <c r="S90" s="207" t="s">
        <v>282</v>
      </c>
      <c r="U90" s="206" t="s">
        <v>282</v>
      </c>
      <c r="V90" s="206"/>
      <c r="Y90" s="207" t="s">
        <v>283</v>
      </c>
    </row>
    <row r="91" ht="3.75" customHeight="1"/>
    <row r="92" spans="3:25" ht="13.5" customHeight="1">
      <c r="C92" s="208" t="s">
        <v>284</v>
      </c>
      <c r="D92" s="208"/>
      <c r="E92" s="208"/>
      <c r="F92" s="208"/>
      <c r="I92" s="206" t="s">
        <v>285</v>
      </c>
      <c r="J92" s="206"/>
      <c r="M92" s="206" t="s">
        <v>286</v>
      </c>
      <c r="N92" s="206"/>
      <c r="P92" s="206" t="s">
        <v>287</v>
      </c>
      <c r="Q92" s="206"/>
      <c r="S92" s="207" t="s">
        <v>288</v>
      </c>
      <c r="U92" s="206" t="s">
        <v>289</v>
      </c>
      <c r="V92" s="206"/>
      <c r="Y92" s="207" t="s">
        <v>290</v>
      </c>
    </row>
    <row r="93" ht="3.75" customHeight="1"/>
    <row r="94" spans="3:25" ht="13.5" customHeight="1">
      <c r="C94" s="208" t="s">
        <v>291</v>
      </c>
      <c r="D94" s="208"/>
      <c r="E94" s="208"/>
      <c r="F94" s="208"/>
      <c r="I94" s="206" t="s">
        <v>292</v>
      </c>
      <c r="J94" s="206"/>
      <c r="M94" s="206" t="s">
        <v>293</v>
      </c>
      <c r="N94" s="206"/>
      <c r="P94" s="206" t="s">
        <v>294</v>
      </c>
      <c r="Q94" s="206"/>
      <c r="S94" s="207" t="s">
        <v>295</v>
      </c>
      <c r="U94" s="206" t="s">
        <v>296</v>
      </c>
      <c r="V94" s="206"/>
      <c r="Y94" s="207" t="s">
        <v>297</v>
      </c>
    </row>
    <row r="95" ht="3.75" customHeight="1"/>
    <row r="96" spans="3:25" ht="12.75">
      <c r="C96" s="208" t="s">
        <v>298</v>
      </c>
      <c r="D96" s="208"/>
      <c r="E96" s="208"/>
      <c r="F96" s="208"/>
      <c r="I96" s="206" t="s">
        <v>299</v>
      </c>
      <c r="J96" s="206"/>
      <c r="M96" s="206" t="s">
        <v>300</v>
      </c>
      <c r="N96" s="206"/>
      <c r="P96" s="206" t="s">
        <v>301</v>
      </c>
      <c r="Q96" s="206"/>
      <c r="S96" s="206" t="s">
        <v>302</v>
      </c>
      <c r="U96" s="206" t="s">
        <v>303</v>
      </c>
      <c r="V96" s="206"/>
      <c r="Y96" s="207" t="s">
        <v>304</v>
      </c>
    </row>
    <row r="97" ht="0.75" customHeight="1">
      <c r="S97" s="206"/>
    </row>
    <row r="98" ht="15" customHeight="1"/>
    <row r="99" spans="2:25" ht="13.5" customHeight="1">
      <c r="B99" s="209" t="s">
        <v>305</v>
      </c>
      <c r="C99" s="209"/>
      <c r="D99" s="209"/>
      <c r="E99" s="209"/>
      <c r="I99" s="206" t="s">
        <v>306</v>
      </c>
      <c r="J99" s="206"/>
      <c r="M99" s="206" t="s">
        <v>307</v>
      </c>
      <c r="N99" s="206"/>
      <c r="P99" s="206" t="s">
        <v>308</v>
      </c>
      <c r="Q99" s="206"/>
      <c r="S99" s="207" t="s">
        <v>309</v>
      </c>
      <c r="U99" s="206" t="s">
        <v>310</v>
      </c>
      <c r="V99" s="206"/>
      <c r="Y99" s="207" t="s">
        <v>311</v>
      </c>
    </row>
    <row r="100" spans="2:5" ht="9.75" customHeight="1">
      <c r="B100" s="209"/>
      <c r="C100" s="209"/>
      <c r="D100" s="209"/>
      <c r="E100" s="209"/>
    </row>
    <row r="101" ht="3" customHeight="1"/>
    <row r="102" spans="3:25" ht="13.5" customHeight="1">
      <c r="C102" s="177" t="s">
        <v>312</v>
      </c>
      <c r="D102" s="177"/>
      <c r="E102" s="177"/>
      <c r="F102" s="177"/>
      <c r="I102" s="206" t="s">
        <v>313</v>
      </c>
      <c r="J102" s="206"/>
      <c r="M102" s="206" t="s">
        <v>314</v>
      </c>
      <c r="N102" s="206"/>
      <c r="P102" s="206" t="s">
        <v>315</v>
      </c>
      <c r="Q102" s="206"/>
      <c r="S102" s="207" t="s">
        <v>316</v>
      </c>
      <c r="U102" s="206" t="s">
        <v>317</v>
      </c>
      <c r="V102" s="206"/>
      <c r="Y102" s="207" t="s">
        <v>318</v>
      </c>
    </row>
    <row r="103" spans="3:6" ht="9.75" customHeight="1">
      <c r="C103" s="177"/>
      <c r="D103" s="177"/>
      <c r="E103" s="177"/>
      <c r="F103" s="177"/>
    </row>
    <row r="104" ht="2.25" customHeight="1"/>
    <row r="105" spans="3:25" ht="13.5" customHeight="1">
      <c r="C105" s="177" t="s">
        <v>319</v>
      </c>
      <c r="D105" s="177"/>
      <c r="E105" s="177"/>
      <c r="F105" s="177"/>
      <c r="I105" s="206" t="s">
        <v>101</v>
      </c>
      <c r="J105" s="206"/>
      <c r="M105" s="206" t="s">
        <v>320</v>
      </c>
      <c r="N105" s="206"/>
      <c r="P105" s="206" t="s">
        <v>320</v>
      </c>
      <c r="Q105" s="206"/>
      <c r="S105" s="207" t="s">
        <v>321</v>
      </c>
      <c r="U105" s="206" t="s">
        <v>321</v>
      </c>
      <c r="V105" s="206"/>
      <c r="Y105" s="207" t="s">
        <v>322</v>
      </c>
    </row>
    <row r="106" spans="3:6" ht="9.75" customHeight="1">
      <c r="C106" s="177"/>
      <c r="D106" s="177"/>
      <c r="E106" s="177"/>
      <c r="F106" s="177"/>
    </row>
    <row r="107" ht="2.25" customHeight="1"/>
    <row r="108" spans="3:25" ht="13.5" customHeight="1">
      <c r="C108" s="177" t="s">
        <v>323</v>
      </c>
      <c r="D108" s="177"/>
      <c r="E108" s="177"/>
      <c r="F108" s="177"/>
      <c r="I108" s="206" t="s">
        <v>101</v>
      </c>
      <c r="J108" s="206"/>
      <c r="M108" s="206" t="s">
        <v>324</v>
      </c>
      <c r="N108" s="206"/>
      <c r="P108" s="206" t="s">
        <v>324</v>
      </c>
      <c r="Q108" s="206"/>
      <c r="S108" s="207" t="s">
        <v>325</v>
      </c>
      <c r="U108" s="206" t="s">
        <v>325</v>
      </c>
      <c r="V108" s="206"/>
      <c r="Y108" s="207" t="s">
        <v>326</v>
      </c>
    </row>
    <row r="109" spans="3:6" ht="9.75" customHeight="1">
      <c r="C109" s="177"/>
      <c r="D109" s="177"/>
      <c r="E109" s="177"/>
      <c r="F109" s="177"/>
    </row>
    <row r="110" ht="2.25" customHeight="1"/>
    <row r="111" spans="3:25" ht="13.5" customHeight="1">
      <c r="C111" s="177" t="s">
        <v>327</v>
      </c>
      <c r="D111" s="177"/>
      <c r="E111" s="177"/>
      <c r="F111" s="177"/>
      <c r="I111" s="206" t="s">
        <v>328</v>
      </c>
      <c r="J111" s="206"/>
      <c r="M111" s="206" t="s">
        <v>329</v>
      </c>
      <c r="N111" s="206"/>
      <c r="P111" s="206" t="s">
        <v>330</v>
      </c>
      <c r="Q111" s="206"/>
      <c r="S111" s="207" t="s">
        <v>331</v>
      </c>
      <c r="U111" s="206" t="s">
        <v>331</v>
      </c>
      <c r="V111" s="206"/>
      <c r="Y111" s="207" t="s">
        <v>332</v>
      </c>
    </row>
    <row r="112" spans="3:6" ht="9.75" customHeight="1">
      <c r="C112" s="177"/>
      <c r="D112" s="177"/>
      <c r="E112" s="177"/>
      <c r="F112" s="177"/>
    </row>
    <row r="113" ht="2.25" customHeight="1"/>
    <row r="114" spans="3:25" ht="13.5" customHeight="1">
      <c r="C114" s="177" t="s">
        <v>333</v>
      </c>
      <c r="D114" s="177"/>
      <c r="E114" s="177"/>
      <c r="F114" s="177"/>
      <c r="I114" s="206" t="s">
        <v>334</v>
      </c>
      <c r="J114" s="206"/>
      <c r="M114" s="206" t="s">
        <v>335</v>
      </c>
      <c r="N114" s="206"/>
      <c r="P114" s="206" t="s">
        <v>336</v>
      </c>
      <c r="Q114" s="206"/>
      <c r="S114" s="207" t="s">
        <v>337</v>
      </c>
      <c r="U114" s="206" t="s">
        <v>338</v>
      </c>
      <c r="V114" s="206"/>
      <c r="Y114" s="207" t="s">
        <v>339</v>
      </c>
    </row>
    <row r="115" spans="3:6" ht="9.75" customHeight="1">
      <c r="C115" s="177"/>
      <c r="D115" s="177"/>
      <c r="E115" s="177"/>
      <c r="F115" s="177"/>
    </row>
    <row r="116" ht="2.25" customHeight="1"/>
    <row r="117" spans="3:25" ht="12.75">
      <c r="C117" s="208" t="s">
        <v>340</v>
      </c>
      <c r="D117" s="208"/>
      <c r="E117" s="208"/>
      <c r="F117" s="208"/>
      <c r="I117" s="206" t="s">
        <v>341</v>
      </c>
      <c r="J117" s="206"/>
      <c r="M117" s="206" t="s">
        <v>342</v>
      </c>
      <c r="N117" s="206"/>
      <c r="P117" s="206" t="s">
        <v>343</v>
      </c>
      <c r="Q117" s="206"/>
      <c r="S117" s="206" t="s">
        <v>344</v>
      </c>
      <c r="U117" s="206" t="s">
        <v>344</v>
      </c>
      <c r="V117" s="206"/>
      <c r="Y117" s="207" t="s">
        <v>345</v>
      </c>
    </row>
    <row r="118" ht="0.75" customHeight="1">
      <c r="S118" s="206"/>
    </row>
    <row r="119" ht="15" customHeight="1"/>
    <row r="120" spans="2:25" ht="13.5" customHeight="1">
      <c r="B120" s="205" t="s">
        <v>346</v>
      </c>
      <c r="C120" s="205"/>
      <c r="D120" s="205"/>
      <c r="E120" s="205"/>
      <c r="I120" s="206" t="s">
        <v>347</v>
      </c>
      <c r="J120" s="206"/>
      <c r="M120" s="206" t="s">
        <v>348</v>
      </c>
      <c r="N120" s="206"/>
      <c r="P120" s="206" t="s">
        <v>349</v>
      </c>
      <c r="Q120" s="206"/>
      <c r="S120" s="207" t="s">
        <v>350</v>
      </c>
      <c r="U120" s="206" t="s">
        <v>350</v>
      </c>
      <c r="V120" s="206"/>
      <c r="Y120" s="207" t="s">
        <v>351</v>
      </c>
    </row>
    <row r="121" ht="3.75" customHeight="1"/>
    <row r="122" spans="3:25" ht="13.5" customHeight="1">
      <c r="C122" s="177" t="s">
        <v>352</v>
      </c>
      <c r="D122" s="177"/>
      <c r="E122" s="177"/>
      <c r="F122" s="177"/>
      <c r="I122" s="206" t="s">
        <v>347</v>
      </c>
      <c r="J122" s="206"/>
      <c r="M122" s="206" t="s">
        <v>353</v>
      </c>
      <c r="N122" s="206"/>
      <c r="P122" s="206" t="s">
        <v>354</v>
      </c>
      <c r="Q122" s="206"/>
      <c r="S122" s="207" t="s">
        <v>355</v>
      </c>
      <c r="U122" s="206" t="s">
        <v>355</v>
      </c>
      <c r="V122" s="206"/>
      <c r="Y122" s="207" t="s">
        <v>356</v>
      </c>
    </row>
    <row r="123" spans="3:6" ht="9.75" customHeight="1">
      <c r="C123" s="177"/>
      <c r="D123" s="177"/>
      <c r="E123" s="177"/>
      <c r="F123" s="177"/>
    </row>
    <row r="124" ht="2.25" customHeight="1"/>
    <row r="125" spans="3:25" ht="12.75">
      <c r="C125" s="208" t="s">
        <v>357</v>
      </c>
      <c r="D125" s="208"/>
      <c r="E125" s="208"/>
      <c r="F125" s="208"/>
      <c r="I125" s="206" t="s">
        <v>101</v>
      </c>
      <c r="J125" s="206"/>
      <c r="M125" s="206" t="s">
        <v>358</v>
      </c>
      <c r="N125" s="206"/>
      <c r="P125" s="206" t="s">
        <v>358</v>
      </c>
      <c r="Q125" s="206"/>
      <c r="S125" s="206" t="s">
        <v>359</v>
      </c>
      <c r="U125" s="206" t="s">
        <v>359</v>
      </c>
      <c r="V125" s="206"/>
      <c r="Y125" s="207" t="s">
        <v>360</v>
      </c>
    </row>
    <row r="126" ht="0.75" customHeight="1">
      <c r="S126" s="206"/>
    </row>
    <row r="127" ht="15" customHeight="1"/>
    <row r="128" spans="2:25" ht="13.5" customHeight="1">
      <c r="B128" s="209" t="s">
        <v>361</v>
      </c>
      <c r="C128" s="209"/>
      <c r="D128" s="209"/>
      <c r="E128" s="209"/>
      <c r="I128" s="206" t="s">
        <v>362</v>
      </c>
      <c r="J128" s="206"/>
      <c r="M128" s="206" t="s">
        <v>363</v>
      </c>
      <c r="N128" s="206"/>
      <c r="P128" s="206" t="s">
        <v>364</v>
      </c>
      <c r="Q128" s="206"/>
      <c r="S128" s="207" t="s">
        <v>365</v>
      </c>
      <c r="U128" s="206" t="s">
        <v>366</v>
      </c>
      <c r="V128" s="206"/>
      <c r="Y128" s="207" t="s">
        <v>367</v>
      </c>
    </row>
    <row r="129" spans="2:5" ht="9.75" customHeight="1">
      <c r="B129" s="209"/>
      <c r="C129" s="209"/>
      <c r="D129" s="209"/>
      <c r="E129" s="209"/>
    </row>
    <row r="130" ht="3" customHeight="1"/>
    <row r="131" spans="3:25" ht="13.5" customHeight="1">
      <c r="C131" s="177" t="s">
        <v>368</v>
      </c>
      <c r="D131" s="177"/>
      <c r="E131" s="177"/>
      <c r="F131" s="177"/>
      <c r="I131" s="206" t="s">
        <v>369</v>
      </c>
      <c r="J131" s="206"/>
      <c r="M131" s="206" t="s">
        <v>370</v>
      </c>
      <c r="N131" s="206"/>
      <c r="P131" s="206" t="s">
        <v>371</v>
      </c>
      <c r="Q131" s="206"/>
      <c r="S131" s="207" t="s">
        <v>365</v>
      </c>
      <c r="U131" s="206" t="s">
        <v>366</v>
      </c>
      <c r="V131" s="206"/>
      <c r="Y131" s="207" t="s">
        <v>372</v>
      </c>
    </row>
    <row r="132" spans="3:6" ht="9.75" customHeight="1">
      <c r="C132" s="177"/>
      <c r="D132" s="177"/>
      <c r="E132" s="177"/>
      <c r="F132" s="177"/>
    </row>
    <row r="133" ht="2.25" customHeight="1"/>
    <row r="134" spans="3:25" ht="13.5" customHeight="1">
      <c r="C134" s="177" t="s">
        <v>373</v>
      </c>
      <c r="D134" s="177"/>
      <c r="E134" s="177"/>
      <c r="F134" s="177"/>
      <c r="I134" s="206" t="s">
        <v>374</v>
      </c>
      <c r="J134" s="206"/>
      <c r="M134" s="206" t="s">
        <v>375</v>
      </c>
      <c r="N134" s="206"/>
      <c r="P134" s="206" t="s">
        <v>376</v>
      </c>
      <c r="Q134" s="206"/>
      <c r="S134" s="207" t="s">
        <v>101</v>
      </c>
      <c r="U134" s="206" t="s">
        <v>101</v>
      </c>
      <c r="V134" s="206"/>
      <c r="Y134" s="207" t="s">
        <v>376</v>
      </c>
    </row>
    <row r="135" spans="3:6" ht="8.25" customHeight="1">
      <c r="C135" s="177"/>
      <c r="D135" s="177"/>
      <c r="E135" s="177"/>
      <c r="F135" s="177"/>
    </row>
    <row r="136" spans="3:6" ht="12" customHeight="1">
      <c r="C136" s="177"/>
      <c r="D136" s="177"/>
      <c r="E136" s="177"/>
      <c r="F136" s="177"/>
    </row>
    <row r="137" spans="3:6" ht="2.25" customHeight="1">
      <c r="C137" s="177"/>
      <c r="D137" s="177"/>
      <c r="E137" s="177"/>
      <c r="F137" s="177"/>
    </row>
    <row r="138" ht="13.5" customHeight="1"/>
    <row r="139" spans="2:25" ht="13.5" customHeight="1">
      <c r="B139" s="205" t="s">
        <v>377</v>
      </c>
      <c r="C139" s="205"/>
      <c r="D139" s="205"/>
      <c r="E139" s="205"/>
      <c r="I139" s="206" t="s">
        <v>101</v>
      </c>
      <c r="J139" s="206"/>
      <c r="M139" s="206" t="s">
        <v>378</v>
      </c>
      <c r="N139" s="206"/>
      <c r="P139" s="206" t="s">
        <v>378</v>
      </c>
      <c r="Q139" s="206"/>
      <c r="S139" s="207" t="s">
        <v>379</v>
      </c>
      <c r="U139" s="206" t="s">
        <v>379</v>
      </c>
      <c r="V139" s="206"/>
      <c r="Y139" s="207" t="s">
        <v>380</v>
      </c>
    </row>
    <row r="140" ht="3.75" customHeight="1"/>
    <row r="141" spans="3:25" ht="13.5" customHeight="1">
      <c r="C141" s="177" t="s">
        <v>381</v>
      </c>
      <c r="D141" s="177"/>
      <c r="E141" s="177"/>
      <c r="F141" s="177"/>
      <c r="I141" s="206" t="s">
        <v>101</v>
      </c>
      <c r="J141" s="206"/>
      <c r="M141" s="206" t="s">
        <v>378</v>
      </c>
      <c r="N141" s="206"/>
      <c r="P141" s="206" t="s">
        <v>378</v>
      </c>
      <c r="Q141" s="206"/>
      <c r="S141" s="207" t="s">
        <v>379</v>
      </c>
      <c r="U141" s="206" t="s">
        <v>379</v>
      </c>
      <c r="V141" s="206"/>
      <c r="Y141" s="207" t="s">
        <v>380</v>
      </c>
    </row>
    <row r="142" spans="3:6" ht="9.75" customHeight="1">
      <c r="C142" s="177"/>
      <c r="D142" s="177"/>
      <c r="E142" s="177"/>
      <c r="F142" s="177"/>
    </row>
    <row r="143" ht="15.75" customHeight="1"/>
    <row r="144" ht="3" customHeight="1"/>
    <row r="145" ht="3.75" customHeight="1"/>
    <row r="146" spans="2:25" ht="12.75">
      <c r="B146" s="205" t="s">
        <v>58</v>
      </c>
      <c r="C146" s="205"/>
      <c r="D146" s="205"/>
      <c r="E146" s="205"/>
      <c r="I146" s="206" t="s">
        <v>382</v>
      </c>
      <c r="J146" s="206"/>
      <c r="M146" s="206" t="s">
        <v>383</v>
      </c>
      <c r="N146" s="206"/>
      <c r="P146" s="206" t="s">
        <v>384</v>
      </c>
      <c r="Q146" s="206"/>
      <c r="S146" s="206" t="s">
        <v>385</v>
      </c>
      <c r="U146" s="206" t="s">
        <v>386</v>
      </c>
      <c r="V146" s="206"/>
      <c r="Y146" s="207" t="s">
        <v>387</v>
      </c>
    </row>
    <row r="147" ht="0.75" customHeight="1">
      <c r="S147" s="206"/>
    </row>
    <row r="148" ht="6.75" customHeight="1"/>
    <row r="149" spans="2:21" ht="13.5" customHeight="1">
      <c r="B149" s="177" t="s">
        <v>59</v>
      </c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</row>
    <row r="150" ht="59.25" customHeight="1"/>
    <row r="151" spans="5:24" ht="18.75" customHeight="1">
      <c r="E151" s="178" t="s">
        <v>31</v>
      </c>
      <c r="F151" s="178"/>
      <c r="G151" s="178"/>
      <c r="H151" s="178"/>
      <c r="I151" s="178"/>
      <c r="J151" s="178"/>
      <c r="Q151" s="178" t="s">
        <v>60</v>
      </c>
      <c r="R151" s="178"/>
      <c r="S151" s="178"/>
      <c r="T151" s="178"/>
      <c r="U151" s="178"/>
      <c r="V151" s="178"/>
      <c r="W151" s="178"/>
      <c r="X151" s="178"/>
    </row>
    <row r="152" spans="5:24" ht="18.75" customHeight="1">
      <c r="E152" s="178" t="s">
        <v>28</v>
      </c>
      <c r="F152" s="178"/>
      <c r="G152" s="178"/>
      <c r="H152" s="178"/>
      <c r="I152" s="178"/>
      <c r="J152" s="178"/>
      <c r="Q152" s="178" t="s">
        <v>30</v>
      </c>
      <c r="R152" s="178"/>
      <c r="S152" s="178"/>
      <c r="T152" s="178"/>
      <c r="U152" s="178"/>
      <c r="V152" s="178"/>
      <c r="W152" s="178"/>
      <c r="X152" s="178"/>
    </row>
    <row r="153" ht="21" customHeight="1"/>
    <row r="154" spans="2:25" ht="17.25" customHeight="1">
      <c r="B154" s="210" t="s">
        <v>61</v>
      </c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S154" s="211"/>
      <c r="T154" s="211"/>
      <c r="U154" s="211"/>
      <c r="V154" s="211"/>
      <c r="W154" s="211"/>
      <c r="X154" s="211"/>
      <c r="Y154" s="211"/>
    </row>
  </sheetData>
  <sheetProtection/>
  <mergeCells count="263">
    <mergeCell ref="B154:M154"/>
    <mergeCell ref="S154:Y154"/>
    <mergeCell ref="U146:V146"/>
    <mergeCell ref="B149:U149"/>
    <mergeCell ref="E151:J151"/>
    <mergeCell ref="Q151:X151"/>
    <mergeCell ref="E152:J152"/>
    <mergeCell ref="Q152:X152"/>
    <mergeCell ref="C141:F142"/>
    <mergeCell ref="I141:J141"/>
    <mergeCell ref="M141:N141"/>
    <mergeCell ref="P141:Q141"/>
    <mergeCell ref="U141:V141"/>
    <mergeCell ref="B146:E146"/>
    <mergeCell ref="I146:J146"/>
    <mergeCell ref="M146:N146"/>
    <mergeCell ref="P146:Q146"/>
    <mergeCell ref="S146:S147"/>
    <mergeCell ref="C134:F137"/>
    <mergeCell ref="I134:J134"/>
    <mergeCell ref="M134:N134"/>
    <mergeCell ref="P134:Q134"/>
    <mergeCell ref="U134:V134"/>
    <mergeCell ref="B139:E139"/>
    <mergeCell ref="I139:J139"/>
    <mergeCell ref="M139:N139"/>
    <mergeCell ref="P139:Q139"/>
    <mergeCell ref="U139:V139"/>
    <mergeCell ref="B128:E129"/>
    <mergeCell ref="I128:J128"/>
    <mergeCell ref="M128:N128"/>
    <mergeCell ref="P128:Q128"/>
    <mergeCell ref="U128:V128"/>
    <mergeCell ref="C131:F132"/>
    <mergeCell ref="I131:J131"/>
    <mergeCell ref="M131:N131"/>
    <mergeCell ref="P131:Q131"/>
    <mergeCell ref="U131:V131"/>
    <mergeCell ref="C125:F125"/>
    <mergeCell ref="I125:J125"/>
    <mergeCell ref="M125:N125"/>
    <mergeCell ref="P125:Q125"/>
    <mergeCell ref="S125:S126"/>
    <mergeCell ref="U125:V125"/>
    <mergeCell ref="B120:E120"/>
    <mergeCell ref="I120:J120"/>
    <mergeCell ref="M120:N120"/>
    <mergeCell ref="P120:Q120"/>
    <mergeCell ref="U120:V120"/>
    <mergeCell ref="C122:F123"/>
    <mergeCell ref="I122:J122"/>
    <mergeCell ref="M122:N122"/>
    <mergeCell ref="P122:Q122"/>
    <mergeCell ref="U122:V122"/>
    <mergeCell ref="C117:F117"/>
    <mergeCell ref="I117:J117"/>
    <mergeCell ref="M117:N117"/>
    <mergeCell ref="P117:Q117"/>
    <mergeCell ref="S117:S118"/>
    <mergeCell ref="U117:V117"/>
    <mergeCell ref="C111:F112"/>
    <mergeCell ref="I111:J111"/>
    <mergeCell ref="M111:N111"/>
    <mergeCell ref="P111:Q111"/>
    <mergeCell ref="U111:V111"/>
    <mergeCell ref="C114:F115"/>
    <mergeCell ref="I114:J114"/>
    <mergeCell ref="M114:N114"/>
    <mergeCell ref="P114:Q114"/>
    <mergeCell ref="U114:V114"/>
    <mergeCell ref="C105:F106"/>
    <mergeCell ref="I105:J105"/>
    <mergeCell ref="M105:N105"/>
    <mergeCell ref="P105:Q105"/>
    <mergeCell ref="U105:V105"/>
    <mergeCell ref="C108:F109"/>
    <mergeCell ref="I108:J108"/>
    <mergeCell ref="M108:N108"/>
    <mergeCell ref="P108:Q108"/>
    <mergeCell ref="U108:V108"/>
    <mergeCell ref="B99:E100"/>
    <mergeCell ref="I99:J99"/>
    <mergeCell ref="M99:N99"/>
    <mergeCell ref="P99:Q99"/>
    <mergeCell ref="U99:V99"/>
    <mergeCell ref="C102:F103"/>
    <mergeCell ref="I102:J102"/>
    <mergeCell ref="M102:N102"/>
    <mergeCell ref="P102:Q102"/>
    <mergeCell ref="U102:V102"/>
    <mergeCell ref="P94:Q94"/>
    <mergeCell ref="U94:V94"/>
    <mergeCell ref="C96:F96"/>
    <mergeCell ref="I96:J96"/>
    <mergeCell ref="M96:N96"/>
    <mergeCell ref="P96:Q96"/>
    <mergeCell ref="S96:S97"/>
    <mergeCell ref="U96:V96"/>
    <mergeCell ref="C90:F90"/>
    <mergeCell ref="I90:J90"/>
    <mergeCell ref="M90:N90"/>
    <mergeCell ref="P90:Q90"/>
    <mergeCell ref="U90:V90"/>
    <mergeCell ref="C92:F92"/>
    <mergeCell ref="I92:J92"/>
    <mergeCell ref="M92:N92"/>
    <mergeCell ref="P92:Q92"/>
    <mergeCell ref="U92:V92"/>
    <mergeCell ref="B84:E85"/>
    <mergeCell ref="I84:J84"/>
    <mergeCell ref="M84:N84"/>
    <mergeCell ref="P84:Q84"/>
    <mergeCell ref="U84:V84"/>
    <mergeCell ref="C87:F88"/>
    <mergeCell ref="I87:J87"/>
    <mergeCell ref="M87:N87"/>
    <mergeCell ref="P87:Q87"/>
    <mergeCell ref="U87:V87"/>
    <mergeCell ref="C81:F81"/>
    <mergeCell ref="I81:J81"/>
    <mergeCell ref="M81:N81"/>
    <mergeCell ref="P81:Q81"/>
    <mergeCell ref="S81:S82"/>
    <mergeCell ref="U81:V81"/>
    <mergeCell ref="C76:F77"/>
    <mergeCell ref="I76:J76"/>
    <mergeCell ref="M76:N76"/>
    <mergeCell ref="P76:Q76"/>
    <mergeCell ref="U76:V76"/>
    <mergeCell ref="C79:F79"/>
    <mergeCell ref="I79:J79"/>
    <mergeCell ref="M79:N79"/>
    <mergeCell ref="P79:Q79"/>
    <mergeCell ref="U79:V79"/>
    <mergeCell ref="C69:F71"/>
    <mergeCell ref="I69:J69"/>
    <mergeCell ref="M69:N69"/>
    <mergeCell ref="P69:Q69"/>
    <mergeCell ref="U69:V69"/>
    <mergeCell ref="C73:F74"/>
    <mergeCell ref="I73:J73"/>
    <mergeCell ref="M73:N73"/>
    <mergeCell ref="P73:Q73"/>
    <mergeCell ref="U73:V73"/>
    <mergeCell ref="C62:F64"/>
    <mergeCell ref="I62:J62"/>
    <mergeCell ref="M62:N62"/>
    <mergeCell ref="P62:Q62"/>
    <mergeCell ref="U62:V62"/>
    <mergeCell ref="C66:F67"/>
    <mergeCell ref="I66:J66"/>
    <mergeCell ref="M66:N66"/>
    <mergeCell ref="P66:Q66"/>
    <mergeCell ref="U66:V66"/>
    <mergeCell ref="C58:F58"/>
    <mergeCell ref="I58:J58"/>
    <mergeCell ref="M58:N58"/>
    <mergeCell ref="P58:Q58"/>
    <mergeCell ref="U58:V58"/>
    <mergeCell ref="C60:F60"/>
    <mergeCell ref="I60:J60"/>
    <mergeCell ref="M60:N60"/>
    <mergeCell ref="P60:Q60"/>
    <mergeCell ref="U60:V60"/>
    <mergeCell ref="C53:F54"/>
    <mergeCell ref="I53:J53"/>
    <mergeCell ref="M53:N53"/>
    <mergeCell ref="P53:Q53"/>
    <mergeCell ref="U53:V53"/>
    <mergeCell ref="B56:E56"/>
    <mergeCell ref="I56:J56"/>
    <mergeCell ref="M56:N56"/>
    <mergeCell ref="P56:Q56"/>
    <mergeCell ref="U56:V56"/>
    <mergeCell ref="C46:F48"/>
    <mergeCell ref="I46:J46"/>
    <mergeCell ref="M46:N46"/>
    <mergeCell ref="P46:Q46"/>
    <mergeCell ref="U46:V46"/>
    <mergeCell ref="C50:F51"/>
    <mergeCell ref="I50:J50"/>
    <mergeCell ref="M50:N50"/>
    <mergeCell ref="P50:Q50"/>
    <mergeCell ref="U50:V50"/>
    <mergeCell ref="C39:F41"/>
    <mergeCell ref="I39:J39"/>
    <mergeCell ref="M39:N39"/>
    <mergeCell ref="P39:Q39"/>
    <mergeCell ref="U39:V39"/>
    <mergeCell ref="C43:F44"/>
    <mergeCell ref="I43:J43"/>
    <mergeCell ref="M43:N43"/>
    <mergeCell ref="P43:Q43"/>
    <mergeCell ref="U43:V43"/>
    <mergeCell ref="C34:F34"/>
    <mergeCell ref="I34:J34"/>
    <mergeCell ref="M34:N34"/>
    <mergeCell ref="P34:Q34"/>
    <mergeCell ref="U34:V34"/>
    <mergeCell ref="C36:F37"/>
    <mergeCell ref="I36:J36"/>
    <mergeCell ref="M36:N36"/>
    <mergeCell ref="P36:Q36"/>
    <mergeCell ref="U36:V36"/>
    <mergeCell ref="B28:E28"/>
    <mergeCell ref="I28:J28"/>
    <mergeCell ref="M28:N28"/>
    <mergeCell ref="P28:Q28"/>
    <mergeCell ref="U28:V28"/>
    <mergeCell ref="C30:F32"/>
    <mergeCell ref="I30:J30"/>
    <mergeCell ref="M30:N30"/>
    <mergeCell ref="P30:Q30"/>
    <mergeCell ref="U30:V30"/>
    <mergeCell ref="C22:F22"/>
    <mergeCell ref="I22:J22"/>
    <mergeCell ref="M22:N22"/>
    <mergeCell ref="P22:Q22"/>
    <mergeCell ref="U22:V22"/>
    <mergeCell ref="C24:F26"/>
    <mergeCell ref="I24:J24"/>
    <mergeCell ref="M24:N24"/>
    <mergeCell ref="P24:Q24"/>
    <mergeCell ref="U24:V24"/>
    <mergeCell ref="C16:F17"/>
    <mergeCell ref="I16:J16"/>
    <mergeCell ref="M16:N16"/>
    <mergeCell ref="P16:Q16"/>
    <mergeCell ref="U16:V16"/>
    <mergeCell ref="C19:F20"/>
    <mergeCell ref="I19:J19"/>
    <mergeCell ref="M19:N19"/>
    <mergeCell ref="P19:Q19"/>
    <mergeCell ref="U19:V19"/>
    <mergeCell ref="B11:E11"/>
    <mergeCell ref="I11:J11"/>
    <mergeCell ref="M11:N11"/>
    <mergeCell ref="P11:Q11"/>
    <mergeCell ref="U11:V11"/>
    <mergeCell ref="C13:F14"/>
    <mergeCell ref="I13:J13"/>
    <mergeCell ref="M13:N13"/>
    <mergeCell ref="P13:Q13"/>
    <mergeCell ref="U13:V13"/>
    <mergeCell ref="I8:J9"/>
    <mergeCell ref="L8:N9"/>
    <mergeCell ref="P8:Q9"/>
    <mergeCell ref="S8:S9"/>
    <mergeCell ref="U8:V9"/>
    <mergeCell ref="X8:Y9"/>
    <mergeCell ref="E1:W1"/>
    <mergeCell ref="B2:Z2"/>
    <mergeCell ref="J3:W3"/>
    <mergeCell ref="A4:G8"/>
    <mergeCell ref="L4:N7"/>
    <mergeCell ref="X4:Y5"/>
    <mergeCell ref="I5:J6"/>
    <mergeCell ref="P5:Q6"/>
    <mergeCell ref="S5:S6"/>
    <mergeCell ref="U5:V6"/>
    <mergeCell ref="C94:F94"/>
    <mergeCell ref="I94:J94"/>
    <mergeCell ref="M94:N9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7"/>
  <sheetViews>
    <sheetView zoomScalePageLayoutView="0" workbookViewId="0" topLeftCell="A1">
      <selection activeCell="G3" sqref="G3:T6"/>
    </sheetView>
  </sheetViews>
  <sheetFormatPr defaultColWidth="6.8515625" defaultRowHeight="12.75"/>
  <cols>
    <col min="1" max="1" width="1.28515625" style="180" customWidth="1"/>
    <col min="2" max="2" width="1.8515625" style="180" customWidth="1"/>
    <col min="3" max="3" width="12.57421875" style="180" customWidth="1"/>
    <col min="4" max="4" width="5.28125" style="180" customWidth="1"/>
    <col min="5" max="5" width="1.8515625" style="180" customWidth="1"/>
    <col min="6" max="6" width="2.140625" style="180" customWidth="1"/>
    <col min="7" max="7" width="1.421875" style="180" customWidth="1"/>
    <col min="8" max="8" width="3.28125" style="180" customWidth="1"/>
    <col min="9" max="9" width="1.28515625" style="180" customWidth="1"/>
    <col min="10" max="10" width="17.421875" style="180" customWidth="1"/>
    <col min="11" max="11" width="0.9921875" style="180" customWidth="1"/>
    <col min="12" max="12" width="8.8515625" style="180" customWidth="1"/>
    <col min="13" max="13" width="6.421875" style="180" customWidth="1"/>
    <col min="14" max="14" width="0.9921875" style="180" customWidth="1"/>
    <col min="15" max="15" width="15.00390625" style="180" customWidth="1"/>
    <col min="16" max="16" width="1.1484375" style="180" customWidth="1"/>
    <col min="17" max="17" width="4.00390625" style="180" customWidth="1"/>
    <col min="18" max="18" width="11.8515625" style="180" customWidth="1"/>
    <col min="19" max="19" width="0.9921875" style="180" customWidth="1"/>
    <col min="20" max="20" width="7.7109375" style="180" customWidth="1"/>
    <col min="21" max="21" width="0.9921875" style="180" customWidth="1"/>
    <col min="22" max="22" width="6.28125" style="180" customWidth="1"/>
    <col min="23" max="23" width="0.9921875" style="180" customWidth="1"/>
    <col min="24" max="24" width="2.421875" style="180" customWidth="1"/>
    <col min="25" max="25" width="7.7109375" style="180" customWidth="1"/>
    <col min="26" max="26" width="6.00390625" style="180" customWidth="1"/>
    <col min="27" max="27" width="2.00390625" style="180" customWidth="1"/>
    <col min="28" max="28" width="0.9921875" style="180" customWidth="1"/>
    <col min="29" max="16384" width="6.8515625" style="180" customWidth="1"/>
  </cols>
  <sheetData>
    <row r="1" ht="2.25" customHeight="1"/>
    <row r="2" spans="6:21" ht="18.75" customHeight="1">
      <c r="F2" s="181" t="s">
        <v>40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</row>
    <row r="3" spans="7:20" ht="15" customHeight="1">
      <c r="G3" s="182" t="s">
        <v>63</v>
      </c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</row>
    <row r="4" spans="7:20" ht="15" customHeight="1"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7:20" ht="15" customHeight="1"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7:20" ht="20.25" customHeight="1"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ht="0.75" customHeight="1"/>
    <row r="8" spans="10:22" ht="21" customHeight="1">
      <c r="J8" s="183" t="s">
        <v>45</v>
      </c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12:28" ht="11.25" customHeight="1">
      <c r="L9" s="184" t="s">
        <v>64</v>
      </c>
      <c r="M9" s="184"/>
      <c r="X9" s="184" t="s">
        <v>50</v>
      </c>
      <c r="Y9" s="184"/>
      <c r="Z9" s="184"/>
      <c r="AA9" s="184"/>
      <c r="AB9" s="184"/>
    </row>
    <row r="10" spans="1:28" ht="5.25" customHeight="1">
      <c r="A10" s="183" t="s">
        <v>47</v>
      </c>
      <c r="B10" s="183"/>
      <c r="C10" s="183"/>
      <c r="D10" s="183"/>
      <c r="E10" s="183"/>
      <c r="F10" s="183"/>
      <c r="G10" s="183"/>
      <c r="H10" s="183"/>
      <c r="I10" s="183"/>
      <c r="J10" s="184" t="s">
        <v>48</v>
      </c>
      <c r="L10" s="184"/>
      <c r="M10" s="184"/>
      <c r="O10" s="184" t="s">
        <v>2</v>
      </c>
      <c r="P10" s="184"/>
      <c r="Q10" s="184" t="s">
        <v>3</v>
      </c>
      <c r="R10" s="184"/>
      <c r="S10" s="184"/>
      <c r="T10" s="184" t="s">
        <v>49</v>
      </c>
      <c r="U10" s="184"/>
      <c r="V10" s="184"/>
      <c r="W10" s="184"/>
      <c r="X10" s="184"/>
      <c r="Y10" s="184"/>
      <c r="Z10" s="184"/>
      <c r="AA10" s="184"/>
      <c r="AB10" s="184"/>
    </row>
    <row r="11" spans="1:23" ht="14.25" customHeight="1">
      <c r="A11" s="183"/>
      <c r="B11" s="183"/>
      <c r="C11" s="183"/>
      <c r="D11" s="183"/>
      <c r="E11" s="183"/>
      <c r="F11" s="183"/>
      <c r="G11" s="183"/>
      <c r="H11" s="183"/>
      <c r="I11" s="183"/>
      <c r="J11" s="184"/>
      <c r="L11" s="184"/>
      <c r="M11" s="184"/>
      <c r="O11" s="184"/>
      <c r="P11" s="184"/>
      <c r="Q11" s="184"/>
      <c r="R11" s="184"/>
      <c r="S11" s="184"/>
      <c r="T11" s="184"/>
      <c r="U11" s="184"/>
      <c r="V11" s="184"/>
      <c r="W11" s="184"/>
    </row>
    <row r="12" spans="12:13" ht="9" customHeight="1">
      <c r="L12" s="184"/>
      <c r="M12" s="184"/>
    </row>
    <row r="13" spans="10:28" ht="15.75" customHeight="1">
      <c r="J13" s="185" t="s">
        <v>51</v>
      </c>
      <c r="L13" s="184" t="s">
        <v>52</v>
      </c>
      <c r="M13" s="184"/>
      <c r="O13" s="184" t="s">
        <v>53</v>
      </c>
      <c r="P13" s="184"/>
      <c r="Q13" s="184" t="s">
        <v>54</v>
      </c>
      <c r="R13" s="184"/>
      <c r="T13" s="184" t="s">
        <v>55</v>
      </c>
      <c r="U13" s="184"/>
      <c r="V13" s="184"/>
      <c r="W13" s="184"/>
      <c r="X13" s="184" t="s">
        <v>56</v>
      </c>
      <c r="Y13" s="184"/>
      <c r="Z13" s="184"/>
      <c r="AA13" s="184"/>
      <c r="AB13" s="184"/>
    </row>
    <row r="14" ht="1.5" customHeight="1"/>
    <row r="15" spans="2:27" ht="15" customHeight="1">
      <c r="B15" s="186" t="s">
        <v>65</v>
      </c>
      <c r="C15" s="186"/>
      <c r="D15" s="186"/>
      <c r="E15" s="186"/>
      <c r="F15" s="186"/>
      <c r="G15" s="186"/>
      <c r="J15" s="187">
        <v>1358341028</v>
      </c>
      <c r="L15" s="188">
        <v>347823701</v>
      </c>
      <c r="M15" s="188"/>
      <c r="O15" s="187">
        <v>1706164729</v>
      </c>
      <c r="Q15" s="188">
        <v>607000420.48</v>
      </c>
      <c r="R15" s="188"/>
      <c r="T15" s="188">
        <v>567423666.5</v>
      </c>
      <c r="U15" s="188"/>
      <c r="V15" s="188"/>
      <c r="X15" s="188">
        <v>1099164308.52</v>
      </c>
      <c r="Y15" s="188"/>
      <c r="Z15" s="188"/>
      <c r="AA15" s="188"/>
    </row>
    <row r="16" ht="0.75" customHeight="1"/>
    <row r="17" spans="3:27" ht="15" customHeight="1">
      <c r="C17" s="189" t="s">
        <v>66</v>
      </c>
      <c r="D17" s="189"/>
      <c r="E17" s="189"/>
      <c r="F17" s="189"/>
      <c r="G17" s="189"/>
      <c r="J17" s="190">
        <v>52551549</v>
      </c>
      <c r="L17" s="191">
        <v>460181</v>
      </c>
      <c r="M17" s="191"/>
      <c r="O17" s="190">
        <v>53011730</v>
      </c>
      <c r="Q17" s="191">
        <v>26263522.4</v>
      </c>
      <c r="R17" s="191"/>
      <c r="T17" s="191">
        <v>23691049.96</v>
      </c>
      <c r="U17" s="191"/>
      <c r="V17" s="191"/>
      <c r="X17" s="191">
        <v>26748207.6</v>
      </c>
      <c r="Y17" s="191"/>
      <c r="Z17" s="191"/>
      <c r="AA17" s="191"/>
    </row>
    <row r="18" ht="0.75" customHeight="1"/>
    <row r="19" spans="3:27" ht="15" customHeight="1">
      <c r="C19" s="189" t="s">
        <v>67</v>
      </c>
      <c r="D19" s="189"/>
      <c r="E19" s="189"/>
      <c r="F19" s="189"/>
      <c r="G19" s="189"/>
      <c r="J19" s="190">
        <v>5209668</v>
      </c>
      <c r="L19" s="191">
        <v>770425</v>
      </c>
      <c r="M19" s="191"/>
      <c r="O19" s="190">
        <v>5980093</v>
      </c>
      <c r="Q19" s="191">
        <v>2863972.86</v>
      </c>
      <c r="R19" s="191"/>
      <c r="T19" s="191">
        <v>2550736.73</v>
      </c>
      <c r="U19" s="191"/>
      <c r="V19" s="191"/>
      <c r="X19" s="191">
        <v>3116120.14</v>
      </c>
      <c r="Y19" s="191"/>
      <c r="Z19" s="191"/>
      <c r="AA19" s="191"/>
    </row>
    <row r="20" ht="0.75" customHeight="1"/>
    <row r="21" spans="3:27" ht="12.75">
      <c r="C21" s="192" t="s">
        <v>68</v>
      </c>
      <c r="D21" s="192"/>
      <c r="E21" s="192"/>
      <c r="F21" s="192"/>
      <c r="G21" s="192"/>
      <c r="J21" s="190">
        <v>67529805</v>
      </c>
      <c r="L21" s="191">
        <v>61644</v>
      </c>
      <c r="M21" s="191"/>
      <c r="O21" s="190">
        <v>67591449</v>
      </c>
      <c r="Q21" s="191">
        <v>30797053.95</v>
      </c>
      <c r="R21" s="191"/>
      <c r="T21" s="191">
        <v>27609543.46</v>
      </c>
      <c r="U21" s="191"/>
      <c r="V21" s="191"/>
      <c r="X21" s="191">
        <v>36794395.05</v>
      </c>
      <c r="Y21" s="191"/>
      <c r="Z21" s="191"/>
      <c r="AA21" s="191"/>
    </row>
    <row r="22" spans="3:7" ht="13.5" customHeight="1">
      <c r="C22" s="192"/>
      <c r="D22" s="192"/>
      <c r="E22" s="192"/>
      <c r="F22" s="192"/>
      <c r="G22" s="192"/>
    </row>
    <row r="23" ht="12.75" customHeight="1" hidden="1"/>
    <row r="24" spans="3:27" ht="12.75">
      <c r="C24" s="192" t="s">
        <v>69</v>
      </c>
      <c r="D24" s="192"/>
      <c r="E24" s="192"/>
      <c r="F24" s="192"/>
      <c r="G24" s="192"/>
      <c r="J24" s="190">
        <v>0</v>
      </c>
      <c r="L24" s="191">
        <v>566142</v>
      </c>
      <c r="M24" s="191"/>
      <c r="O24" s="190">
        <v>566142</v>
      </c>
      <c r="Q24" s="191">
        <v>210000</v>
      </c>
      <c r="R24" s="191"/>
      <c r="T24" s="191">
        <v>210000</v>
      </c>
      <c r="U24" s="191"/>
      <c r="V24" s="191"/>
      <c r="X24" s="191">
        <v>356142</v>
      </c>
      <c r="Y24" s="191"/>
      <c r="Z24" s="191"/>
      <c r="AA24" s="191"/>
    </row>
    <row r="25" spans="3:7" ht="13.5" customHeight="1">
      <c r="C25" s="192"/>
      <c r="D25" s="192"/>
      <c r="E25" s="192"/>
      <c r="F25" s="192"/>
      <c r="G25" s="192"/>
    </row>
    <row r="26" ht="12.75" customHeight="1" hidden="1"/>
    <row r="27" spans="3:27" ht="12.75">
      <c r="C27" s="192" t="s">
        <v>70</v>
      </c>
      <c r="D27" s="192"/>
      <c r="E27" s="192"/>
      <c r="F27" s="192"/>
      <c r="G27" s="192"/>
      <c r="J27" s="190">
        <v>121226421</v>
      </c>
      <c r="L27" s="191">
        <v>345467056</v>
      </c>
      <c r="M27" s="191"/>
      <c r="O27" s="190">
        <v>466693477</v>
      </c>
      <c r="Q27" s="191">
        <v>20756887.29</v>
      </c>
      <c r="R27" s="191"/>
      <c r="T27" s="191">
        <v>19082394.1</v>
      </c>
      <c r="U27" s="191"/>
      <c r="V27" s="191"/>
      <c r="X27" s="191">
        <v>445936589.71</v>
      </c>
      <c r="Y27" s="191"/>
      <c r="Z27" s="191"/>
      <c r="AA27" s="191"/>
    </row>
    <row r="28" spans="3:7" ht="13.5" customHeight="1">
      <c r="C28" s="192"/>
      <c r="D28" s="192"/>
      <c r="E28" s="192"/>
      <c r="F28" s="192"/>
      <c r="G28" s="192"/>
    </row>
    <row r="29" ht="12.75" customHeight="1" hidden="1"/>
    <row r="30" spans="3:27" ht="15" customHeight="1">
      <c r="C30" s="189" t="s">
        <v>71</v>
      </c>
      <c r="D30" s="189"/>
      <c r="E30" s="189"/>
      <c r="F30" s="189"/>
      <c r="G30" s="189"/>
      <c r="J30" s="190">
        <v>2466741</v>
      </c>
      <c r="L30" s="191">
        <v>-43323</v>
      </c>
      <c r="M30" s="191"/>
      <c r="O30" s="190">
        <v>2423418</v>
      </c>
      <c r="Q30" s="191">
        <v>1198423.2</v>
      </c>
      <c r="R30" s="191"/>
      <c r="T30" s="191">
        <v>1098676.44</v>
      </c>
      <c r="U30" s="191"/>
      <c r="V30" s="191"/>
      <c r="X30" s="191">
        <v>1224994.8</v>
      </c>
      <c r="Y30" s="191"/>
      <c r="Z30" s="191"/>
      <c r="AA30" s="191"/>
    </row>
    <row r="31" ht="0.75" customHeight="1"/>
    <row r="32" spans="3:27" ht="12.75">
      <c r="C32" s="192" t="s">
        <v>72</v>
      </c>
      <c r="D32" s="192"/>
      <c r="E32" s="192"/>
      <c r="F32" s="192"/>
      <c r="G32" s="192"/>
      <c r="J32" s="190">
        <v>178583178</v>
      </c>
      <c r="L32" s="191">
        <v>-18725918</v>
      </c>
      <c r="M32" s="191"/>
      <c r="O32" s="190">
        <v>159857260</v>
      </c>
      <c r="Q32" s="191">
        <v>63872475.17</v>
      </c>
      <c r="R32" s="191"/>
      <c r="T32" s="191">
        <v>60375162.58</v>
      </c>
      <c r="U32" s="191"/>
      <c r="V32" s="191"/>
      <c r="X32" s="191">
        <v>95984784.83</v>
      </c>
      <c r="Y32" s="191"/>
      <c r="Z32" s="191"/>
      <c r="AA32" s="191"/>
    </row>
    <row r="33" spans="3:7" ht="13.5" customHeight="1">
      <c r="C33" s="192"/>
      <c r="D33" s="192"/>
      <c r="E33" s="192"/>
      <c r="F33" s="192"/>
      <c r="G33" s="192"/>
    </row>
    <row r="34" spans="3:7" ht="13.5" customHeight="1">
      <c r="C34" s="192"/>
      <c r="D34" s="192"/>
      <c r="E34" s="192"/>
      <c r="F34" s="192"/>
      <c r="G34" s="192"/>
    </row>
    <row r="35" ht="12.75" customHeight="1" hidden="1"/>
    <row r="36" spans="3:27" ht="12.75">
      <c r="C36" s="192" t="s">
        <v>73</v>
      </c>
      <c r="D36" s="192"/>
      <c r="E36" s="192"/>
      <c r="F36" s="192"/>
      <c r="G36" s="192"/>
      <c r="J36" s="190">
        <v>930773666</v>
      </c>
      <c r="L36" s="191">
        <v>19267494</v>
      </c>
      <c r="M36" s="191"/>
      <c r="O36" s="190">
        <v>950041160</v>
      </c>
      <c r="Q36" s="191">
        <v>461038085.61</v>
      </c>
      <c r="R36" s="191"/>
      <c r="T36" s="191">
        <v>432806103.23</v>
      </c>
      <c r="U36" s="191"/>
      <c r="V36" s="191"/>
      <c r="X36" s="191">
        <v>489003074.39</v>
      </c>
      <c r="Y36" s="191"/>
      <c r="Z36" s="191"/>
      <c r="AA36" s="191"/>
    </row>
    <row r="37" spans="3:7" ht="13.5" customHeight="1">
      <c r="C37" s="192"/>
      <c r="D37" s="192"/>
      <c r="E37" s="192"/>
      <c r="F37" s="192"/>
      <c r="G37" s="192"/>
    </row>
    <row r="38" ht="1.5" customHeight="1"/>
    <row r="39" spans="2:27" ht="15" customHeight="1">
      <c r="B39" s="186" t="s">
        <v>74</v>
      </c>
      <c r="C39" s="186"/>
      <c r="D39" s="186"/>
      <c r="E39" s="186"/>
      <c r="F39" s="186"/>
      <c r="G39" s="186"/>
      <c r="J39" s="187">
        <v>2127398968</v>
      </c>
      <c r="L39" s="188">
        <v>177583739</v>
      </c>
      <c r="M39" s="188"/>
      <c r="O39" s="187">
        <v>2304982707</v>
      </c>
      <c r="Q39" s="188">
        <v>1061363604.24</v>
      </c>
      <c r="R39" s="188"/>
      <c r="T39" s="188">
        <v>1012098356.92</v>
      </c>
      <c r="U39" s="188"/>
      <c r="V39" s="188"/>
      <c r="X39" s="188">
        <v>1243619102.76</v>
      </c>
      <c r="Y39" s="188"/>
      <c r="Z39" s="188"/>
      <c r="AA39" s="188"/>
    </row>
    <row r="40" ht="0.75" customHeight="1"/>
    <row r="41" spans="3:27" ht="15" customHeight="1">
      <c r="C41" s="189" t="s">
        <v>75</v>
      </c>
      <c r="D41" s="189"/>
      <c r="E41" s="189"/>
      <c r="F41" s="189"/>
      <c r="G41" s="189"/>
      <c r="J41" s="190">
        <v>55903387</v>
      </c>
      <c r="L41" s="191">
        <v>2059234</v>
      </c>
      <c r="M41" s="191"/>
      <c r="O41" s="190">
        <v>57962621</v>
      </c>
      <c r="Q41" s="191">
        <v>30039433.17</v>
      </c>
      <c r="R41" s="191"/>
      <c r="T41" s="191">
        <v>27088254.96</v>
      </c>
      <c r="U41" s="191"/>
      <c r="V41" s="191"/>
      <c r="X41" s="191">
        <v>27923187.83</v>
      </c>
      <c r="Y41" s="191"/>
      <c r="Z41" s="191"/>
      <c r="AA41" s="191"/>
    </row>
    <row r="42" ht="0.75" customHeight="1"/>
    <row r="43" spans="3:27" ht="12.75">
      <c r="C43" s="192" t="s">
        <v>76</v>
      </c>
      <c r="D43" s="192"/>
      <c r="E43" s="192"/>
      <c r="F43" s="192"/>
      <c r="G43" s="192"/>
      <c r="J43" s="190">
        <v>1633347040</v>
      </c>
      <c r="L43" s="191">
        <v>45058886</v>
      </c>
      <c r="M43" s="191"/>
      <c r="O43" s="190">
        <v>1678405926</v>
      </c>
      <c r="Q43" s="191">
        <v>698442535.63</v>
      </c>
      <c r="R43" s="191"/>
      <c r="T43" s="191">
        <v>670843449.96</v>
      </c>
      <c r="U43" s="191"/>
      <c r="V43" s="191"/>
      <c r="X43" s="191">
        <v>979963390.37</v>
      </c>
      <c r="Y43" s="191"/>
      <c r="Z43" s="191"/>
      <c r="AA43" s="191"/>
    </row>
    <row r="44" spans="3:7" ht="13.5" customHeight="1">
      <c r="C44" s="192"/>
      <c r="D44" s="192"/>
      <c r="E44" s="192"/>
      <c r="F44" s="192"/>
      <c r="G44" s="192"/>
    </row>
    <row r="45" ht="12.75" customHeight="1" hidden="1"/>
    <row r="46" spans="3:27" ht="15" customHeight="1">
      <c r="C46" s="189" t="s">
        <v>77</v>
      </c>
      <c r="D46" s="189"/>
      <c r="E46" s="189"/>
      <c r="F46" s="189"/>
      <c r="G46" s="189"/>
      <c r="J46" s="190">
        <v>41526978</v>
      </c>
      <c r="L46" s="191">
        <v>17848028</v>
      </c>
      <c r="M46" s="191"/>
      <c r="O46" s="190">
        <v>59375006</v>
      </c>
      <c r="Q46" s="191">
        <v>32986990.14</v>
      </c>
      <c r="R46" s="191"/>
      <c r="T46" s="191">
        <v>31112245.49</v>
      </c>
      <c r="U46" s="191"/>
      <c r="V46" s="191"/>
      <c r="X46" s="191">
        <v>26388015.86</v>
      </c>
      <c r="Y46" s="191"/>
      <c r="Z46" s="191"/>
      <c r="AA46" s="191"/>
    </row>
    <row r="47" ht="0.75" customHeight="1"/>
    <row r="48" spans="3:27" ht="12.75">
      <c r="C48" s="192" t="s">
        <v>78</v>
      </c>
      <c r="D48" s="192"/>
      <c r="E48" s="192"/>
      <c r="F48" s="192"/>
      <c r="G48" s="192"/>
      <c r="J48" s="190">
        <v>98226753</v>
      </c>
      <c r="L48" s="191">
        <v>26138680</v>
      </c>
      <c r="M48" s="191"/>
      <c r="O48" s="190">
        <v>124365433</v>
      </c>
      <c r="Q48" s="191">
        <v>75899869.97</v>
      </c>
      <c r="R48" s="191"/>
      <c r="T48" s="191">
        <v>71386330.1</v>
      </c>
      <c r="U48" s="191"/>
      <c r="V48" s="191"/>
      <c r="X48" s="191">
        <v>48465563.03</v>
      </c>
      <c r="Y48" s="191"/>
      <c r="Z48" s="191"/>
      <c r="AA48" s="191"/>
    </row>
    <row r="49" spans="3:7" ht="13.5" customHeight="1">
      <c r="C49" s="192"/>
      <c r="D49" s="192"/>
      <c r="E49" s="192"/>
      <c r="F49" s="192"/>
      <c r="G49" s="192"/>
    </row>
    <row r="50" spans="3:7" ht="13.5" customHeight="1">
      <c r="C50" s="192"/>
      <c r="D50" s="192"/>
      <c r="E50" s="192"/>
      <c r="F50" s="192"/>
      <c r="G50" s="192"/>
    </row>
    <row r="51" spans="3:7" ht="13.5" customHeight="1">
      <c r="C51" s="192"/>
      <c r="D51" s="192"/>
      <c r="E51" s="192"/>
      <c r="F51" s="192"/>
      <c r="G51" s="192"/>
    </row>
    <row r="52" ht="12.75" customHeight="1" hidden="1"/>
    <row r="53" spans="3:27" ht="15" customHeight="1">
      <c r="C53" s="189" t="s">
        <v>79</v>
      </c>
      <c r="D53" s="189"/>
      <c r="E53" s="189"/>
      <c r="F53" s="189"/>
      <c r="G53" s="189"/>
      <c r="J53" s="190">
        <v>39038460</v>
      </c>
      <c r="L53" s="191">
        <v>2349500</v>
      </c>
      <c r="M53" s="191"/>
      <c r="O53" s="190">
        <v>41387960</v>
      </c>
      <c r="Q53" s="191">
        <v>23088162.77</v>
      </c>
      <c r="R53" s="191"/>
      <c r="T53" s="191">
        <v>20079652.9</v>
      </c>
      <c r="U53" s="191"/>
      <c r="V53" s="191"/>
      <c r="X53" s="191">
        <v>18299797.23</v>
      </c>
      <c r="Y53" s="191"/>
      <c r="Z53" s="191"/>
      <c r="AA53" s="191"/>
    </row>
    <row r="54" spans="3:27" ht="15" customHeight="1">
      <c r="C54" s="189" t="s">
        <v>80</v>
      </c>
      <c r="D54" s="189"/>
      <c r="E54" s="189"/>
      <c r="F54" s="189"/>
      <c r="G54" s="189"/>
      <c r="J54" s="190">
        <v>64513615</v>
      </c>
      <c r="L54" s="191">
        <v>37115261</v>
      </c>
      <c r="M54" s="191"/>
      <c r="O54" s="190">
        <v>101628876</v>
      </c>
      <c r="Q54" s="191">
        <v>65781298.82</v>
      </c>
      <c r="R54" s="191"/>
      <c r="T54" s="191">
        <v>64001618.62</v>
      </c>
      <c r="U54" s="191"/>
      <c r="V54" s="191"/>
      <c r="X54" s="191">
        <v>35847577.18</v>
      </c>
      <c r="Y54" s="191"/>
      <c r="Z54" s="191"/>
      <c r="AA54" s="191"/>
    </row>
    <row r="55" ht="0.75" customHeight="1"/>
    <row r="56" spans="3:27" ht="12.75">
      <c r="C56" s="192" t="s">
        <v>81</v>
      </c>
      <c r="D56" s="192"/>
      <c r="E56" s="192"/>
      <c r="F56" s="192"/>
      <c r="G56" s="192"/>
      <c r="J56" s="190">
        <v>194842735</v>
      </c>
      <c r="L56" s="191">
        <v>47014150</v>
      </c>
      <c r="M56" s="191"/>
      <c r="O56" s="190">
        <v>241856885</v>
      </c>
      <c r="Q56" s="191">
        <v>135125313.74</v>
      </c>
      <c r="R56" s="191"/>
      <c r="T56" s="191">
        <v>127586804.89</v>
      </c>
      <c r="U56" s="191"/>
      <c r="V56" s="191"/>
      <c r="X56" s="191">
        <v>106731571.26</v>
      </c>
      <c r="Y56" s="191"/>
      <c r="Z56" s="191"/>
      <c r="AA56" s="191"/>
    </row>
    <row r="57" spans="3:7" ht="13.5" customHeight="1">
      <c r="C57" s="192"/>
      <c r="D57" s="192"/>
      <c r="E57" s="192"/>
      <c r="F57" s="192"/>
      <c r="G57" s="192"/>
    </row>
    <row r="58" ht="1.5" customHeight="1"/>
    <row r="59" spans="2:27" ht="15" customHeight="1">
      <c r="B59" s="186" t="s">
        <v>82</v>
      </c>
      <c r="C59" s="186"/>
      <c r="D59" s="186"/>
      <c r="E59" s="186"/>
      <c r="F59" s="186"/>
      <c r="G59" s="186"/>
      <c r="J59" s="187">
        <v>92092956</v>
      </c>
      <c r="L59" s="188">
        <v>9868211</v>
      </c>
      <c r="M59" s="188"/>
      <c r="O59" s="187">
        <v>101961167</v>
      </c>
      <c r="Q59" s="188">
        <v>47532030.24</v>
      </c>
      <c r="R59" s="188"/>
      <c r="T59" s="188">
        <v>43775562.98</v>
      </c>
      <c r="U59" s="188"/>
      <c r="V59" s="188"/>
      <c r="X59" s="188">
        <v>54429136.76</v>
      </c>
      <c r="Y59" s="188"/>
      <c r="Z59" s="188"/>
      <c r="AA59" s="188"/>
    </row>
    <row r="60" ht="0.75" customHeight="1"/>
    <row r="61" spans="3:27" ht="12.75">
      <c r="C61" s="192" t="s">
        <v>83</v>
      </c>
      <c r="D61" s="192"/>
      <c r="E61" s="192"/>
      <c r="F61" s="192"/>
      <c r="G61" s="192"/>
      <c r="J61" s="190">
        <v>68451508</v>
      </c>
      <c r="L61" s="191">
        <v>4939605</v>
      </c>
      <c r="M61" s="191"/>
      <c r="O61" s="190">
        <v>73391113</v>
      </c>
      <c r="Q61" s="191">
        <v>34127874.4</v>
      </c>
      <c r="R61" s="191"/>
      <c r="T61" s="191">
        <v>31166334.22</v>
      </c>
      <c r="U61" s="191"/>
      <c r="V61" s="191"/>
      <c r="X61" s="191">
        <v>39263238.6</v>
      </c>
      <c r="Y61" s="191"/>
      <c r="Z61" s="191"/>
      <c r="AA61" s="191"/>
    </row>
    <row r="62" spans="3:7" ht="13.5" customHeight="1">
      <c r="C62" s="192"/>
      <c r="D62" s="192"/>
      <c r="E62" s="192"/>
      <c r="F62" s="192"/>
      <c r="G62" s="192"/>
    </row>
    <row r="63" spans="3:7" ht="13.5" customHeight="1">
      <c r="C63" s="192"/>
      <c r="D63" s="192"/>
      <c r="E63" s="192"/>
      <c r="F63" s="192"/>
      <c r="G63" s="192"/>
    </row>
    <row r="64" spans="3:7" ht="13.5" customHeight="1">
      <c r="C64" s="192"/>
      <c r="D64" s="192"/>
      <c r="E64" s="192"/>
      <c r="F64" s="192"/>
      <c r="G64" s="192"/>
    </row>
    <row r="65" ht="12.75" customHeight="1" hidden="1"/>
    <row r="66" spans="3:27" ht="12.75">
      <c r="C66" s="192" t="s">
        <v>84</v>
      </c>
      <c r="D66" s="192"/>
      <c r="E66" s="192"/>
      <c r="F66" s="192"/>
      <c r="G66" s="192"/>
      <c r="J66" s="190">
        <v>4929508</v>
      </c>
      <c r="L66" s="191">
        <v>57743</v>
      </c>
      <c r="M66" s="191"/>
      <c r="O66" s="190">
        <v>4987251</v>
      </c>
      <c r="Q66" s="191">
        <v>2452654.51</v>
      </c>
      <c r="R66" s="191"/>
      <c r="T66" s="191">
        <v>2266823.34</v>
      </c>
      <c r="U66" s="191"/>
      <c r="V66" s="191"/>
      <c r="X66" s="191">
        <v>2534596.49</v>
      </c>
      <c r="Y66" s="191"/>
      <c r="Z66" s="191"/>
      <c r="AA66" s="191"/>
    </row>
    <row r="67" spans="3:7" ht="13.5" customHeight="1">
      <c r="C67" s="192"/>
      <c r="D67" s="192"/>
      <c r="E67" s="192"/>
      <c r="F67" s="192"/>
      <c r="G67" s="192"/>
    </row>
    <row r="68" spans="3:7" ht="13.5" customHeight="1">
      <c r="C68" s="192"/>
      <c r="D68" s="192"/>
      <c r="E68" s="192"/>
      <c r="F68" s="192"/>
      <c r="G68" s="192"/>
    </row>
    <row r="69" ht="12.75" customHeight="1" hidden="1"/>
    <row r="70" spans="3:27" ht="15" customHeight="1">
      <c r="C70" s="189" t="s">
        <v>85</v>
      </c>
      <c r="D70" s="189"/>
      <c r="E70" s="189"/>
      <c r="F70" s="189"/>
      <c r="G70" s="189"/>
      <c r="J70" s="190">
        <v>2207872</v>
      </c>
      <c r="L70" s="191">
        <v>-98560</v>
      </c>
      <c r="M70" s="191"/>
      <c r="O70" s="190">
        <v>2109312</v>
      </c>
      <c r="Q70" s="191">
        <v>1028780.74</v>
      </c>
      <c r="R70" s="191"/>
      <c r="T70" s="191">
        <v>947388.05</v>
      </c>
      <c r="U70" s="191"/>
      <c r="V70" s="191"/>
      <c r="X70" s="191">
        <v>1080531.26</v>
      </c>
      <c r="Y70" s="191"/>
      <c r="Z70" s="191"/>
      <c r="AA70" s="191"/>
    </row>
    <row r="71" ht="0.75" customHeight="1"/>
    <row r="72" spans="3:27" ht="15" customHeight="1">
      <c r="C72" s="189" t="s">
        <v>86</v>
      </c>
      <c r="D72" s="189"/>
      <c r="E72" s="189"/>
      <c r="F72" s="189"/>
      <c r="G72" s="189"/>
      <c r="J72" s="190">
        <v>15814067</v>
      </c>
      <c r="L72" s="191">
        <v>4971585</v>
      </c>
      <c r="M72" s="191"/>
      <c r="O72" s="190">
        <v>20785652</v>
      </c>
      <c r="Q72" s="191">
        <v>9577731.93</v>
      </c>
      <c r="R72" s="191"/>
      <c r="T72" s="191">
        <v>9078468.71</v>
      </c>
      <c r="U72" s="191"/>
      <c r="V72" s="191"/>
      <c r="X72" s="191">
        <v>11207920.07</v>
      </c>
      <c r="Y72" s="191"/>
      <c r="Z72" s="191"/>
      <c r="AA72" s="191"/>
    </row>
    <row r="73" ht="0.75" customHeight="1"/>
    <row r="74" spans="3:27" ht="12.75">
      <c r="C74" s="192" t="s">
        <v>87</v>
      </c>
      <c r="D74" s="192"/>
      <c r="E74" s="192"/>
      <c r="F74" s="192"/>
      <c r="G74" s="192"/>
      <c r="J74" s="190">
        <v>690001</v>
      </c>
      <c r="L74" s="191">
        <v>-2162</v>
      </c>
      <c r="M74" s="191"/>
      <c r="O74" s="190">
        <v>687839</v>
      </c>
      <c r="Q74" s="191">
        <v>344988.66</v>
      </c>
      <c r="R74" s="191"/>
      <c r="T74" s="191">
        <v>316548.66</v>
      </c>
      <c r="U74" s="191"/>
      <c r="V74" s="191"/>
      <c r="X74" s="191">
        <v>342850.34</v>
      </c>
      <c r="Y74" s="191"/>
      <c r="Z74" s="191"/>
      <c r="AA74" s="191"/>
    </row>
    <row r="75" spans="3:7" ht="13.5" customHeight="1">
      <c r="C75" s="192"/>
      <c r="D75" s="192"/>
      <c r="E75" s="192"/>
      <c r="F75" s="192"/>
      <c r="G75" s="192"/>
    </row>
    <row r="76" ht="1.5" customHeight="1"/>
    <row r="77" spans="2:27" ht="13.5" customHeight="1">
      <c r="B77" s="193" t="s">
        <v>88</v>
      </c>
      <c r="C77" s="193"/>
      <c r="D77" s="193"/>
      <c r="E77" s="193"/>
      <c r="F77" s="193"/>
      <c r="G77" s="193"/>
      <c r="J77" s="187">
        <v>7329874</v>
      </c>
      <c r="L77" s="188">
        <v>81062535</v>
      </c>
      <c r="M77" s="188"/>
      <c r="O77" s="187">
        <v>88392409</v>
      </c>
      <c r="Q77" s="188">
        <v>83637285.23</v>
      </c>
      <c r="R77" s="188"/>
      <c r="T77" s="188">
        <v>83606681.27</v>
      </c>
      <c r="U77" s="188"/>
      <c r="V77" s="188"/>
      <c r="X77" s="188">
        <v>4755123.77</v>
      </c>
      <c r="Y77" s="188"/>
      <c r="Z77" s="188"/>
      <c r="AA77" s="188"/>
    </row>
    <row r="78" spans="2:7" ht="13.5" customHeight="1">
      <c r="B78" s="193"/>
      <c r="C78" s="193"/>
      <c r="D78" s="193"/>
      <c r="E78" s="193"/>
      <c r="F78" s="193"/>
      <c r="G78" s="193"/>
    </row>
    <row r="79" spans="2:7" ht="13.5" customHeight="1">
      <c r="B79" s="193"/>
      <c r="C79" s="193"/>
      <c r="D79" s="193"/>
      <c r="E79" s="193"/>
      <c r="F79" s="193"/>
      <c r="G79" s="193"/>
    </row>
    <row r="80" ht="12.75" customHeight="1" hidden="1"/>
    <row r="81" spans="3:27" ht="12.75">
      <c r="C81" s="192" t="s">
        <v>89</v>
      </c>
      <c r="D81" s="192"/>
      <c r="E81" s="192"/>
      <c r="F81" s="192"/>
      <c r="G81" s="192"/>
      <c r="J81" s="190">
        <v>7329874</v>
      </c>
      <c r="L81" s="191">
        <v>2296330</v>
      </c>
      <c r="M81" s="191"/>
      <c r="O81" s="190">
        <v>9626204</v>
      </c>
      <c r="Q81" s="191">
        <v>6377225.65</v>
      </c>
      <c r="R81" s="191"/>
      <c r="T81" s="191">
        <v>6346621.69</v>
      </c>
      <c r="U81" s="191"/>
      <c r="V81" s="191"/>
      <c r="X81" s="191">
        <v>3248978.35</v>
      </c>
      <c r="Y81" s="191"/>
      <c r="Z81" s="191"/>
      <c r="AA81" s="191"/>
    </row>
    <row r="82" spans="3:7" ht="13.5" customHeight="1">
      <c r="C82" s="192"/>
      <c r="D82" s="192"/>
      <c r="E82" s="192"/>
      <c r="F82" s="192"/>
      <c r="G82" s="192"/>
    </row>
    <row r="83" spans="3:7" ht="13.5" customHeight="1">
      <c r="C83" s="192"/>
      <c r="D83" s="192"/>
      <c r="E83" s="192"/>
      <c r="F83" s="192"/>
      <c r="G83" s="192"/>
    </row>
    <row r="84" spans="3:7" ht="13.5" customHeight="1">
      <c r="C84" s="192"/>
      <c r="D84" s="192"/>
      <c r="E84" s="192"/>
      <c r="F84" s="192"/>
      <c r="G84" s="192"/>
    </row>
    <row r="85" spans="3:7" ht="13.5" customHeight="1">
      <c r="C85" s="192"/>
      <c r="D85" s="192"/>
      <c r="E85" s="192"/>
      <c r="F85" s="192"/>
      <c r="G85" s="192"/>
    </row>
    <row r="86" ht="12.75" customHeight="1" hidden="1"/>
    <row r="87" spans="3:27" ht="12.75">
      <c r="C87" s="192" t="s">
        <v>90</v>
      </c>
      <c r="D87" s="192"/>
      <c r="E87" s="192"/>
      <c r="F87" s="192"/>
      <c r="G87" s="192"/>
      <c r="J87" s="190">
        <v>0</v>
      </c>
      <c r="L87" s="191">
        <v>78766205</v>
      </c>
      <c r="M87" s="191"/>
      <c r="O87" s="190">
        <v>78766205</v>
      </c>
      <c r="Q87" s="191">
        <v>77260059.58</v>
      </c>
      <c r="R87" s="191"/>
      <c r="T87" s="191">
        <v>77260059.58</v>
      </c>
      <c r="U87" s="191"/>
      <c r="V87" s="191"/>
      <c r="X87" s="191">
        <v>1506145.42</v>
      </c>
      <c r="Y87" s="191"/>
      <c r="Z87" s="191"/>
      <c r="AA87" s="191"/>
    </row>
    <row r="88" spans="3:7" ht="13.5" customHeight="1">
      <c r="C88" s="192"/>
      <c r="D88" s="192"/>
      <c r="E88" s="192"/>
      <c r="F88" s="192"/>
      <c r="G88" s="192"/>
    </row>
    <row r="89" spans="3:7" ht="13.5" customHeight="1">
      <c r="C89" s="192"/>
      <c r="D89" s="192"/>
      <c r="E89" s="192"/>
      <c r="F89" s="192"/>
      <c r="G89" s="192"/>
    </row>
    <row r="90" spans="3:27" ht="15.75" customHeight="1">
      <c r="C90" s="193" t="s">
        <v>58</v>
      </c>
      <c r="D90" s="193"/>
      <c r="E90" s="193"/>
      <c r="F90" s="193"/>
      <c r="G90" s="193"/>
      <c r="H90" s="193"/>
      <c r="J90" s="194">
        <v>3585162826</v>
      </c>
      <c r="L90" s="195">
        <v>616338186</v>
      </c>
      <c r="M90" s="195"/>
      <c r="O90" s="194">
        <v>4201501012</v>
      </c>
      <c r="Q90" s="195">
        <v>1799533340.19</v>
      </c>
      <c r="R90" s="195"/>
      <c r="T90" s="195">
        <v>1706904267.67</v>
      </c>
      <c r="U90" s="195"/>
      <c r="V90" s="195"/>
      <c r="X90" s="195">
        <v>2401967671.81</v>
      </c>
      <c r="Y90" s="195"/>
      <c r="Z90" s="195"/>
      <c r="AA90" s="195"/>
    </row>
    <row r="91" ht="13.5" customHeight="1"/>
    <row r="92" spans="3:22" ht="13.5" customHeight="1">
      <c r="C92" s="177" t="s">
        <v>59</v>
      </c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</row>
    <row r="93" ht="52.5" customHeight="1"/>
    <row r="94" spans="5:25" ht="18.75" customHeight="1">
      <c r="E94" s="178" t="s">
        <v>31</v>
      </c>
      <c r="F94" s="178"/>
      <c r="G94" s="178"/>
      <c r="H94" s="178"/>
      <c r="I94" s="178"/>
      <c r="J94" s="178"/>
      <c r="K94" s="178"/>
      <c r="L94" s="178"/>
      <c r="R94" s="178" t="s">
        <v>60</v>
      </c>
      <c r="S94" s="178"/>
      <c r="T94" s="178"/>
      <c r="U94" s="178"/>
      <c r="V94" s="178"/>
      <c r="W94" s="178"/>
      <c r="X94" s="178"/>
      <c r="Y94" s="178"/>
    </row>
    <row r="95" spans="5:25" ht="17.25" customHeight="1">
      <c r="E95" s="178" t="s">
        <v>28</v>
      </c>
      <c r="F95" s="178"/>
      <c r="G95" s="178"/>
      <c r="H95" s="178"/>
      <c r="I95" s="178"/>
      <c r="J95" s="178"/>
      <c r="K95" s="178"/>
      <c r="L95" s="178"/>
      <c r="R95" s="178" t="s">
        <v>30</v>
      </c>
      <c r="S95" s="178"/>
      <c r="T95" s="178"/>
      <c r="U95" s="178"/>
      <c r="V95" s="178"/>
      <c r="W95" s="178"/>
      <c r="X95" s="178"/>
      <c r="Y95" s="178"/>
    </row>
    <row r="96" ht="21" customHeight="1"/>
    <row r="97" spans="2:27" ht="14.25" customHeight="1">
      <c r="B97" s="196" t="s">
        <v>61</v>
      </c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X97" s="197"/>
      <c r="Y97" s="197"/>
      <c r="Z97" s="197"/>
      <c r="AA97" s="197"/>
    </row>
  </sheetData>
  <sheetProtection/>
  <mergeCells count="157">
    <mergeCell ref="C92:V92"/>
    <mergeCell ref="E94:L94"/>
    <mergeCell ref="R94:Y94"/>
    <mergeCell ref="E95:L95"/>
    <mergeCell ref="R95:Y95"/>
    <mergeCell ref="B97:T97"/>
    <mergeCell ref="X97:AA97"/>
    <mergeCell ref="C87:G89"/>
    <mergeCell ref="L87:M87"/>
    <mergeCell ref="Q87:R87"/>
    <mergeCell ref="T87:V87"/>
    <mergeCell ref="X87:AA87"/>
    <mergeCell ref="C90:H90"/>
    <mergeCell ref="L90:M90"/>
    <mergeCell ref="Q90:R90"/>
    <mergeCell ref="T90:V90"/>
    <mergeCell ref="X90:AA90"/>
    <mergeCell ref="B77:G79"/>
    <mergeCell ref="L77:M77"/>
    <mergeCell ref="Q77:R77"/>
    <mergeCell ref="T77:V77"/>
    <mergeCell ref="X77:AA77"/>
    <mergeCell ref="C81:G85"/>
    <mergeCell ref="L81:M81"/>
    <mergeCell ref="Q81:R81"/>
    <mergeCell ref="T81:V81"/>
    <mergeCell ref="X81:AA81"/>
    <mergeCell ref="C72:G72"/>
    <mergeCell ref="L72:M72"/>
    <mergeCell ref="Q72:R72"/>
    <mergeCell ref="T72:V72"/>
    <mergeCell ref="X72:AA72"/>
    <mergeCell ref="C74:G75"/>
    <mergeCell ref="L74:M74"/>
    <mergeCell ref="Q74:R74"/>
    <mergeCell ref="T74:V74"/>
    <mergeCell ref="X74:AA74"/>
    <mergeCell ref="C66:G68"/>
    <mergeCell ref="L66:M66"/>
    <mergeCell ref="Q66:R66"/>
    <mergeCell ref="T66:V66"/>
    <mergeCell ref="X66:AA66"/>
    <mergeCell ref="C70:G70"/>
    <mergeCell ref="L70:M70"/>
    <mergeCell ref="Q70:R70"/>
    <mergeCell ref="T70:V70"/>
    <mergeCell ref="X70:AA70"/>
    <mergeCell ref="B59:G59"/>
    <mergeCell ref="L59:M59"/>
    <mergeCell ref="Q59:R59"/>
    <mergeCell ref="T59:V59"/>
    <mergeCell ref="X59:AA59"/>
    <mergeCell ref="C61:G64"/>
    <mergeCell ref="L61:M61"/>
    <mergeCell ref="Q61:R61"/>
    <mergeCell ref="T61:V61"/>
    <mergeCell ref="X61:AA61"/>
    <mergeCell ref="C54:G54"/>
    <mergeCell ref="L54:M54"/>
    <mergeCell ref="Q54:R54"/>
    <mergeCell ref="T54:V54"/>
    <mergeCell ref="X54:AA54"/>
    <mergeCell ref="C56:G57"/>
    <mergeCell ref="L56:M56"/>
    <mergeCell ref="Q56:R56"/>
    <mergeCell ref="T56:V56"/>
    <mergeCell ref="X56:AA56"/>
    <mergeCell ref="C48:G51"/>
    <mergeCell ref="L48:M48"/>
    <mergeCell ref="Q48:R48"/>
    <mergeCell ref="T48:V48"/>
    <mergeCell ref="X48:AA48"/>
    <mergeCell ref="C53:G53"/>
    <mergeCell ref="L53:M53"/>
    <mergeCell ref="Q53:R53"/>
    <mergeCell ref="T53:V53"/>
    <mergeCell ref="X53:AA53"/>
    <mergeCell ref="C43:G44"/>
    <mergeCell ref="L43:M43"/>
    <mergeCell ref="Q43:R43"/>
    <mergeCell ref="T43:V43"/>
    <mergeCell ref="X43:AA43"/>
    <mergeCell ref="C46:G46"/>
    <mergeCell ref="L46:M46"/>
    <mergeCell ref="Q46:R46"/>
    <mergeCell ref="T46:V46"/>
    <mergeCell ref="X46:AA46"/>
    <mergeCell ref="B39:G39"/>
    <mergeCell ref="L39:M39"/>
    <mergeCell ref="Q39:R39"/>
    <mergeCell ref="T39:V39"/>
    <mergeCell ref="X39:AA39"/>
    <mergeCell ref="C41:G41"/>
    <mergeCell ref="L41:M41"/>
    <mergeCell ref="Q41:R41"/>
    <mergeCell ref="T41:V41"/>
    <mergeCell ref="X41:AA41"/>
    <mergeCell ref="C32:G34"/>
    <mergeCell ref="L32:M32"/>
    <mergeCell ref="Q32:R32"/>
    <mergeCell ref="T32:V32"/>
    <mergeCell ref="X32:AA32"/>
    <mergeCell ref="C36:G37"/>
    <mergeCell ref="L36:M36"/>
    <mergeCell ref="Q36:R36"/>
    <mergeCell ref="T36:V36"/>
    <mergeCell ref="X36:AA36"/>
    <mergeCell ref="C27:G28"/>
    <mergeCell ref="L27:M27"/>
    <mergeCell ref="Q27:R27"/>
    <mergeCell ref="T27:V27"/>
    <mergeCell ref="X27:AA27"/>
    <mergeCell ref="C30:G30"/>
    <mergeCell ref="L30:M30"/>
    <mergeCell ref="Q30:R30"/>
    <mergeCell ref="T30:V30"/>
    <mergeCell ref="X30:AA30"/>
    <mergeCell ref="C21:G22"/>
    <mergeCell ref="L21:M21"/>
    <mergeCell ref="Q21:R21"/>
    <mergeCell ref="T21:V21"/>
    <mergeCell ref="X21:AA21"/>
    <mergeCell ref="C24:G25"/>
    <mergeCell ref="L24:M24"/>
    <mergeCell ref="Q24:R24"/>
    <mergeCell ref="T24:V24"/>
    <mergeCell ref="X24:AA24"/>
    <mergeCell ref="C17:G17"/>
    <mergeCell ref="L17:M17"/>
    <mergeCell ref="Q17:R17"/>
    <mergeCell ref="T17:V17"/>
    <mergeCell ref="X17:AA17"/>
    <mergeCell ref="C19:G19"/>
    <mergeCell ref="L19:M19"/>
    <mergeCell ref="Q19:R19"/>
    <mergeCell ref="T19:V19"/>
    <mergeCell ref="X19:AA19"/>
    <mergeCell ref="L13:M13"/>
    <mergeCell ref="O13:P13"/>
    <mergeCell ref="Q13:R13"/>
    <mergeCell ref="T13:W13"/>
    <mergeCell ref="X13:AB13"/>
    <mergeCell ref="B15:G15"/>
    <mergeCell ref="L15:M15"/>
    <mergeCell ref="Q15:R15"/>
    <mergeCell ref="T15:V15"/>
    <mergeCell ref="X15:AA15"/>
    <mergeCell ref="F2:U2"/>
    <mergeCell ref="G3:T6"/>
    <mergeCell ref="J8:V8"/>
    <mergeCell ref="L9:M12"/>
    <mergeCell ref="X9:AB10"/>
    <mergeCell ref="A10:I11"/>
    <mergeCell ref="J10:J11"/>
    <mergeCell ref="O10:P11"/>
    <mergeCell ref="Q10:S11"/>
    <mergeCell ref="T10:W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2020-07-08T21:05:13Z</cp:lastPrinted>
  <dcterms:created xsi:type="dcterms:W3CDTF">2015-10-06T22:13:02Z</dcterms:created>
  <dcterms:modified xsi:type="dcterms:W3CDTF">2020-07-08T23:07:16Z</dcterms:modified>
  <cp:category/>
  <cp:version/>
  <cp:contentType/>
  <cp:contentStatus/>
</cp:coreProperties>
</file>