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RMES FINANCIEROS MENSUALES\1.- INFORME CUENTA PUBLICA (cuadernillo)\AÑO 2019\Estados Financieros Marzo 2019\"/>
    </mc:Choice>
  </mc:AlternateContent>
  <bookViews>
    <workbookView xWindow="0" yWindow="0" windowWidth="10515" windowHeight="5925" tabRatio="5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27" i="1" l="1"/>
  <c r="K9" i="1" s="1"/>
  <c r="M27" i="1"/>
  <c r="M11" i="1"/>
  <c r="Q13" i="1"/>
  <c r="H9" i="1"/>
  <c r="M9" i="1" l="1"/>
  <c r="Q23" i="1"/>
  <c r="Q21" i="1" l="1"/>
  <c r="S13" i="1" l="1"/>
  <c r="Q17" i="1"/>
  <c r="Q15" i="1"/>
  <c r="Q11" i="1" l="1"/>
  <c r="S11" i="1"/>
  <c r="S23" i="1"/>
  <c r="Q39" i="1"/>
  <c r="S39" i="1" s="1"/>
  <c r="S45" i="1"/>
  <c r="S43" i="1"/>
  <c r="S41" i="1"/>
  <c r="Q37" i="1"/>
  <c r="S37" i="1" s="1"/>
  <c r="Q35" i="1"/>
  <c r="S35" i="1" s="1"/>
  <c r="Q33" i="1"/>
  <c r="S33" i="1" s="1"/>
  <c r="Q31" i="1"/>
  <c r="S31" i="1" s="1"/>
  <c r="Q29" i="1"/>
  <c r="S17" i="1"/>
  <c r="S15" i="1"/>
  <c r="Q27" i="1" l="1"/>
  <c r="Q9" i="1" s="1"/>
  <c r="S21" i="1"/>
  <c r="S29" i="1"/>
  <c r="S27" i="1" s="1"/>
  <c r="S9" i="1" s="1"/>
</calcChain>
</file>

<file path=xl/sharedStrings.xml><?xml version="1.0" encoding="utf-8"?>
<sst xmlns="http://schemas.openxmlformats.org/spreadsheetml/2006/main" count="35" uniqueCount="35">
  <si>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</si>
  <si>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</si>
  <si>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</si>
  <si>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</si>
  <si>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</si>
  <si>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</si>
  <si>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</si>
  <si>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</si>
  <si>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</si>
  <si>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</si>
  <si>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</si>
  <si>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</si>
  <si>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</si>
  <si>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</si>
  <si>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</si>
  <si>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</si>
  <si>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</si>
  <si>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</si>
  <si>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</si>
  <si>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</si>
  <si>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</si>
  <si>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</si>
  <si>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</si>
  <si>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</si>
  <si>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</si>
  <si>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</si>
  <si>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</si>
  <si>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</si>
  <si>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</si>
  <si>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</si>
  <si>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</si>
  <si>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RENÁN ALBERTO BARRERA CONCHA
PRESIDENTE MUNICIPAL</t>
  </si>
  <si>
    <t>LIC. LAURA CRISTINA MUÑOZ MOLINA
DIRECTORA DE FINANZAS Y TESORERA MUNICIPAL</t>
  </si>
  <si>
    <t>MUNICIPIO DE MÉRIDA YUCATÁN</t>
  </si>
  <si>
    <t>ESTADO ANALÍTICO DEL ACTIVO 
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</si>
</sst>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2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6" xfId="0" applyNumberFormat="1" applyFont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5" fillId="0" borderId="1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X54"/>
  <sheetViews>
    <sheetView showGridLines="0" tabSelected="1" zoomScaleNormal="100" workbookViewId="0">
      <selection activeCell="G2" sqref="G2:V3"/>
    </sheetView>
  </sheetViews>
  <sheetFormatPr baseColWidth="10" defaultRowHeight="12.75" customHeight="1"/>
  <cols>
    <col min="1" max="1" width="3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2.42578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0.71093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6.85546875" customWidth="1"/>
    <col min="24" max="25" width="5" customWidth="1"/>
    <col min="26" max="253" width="6.85546875" customWidth="1"/>
  </cols>
  <sheetData>
    <row r="1" spans="3:24" ht="15.75" customHeight="1">
      <c r="C1" s="23"/>
      <c r="D1" s="24"/>
      <c r="E1" s="24"/>
      <c r="F1" s="24"/>
      <c r="G1" s="55" t="s">
        <v>33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6"/>
    </row>
    <row r="2" spans="3:24" ht="15" customHeight="1">
      <c r="C2" s="25"/>
      <c r="D2" s="26"/>
      <c r="E2" s="26"/>
      <c r="F2" s="26"/>
      <c r="G2" s="57" t="s">
        <v>34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</row>
    <row r="3" spans="3:24" ht="27" customHeight="1">
      <c r="C3" s="27"/>
      <c r="D3" s="28"/>
      <c r="E3" s="28"/>
      <c r="F3" s="28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60"/>
    </row>
    <row r="4" spans="3:24" ht="13.5" customHeight="1">
      <c r="C4" s="49" t="s">
        <v>0</v>
      </c>
      <c r="D4" s="50"/>
      <c r="E4" s="50"/>
      <c r="F4" s="50"/>
      <c r="G4" s="51"/>
      <c r="H4" s="9"/>
      <c r="I4" s="50" t="s">
        <v>1</v>
      </c>
      <c r="J4" s="12"/>
      <c r="K4" s="47" t="s">
        <v>2</v>
      </c>
      <c r="L4" s="13"/>
      <c r="M4" s="46" t="s">
        <v>3</v>
      </c>
      <c r="N4" s="47"/>
      <c r="O4" s="47"/>
      <c r="P4" s="48"/>
      <c r="Q4" s="46" t="s">
        <v>4</v>
      </c>
      <c r="R4" s="48"/>
      <c r="S4" s="12"/>
      <c r="T4" s="47" t="s">
        <v>5</v>
      </c>
      <c r="U4" s="47"/>
      <c r="V4" s="13"/>
    </row>
    <row r="5" spans="3:24" ht="11.25" customHeight="1">
      <c r="C5" s="11"/>
      <c r="D5" s="9"/>
      <c r="E5" s="9"/>
      <c r="F5" s="9"/>
      <c r="G5" s="14"/>
      <c r="H5" s="9"/>
      <c r="I5" s="50"/>
      <c r="J5" s="11"/>
      <c r="K5" s="50"/>
      <c r="L5" s="14"/>
      <c r="M5" s="49"/>
      <c r="N5" s="50"/>
      <c r="O5" s="50"/>
      <c r="P5" s="51"/>
      <c r="Q5" s="49"/>
      <c r="R5" s="51"/>
      <c r="S5" s="11"/>
      <c r="T5" s="50"/>
      <c r="U5" s="50"/>
      <c r="V5" s="14"/>
    </row>
    <row r="6" spans="3:24" ht="11.25" customHeight="1">
      <c r="C6" s="15"/>
      <c r="D6" s="16"/>
      <c r="E6" s="16"/>
      <c r="F6" s="16"/>
      <c r="G6" s="17"/>
      <c r="H6" s="16"/>
      <c r="I6" s="18" t="s">
        <v>6</v>
      </c>
      <c r="J6" s="15"/>
      <c r="K6" s="18" t="s">
        <v>7</v>
      </c>
      <c r="L6" s="17"/>
      <c r="M6" s="43" t="s">
        <v>8</v>
      </c>
      <c r="N6" s="44"/>
      <c r="O6" s="44"/>
      <c r="P6" s="45"/>
      <c r="Q6" s="43" t="s">
        <v>9</v>
      </c>
      <c r="R6" s="45"/>
      <c r="S6" s="15"/>
      <c r="T6" s="44" t="s">
        <v>10</v>
      </c>
      <c r="U6" s="44"/>
      <c r="V6" s="17"/>
    </row>
    <row r="7" spans="3:24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5"/>
      <c r="W7" s="4"/>
    </row>
    <row r="8" spans="3:24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4" ht="13.5" customHeight="1">
      <c r="C9" s="3"/>
      <c r="D9" s="4"/>
      <c r="E9" s="61" t="s">
        <v>11</v>
      </c>
      <c r="F9" s="61"/>
      <c r="G9" s="61"/>
      <c r="H9" s="41">
        <f>H11+H27</f>
        <v>10653989037.42</v>
      </c>
      <c r="I9" s="52"/>
      <c r="J9" s="3"/>
      <c r="K9" s="42">
        <f>K11+K27</f>
        <v>6132322152.79</v>
      </c>
      <c r="L9" s="52"/>
      <c r="M9" s="41">
        <f>M11+M27</f>
        <v>4790330150.5299997</v>
      </c>
      <c r="N9" s="42"/>
      <c r="O9" s="42"/>
      <c r="P9" s="52"/>
      <c r="Q9" s="41">
        <f>Q11+Q27</f>
        <v>11995981039.68</v>
      </c>
      <c r="R9" s="52"/>
      <c r="S9" s="41">
        <f>S11+S27</f>
        <v>1341992002.2600017</v>
      </c>
      <c r="T9" s="42"/>
      <c r="U9" s="42"/>
      <c r="V9" s="5"/>
      <c r="W9" s="41"/>
      <c r="X9" s="42"/>
    </row>
    <row r="10" spans="3:24" ht="2.25" customHeight="1">
      <c r="C10" s="3"/>
      <c r="D10" s="4"/>
      <c r="E10" s="4"/>
      <c r="F10" s="4"/>
      <c r="G10" s="4"/>
      <c r="H10" s="3"/>
      <c r="I10" s="5"/>
      <c r="J10" s="3"/>
      <c r="K10" s="4"/>
      <c r="L10" s="5"/>
      <c r="M10" s="3"/>
      <c r="N10" s="4"/>
      <c r="O10" s="4"/>
      <c r="P10" s="5"/>
      <c r="Q10" s="31"/>
      <c r="R10" s="32"/>
      <c r="S10" s="3"/>
      <c r="T10" s="4"/>
      <c r="U10" s="4"/>
      <c r="V10" s="5"/>
      <c r="W10" s="4"/>
    </row>
    <row r="11" spans="3:24">
      <c r="C11" s="3"/>
      <c r="D11" s="4"/>
      <c r="E11" s="61" t="s">
        <v>12</v>
      </c>
      <c r="F11" s="61"/>
      <c r="G11" s="61"/>
      <c r="H11" s="41">
        <v>320719186.36000001</v>
      </c>
      <c r="I11" s="52"/>
      <c r="J11" s="3"/>
      <c r="K11" s="42">
        <v>4815813237.1599998</v>
      </c>
      <c r="L11" s="52"/>
      <c r="M11" s="41">
        <f>M13+M15+M17+M19+M21+M23+M25</f>
        <v>4415692824.8499994</v>
      </c>
      <c r="N11" s="42"/>
      <c r="O11" s="42"/>
      <c r="P11" s="52"/>
      <c r="Q11" s="41">
        <f>Q13+Q15+Q17+Q21-Q23</f>
        <v>720839598.6700002</v>
      </c>
      <c r="R11" s="52"/>
      <c r="S11" s="41">
        <f>SUM(Q11-H11)</f>
        <v>400120412.31000018</v>
      </c>
      <c r="T11" s="42"/>
      <c r="U11" s="42"/>
      <c r="V11" s="5"/>
      <c r="W11" s="4"/>
    </row>
    <row r="12" spans="3:24" ht="0.75" customHeight="1">
      <c r="C12" s="3"/>
      <c r="D12" s="4"/>
      <c r="E12" s="4"/>
      <c r="F12" s="4"/>
      <c r="G12" s="4"/>
      <c r="H12" s="3"/>
      <c r="I12" s="5"/>
      <c r="J12" s="3"/>
      <c r="K12" s="4"/>
      <c r="L12" s="5"/>
      <c r="M12" s="3"/>
      <c r="N12" s="4"/>
      <c r="O12" s="4"/>
      <c r="P12" s="5"/>
      <c r="Q12" s="31"/>
      <c r="R12" s="32"/>
      <c r="S12" s="3"/>
      <c r="T12" s="4"/>
      <c r="U12" s="4"/>
      <c r="V12" s="5"/>
      <c r="W12" s="4"/>
    </row>
    <row r="13" spans="3:24">
      <c r="C13" s="3"/>
      <c r="D13" s="4"/>
      <c r="E13" s="62" t="s">
        <v>13</v>
      </c>
      <c r="F13" s="62"/>
      <c r="G13" s="62"/>
      <c r="H13" s="63">
        <v>274976379.88999999</v>
      </c>
      <c r="I13" s="64"/>
      <c r="J13" s="3"/>
      <c r="K13" s="65">
        <v>3413864399</v>
      </c>
      <c r="L13" s="54"/>
      <c r="M13" s="53">
        <v>3004077684.4099998</v>
      </c>
      <c r="N13" s="65"/>
      <c r="O13" s="65"/>
      <c r="P13" s="54"/>
      <c r="Q13" s="53">
        <f>H13+K13-M13</f>
        <v>684763094.48000002</v>
      </c>
      <c r="R13" s="54"/>
      <c r="S13" s="63">
        <f>Q13-H13</f>
        <v>409786714.59000003</v>
      </c>
      <c r="T13" s="66"/>
      <c r="U13" s="66"/>
      <c r="V13" s="5"/>
      <c r="W13" s="4"/>
    </row>
    <row r="14" spans="3:24" ht="0.75" customHeight="1">
      <c r="C14" s="3"/>
      <c r="D14" s="4"/>
      <c r="E14" s="4"/>
      <c r="F14" s="4"/>
      <c r="G14" s="4"/>
      <c r="H14" s="3"/>
      <c r="I14" s="5"/>
      <c r="J14" s="3"/>
      <c r="K14" s="33"/>
      <c r="L14" s="34"/>
      <c r="M14" s="35"/>
      <c r="N14" s="33"/>
      <c r="O14" s="33"/>
      <c r="P14" s="34"/>
      <c r="Q14" s="36"/>
      <c r="R14" s="37"/>
      <c r="S14" s="3"/>
      <c r="T14" s="4"/>
      <c r="U14" s="4"/>
      <c r="V14" s="5"/>
      <c r="W14" s="4"/>
    </row>
    <row r="15" spans="3:24">
      <c r="C15" s="3"/>
      <c r="D15" s="4"/>
      <c r="E15" s="62" t="s">
        <v>14</v>
      </c>
      <c r="F15" s="62"/>
      <c r="G15" s="62"/>
      <c r="H15" s="63">
        <v>22736719.989999998</v>
      </c>
      <c r="I15" s="64"/>
      <c r="J15" s="3"/>
      <c r="K15" s="65">
        <v>1397777041.3800001</v>
      </c>
      <c r="L15" s="54"/>
      <c r="M15" s="53">
        <v>1398084448.5599999</v>
      </c>
      <c r="N15" s="65"/>
      <c r="O15" s="65"/>
      <c r="P15" s="54"/>
      <c r="Q15" s="53">
        <f>H15+K15-M15</f>
        <v>22429312.810000181</v>
      </c>
      <c r="R15" s="54"/>
      <c r="S15" s="63">
        <f>Q15-H15</f>
        <v>-307407.17999981716</v>
      </c>
      <c r="T15" s="66"/>
      <c r="U15" s="66"/>
      <c r="V15" s="5"/>
      <c r="W15" s="4"/>
    </row>
    <row r="16" spans="3:24" ht="0.75" customHeight="1">
      <c r="C16" s="3"/>
      <c r="D16" s="4"/>
      <c r="E16" s="4"/>
      <c r="F16" s="4"/>
      <c r="G16" s="4"/>
      <c r="H16" s="3"/>
      <c r="I16" s="5"/>
      <c r="J16" s="3"/>
      <c r="K16" s="33"/>
      <c r="L16" s="34"/>
      <c r="M16" s="35"/>
      <c r="N16" s="33"/>
      <c r="O16" s="33"/>
      <c r="P16" s="34"/>
      <c r="Q16" s="35"/>
      <c r="R16" s="33"/>
      <c r="S16" s="3"/>
      <c r="T16" s="4"/>
      <c r="U16" s="4"/>
      <c r="V16" s="5"/>
      <c r="W16" s="4"/>
    </row>
    <row r="17" spans="3:24" ht="14.25" customHeight="1">
      <c r="C17" s="3"/>
      <c r="D17" s="4"/>
      <c r="E17" s="62" t="s">
        <v>15</v>
      </c>
      <c r="F17" s="62"/>
      <c r="G17" s="62"/>
      <c r="H17" s="63">
        <v>22151381.699999999</v>
      </c>
      <c r="I17" s="64"/>
      <c r="J17" s="3"/>
      <c r="K17" s="65">
        <v>3436627.46</v>
      </c>
      <c r="L17" s="54"/>
      <c r="M17" s="53">
        <v>12823053.77</v>
      </c>
      <c r="N17" s="65"/>
      <c r="O17" s="65"/>
      <c r="P17" s="54"/>
      <c r="Q17" s="53">
        <f>H17+K17-M17</f>
        <v>12764955.390000001</v>
      </c>
      <c r="R17" s="54"/>
      <c r="S17" s="63">
        <f>Q17-H17</f>
        <v>-9386426.3099999987</v>
      </c>
      <c r="T17" s="66"/>
      <c r="U17" s="66"/>
      <c r="V17" s="5"/>
      <c r="W17" s="4"/>
    </row>
    <row r="18" spans="3:24" ht="0.75" customHeight="1">
      <c r="C18" s="3"/>
      <c r="D18" s="4"/>
      <c r="E18" s="4"/>
      <c r="F18" s="4"/>
      <c r="G18" s="4"/>
      <c r="H18" s="3"/>
      <c r="I18" s="5"/>
      <c r="J18" s="3"/>
      <c r="K18" s="33"/>
      <c r="L18" s="34"/>
      <c r="M18" s="35"/>
      <c r="N18" s="33"/>
      <c r="O18" s="33"/>
      <c r="P18" s="34"/>
      <c r="Q18" s="35"/>
      <c r="R18" s="33"/>
      <c r="S18" s="3"/>
      <c r="T18" s="4"/>
      <c r="U18" s="4"/>
      <c r="V18" s="5"/>
      <c r="W18" s="4"/>
    </row>
    <row r="19" spans="3:24" ht="14.25" customHeight="1">
      <c r="C19" s="3"/>
      <c r="D19" s="4"/>
      <c r="E19" s="62" t="s">
        <v>16</v>
      </c>
      <c r="F19" s="62"/>
      <c r="G19" s="62"/>
      <c r="H19" s="63">
        <v>0</v>
      </c>
      <c r="I19" s="64"/>
      <c r="J19" s="3"/>
      <c r="K19" s="65">
        <v>0</v>
      </c>
      <c r="L19" s="54"/>
      <c r="M19" s="53">
        <v>0</v>
      </c>
      <c r="N19" s="65"/>
      <c r="O19" s="65"/>
      <c r="P19" s="54"/>
      <c r="Q19" s="53">
        <v>0</v>
      </c>
      <c r="R19" s="54"/>
      <c r="S19" s="63">
        <v>0</v>
      </c>
      <c r="T19" s="66"/>
      <c r="U19" s="66"/>
      <c r="V19" s="5"/>
      <c r="W19" s="4"/>
    </row>
    <row r="20" spans="3:24" ht="0.75" customHeight="1">
      <c r="C20" s="3"/>
      <c r="D20" s="4"/>
      <c r="E20" s="4"/>
      <c r="F20" s="4"/>
      <c r="G20" s="4"/>
      <c r="H20" s="3"/>
      <c r="I20" s="5"/>
      <c r="J20" s="3"/>
      <c r="K20" s="33"/>
      <c r="L20" s="34"/>
      <c r="M20" s="35"/>
      <c r="N20" s="33"/>
      <c r="O20" s="33"/>
      <c r="P20" s="34"/>
      <c r="Q20" s="35"/>
      <c r="R20" s="33"/>
      <c r="S20" s="3"/>
      <c r="T20" s="4"/>
      <c r="U20" s="4"/>
      <c r="V20" s="5"/>
      <c r="W20" s="4"/>
    </row>
    <row r="21" spans="3:24" ht="14.25" customHeight="1">
      <c r="C21" s="3"/>
      <c r="D21" s="4"/>
      <c r="E21" s="62" t="s">
        <v>17</v>
      </c>
      <c r="F21" s="62"/>
      <c r="G21" s="62"/>
      <c r="H21" s="63">
        <v>1873797.5</v>
      </c>
      <c r="I21" s="64"/>
      <c r="J21" s="3"/>
      <c r="K21" s="65">
        <v>735169.32</v>
      </c>
      <c r="L21" s="54"/>
      <c r="M21" s="53">
        <v>707638.11</v>
      </c>
      <c r="N21" s="65"/>
      <c r="O21" s="65"/>
      <c r="P21" s="54"/>
      <c r="Q21" s="53">
        <f>H21+K21-M21</f>
        <v>1901328.71</v>
      </c>
      <c r="R21" s="54"/>
      <c r="S21" s="63">
        <f>Q21-H21</f>
        <v>27531.209999999963</v>
      </c>
      <c r="T21" s="66"/>
      <c r="U21" s="66"/>
      <c r="V21" s="5"/>
      <c r="W21" s="4"/>
    </row>
    <row r="22" spans="3:24" ht="0.75" customHeight="1">
      <c r="C22" s="3"/>
      <c r="D22" s="4"/>
      <c r="E22" s="4"/>
      <c r="F22" s="4"/>
      <c r="G22" s="4"/>
      <c r="H22" s="3"/>
      <c r="I22" s="5"/>
      <c r="J22" s="3"/>
      <c r="K22" s="33"/>
      <c r="L22" s="34"/>
      <c r="M22" s="35"/>
      <c r="N22" s="33"/>
      <c r="O22" s="33"/>
      <c r="P22" s="34"/>
      <c r="Q22" s="35"/>
      <c r="R22" s="33"/>
      <c r="S22" s="3"/>
      <c r="T22" s="4"/>
      <c r="U22" s="4"/>
      <c r="V22" s="5"/>
      <c r="W22" s="4"/>
    </row>
    <row r="23" spans="3:24" ht="14.25" customHeight="1">
      <c r="C23" s="3"/>
      <c r="D23" s="4"/>
      <c r="E23" s="62" t="s">
        <v>18</v>
      </c>
      <c r="F23" s="62"/>
      <c r="G23" s="62"/>
      <c r="H23" s="63">
        <v>1019092.72</v>
      </c>
      <c r="I23" s="64"/>
      <c r="J23" s="3"/>
      <c r="K23" s="65">
        <v>0</v>
      </c>
      <c r="L23" s="54"/>
      <c r="M23" s="53">
        <v>0</v>
      </c>
      <c r="N23" s="65"/>
      <c r="O23" s="65"/>
      <c r="P23" s="54"/>
      <c r="Q23" s="53">
        <f>H23-K23+M23</f>
        <v>1019092.72</v>
      </c>
      <c r="R23" s="54"/>
      <c r="S23" s="63">
        <f>Q23-H23</f>
        <v>0</v>
      </c>
      <c r="T23" s="66"/>
      <c r="U23" s="66"/>
      <c r="V23" s="5"/>
      <c r="W23" s="4"/>
    </row>
    <row r="24" spans="3:24" ht="0.75" customHeight="1">
      <c r="C24" s="3"/>
      <c r="D24" s="4"/>
      <c r="E24" s="4"/>
      <c r="F24" s="4"/>
      <c r="G24" s="4"/>
      <c r="H24" s="3"/>
      <c r="I24" s="5"/>
      <c r="J24" s="3"/>
      <c r="K24" s="33"/>
      <c r="L24" s="34"/>
      <c r="M24" s="35"/>
      <c r="N24" s="33"/>
      <c r="O24" s="33"/>
      <c r="P24" s="34"/>
      <c r="Q24" s="35"/>
      <c r="R24" s="33"/>
      <c r="S24" s="3"/>
      <c r="T24" s="4"/>
      <c r="U24" s="4"/>
      <c r="V24" s="5"/>
      <c r="W24" s="4"/>
    </row>
    <row r="25" spans="3:24" ht="14.25" customHeight="1">
      <c r="C25" s="3"/>
      <c r="D25" s="4"/>
      <c r="E25" s="62" t="s">
        <v>19</v>
      </c>
      <c r="F25" s="62"/>
      <c r="G25" s="62"/>
      <c r="H25" s="63">
        <v>0</v>
      </c>
      <c r="I25" s="64"/>
      <c r="J25" s="3"/>
      <c r="K25" s="65">
        <v>0</v>
      </c>
      <c r="L25" s="54"/>
      <c r="M25" s="53">
        <v>0</v>
      </c>
      <c r="N25" s="65"/>
      <c r="O25" s="65"/>
      <c r="P25" s="54"/>
      <c r="Q25" s="53">
        <v>0</v>
      </c>
      <c r="R25" s="54"/>
      <c r="S25" s="63">
        <v>0</v>
      </c>
      <c r="T25" s="66"/>
      <c r="U25" s="66"/>
      <c r="V25" s="5"/>
      <c r="W25" s="4"/>
    </row>
    <row r="26" spans="3:24" ht="2.25" customHeight="1">
      <c r="C26" s="3"/>
      <c r="D26" s="4"/>
      <c r="E26" s="4"/>
      <c r="F26" s="4"/>
      <c r="G26" s="4"/>
      <c r="H26" s="3"/>
      <c r="I26" s="5"/>
      <c r="J26" s="3"/>
      <c r="K26" s="4"/>
      <c r="L26" s="5"/>
      <c r="M26" s="3"/>
      <c r="N26" s="4"/>
      <c r="O26" s="4"/>
      <c r="P26" s="5"/>
      <c r="Q26" s="3"/>
      <c r="R26" s="4"/>
      <c r="S26" s="3"/>
      <c r="T26" s="4"/>
      <c r="U26" s="4"/>
      <c r="V26" s="5"/>
      <c r="W26" s="4"/>
    </row>
    <row r="27" spans="3:24">
      <c r="C27" s="3"/>
      <c r="D27" s="4"/>
      <c r="E27" s="61" t="s">
        <v>20</v>
      </c>
      <c r="F27" s="61"/>
      <c r="G27" s="61"/>
      <c r="H27" s="41">
        <v>10333269851.059999</v>
      </c>
      <c r="I27" s="52"/>
      <c r="J27" s="3"/>
      <c r="K27" s="42">
        <f>K29+K31+K33+K35+K37+K39+K41+K43+K45</f>
        <v>1316508915.6299999</v>
      </c>
      <c r="L27" s="52"/>
      <c r="M27" s="41">
        <f>SUM(M29:P45)</f>
        <v>374637325.68000007</v>
      </c>
      <c r="N27" s="42"/>
      <c r="O27" s="42"/>
      <c r="P27" s="52"/>
      <c r="Q27" s="41">
        <f>SUM(Q29:R45)</f>
        <v>11275141441.01</v>
      </c>
      <c r="R27" s="52"/>
      <c r="S27" s="41">
        <f>SUM(S29:U45)</f>
        <v>941871589.95000136</v>
      </c>
      <c r="T27" s="42"/>
      <c r="U27" s="42"/>
      <c r="V27" s="5"/>
      <c r="W27" s="41"/>
      <c r="X27" s="42"/>
    </row>
    <row r="28" spans="3:24" ht="0.75" customHeight="1">
      <c r="C28" s="3"/>
      <c r="D28" s="4"/>
      <c r="E28" s="4"/>
      <c r="F28" s="4"/>
      <c r="G28" s="4"/>
      <c r="H28" s="3"/>
      <c r="I28" s="5"/>
      <c r="J28" s="3"/>
      <c r="K28" s="4"/>
      <c r="L28" s="5"/>
      <c r="M28" s="3"/>
      <c r="N28" s="4"/>
      <c r="O28" s="4"/>
      <c r="P28" s="5"/>
      <c r="Q28" s="3"/>
      <c r="R28" s="4"/>
      <c r="S28" s="3"/>
      <c r="T28" s="4"/>
      <c r="U28" s="4"/>
      <c r="V28" s="5"/>
      <c r="W28" s="4"/>
    </row>
    <row r="29" spans="3:24" ht="14.25" customHeight="1">
      <c r="C29" s="3"/>
      <c r="D29" s="4"/>
      <c r="E29" s="62" t="s">
        <v>21</v>
      </c>
      <c r="F29" s="62"/>
      <c r="G29" s="62"/>
      <c r="H29" s="63">
        <v>933487482.53999996</v>
      </c>
      <c r="I29" s="64"/>
      <c r="J29" s="3"/>
      <c r="K29" s="65">
        <v>44772055.350000001</v>
      </c>
      <c r="L29" s="54"/>
      <c r="M29" s="53">
        <v>11512086.779999999</v>
      </c>
      <c r="N29" s="65"/>
      <c r="O29" s="65"/>
      <c r="P29" s="54"/>
      <c r="Q29" s="63">
        <f>H29+K29-M29</f>
        <v>966747451.11000001</v>
      </c>
      <c r="R29" s="64"/>
      <c r="S29" s="63">
        <f>Q29-H29</f>
        <v>33259968.570000052</v>
      </c>
      <c r="T29" s="66"/>
      <c r="U29" s="66"/>
      <c r="V29" s="5"/>
      <c r="W29" s="4"/>
    </row>
    <row r="30" spans="3:24" ht="0.75" customHeight="1">
      <c r="C30" s="3"/>
      <c r="D30" s="4"/>
      <c r="E30" s="4"/>
      <c r="F30" s="4"/>
      <c r="G30" s="4"/>
      <c r="H30" s="3"/>
      <c r="I30" s="5"/>
      <c r="J30" s="3"/>
      <c r="K30" s="33"/>
      <c r="L30" s="34"/>
      <c r="M30" s="35"/>
      <c r="N30" s="33"/>
      <c r="O30" s="33"/>
      <c r="P30" s="34"/>
      <c r="Q30" s="3"/>
      <c r="R30" s="4"/>
      <c r="S30" s="3"/>
      <c r="T30" s="4"/>
      <c r="U30" s="4"/>
      <c r="V30" s="5"/>
      <c r="W30" s="4"/>
    </row>
    <row r="31" spans="3:24" ht="14.25" customHeight="1">
      <c r="C31" s="3"/>
      <c r="D31" s="4"/>
      <c r="E31" s="62" t="s">
        <v>22</v>
      </c>
      <c r="F31" s="62"/>
      <c r="G31" s="62"/>
      <c r="H31" s="63">
        <v>95065006.219999999</v>
      </c>
      <c r="I31" s="64"/>
      <c r="J31" s="3"/>
      <c r="K31" s="65">
        <v>4707861.26</v>
      </c>
      <c r="L31" s="54"/>
      <c r="M31" s="53">
        <v>5606122.5199999996</v>
      </c>
      <c r="N31" s="65"/>
      <c r="O31" s="65"/>
      <c r="P31" s="54"/>
      <c r="Q31" s="63">
        <f>H31+K31-M31</f>
        <v>94166744.960000008</v>
      </c>
      <c r="R31" s="64"/>
      <c r="S31" s="63">
        <f>Q31-H31</f>
        <v>-898261.25999999046</v>
      </c>
      <c r="T31" s="66"/>
      <c r="U31" s="66"/>
      <c r="V31" s="5"/>
      <c r="W31" s="4"/>
    </row>
    <row r="32" spans="3:24" ht="0.75" customHeight="1">
      <c r="C32" s="3"/>
      <c r="D32" s="4"/>
      <c r="E32" s="4"/>
      <c r="F32" s="4"/>
      <c r="G32" s="4"/>
      <c r="H32" s="3"/>
      <c r="I32" s="5"/>
      <c r="J32" s="3"/>
      <c r="K32" s="33"/>
      <c r="L32" s="34"/>
      <c r="M32" s="35"/>
      <c r="N32" s="33"/>
      <c r="O32" s="33"/>
      <c r="P32" s="34"/>
      <c r="Q32" s="3"/>
      <c r="R32" s="4"/>
      <c r="S32" s="3"/>
      <c r="T32" s="4"/>
      <c r="U32" s="4"/>
      <c r="V32" s="5"/>
      <c r="W32" s="4"/>
    </row>
    <row r="33" spans="3:23" ht="14.25" customHeight="1">
      <c r="C33" s="3"/>
      <c r="D33" s="4"/>
      <c r="E33" s="62" t="s">
        <v>23</v>
      </c>
      <c r="F33" s="62"/>
      <c r="G33" s="62"/>
      <c r="H33" s="63">
        <v>9131669036.1700001</v>
      </c>
      <c r="I33" s="64"/>
      <c r="J33" s="3"/>
      <c r="K33" s="65">
        <v>1199042845.6099999</v>
      </c>
      <c r="L33" s="54"/>
      <c r="M33" s="53">
        <v>282834586.97000003</v>
      </c>
      <c r="N33" s="65"/>
      <c r="O33" s="65"/>
      <c r="P33" s="54"/>
      <c r="Q33" s="63">
        <f>H33+K33-M33</f>
        <v>10047877294.810001</v>
      </c>
      <c r="R33" s="64"/>
      <c r="S33" s="63">
        <f>Q33-H33</f>
        <v>916208258.6400013</v>
      </c>
      <c r="T33" s="66"/>
      <c r="U33" s="66"/>
      <c r="V33" s="5"/>
      <c r="W33" s="4"/>
    </row>
    <row r="34" spans="3:23" ht="0.75" customHeight="1">
      <c r="C34" s="3"/>
      <c r="D34" s="4"/>
      <c r="E34" s="4"/>
      <c r="F34" s="4"/>
      <c r="G34" s="4"/>
      <c r="H34" s="3"/>
      <c r="I34" s="5"/>
      <c r="J34" s="3"/>
      <c r="K34" s="33"/>
      <c r="L34" s="34"/>
      <c r="M34" s="35"/>
      <c r="N34" s="33"/>
      <c r="O34" s="33"/>
      <c r="P34" s="34"/>
      <c r="Q34" s="3"/>
      <c r="R34" s="4"/>
      <c r="S34" s="3"/>
      <c r="T34" s="4"/>
      <c r="U34" s="4"/>
      <c r="V34" s="5"/>
      <c r="W34" s="4"/>
    </row>
    <row r="35" spans="3:23" ht="14.25" customHeight="1">
      <c r="C35" s="3"/>
      <c r="D35" s="4"/>
      <c r="E35" s="62" t="s">
        <v>24</v>
      </c>
      <c r="F35" s="62"/>
      <c r="G35" s="62"/>
      <c r="H35" s="63">
        <v>655549318.09000003</v>
      </c>
      <c r="I35" s="64"/>
      <c r="J35" s="3"/>
      <c r="K35" s="65">
        <v>66312296.25</v>
      </c>
      <c r="L35" s="54"/>
      <c r="M35" s="53">
        <v>60372625.439999998</v>
      </c>
      <c r="N35" s="65"/>
      <c r="O35" s="65"/>
      <c r="P35" s="54"/>
      <c r="Q35" s="63">
        <f>H35+K35-M35</f>
        <v>661488988.9000001</v>
      </c>
      <c r="R35" s="64"/>
      <c r="S35" s="63">
        <f>Q35-H35</f>
        <v>5939670.810000062</v>
      </c>
      <c r="T35" s="66"/>
      <c r="U35" s="66"/>
      <c r="V35" s="5"/>
      <c r="W35" s="4"/>
    </row>
    <row r="36" spans="3:23" ht="0.75" customHeight="1">
      <c r="C36" s="3"/>
      <c r="D36" s="4"/>
      <c r="E36" s="4"/>
      <c r="F36" s="4"/>
      <c r="G36" s="4"/>
      <c r="H36" s="3"/>
      <c r="I36" s="5"/>
      <c r="J36" s="3"/>
      <c r="K36" s="33"/>
      <c r="L36" s="34"/>
      <c r="M36" s="35"/>
      <c r="N36" s="33"/>
      <c r="O36" s="33"/>
      <c r="P36" s="34"/>
      <c r="Q36" s="3"/>
      <c r="R36" s="4"/>
      <c r="S36" s="3"/>
      <c r="T36" s="4"/>
      <c r="U36" s="4"/>
      <c r="V36" s="5"/>
      <c r="W36" s="4"/>
    </row>
    <row r="37" spans="3:23" ht="14.25" customHeight="1">
      <c r="C37" s="3"/>
      <c r="D37" s="4"/>
      <c r="E37" s="62" t="s">
        <v>25</v>
      </c>
      <c r="F37" s="62"/>
      <c r="G37" s="62"/>
      <c r="H37" s="63">
        <v>10268438.34</v>
      </c>
      <c r="I37" s="64"/>
      <c r="J37" s="3"/>
      <c r="K37" s="65">
        <v>1441198.14</v>
      </c>
      <c r="L37" s="54"/>
      <c r="M37" s="53">
        <v>701104</v>
      </c>
      <c r="N37" s="65"/>
      <c r="O37" s="65"/>
      <c r="P37" s="54"/>
      <c r="Q37" s="63">
        <f>H37+K37-M37</f>
        <v>11008532.48</v>
      </c>
      <c r="R37" s="64"/>
      <c r="S37" s="63">
        <f>Q37-H37</f>
        <v>740094.1400000006</v>
      </c>
      <c r="T37" s="66"/>
      <c r="U37" s="66"/>
      <c r="V37" s="5"/>
      <c r="W37" s="4"/>
    </row>
    <row r="38" spans="3:23" ht="0.75" customHeight="1">
      <c r="C38" s="3"/>
      <c r="D38" s="4"/>
      <c r="E38" s="4"/>
      <c r="F38" s="4"/>
      <c r="G38" s="4"/>
      <c r="H38" s="3"/>
      <c r="I38" s="5"/>
      <c r="J38" s="3"/>
      <c r="K38" s="33"/>
      <c r="L38" s="34"/>
      <c r="M38" s="35"/>
      <c r="N38" s="33"/>
      <c r="O38" s="33"/>
      <c r="P38" s="34"/>
      <c r="Q38" s="3"/>
      <c r="R38" s="4"/>
      <c r="S38" s="3"/>
      <c r="T38" s="4"/>
      <c r="U38" s="4"/>
      <c r="V38" s="5"/>
      <c r="W38" s="4"/>
    </row>
    <row r="39" spans="3:23" ht="14.25" customHeight="1">
      <c r="C39" s="3"/>
      <c r="D39" s="4"/>
      <c r="E39" s="62" t="s">
        <v>26</v>
      </c>
      <c r="F39" s="62"/>
      <c r="G39" s="62"/>
      <c r="H39" s="67">
        <v>-492769430.30000001</v>
      </c>
      <c r="I39" s="68"/>
      <c r="J39" s="3"/>
      <c r="K39" s="65">
        <v>232659.02</v>
      </c>
      <c r="L39" s="54"/>
      <c r="M39" s="53">
        <v>13610799.970000001</v>
      </c>
      <c r="N39" s="65"/>
      <c r="O39" s="65"/>
      <c r="P39" s="54"/>
      <c r="Q39" s="67">
        <f>H39+K39-M39</f>
        <v>-506147571.25000006</v>
      </c>
      <c r="R39" s="68"/>
      <c r="S39" s="67">
        <f>Q39-H39</f>
        <v>-13378140.950000048</v>
      </c>
      <c r="T39" s="69"/>
      <c r="U39" s="69"/>
      <c r="V39" s="5"/>
      <c r="W39" s="4"/>
    </row>
    <row r="40" spans="3:23" ht="0.75" customHeight="1">
      <c r="C40" s="3"/>
      <c r="D40" s="4"/>
      <c r="E40" s="4"/>
      <c r="F40" s="4"/>
      <c r="G40" s="4"/>
      <c r="H40" s="3"/>
      <c r="I40" s="5"/>
      <c r="J40" s="3"/>
      <c r="K40" s="33"/>
      <c r="L40" s="34"/>
      <c r="M40" s="35"/>
      <c r="N40" s="33"/>
      <c r="O40" s="33"/>
      <c r="P40" s="34"/>
      <c r="Q40" s="3"/>
      <c r="R40" s="4"/>
      <c r="S40" s="3"/>
      <c r="T40" s="4"/>
      <c r="U40" s="4"/>
      <c r="V40" s="5"/>
      <c r="W40" s="4"/>
    </row>
    <row r="41" spans="3:23" ht="14.25" customHeight="1">
      <c r="C41" s="3"/>
      <c r="D41" s="4"/>
      <c r="E41" s="62" t="s">
        <v>27</v>
      </c>
      <c r="F41" s="62"/>
      <c r="G41" s="62"/>
      <c r="H41" s="63">
        <v>0</v>
      </c>
      <c r="I41" s="64"/>
      <c r="J41" s="3"/>
      <c r="K41" s="65">
        <v>0</v>
      </c>
      <c r="L41" s="54"/>
      <c r="M41" s="53">
        <v>0</v>
      </c>
      <c r="N41" s="65"/>
      <c r="O41" s="65"/>
      <c r="P41" s="54"/>
      <c r="Q41" s="63">
        <v>0</v>
      </c>
      <c r="R41" s="64"/>
      <c r="S41" s="63">
        <f>Q41-H41</f>
        <v>0</v>
      </c>
      <c r="T41" s="66"/>
      <c r="U41" s="66"/>
      <c r="V41" s="5"/>
      <c r="W41" s="4"/>
    </row>
    <row r="42" spans="3:23" ht="0.75" customHeight="1">
      <c r="C42" s="3"/>
      <c r="D42" s="4"/>
      <c r="E42" s="4"/>
      <c r="F42" s="4"/>
      <c r="G42" s="4"/>
      <c r="H42" s="3"/>
      <c r="I42" s="5"/>
      <c r="J42" s="3"/>
      <c r="K42" s="33"/>
      <c r="L42" s="34"/>
      <c r="M42" s="35"/>
      <c r="N42" s="33"/>
      <c r="O42" s="33"/>
      <c r="P42" s="34"/>
      <c r="Q42" s="3"/>
      <c r="R42" s="4"/>
      <c r="S42" s="3"/>
      <c r="T42" s="4"/>
      <c r="U42" s="4"/>
      <c r="V42" s="5"/>
      <c r="W42" s="4"/>
    </row>
    <row r="43" spans="3:23" ht="14.25" customHeight="1">
      <c r="C43" s="3"/>
      <c r="D43" s="4"/>
      <c r="E43" s="62" t="s">
        <v>28</v>
      </c>
      <c r="F43" s="62"/>
      <c r="G43" s="62"/>
      <c r="H43" s="63">
        <v>0</v>
      </c>
      <c r="I43" s="64"/>
      <c r="J43" s="3"/>
      <c r="K43" s="65">
        <v>0</v>
      </c>
      <c r="L43" s="54"/>
      <c r="M43" s="53">
        <v>0</v>
      </c>
      <c r="N43" s="65"/>
      <c r="O43" s="65"/>
      <c r="P43" s="54"/>
      <c r="Q43" s="63">
        <v>0</v>
      </c>
      <c r="R43" s="64"/>
      <c r="S43" s="63">
        <f>Q43-H43</f>
        <v>0</v>
      </c>
      <c r="T43" s="66"/>
      <c r="U43" s="66"/>
      <c r="V43" s="5"/>
      <c r="W43" s="4"/>
    </row>
    <row r="44" spans="3:23" ht="0.75" customHeight="1">
      <c r="C44" s="3"/>
      <c r="D44" s="4"/>
      <c r="E44" s="4"/>
      <c r="F44" s="4"/>
      <c r="G44" s="4"/>
      <c r="H44" s="3"/>
      <c r="I44" s="5"/>
      <c r="J44" s="3"/>
      <c r="K44" s="33"/>
      <c r="L44" s="34"/>
      <c r="M44" s="35"/>
      <c r="N44" s="33"/>
      <c r="O44" s="33"/>
      <c r="P44" s="34"/>
      <c r="Q44" s="3"/>
      <c r="R44" s="4"/>
      <c r="S44" s="3"/>
      <c r="T44" s="4"/>
      <c r="U44" s="4"/>
      <c r="V44" s="5"/>
      <c r="W44" s="4"/>
    </row>
    <row r="45" spans="3:23" ht="14.25" customHeight="1">
      <c r="C45" s="3"/>
      <c r="D45" s="4"/>
      <c r="E45" s="62" t="s">
        <v>29</v>
      </c>
      <c r="F45" s="62"/>
      <c r="G45" s="62"/>
      <c r="H45" s="63">
        <v>0</v>
      </c>
      <c r="I45" s="64"/>
      <c r="J45" s="3"/>
      <c r="K45" s="65">
        <v>0</v>
      </c>
      <c r="L45" s="54"/>
      <c r="M45" s="53">
        <v>0</v>
      </c>
      <c r="N45" s="65"/>
      <c r="O45" s="65"/>
      <c r="P45" s="54"/>
      <c r="Q45" s="63">
        <v>0</v>
      </c>
      <c r="R45" s="64"/>
      <c r="S45" s="63">
        <f>Q45-H45</f>
        <v>0</v>
      </c>
      <c r="T45" s="66"/>
      <c r="U45" s="66"/>
      <c r="V45" s="5"/>
      <c r="W45" s="4"/>
    </row>
    <row r="46" spans="3:23" ht="14.25" customHeight="1">
      <c r="C46" s="3"/>
      <c r="D46" s="4"/>
      <c r="E46" s="20"/>
      <c r="F46" s="20"/>
      <c r="G46" s="20"/>
      <c r="H46" s="21"/>
      <c r="I46" s="22"/>
      <c r="J46" s="3"/>
      <c r="K46" s="38"/>
      <c r="L46" s="39"/>
      <c r="M46" s="40"/>
      <c r="N46" s="38"/>
      <c r="O46" s="38"/>
      <c r="P46" s="39"/>
      <c r="Q46" s="29"/>
      <c r="R46" s="30"/>
      <c r="S46" s="21"/>
      <c r="T46" s="19"/>
      <c r="U46" s="19"/>
      <c r="V46" s="5"/>
      <c r="W46" s="4"/>
    </row>
    <row r="47" spans="3:23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4"/>
    </row>
    <row r="48" spans="3:23" ht="7.5" customHeight="1"/>
    <row r="49" spans="4:21" ht="18.75" customHeight="1">
      <c r="D49" s="70" t="s">
        <v>30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</row>
    <row r="50" spans="4:21" ht="47.25" customHeight="1">
      <c r="H50" s="4"/>
    </row>
    <row r="51" spans="4:21">
      <c r="G51" s="71" t="s">
        <v>31</v>
      </c>
      <c r="I51" s="71" t="s">
        <v>32</v>
      </c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</row>
    <row r="52" spans="4:21">
      <c r="G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</row>
    <row r="53" spans="4:21" ht="9" customHeight="1">
      <c r="G53" s="71"/>
    </row>
    <row r="54" spans="4:21" ht="21" customHeight="1"/>
  </sheetData>
  <mergeCells count="130">
    <mergeCell ref="D49:N49"/>
    <mergeCell ref="G51:G53"/>
    <mergeCell ref="I51:U52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17:G17"/>
    <mergeCell ref="H17:I17"/>
    <mergeCell ref="K17:L17"/>
    <mergeCell ref="M17:P17"/>
    <mergeCell ref="S17:U17"/>
    <mergeCell ref="S9:U9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Q17:R17"/>
    <mergeCell ref="G1:V1"/>
    <mergeCell ref="G2:V3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W9:X9"/>
    <mergeCell ref="W27:X27"/>
    <mergeCell ref="M6:P6"/>
    <mergeCell ref="M4:P5"/>
    <mergeCell ref="Q4:R5"/>
    <mergeCell ref="Q9:R9"/>
    <mergeCell ref="Q11:R11"/>
    <mergeCell ref="Q13:R13"/>
    <mergeCell ref="Q15:R15"/>
  </mergeCells>
  <pageMargins left="0.11811023622047245" right="0" top="0.11811023622047245" bottom="0.11811023622047245" header="0" footer="0"/>
  <pageSetup paperSize="9" scale="93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Pantoja Lopez Jose Ricardo</cp:lastModifiedBy>
  <cp:lastPrinted>2019-04-05T17:46:24Z</cp:lastPrinted>
  <dcterms:created xsi:type="dcterms:W3CDTF">2016-09-07T15:45:13Z</dcterms:created>
  <dcterms:modified xsi:type="dcterms:W3CDTF">2019-04-05T17:46:27Z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