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810" windowWidth="19320" windowHeight="757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<sst xmlns="http://schemas.openxmlformats.org/spreadsheetml/2006/main" count="64" uniqueCount="56">
  <si>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</si>
  <si>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</si>
  <si>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</si>
  <si>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</si>
  <si>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</si>
  <si>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</si>
  <si>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</si>
  <si>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</si>
  <si>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</si>
  <si>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</si>
  <si>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</si>
  <si>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</si>
  <si>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</si>
  <si>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</si>
  <si>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</si>
  <si>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</si>
  <si>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</si>
  <si>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</si>
  <si>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</si>
  <si>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</si>
  <si>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</si>
  <si>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</si>
  <si>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</si>
  <si>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</si>
  <si>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</si>
  <si>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</si>
  <si>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</si>
  <si>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</si>
  <si>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</si>
  <si>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DIC./2017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</si>
  <si>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</si>
  <si>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</si>
  <si>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</si>
  <si>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</si>
  <si>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</si>
  <si>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</si>
  <si>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</si>
  <si>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</si>
  <si>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</si>
  <si>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</si>
  <si>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</si>
  <si>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</si>
  <si>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</si>
  <si>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</si>
  <si>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</si>
  <si>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</si>
  <si>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</si>
  <si>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</si>
  <si>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</si>
  <si>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</si>
  <si>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</si>
  <si>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</si>
  <si>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</si>
  <si>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</si>
  <si>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 xml:space="preserve">MUNICIPIO DE MÉRIDA YUCATÁN
ESTADO DE FLUJO DE EFECTIVO 
 DEL 1 DE ENERO AL 31 DE OCTUBRE DE 2018
</t>
  </si>
  <si>
    <t xml:space="preserve">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</si>
</sst>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1" fillId="0" borderId="0" xfId="0" applyFont="1" applyFill="1" applyBorder="1" applyAlignment="1">
      <alignment/>
    </xf>
    <xf numFmtId="164" fontId="42" fillId="0" borderId="10" xfId="0" applyNumberFormat="1" applyFont="1" applyFill="1" applyBorder="1" applyAlignment="1">
      <alignment horizontal="right" vertical="top" wrapText="1" readingOrder="1"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4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4" fillId="0" borderId="0" xfId="0" applyFill="1" applyBorder="1" applyAlignment="1">
      <alignment vertical="top"/>
    </xf>
    <xf numFmtId="43" fontId="24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2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4" fillId="0" borderId="11" xfId="0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/>
    </xf>
    <xf numFmtId="0" fontId="44" fillId="33" borderId="11" xfId="0" applyNumberFormat="1" applyFont="1" applyFill="1" applyBorder="1" applyAlignment="1">
      <alignment horizontal="right" vertical="top" wrapText="1" readingOrder="1"/>
    </xf>
    <xf numFmtId="0" fontId="44" fillId="34" borderId="13" xfId="0" applyNumberFormat="1" applyFont="1" applyFill="1" applyBorder="1" applyAlignment="1">
      <alignment horizontal="center" vertical="top" wrapText="1" readingOrder="1"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4" fillId="34" borderId="15" xfId="0" applyNumberFormat="1" applyFont="1" applyFill="1" applyBorder="1" applyAlignment="1">
      <alignment horizontal="right" vertical="top" wrapText="1" readingOrder="1"/>
    </xf>
    <xf numFmtId="0" fontId="44" fillId="0" borderId="16" xfId="0" applyNumberFormat="1" applyFont="1" applyFill="1" applyBorder="1" applyAlignment="1">
      <alignment horizontal="center" vertical="top" wrapText="1" readingOrder="1"/>
    </xf>
    <xf numFmtId="0" fontId="44" fillId="0" borderId="17" xfId="0" applyNumberFormat="1" applyFont="1" applyFill="1" applyBorder="1" applyAlignment="1">
      <alignment horizontal="right" vertical="top" wrapText="1" readingOrder="1"/>
    </xf>
    <xf numFmtId="0" fontId="43" fillId="0" borderId="18" xfId="0" applyNumberFormat="1" applyFont="1" applyFill="1" applyBorder="1" applyAlignment="1">
      <alignment vertical="top" wrapText="1" readingOrder="1"/>
    </xf>
    <xf numFmtId="164" fontId="42" fillId="0" borderId="19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2" fillId="0" borderId="18" xfId="0" applyNumberFormat="1" applyFont="1" applyFill="1" applyBorder="1" applyAlignment="1">
      <alignment vertical="top" wrapText="1" readingOrder="1"/>
    </xf>
    <xf numFmtId="0" fontId="44" fillId="33" borderId="16" xfId="0" applyNumberFormat="1" applyFont="1" applyFill="1" applyBorder="1" applyAlignment="1">
      <alignment horizontal="center" vertical="top" wrapText="1" readingOrder="1"/>
    </xf>
    <xf numFmtId="0" fontId="44" fillId="33" borderId="17" xfId="0" applyNumberFormat="1" applyFont="1" applyFill="1" applyBorder="1" applyAlignment="1">
      <alignment horizontal="right" vertical="top" wrapText="1" readingOrder="1"/>
    </xf>
    <xf numFmtId="0" fontId="42" fillId="0" borderId="20" xfId="0" applyNumberFormat="1" applyFont="1" applyFill="1" applyBorder="1" applyAlignment="1">
      <alignment vertical="top" wrapText="1" readingOrder="1"/>
    </xf>
    <xf numFmtId="164" fontId="42" fillId="0" borderId="21" xfId="0" applyNumberFormat="1" applyFont="1" applyFill="1" applyBorder="1" applyAlignment="1">
      <alignment horizontal="right" vertical="top" wrapText="1" readingOrder="1"/>
    </xf>
    <xf numFmtId="164" fontId="42" fillId="0" borderId="22" xfId="0" applyNumberFormat="1" applyFont="1" applyFill="1" applyBorder="1" applyAlignment="1">
      <alignment horizontal="right" vertical="top" wrapText="1" readingOrder="1"/>
    </xf>
    <xf numFmtId="0" fontId="42" fillId="0" borderId="23" xfId="0" applyNumberFormat="1" applyFont="1" applyFill="1" applyBorder="1" applyAlignment="1">
      <alignment vertical="top" wrapText="1" readingOrder="1"/>
    </xf>
    <xf numFmtId="164" fontId="42" fillId="0" borderId="24" xfId="0" applyNumberFormat="1" applyFont="1" applyFill="1" applyBorder="1" applyAlignment="1">
      <alignment horizontal="right" vertical="top" wrapText="1" readingOrder="1"/>
    </xf>
    <xf numFmtId="164" fontId="42" fillId="0" borderId="25" xfId="0" applyNumberFormat="1" applyFont="1" applyFill="1" applyBorder="1" applyAlignment="1">
      <alignment horizontal="right" vertical="top" wrapText="1" readingOrder="1"/>
    </xf>
    <xf numFmtId="164" fontId="42" fillId="0" borderId="0" xfId="0" applyNumberFormat="1" applyFont="1" applyFill="1" applyBorder="1" applyAlignment="1">
      <alignment horizontal="right" vertical="top" wrapText="1" readingOrder="1"/>
    </xf>
    <xf numFmtId="0" fontId="42" fillId="0" borderId="26" xfId="0" applyNumberFormat="1" applyFont="1" applyFill="1" applyBorder="1" applyAlignment="1">
      <alignment vertical="top" wrapText="1" readingOrder="1"/>
    </xf>
    <xf numFmtId="164" fontId="42" fillId="0" borderId="27" xfId="0" applyNumberFormat="1" applyFont="1" applyFill="1" applyBorder="1" applyAlignment="1">
      <alignment horizontal="right" vertical="top" wrapText="1" readingOrder="1"/>
    </xf>
    <xf numFmtId="0" fontId="1" fillId="0" borderId="28" xfId="0" applyFont="1" applyFill="1" applyBorder="1" applyAlignment="1">
      <alignment/>
    </xf>
    <xf numFmtId="164" fontId="42" fillId="0" borderId="29" xfId="0" applyNumberFormat="1" applyFont="1" applyFill="1" applyBorder="1" applyAlignment="1">
      <alignment horizontal="right" vertical="top" wrapText="1" readingOrder="1"/>
    </xf>
    <xf numFmtId="0" fontId="42" fillId="0" borderId="30" xfId="0" applyNumberFormat="1" applyFont="1" applyFill="1" applyBorder="1" applyAlignment="1">
      <alignment vertical="top" wrapText="1" readingOrder="1"/>
    </xf>
    <xf numFmtId="164" fontId="42" fillId="0" borderId="3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45" fillId="34" borderId="32" xfId="0" applyNumberFormat="1" applyFont="1" applyFill="1" applyBorder="1" applyAlignment="1">
      <alignment horizontal="center" vertical="top" wrapText="1" readingOrder="1"/>
    </xf>
    <xf numFmtId="0" fontId="45" fillId="34" borderId="28" xfId="0" applyNumberFormat="1" applyFont="1" applyFill="1" applyBorder="1" applyAlignment="1">
      <alignment horizontal="center" vertical="top" wrapText="1" readingOrder="1"/>
    </xf>
    <xf numFmtId="0" fontId="45" fillId="34" borderId="33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9"/>
  <sheetViews>
    <sheetView showGridLines="0" tabSelected="1" view="pageBreakPreview" zoomScale="115" zoomScaleSheetLayoutView="115" workbookViewId="0" topLeftCell="A44">
      <selection activeCell="C59" sqref="C59"/>
    </sheetView>
  </sheetViews>
  <sheetFormatPr defaultColWidth="11.421875" defaultRowHeight="15"/>
  <cols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2.7109375" style="0" bestFit="1" customWidth="1"/>
  </cols>
  <sheetData>
    <row r="1" spans="2:5" ht="42.75" customHeight="1">
      <c r="B1" s="47" t="s">
        <v>54</v>
      </c>
      <c r="C1" s="48"/>
      <c r="D1" s="48"/>
      <c r="E1" s="49"/>
    </row>
    <row r="2" spans="2:5" ht="12.75" customHeight="1">
      <c r="B2" s="21" t="s">
        <v>0</v>
      </c>
      <c r="C2" s="22">
        <v>2018</v>
      </c>
      <c r="D2" s="23"/>
      <c r="E2" s="24" t="s">
        <v>29</v>
      </c>
    </row>
    <row r="3" spans="2:5" ht="6.75" customHeight="1">
      <c r="B3" s="25"/>
      <c r="C3" s="18"/>
      <c r="E3" s="26"/>
    </row>
    <row r="4" spans="2:5" ht="15">
      <c r="B4" s="27" t="s">
        <v>49</v>
      </c>
      <c r="C4" s="1"/>
      <c r="E4" s="28"/>
    </row>
    <row r="5" spans="2:5" ht="15">
      <c r="B5" s="27" t="s">
        <v>1</v>
      </c>
      <c r="C5" s="2">
        <f>SUM(C6:C15)</f>
        <v>2836445031.1299996</v>
      </c>
      <c r="E5" s="29">
        <f>SUM(E6:E15)</f>
        <v>3108929495.2200003</v>
      </c>
    </row>
    <row r="6" spans="2:5" ht="15">
      <c r="B6" s="30" t="s">
        <v>2</v>
      </c>
      <c r="C6" s="1">
        <v>875409319.39</v>
      </c>
      <c r="E6" s="28">
        <v>846298380.78</v>
      </c>
    </row>
    <row r="7" spans="2:5" ht="15">
      <c r="B7" s="30" t="s">
        <v>30</v>
      </c>
      <c r="C7" s="1">
        <v>0</v>
      </c>
      <c r="E7" s="28">
        <v>0</v>
      </c>
    </row>
    <row r="8" spans="2:5" ht="15">
      <c r="B8" s="30" t="s">
        <v>3</v>
      </c>
      <c r="C8" s="1">
        <v>0</v>
      </c>
      <c r="E8" s="28">
        <v>0</v>
      </c>
    </row>
    <row r="9" spans="2:5" ht="15">
      <c r="B9" s="30" t="s">
        <v>4</v>
      </c>
      <c r="C9" s="1">
        <v>196526967.09</v>
      </c>
      <c r="E9" s="28">
        <v>200306278.63</v>
      </c>
    </row>
    <row r="10" spans="2:5" ht="15">
      <c r="B10" s="30" t="s">
        <v>31</v>
      </c>
      <c r="C10" s="1">
        <v>34508497.25</v>
      </c>
      <c r="E10" s="28">
        <v>43224432.53</v>
      </c>
    </row>
    <row r="11" spans="2:5" ht="15">
      <c r="B11" s="30" t="s">
        <v>32</v>
      </c>
      <c r="C11" s="1">
        <v>11260070.17</v>
      </c>
      <c r="E11" s="28">
        <v>12507569.88</v>
      </c>
    </row>
    <row r="12" spans="2:5" ht="15">
      <c r="B12" s="30" t="s">
        <v>33</v>
      </c>
      <c r="C12" s="1">
        <v>0</v>
      </c>
      <c r="E12" s="28">
        <v>0</v>
      </c>
    </row>
    <row r="13" spans="2:5" ht="18">
      <c r="B13" s="30" t="s">
        <v>34</v>
      </c>
      <c r="C13" s="1">
        <v>1662784878.8</v>
      </c>
      <c r="E13" s="28">
        <v>1929513314.86</v>
      </c>
    </row>
    <row r="14" spans="2:5" ht="18">
      <c r="B14" s="30" t="s">
        <v>36</v>
      </c>
      <c r="C14" s="1">
        <v>0</v>
      </c>
      <c r="E14" s="28">
        <v>0</v>
      </c>
    </row>
    <row r="15" spans="2:5" ht="15">
      <c r="B15" s="30" t="s">
        <v>35</v>
      </c>
      <c r="C15" s="1">
        <v>55955298.43</v>
      </c>
      <c r="E15" s="28">
        <v>77079518.54</v>
      </c>
    </row>
    <row r="16" spans="2:7" ht="15">
      <c r="B16" s="27" t="s">
        <v>5</v>
      </c>
      <c r="C16" s="2">
        <f>SUM(C17:C32)</f>
        <v>2461864783.4100003</v>
      </c>
      <c r="E16" s="29">
        <f>SUM(E17:E32)</f>
        <v>3174282743.26</v>
      </c>
      <c r="G16" s="3"/>
    </row>
    <row r="17" spans="2:6" ht="15">
      <c r="B17" s="30" t="s">
        <v>6</v>
      </c>
      <c r="C17" s="1">
        <v>905331797.98</v>
      </c>
      <c r="E17" s="28">
        <v>1026854763.97</v>
      </c>
      <c r="F17" t="s">
        <v>55</v>
      </c>
    </row>
    <row r="18" spans="2:5" ht="15">
      <c r="B18" s="30" t="s">
        <v>7</v>
      </c>
      <c r="C18" s="1">
        <v>233732573.79</v>
      </c>
      <c r="E18" s="28">
        <v>225283273.92</v>
      </c>
    </row>
    <row r="19" spans="2:5" ht="15">
      <c r="B19" s="30" t="s">
        <v>8</v>
      </c>
      <c r="C19" s="1">
        <v>678208884.45</v>
      </c>
      <c r="E19" s="28">
        <v>874799662.81</v>
      </c>
    </row>
    <row r="20" spans="2:5" ht="15">
      <c r="B20" s="30" t="s">
        <v>37</v>
      </c>
      <c r="C20" s="1">
        <v>19514611.32</v>
      </c>
      <c r="E20" s="28">
        <v>21339555.01</v>
      </c>
    </row>
    <row r="21" spans="2:5" ht="15">
      <c r="B21" s="30" t="s">
        <v>38</v>
      </c>
      <c r="C21" s="1">
        <v>0</v>
      </c>
      <c r="E21" s="28">
        <v>0</v>
      </c>
    </row>
    <row r="22" spans="2:5" ht="15">
      <c r="B22" s="30" t="s">
        <v>39</v>
      </c>
      <c r="C22" s="1">
        <v>92132720.24</v>
      </c>
      <c r="E22" s="28">
        <v>102856125.92</v>
      </c>
    </row>
    <row r="23" spans="2:5" ht="15">
      <c r="B23" s="30" t="s">
        <v>9</v>
      </c>
      <c r="C23" s="1">
        <v>230648228.16</v>
      </c>
      <c r="E23" s="28">
        <v>315928588.68</v>
      </c>
    </row>
    <row r="24" spans="2:5" ht="15">
      <c r="B24" s="30" t="s">
        <v>40</v>
      </c>
      <c r="C24" s="1">
        <v>120710166.13</v>
      </c>
      <c r="E24" s="28">
        <v>132695933.11</v>
      </c>
    </row>
    <row r="25" spans="2:5" ht="15">
      <c r="B25" s="30" t="s">
        <v>41</v>
      </c>
      <c r="C25" s="1">
        <v>0</v>
      </c>
      <c r="E25" s="28">
        <v>0</v>
      </c>
    </row>
    <row r="26" spans="2:5" ht="15">
      <c r="B26" s="30" t="s">
        <v>42</v>
      </c>
      <c r="C26" s="1">
        <v>0</v>
      </c>
      <c r="E26" s="28">
        <v>0</v>
      </c>
    </row>
    <row r="27" spans="2:5" ht="15">
      <c r="B27" s="30" t="s">
        <v>10</v>
      </c>
      <c r="C27" s="1">
        <v>5014000</v>
      </c>
      <c r="E27" s="28">
        <v>5469226</v>
      </c>
    </row>
    <row r="28" spans="2:5" ht="15">
      <c r="B28" s="30" t="s">
        <v>43</v>
      </c>
      <c r="C28" s="1">
        <v>0</v>
      </c>
      <c r="E28" s="28">
        <v>0</v>
      </c>
    </row>
    <row r="29" spans="2:5" ht="15">
      <c r="B29" s="30" t="s">
        <v>44</v>
      </c>
      <c r="C29" s="1">
        <v>0</v>
      </c>
      <c r="E29" s="28">
        <v>0</v>
      </c>
    </row>
    <row r="30" spans="2:5" ht="15">
      <c r="B30" s="30" t="s">
        <v>45</v>
      </c>
      <c r="C30" s="1">
        <v>0</v>
      </c>
      <c r="E30" s="28">
        <v>0</v>
      </c>
    </row>
    <row r="31" spans="2:5" ht="15">
      <c r="B31" s="30" t="s">
        <v>46</v>
      </c>
      <c r="C31" s="1">
        <v>0</v>
      </c>
      <c r="E31" s="28">
        <v>0</v>
      </c>
    </row>
    <row r="32" spans="2:5" ht="15">
      <c r="B32" s="30" t="s">
        <v>27</v>
      </c>
      <c r="C32" s="1">
        <v>176571801.34</v>
      </c>
      <c r="E32" s="28">
        <v>469055613.84</v>
      </c>
    </row>
    <row r="33" spans="2:5" ht="15">
      <c r="B33" s="27" t="s">
        <v>11</v>
      </c>
      <c r="C33" s="2">
        <f>C5-C16</f>
        <v>374580247.7199993</v>
      </c>
      <c r="E33" s="29">
        <f>E5-E16</f>
        <v>-65353248.03999996</v>
      </c>
    </row>
    <row r="34" spans="2:5" ht="15">
      <c r="B34" s="27" t="s">
        <v>48</v>
      </c>
      <c r="C34" s="1">
        <v>0</v>
      </c>
      <c r="E34" s="28">
        <v>0</v>
      </c>
    </row>
    <row r="35" spans="2:5" ht="15">
      <c r="B35" s="27" t="s">
        <v>1</v>
      </c>
      <c r="C35" s="2">
        <f>SUM(C36:C38)</f>
        <v>83105063.6</v>
      </c>
      <c r="E35" s="29">
        <f>SUM(E36:E38)</f>
        <v>42379885.22</v>
      </c>
    </row>
    <row r="36" spans="2:5" ht="15">
      <c r="B36" s="30" t="s">
        <v>12</v>
      </c>
      <c r="C36" s="1">
        <v>0</v>
      </c>
      <c r="E36" s="28">
        <v>0</v>
      </c>
    </row>
    <row r="37" spans="2:5" ht="15">
      <c r="B37" s="30" t="s">
        <v>13</v>
      </c>
      <c r="C37" s="1">
        <v>0</v>
      </c>
      <c r="E37" s="28">
        <v>0</v>
      </c>
    </row>
    <row r="38" spans="2:5" ht="15">
      <c r="B38" s="30" t="s">
        <v>47</v>
      </c>
      <c r="C38" s="1">
        <v>83105063.6</v>
      </c>
      <c r="E38" s="28">
        <v>42379885.22</v>
      </c>
    </row>
    <row r="39" spans="2:5" ht="15">
      <c r="B39" s="27" t="s">
        <v>5</v>
      </c>
      <c r="C39" s="29">
        <f>SUM(C40:C42)</f>
        <v>1236713528.2</v>
      </c>
      <c r="E39" s="29">
        <f>SUM(E40:E42)</f>
        <v>859513018.0500001</v>
      </c>
    </row>
    <row r="40" spans="2:5" ht="15">
      <c r="B40" s="30" t="s">
        <v>12</v>
      </c>
      <c r="C40" s="1">
        <v>1150186726.41</v>
      </c>
      <c r="E40" s="28">
        <v>666692981.07</v>
      </c>
    </row>
    <row r="41" spans="2:5" ht="15">
      <c r="B41" s="30" t="s">
        <v>13</v>
      </c>
      <c r="C41" s="1">
        <v>3403266.74</v>
      </c>
      <c r="E41" s="28">
        <v>30118228.9</v>
      </c>
    </row>
    <row r="42" spans="2:5" ht="15">
      <c r="B42" s="30" t="s">
        <v>14</v>
      </c>
      <c r="C42" s="1">
        <v>83123535.05</v>
      </c>
      <c r="E42" s="28">
        <v>162701808.08</v>
      </c>
    </row>
    <row r="43" spans="2:5" ht="15">
      <c r="B43" s="27" t="s">
        <v>15</v>
      </c>
      <c r="C43" s="2">
        <f>C35-C39</f>
        <v>-1153608464.6000001</v>
      </c>
      <c r="E43" s="29">
        <f>E35-E39</f>
        <v>-817133132.83</v>
      </c>
    </row>
    <row r="44" spans="2:5" ht="15">
      <c r="B44" s="27" t="s">
        <v>16</v>
      </c>
      <c r="C44" s="1">
        <v>0</v>
      </c>
      <c r="E44" s="28">
        <v>0</v>
      </c>
    </row>
    <row r="45" spans="2:5" ht="15">
      <c r="B45" s="27" t="s">
        <v>1</v>
      </c>
      <c r="C45" s="2">
        <f>SUM(C46:C49)</f>
        <v>1214691843.5</v>
      </c>
      <c r="E45" s="29">
        <f>SUM(E46:E49)</f>
        <v>1009823173.2</v>
      </c>
    </row>
    <row r="46" spans="2:5" ht="15">
      <c r="B46" s="30" t="s">
        <v>17</v>
      </c>
      <c r="C46" s="1">
        <v>0</v>
      </c>
      <c r="E46" s="28">
        <v>0</v>
      </c>
    </row>
    <row r="47" spans="2:5" ht="15">
      <c r="B47" s="30" t="s">
        <v>18</v>
      </c>
      <c r="C47" s="1">
        <v>0</v>
      </c>
      <c r="E47" s="28">
        <v>0</v>
      </c>
    </row>
    <row r="48" spans="2:5" ht="15">
      <c r="B48" s="30" t="s">
        <v>19</v>
      </c>
      <c r="C48" s="1">
        <v>0</v>
      </c>
      <c r="E48" s="28">
        <v>0</v>
      </c>
    </row>
    <row r="49" spans="2:5" ht="15">
      <c r="B49" s="30" t="s">
        <v>20</v>
      </c>
      <c r="C49" s="1">
        <v>1214691843.5</v>
      </c>
      <c r="E49" s="28">
        <v>1009823173.2</v>
      </c>
    </row>
    <row r="50" spans="2:5" ht="15">
      <c r="B50" s="27" t="s">
        <v>5</v>
      </c>
      <c r="C50" s="2">
        <f>SUM(C51:C54)</f>
        <v>318132506.46999997</v>
      </c>
      <c r="E50" s="29">
        <f>SUM(E51:E54)</f>
        <v>532229980.12</v>
      </c>
    </row>
    <row r="51" spans="2:5" ht="13.5" customHeight="1">
      <c r="B51" s="33" t="s">
        <v>21</v>
      </c>
      <c r="C51" s="34">
        <v>5320590.38</v>
      </c>
      <c r="D51" s="19"/>
      <c r="E51" s="35">
        <v>12304990.22</v>
      </c>
    </row>
    <row r="52" spans="2:5" ht="15">
      <c r="B52" s="40" t="s">
        <v>18</v>
      </c>
      <c r="C52" s="41">
        <v>0</v>
      </c>
      <c r="D52" s="42"/>
      <c r="E52" s="43">
        <v>0</v>
      </c>
    </row>
    <row r="53" spans="2:5" ht="15">
      <c r="B53" s="36" t="s">
        <v>19</v>
      </c>
      <c r="C53" s="37">
        <v>0</v>
      </c>
      <c r="E53" s="38">
        <v>0</v>
      </c>
    </row>
    <row r="54" spans="2:5" ht="15">
      <c r="B54" s="44" t="s">
        <v>22</v>
      </c>
      <c r="C54" s="39">
        <v>312811916.09</v>
      </c>
      <c r="E54" s="45">
        <v>519924989.9</v>
      </c>
    </row>
    <row r="55" spans="2:5" s="17" customFormat="1" ht="13.5" customHeight="1">
      <c r="B55" s="31"/>
      <c r="C55" s="20"/>
      <c r="E55" s="32"/>
    </row>
    <row r="56" spans="2:5" ht="15">
      <c r="B56" s="27" t="s">
        <v>23</v>
      </c>
      <c r="C56" s="1">
        <f>C45-C50</f>
        <v>896559337.03</v>
      </c>
      <c r="E56" s="28">
        <f>E45-E50</f>
        <v>477593193.08000004</v>
      </c>
    </row>
    <row r="57" spans="2:5" ht="18">
      <c r="B57" s="27" t="s">
        <v>24</v>
      </c>
      <c r="C57" s="1">
        <f>C33+C43+C56</f>
        <v>117531120.14999914</v>
      </c>
      <c r="E57" s="28">
        <f>E33+E43+E56</f>
        <v>-404893187.78999996</v>
      </c>
    </row>
    <row r="58" spans="2:5" ht="15">
      <c r="B58" s="30" t="s">
        <v>25</v>
      </c>
      <c r="C58" s="1">
        <v>320620557.83</v>
      </c>
      <c r="E58" s="28">
        <v>725513745.62</v>
      </c>
    </row>
    <row r="59" spans="2:5" ht="23.25" customHeight="1">
      <c r="B59" s="33" t="s">
        <v>26</v>
      </c>
      <c r="C59" s="34">
        <f>C57+C58</f>
        <v>438151677.9799991</v>
      </c>
      <c r="D59" s="19"/>
      <c r="E59" s="35">
        <f>E57+E58</f>
        <v>320620557.83000004</v>
      </c>
    </row>
    <row r="60" spans="2:10" s="7" customFormat="1" ht="15" customHeight="1">
      <c r="B60" s="51" t="s">
        <v>28</v>
      </c>
      <c r="C60" s="51"/>
      <c r="D60" s="51"/>
      <c r="E60" s="51"/>
      <c r="F60" s="4"/>
      <c r="G60" s="5"/>
      <c r="H60" s="4"/>
      <c r="I60" s="5"/>
      <c r="J60" s="6"/>
    </row>
    <row r="61" spans="2:10" s="7" customFormat="1" ht="17.25" customHeight="1">
      <c r="B61" s="8"/>
      <c r="C61" s="53"/>
      <c r="D61" s="53"/>
      <c r="E61" s="8"/>
      <c r="F61" s="4"/>
      <c r="G61" s="6"/>
      <c r="H61" s="6"/>
      <c r="I61" s="6"/>
      <c r="J61" s="6"/>
    </row>
    <row r="62" spans="2:10" s="7" customFormat="1" ht="40.5" customHeight="1">
      <c r="B62" s="13"/>
      <c r="C62" s="16"/>
      <c r="D62" s="13"/>
      <c r="E62" s="9"/>
      <c r="F62" s="4"/>
      <c r="G62" s="5"/>
      <c r="H62" s="6"/>
      <c r="I62" s="6"/>
      <c r="J62" s="6"/>
    </row>
    <row r="63" spans="2:10" s="7" customFormat="1" ht="33.75" customHeight="1">
      <c r="B63" s="8"/>
      <c r="C63" s="8"/>
      <c r="D63" s="8"/>
      <c r="E63" s="8"/>
      <c r="F63" s="4"/>
      <c r="G63" s="6"/>
      <c r="H63" s="6"/>
      <c r="I63" s="6"/>
      <c r="J63" s="6"/>
    </row>
    <row r="64" spans="2:6" s="10" customFormat="1" ht="15" customHeight="1">
      <c r="B64" s="15" t="s">
        <v>52</v>
      </c>
      <c r="C64" s="52" t="s">
        <v>50</v>
      </c>
      <c r="D64" s="52"/>
      <c r="E64" s="52"/>
      <c r="F64" s="11"/>
    </row>
    <row r="65" spans="2:5" s="7" customFormat="1" ht="29.25" customHeight="1">
      <c r="B65" s="46" t="s">
        <v>53</v>
      </c>
      <c r="C65" s="50" t="s">
        <v>51</v>
      </c>
      <c r="D65" s="50"/>
      <c r="E65" s="50"/>
    </row>
    <row r="66" ht="15">
      <c r="B66" s="14"/>
    </row>
    <row r="67" ht="15">
      <c r="F67" s="8"/>
    </row>
    <row r="68" spans="2:6" ht="15">
      <c r="B68" s="12"/>
      <c r="F68" s="10"/>
    </row>
    <row r="69" spans="2:6" ht="15">
      <c r="B69" s="12"/>
      <c r="F69" s="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984251968503937" right="0.1968503937007874" top="0.5905511811023623" bottom="0.7874015748031497" header="0.3937007874015748" footer="0.1968503937007874"/>
  <pageSetup firstPageNumber="35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5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Pantoja Lopez Jose Ricardo</cp:lastModifiedBy>
  <cp:lastPrinted>2018-11-06T22:10:05Z</cp:lastPrinted>
  <dcterms:created xsi:type="dcterms:W3CDTF">2016-08-08T15:47:55Z</dcterms:created>
  <dcterms:modified xsi:type="dcterms:W3CDTF">2018-11-06T22:26:14Z</dcterms:modified>
  <cp:category/>
  <cp:version/>
  <cp:contentType/>
  <cp:contentStatus/>
</cp:coreProperties>
</file>