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5" windowHeight="5925" tabRatio="500"/>
  </bookViews>
  <sheets>
    <sheet name="ESTADO ANALÍTICO DEL ACTIVO" sheetId="1" r:id="rId1"/>
  </sheets>
  <calcPr calcId="152511" concurrentCalc="0"/>
</workbook>
</file>

<file path=xl/calcChain.xml><?xml version="1.0" encoding="utf-8"?>
<calcChain xmlns="http://schemas.openxmlformats.org/spreadsheetml/2006/main">
  <c r="Q13" i="1"/>
  <c r="K11"/>
  <c r="Q39"/>
  <c r="S39"/>
  <c r="M27"/>
  <c r="K27"/>
  <c r="M11"/>
  <c r="S45"/>
  <c r="S43"/>
  <c r="S41"/>
  <c r="Q37"/>
  <c r="S37"/>
  <c r="Q35"/>
  <c r="S35"/>
  <c r="Q33"/>
  <c r="S33"/>
  <c r="Q31"/>
  <c r="S31"/>
  <c r="Q29"/>
  <c r="Q21"/>
  <c r="S21"/>
  <c r="Q17"/>
  <c r="S17"/>
  <c r="Q15"/>
  <c r="S13"/>
  <c r="M9"/>
  <c r="Q11"/>
  <c r="Q27"/>
  <c r="K9"/>
  <c r="S29"/>
  <c r="S27"/>
  <c r="S15"/>
  <c r="S11"/>
  <c r="Q9"/>
  <c r="S9"/>
</calcChain>
</file>

<file path=xl/sharedStrings.xml><?xml version="1.0" encoding="utf-8"?>
<sst xmlns="http://schemas.openxmlformats.org/spreadsheetml/2006/main" count="35" uniqueCount="35">
  <si>
    <t>MUNICIPIO DE MERIDA YUCATAN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</si>
  <si>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</si>
  <si>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</si>
  <si>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</si>
  <si>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</si>
  <si>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</si>
  <si>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</si>
  <si>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</si>
  <si>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</si>
  <si>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</si>
  <si>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</si>
  <si>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</si>
  <si>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</si>
  <si>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</si>
  <si>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</si>
  <si>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</si>
  <si>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</si>
  <si>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</si>
  <si>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</si>
  <si>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</si>
  <si>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</si>
  <si>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</si>
  <si>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</si>
  <si>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</si>
  <si>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</si>
  <si>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</si>
  <si>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</si>
  <si>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</si>
  <si>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</si>
  <si>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</si>
  <si>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</si>
  <si>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</si>
  <si>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C.P. JUAN CARLOS ROSEL FLORES, MTRO.
DIRECTOR DE FINANZAS Y TESORERO MUNICIPAL</t>
  </si>
  <si>
    <t>ABOG. MARÍA DOLORES FRITZ SIERRA
PRESIDENTA MUNICIPAL</t>
  </si>
  <si>
    <t>ESTADO ANALÍTICO DEL ACTIVO 
DEL 1 DE ENERO AL 31 DE MARZO DE 2018</t>
  </si>
</sst>
</file>

<file path=xl/styles.xml><?xml version="1.0" encoding="utf-8"?>
<styleSheet xmlns="http://schemas.openxmlformats.org/spreadsheetml/2006/main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C1:W54"/>
  <sheetViews>
    <sheetView showGridLines="0" tabSelected="1" zoomScaleNormal="100" workbookViewId="0">
      <selection activeCell="G51" sqref="G51:G53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1</v>
      </c>
      <c r="D4" s="64"/>
      <c r="E4" s="64"/>
      <c r="F4" s="64"/>
      <c r="G4" s="65"/>
      <c r="H4" s="9"/>
      <c r="I4" s="64" t="s">
        <v>2</v>
      </c>
      <c r="J4" s="12"/>
      <c r="K4" s="61" t="s">
        <v>3</v>
      </c>
      <c r="L4" s="13"/>
      <c r="M4" s="60" t="s">
        <v>4</v>
      </c>
      <c r="N4" s="61"/>
      <c r="O4" s="61"/>
      <c r="P4" s="62"/>
      <c r="Q4" s="60" t="s">
        <v>5</v>
      </c>
      <c r="R4" s="62"/>
      <c r="S4" s="12"/>
      <c r="T4" s="61" t="s">
        <v>6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7</v>
      </c>
      <c r="J6" s="15"/>
      <c r="K6" s="18" t="s">
        <v>8</v>
      </c>
      <c r="L6" s="17"/>
      <c r="M6" s="57" t="s">
        <v>9</v>
      </c>
      <c r="N6" s="58"/>
      <c r="O6" s="58"/>
      <c r="P6" s="59"/>
      <c r="Q6" s="57" t="s">
        <v>10</v>
      </c>
      <c r="R6" s="59"/>
      <c r="S6" s="15"/>
      <c r="T6" s="58" t="s">
        <v>11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12</v>
      </c>
      <c r="F9" s="53"/>
      <c r="G9" s="53"/>
      <c r="H9" s="54">
        <v>9520802888.6800003</v>
      </c>
      <c r="I9" s="55"/>
      <c r="J9" s="3"/>
      <c r="K9" s="56">
        <f>K11+K27</f>
        <v>7577302444.8900003</v>
      </c>
      <c r="L9" s="55"/>
      <c r="M9" s="54">
        <f>M11+M27</f>
        <v>6259249890.1300001</v>
      </c>
      <c r="N9" s="56"/>
      <c r="O9" s="56"/>
      <c r="P9" s="55"/>
      <c r="Q9" s="54">
        <f>Q11+Q27</f>
        <v>10838855443.439999</v>
      </c>
      <c r="R9" s="55"/>
      <c r="S9" s="54">
        <f>S11+S27</f>
        <v>1318052554.7600002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13</v>
      </c>
      <c r="F11" s="53"/>
      <c r="G11" s="53"/>
      <c r="H11" s="54">
        <v>417848561.63</v>
      </c>
      <c r="I11" s="55"/>
      <c r="J11" s="3"/>
      <c r="K11" s="56">
        <f>SUM(K13:L25)</f>
        <v>5589663099.0900002</v>
      </c>
      <c r="L11" s="55"/>
      <c r="M11" s="54">
        <f>SUM(M13:P25)</f>
        <v>5380570924.4200001</v>
      </c>
      <c r="N11" s="56"/>
      <c r="O11" s="56"/>
      <c r="P11" s="55"/>
      <c r="Q11" s="54">
        <f>SUM(Q13:R25)</f>
        <v>626940736.29999995</v>
      </c>
      <c r="R11" s="55"/>
      <c r="S11" s="54">
        <f>SUM(S13:U25)</f>
        <v>209092174.66999999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 ht="14.25" customHeight="1">
      <c r="C13" s="3"/>
      <c r="D13" s="4"/>
      <c r="E13" s="43" t="s">
        <v>14</v>
      </c>
      <c r="F13" s="43"/>
      <c r="G13" s="43"/>
      <c r="H13" s="44">
        <v>320620557.82999998</v>
      </c>
      <c r="I13" s="45"/>
      <c r="J13" s="3"/>
      <c r="K13" s="46">
        <v>4398573439.1300001</v>
      </c>
      <c r="L13" s="47"/>
      <c r="M13" s="48">
        <v>4150667651.9000001</v>
      </c>
      <c r="N13" s="46"/>
      <c r="O13" s="46"/>
      <c r="P13" s="47"/>
      <c r="Q13" s="48">
        <f>H13+K13-M13</f>
        <v>568526345.05999994</v>
      </c>
      <c r="R13" s="47"/>
      <c r="S13" s="44">
        <f>Q13-H13</f>
        <v>247905787.22999996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 ht="14.25" customHeight="1">
      <c r="C15" s="3"/>
      <c r="D15" s="4"/>
      <c r="E15" s="43" t="s">
        <v>15</v>
      </c>
      <c r="F15" s="43"/>
      <c r="G15" s="43"/>
      <c r="H15" s="44">
        <v>19256313.43</v>
      </c>
      <c r="I15" s="45"/>
      <c r="J15" s="3"/>
      <c r="K15" s="46">
        <v>1188091692.46</v>
      </c>
      <c r="L15" s="47"/>
      <c r="M15" s="48">
        <v>1190666751.4100001</v>
      </c>
      <c r="N15" s="46"/>
      <c r="O15" s="46"/>
      <c r="P15" s="47"/>
      <c r="Q15" s="48">
        <f>H15+K15-M15</f>
        <v>16681254.480000019</v>
      </c>
      <c r="R15" s="47"/>
      <c r="S15" s="44">
        <f>Q15-H15</f>
        <v>-2575058.9499999806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16</v>
      </c>
      <c r="F17" s="43"/>
      <c r="G17" s="43"/>
      <c r="H17" s="44">
        <v>76305820.299999997</v>
      </c>
      <c r="I17" s="45"/>
      <c r="J17" s="3"/>
      <c r="K17" s="46">
        <v>1596640.83</v>
      </c>
      <c r="L17" s="47"/>
      <c r="M17" s="48">
        <v>38614134.460000001</v>
      </c>
      <c r="N17" s="46"/>
      <c r="O17" s="46"/>
      <c r="P17" s="47"/>
      <c r="Q17" s="48">
        <f>H17+K17-M17</f>
        <v>39288326.669999994</v>
      </c>
      <c r="R17" s="47"/>
      <c r="S17" s="44">
        <f>Q17-H17</f>
        <v>-37017493.630000003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17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18</v>
      </c>
      <c r="F21" s="43"/>
      <c r="G21" s="43"/>
      <c r="H21" s="44">
        <v>1665870.07</v>
      </c>
      <c r="I21" s="45"/>
      <c r="J21" s="3"/>
      <c r="K21" s="46">
        <v>1401326.67</v>
      </c>
      <c r="L21" s="47"/>
      <c r="M21" s="48">
        <v>622386.65</v>
      </c>
      <c r="N21" s="46"/>
      <c r="O21" s="46"/>
      <c r="P21" s="47"/>
      <c r="Q21" s="48">
        <f>H21+K21-M21</f>
        <v>2444810.0900000003</v>
      </c>
      <c r="R21" s="47"/>
      <c r="S21" s="44">
        <f>Q21-H21</f>
        <v>778940.02000000025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19</v>
      </c>
      <c r="F23" s="43"/>
      <c r="G23" s="43"/>
      <c r="H23" s="44">
        <v>0</v>
      </c>
      <c r="I23" s="45"/>
      <c r="J23" s="3"/>
      <c r="K23" s="46">
        <v>0</v>
      </c>
      <c r="L23" s="47"/>
      <c r="M23" s="48">
        <v>0</v>
      </c>
      <c r="N23" s="46"/>
      <c r="O23" s="46"/>
      <c r="P23" s="47"/>
      <c r="Q23" s="48">
        <v>0</v>
      </c>
      <c r="R23" s="47"/>
      <c r="S23" s="44">
        <v>0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20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21</v>
      </c>
      <c r="F27" s="53"/>
      <c r="G27" s="53"/>
      <c r="H27" s="54">
        <v>9102954327.0499992</v>
      </c>
      <c r="I27" s="55"/>
      <c r="J27" s="3"/>
      <c r="K27" s="56">
        <f>SUM(K29:L45)</f>
        <v>1987639345.8</v>
      </c>
      <c r="L27" s="55"/>
      <c r="M27" s="54">
        <f>SUM(M29:P45)</f>
        <v>878678965.71000004</v>
      </c>
      <c r="N27" s="56"/>
      <c r="O27" s="56"/>
      <c r="P27" s="55"/>
      <c r="Q27" s="54">
        <f>SUM(Q29:R45)</f>
        <v>10211914707.139999</v>
      </c>
      <c r="R27" s="55"/>
      <c r="S27" s="54">
        <f>SUM(S29:U45)</f>
        <v>1108960380.0900002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22</v>
      </c>
      <c r="F29" s="43"/>
      <c r="G29" s="43"/>
      <c r="H29" s="44">
        <v>834077667.96000004</v>
      </c>
      <c r="I29" s="45"/>
      <c r="J29" s="3"/>
      <c r="K29" s="46">
        <v>123467724.52</v>
      </c>
      <c r="L29" s="47"/>
      <c r="M29" s="48">
        <v>95463944.379999995</v>
      </c>
      <c r="N29" s="46"/>
      <c r="O29" s="46"/>
      <c r="P29" s="47"/>
      <c r="Q29" s="44">
        <f>H29+K29-M29</f>
        <v>862081448.10000002</v>
      </c>
      <c r="R29" s="45"/>
      <c r="S29" s="44">
        <f>Q29-H29</f>
        <v>28003780.139999986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23</v>
      </c>
      <c r="F31" s="43"/>
      <c r="G31" s="43"/>
      <c r="H31" s="44">
        <v>100357480.09</v>
      </c>
      <c r="I31" s="45"/>
      <c r="J31" s="3"/>
      <c r="K31" s="46">
        <v>4584621.8</v>
      </c>
      <c r="L31" s="47"/>
      <c r="M31" s="48">
        <v>6055959.6500000004</v>
      </c>
      <c r="N31" s="46"/>
      <c r="O31" s="46"/>
      <c r="P31" s="47"/>
      <c r="Q31" s="44">
        <f>H31+K31-M31</f>
        <v>98886142.239999995</v>
      </c>
      <c r="R31" s="45"/>
      <c r="S31" s="44">
        <f>Q31-H31</f>
        <v>-1471337.8500000089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24</v>
      </c>
      <c r="F33" s="43"/>
      <c r="G33" s="43"/>
      <c r="H33" s="44">
        <v>7978902212.6999998</v>
      </c>
      <c r="I33" s="45"/>
      <c r="J33" s="3"/>
      <c r="K33" s="46">
        <v>1837035094.99</v>
      </c>
      <c r="L33" s="47"/>
      <c r="M33" s="48">
        <v>742483000.02999997</v>
      </c>
      <c r="N33" s="46"/>
      <c r="O33" s="46"/>
      <c r="P33" s="47"/>
      <c r="Q33" s="44">
        <f>H33+K33-M33</f>
        <v>9073454307.6599998</v>
      </c>
      <c r="R33" s="45"/>
      <c r="S33" s="44">
        <f>Q33-H33</f>
        <v>1094552094.96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25</v>
      </c>
      <c r="F35" s="43"/>
      <c r="G35" s="43"/>
      <c r="H35" s="44">
        <v>646969144.66999996</v>
      </c>
      <c r="I35" s="45"/>
      <c r="J35" s="3"/>
      <c r="K35" s="46">
        <v>3971873.82</v>
      </c>
      <c r="L35" s="47"/>
      <c r="M35" s="48">
        <v>20169397.329999998</v>
      </c>
      <c r="N35" s="46"/>
      <c r="O35" s="46"/>
      <c r="P35" s="47"/>
      <c r="Q35" s="44">
        <f>H35+K35-M35</f>
        <v>630771621.15999997</v>
      </c>
      <c r="R35" s="45"/>
      <c r="S35" s="44">
        <f>Q35-H35</f>
        <v>-16197523.50999999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26</v>
      </c>
      <c r="F37" s="43"/>
      <c r="G37" s="43"/>
      <c r="H37" s="44">
        <v>10072163.460000001</v>
      </c>
      <c r="I37" s="45"/>
      <c r="J37" s="3"/>
      <c r="K37" s="46">
        <v>0</v>
      </c>
      <c r="L37" s="47"/>
      <c r="M37" s="48">
        <v>12261</v>
      </c>
      <c r="N37" s="46"/>
      <c r="O37" s="46"/>
      <c r="P37" s="47"/>
      <c r="Q37" s="44">
        <f>H37+K37-M37</f>
        <v>10059902.460000001</v>
      </c>
      <c r="R37" s="45"/>
      <c r="S37" s="44">
        <f>Q37-H37</f>
        <v>-12261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27</v>
      </c>
      <c r="F39" s="43"/>
      <c r="G39" s="43"/>
      <c r="H39" s="50">
        <v>-467424341.82999998</v>
      </c>
      <c r="I39" s="51"/>
      <c r="J39" s="3"/>
      <c r="K39" s="46">
        <v>18580030.670000002</v>
      </c>
      <c r="L39" s="47"/>
      <c r="M39" s="48">
        <v>14494403.32</v>
      </c>
      <c r="N39" s="46"/>
      <c r="O39" s="46"/>
      <c r="P39" s="47"/>
      <c r="Q39" s="50">
        <f>H39+K39-M39</f>
        <v>-463338714.47999996</v>
      </c>
      <c r="R39" s="51"/>
      <c r="S39" s="50">
        <f>Q39-H39</f>
        <v>4085627.3500000238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28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29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30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33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9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ACTIVO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 </cp:lastModifiedBy>
  <cp:lastPrinted>2018-04-05T14:05:17Z</cp:lastPrinted>
  <dcterms:created xsi:type="dcterms:W3CDTF">2016-09-07T15:45:13Z</dcterms:created>
  <dcterms:modified xsi:type="dcterms:W3CDTF">2018-04-13T14:53:46Z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