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5" windowHeight="5925" tabRatio="50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K11" i="1"/>
  <c r="Q13"/>
  <c r="Q39"/>
  <c r="S39"/>
  <c r="M27"/>
  <c r="K27"/>
  <c r="M11"/>
  <c r="S45"/>
  <c r="S43"/>
  <c r="S41"/>
  <c r="Q37"/>
  <c r="S37"/>
  <c r="Q35"/>
  <c r="S35"/>
  <c r="Q33"/>
  <c r="S33"/>
  <c r="Q31"/>
  <c r="S31"/>
  <c r="Q29"/>
  <c r="Q21"/>
  <c r="S21"/>
  <c r="Q17"/>
  <c r="S17"/>
  <c r="Q15"/>
  <c r="S13"/>
  <c r="M9"/>
  <c r="Q11"/>
  <c r="Q27"/>
  <c r="K9"/>
  <c r="S29"/>
  <c r="S27"/>
  <c r="S15"/>
  <c r="S11"/>
  <c r="Q9"/>
  <c r="S9"/>
</calcChain>
</file>

<file path=xl/sharedStrings.xml><?xml version="1.0" encoding="utf-8"?>
<sst xmlns="http://schemas.openxmlformats.org/spreadsheetml/2006/main" count="35" uniqueCount="35">
  <si>
    <t>MUNICIPIO DE MERIDA YUCATAN</t>
  </si>
  <si>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</si>
  <si>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</si>
  <si>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</si>
  <si>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</si>
  <si>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</si>
  <si>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</si>
  <si>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</si>
  <si>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</si>
  <si>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</si>
  <si>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</si>
  <si>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</si>
  <si>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</si>
  <si>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</si>
  <si>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</si>
  <si>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</si>
  <si>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</si>
  <si>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</si>
  <si>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</si>
  <si>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</si>
  <si>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</si>
  <si>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</si>
  <si>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</si>
  <si>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</si>
  <si>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</si>
  <si>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</si>
  <si>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</si>
  <si>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</si>
  <si>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</si>
  <si>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</si>
  <si>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</si>
  <si>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</si>
  <si>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 JUAN CARLOS ROSEL FLORES, MTRO.
DIRECTOR DE FINANZAS Y TESORERO MUNICIPAL</t>
  </si>
  <si>
    <t>ABOG. MARÍA DOLORES FRITZ SIERRA
PRESIDENTA MUNICIPAL</t>
  </si>
  <si>
    <t>ESTADO ANALÍTICO DEL ACTIVO 
DEL 1 DE ENERO AL 30 DE JUNIO DE 2018</t>
  </si>
</sst>
</file>

<file path=xl/styles.xml><?xml version="1.0" encoding="utf-8"?>
<styleSheet xmlns="http://schemas.openxmlformats.org/spreadsheetml/2006/main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C1:W54"/>
  <sheetViews>
    <sheetView showGridLines="0" tabSelected="1" zoomScaleNormal="100" workbookViewId="0">
      <selection activeCell="H39" sqref="H39:I39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0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1</v>
      </c>
      <c r="D4" s="64"/>
      <c r="E4" s="64"/>
      <c r="F4" s="64"/>
      <c r="G4" s="65"/>
      <c r="H4" s="9"/>
      <c r="I4" s="64" t="s">
        <v>2</v>
      </c>
      <c r="J4" s="12"/>
      <c r="K4" s="61" t="s">
        <v>3</v>
      </c>
      <c r="L4" s="13"/>
      <c r="M4" s="60" t="s">
        <v>4</v>
      </c>
      <c r="N4" s="61"/>
      <c r="O4" s="61"/>
      <c r="P4" s="62"/>
      <c r="Q4" s="60" t="s">
        <v>5</v>
      </c>
      <c r="R4" s="62"/>
      <c r="S4" s="12"/>
      <c r="T4" s="61" t="s">
        <v>6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7</v>
      </c>
      <c r="J6" s="15"/>
      <c r="K6" s="18" t="s">
        <v>8</v>
      </c>
      <c r="L6" s="17"/>
      <c r="M6" s="57" t="s">
        <v>9</v>
      </c>
      <c r="N6" s="58"/>
      <c r="O6" s="58"/>
      <c r="P6" s="59"/>
      <c r="Q6" s="57" t="s">
        <v>10</v>
      </c>
      <c r="R6" s="59"/>
      <c r="S6" s="15"/>
      <c r="T6" s="58" t="s">
        <v>11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12</v>
      </c>
      <c r="F9" s="53"/>
      <c r="G9" s="53"/>
      <c r="H9" s="54">
        <v>9520802888.6800003</v>
      </c>
      <c r="I9" s="55"/>
      <c r="J9" s="3"/>
      <c r="K9" s="56">
        <f>K11+K27</f>
        <v>15435356713.519999</v>
      </c>
      <c r="L9" s="55"/>
      <c r="M9" s="54">
        <f>M11+M27</f>
        <v>14202119333.18</v>
      </c>
      <c r="N9" s="56"/>
      <c r="O9" s="56"/>
      <c r="P9" s="55"/>
      <c r="Q9" s="54">
        <f>Q11+Q27</f>
        <v>10754040269.019999</v>
      </c>
      <c r="R9" s="55"/>
      <c r="S9" s="54">
        <f>S11+S27</f>
        <v>1233237380.3399987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13</v>
      </c>
      <c r="F11" s="53"/>
      <c r="G11" s="53"/>
      <c r="H11" s="54">
        <v>417848561.63</v>
      </c>
      <c r="I11" s="55"/>
      <c r="J11" s="3"/>
      <c r="K11" s="56">
        <f>SUM(K13:L25)</f>
        <v>13148062891.169998</v>
      </c>
      <c r="L11" s="55"/>
      <c r="M11" s="54">
        <f>SUM(M13:P25)</f>
        <v>13084040256.800001</v>
      </c>
      <c r="N11" s="56"/>
      <c r="O11" s="56"/>
      <c r="P11" s="55"/>
      <c r="Q11" s="54">
        <f>SUM(Q13:R25)</f>
        <v>481871195.99999917</v>
      </c>
      <c r="R11" s="55"/>
      <c r="S11" s="54">
        <f>SUM(S13:U25)</f>
        <v>64022634.369999193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 ht="14.25" customHeight="1">
      <c r="C13" s="3"/>
      <c r="D13" s="4"/>
      <c r="E13" s="43" t="s">
        <v>14</v>
      </c>
      <c r="F13" s="43"/>
      <c r="G13" s="43"/>
      <c r="H13" s="44">
        <v>320620557.82999998</v>
      </c>
      <c r="I13" s="45"/>
      <c r="J13" s="3"/>
      <c r="K13" s="46">
        <v>10894787085.08</v>
      </c>
      <c r="L13" s="47"/>
      <c r="M13" s="48">
        <v>10798858906.6</v>
      </c>
      <c r="N13" s="46"/>
      <c r="O13" s="46"/>
      <c r="P13" s="47"/>
      <c r="Q13" s="48">
        <f>H13+K13-M13</f>
        <v>416548736.30999947</v>
      </c>
      <c r="R13" s="47"/>
      <c r="S13" s="44">
        <f>Q13-H13</f>
        <v>95928178.479999483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 ht="14.25" customHeight="1">
      <c r="C15" s="3"/>
      <c r="D15" s="4"/>
      <c r="E15" s="43" t="s">
        <v>15</v>
      </c>
      <c r="F15" s="43"/>
      <c r="G15" s="43"/>
      <c r="H15" s="44">
        <v>19256313.43</v>
      </c>
      <c r="I15" s="45"/>
      <c r="J15" s="3"/>
      <c r="K15" s="46">
        <v>2208329475.3800001</v>
      </c>
      <c r="L15" s="47"/>
      <c r="M15" s="48">
        <v>2212039282.0100002</v>
      </c>
      <c r="N15" s="46"/>
      <c r="O15" s="46"/>
      <c r="P15" s="47"/>
      <c r="Q15" s="48">
        <f>H15+K15-M15</f>
        <v>15546506.799999714</v>
      </c>
      <c r="R15" s="47"/>
      <c r="S15" s="44">
        <f>Q15-H15</f>
        <v>-3709806.6300002858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16</v>
      </c>
      <c r="F17" s="43"/>
      <c r="G17" s="43"/>
      <c r="H17" s="44">
        <v>76305820.299999997</v>
      </c>
      <c r="I17" s="45"/>
      <c r="J17" s="3"/>
      <c r="K17" s="46">
        <v>40674720.049999997</v>
      </c>
      <c r="L17" s="47"/>
      <c r="M17" s="48">
        <v>69521422.519999996</v>
      </c>
      <c r="N17" s="46"/>
      <c r="O17" s="46"/>
      <c r="P17" s="47"/>
      <c r="Q17" s="48">
        <f>H17+K17-M17</f>
        <v>47459117.829999998</v>
      </c>
      <c r="R17" s="47"/>
      <c r="S17" s="44">
        <f>Q17-H17</f>
        <v>-28846702.469999999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17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18</v>
      </c>
      <c r="F21" s="43"/>
      <c r="G21" s="43"/>
      <c r="H21" s="44">
        <v>1665870.07</v>
      </c>
      <c r="I21" s="45"/>
      <c r="J21" s="3"/>
      <c r="K21" s="46">
        <v>4271610.66</v>
      </c>
      <c r="L21" s="47"/>
      <c r="M21" s="48">
        <v>3620645.67</v>
      </c>
      <c r="N21" s="46"/>
      <c r="O21" s="46"/>
      <c r="P21" s="47"/>
      <c r="Q21" s="48">
        <f>H21+K21-M21</f>
        <v>2316835.0600000005</v>
      </c>
      <c r="R21" s="47"/>
      <c r="S21" s="44">
        <f>Q21-H21</f>
        <v>650964.99000000046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19</v>
      </c>
      <c r="F23" s="43"/>
      <c r="G23" s="43"/>
      <c r="H23" s="44">
        <v>0</v>
      </c>
      <c r="I23" s="45"/>
      <c r="J23" s="3"/>
      <c r="K23" s="46">
        <v>0</v>
      </c>
      <c r="L23" s="47"/>
      <c r="M23" s="48">
        <v>0</v>
      </c>
      <c r="N23" s="46"/>
      <c r="O23" s="46"/>
      <c r="P23" s="47"/>
      <c r="Q23" s="48">
        <v>0</v>
      </c>
      <c r="R23" s="47"/>
      <c r="S23" s="44">
        <v>0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20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21</v>
      </c>
      <c r="F27" s="53"/>
      <c r="G27" s="53"/>
      <c r="H27" s="54">
        <v>9102954327.0499992</v>
      </c>
      <c r="I27" s="55"/>
      <c r="J27" s="3"/>
      <c r="K27" s="56">
        <f>SUM(K29:L45)</f>
        <v>2287293822.3499999</v>
      </c>
      <c r="L27" s="55"/>
      <c r="M27" s="54">
        <f>SUM(M29:P45)</f>
        <v>1118079076.3800001</v>
      </c>
      <c r="N27" s="56"/>
      <c r="O27" s="56"/>
      <c r="P27" s="55"/>
      <c r="Q27" s="54">
        <f>SUM(Q29:R45)</f>
        <v>10272169073.019999</v>
      </c>
      <c r="R27" s="55"/>
      <c r="S27" s="54">
        <f>SUM(S29:U45)</f>
        <v>1169214745.9699996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22</v>
      </c>
      <c r="F29" s="43"/>
      <c r="G29" s="43"/>
      <c r="H29" s="44">
        <v>834077667.96000004</v>
      </c>
      <c r="I29" s="45"/>
      <c r="J29" s="3"/>
      <c r="K29" s="46">
        <v>243774717.25999999</v>
      </c>
      <c r="L29" s="47"/>
      <c r="M29" s="48">
        <v>198857418.69999999</v>
      </c>
      <c r="N29" s="46"/>
      <c r="O29" s="46"/>
      <c r="P29" s="47"/>
      <c r="Q29" s="44">
        <f>H29+K29-M29</f>
        <v>878994966.51999998</v>
      </c>
      <c r="R29" s="45"/>
      <c r="S29" s="44">
        <f>Q29-H29</f>
        <v>44917298.559999943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23</v>
      </c>
      <c r="F31" s="43"/>
      <c r="G31" s="43"/>
      <c r="H31" s="44">
        <v>100357480.09</v>
      </c>
      <c r="I31" s="45"/>
      <c r="J31" s="3"/>
      <c r="K31" s="46">
        <v>10754188.640000001</v>
      </c>
      <c r="L31" s="47"/>
      <c r="M31" s="48">
        <v>10774497.529999999</v>
      </c>
      <c r="N31" s="46"/>
      <c r="O31" s="46"/>
      <c r="P31" s="47"/>
      <c r="Q31" s="44">
        <f>H31+K31-M31</f>
        <v>100337171.2</v>
      </c>
      <c r="R31" s="45"/>
      <c r="S31" s="44">
        <f>Q31-H31</f>
        <v>-20308.890000000596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24</v>
      </c>
      <c r="F33" s="43"/>
      <c r="G33" s="43"/>
      <c r="H33" s="44">
        <v>7978902212.6999998</v>
      </c>
      <c r="I33" s="45"/>
      <c r="J33" s="3"/>
      <c r="K33" s="46">
        <v>1964065808.3900001</v>
      </c>
      <c r="L33" s="47"/>
      <c r="M33" s="48">
        <v>844435255.44000006</v>
      </c>
      <c r="N33" s="46"/>
      <c r="O33" s="46"/>
      <c r="P33" s="47"/>
      <c r="Q33" s="44">
        <f>H33+K33-M33</f>
        <v>9098532765.6499996</v>
      </c>
      <c r="R33" s="45"/>
      <c r="S33" s="44">
        <f>Q33-H33</f>
        <v>1119630552.9499998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25</v>
      </c>
      <c r="F35" s="43"/>
      <c r="G35" s="43"/>
      <c r="H35" s="44">
        <v>646969144.66999996</v>
      </c>
      <c r="I35" s="45"/>
      <c r="J35" s="3"/>
      <c r="K35" s="46">
        <v>41012642.310000002</v>
      </c>
      <c r="L35" s="47"/>
      <c r="M35" s="48">
        <v>29667295.079999998</v>
      </c>
      <c r="N35" s="46"/>
      <c r="O35" s="46"/>
      <c r="P35" s="47"/>
      <c r="Q35" s="44">
        <f>H35+K35-M35</f>
        <v>658314491.89999998</v>
      </c>
      <c r="R35" s="45"/>
      <c r="S35" s="44">
        <f>Q35-H35</f>
        <v>11345347.230000019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26</v>
      </c>
      <c r="F37" s="43"/>
      <c r="G37" s="43"/>
      <c r="H37" s="44">
        <v>10072163.460000001</v>
      </c>
      <c r="I37" s="45"/>
      <c r="J37" s="3"/>
      <c r="K37" s="46">
        <v>181128.32000000001</v>
      </c>
      <c r="L37" s="47"/>
      <c r="M37" s="48">
        <v>12261</v>
      </c>
      <c r="N37" s="46"/>
      <c r="O37" s="46"/>
      <c r="P37" s="47"/>
      <c r="Q37" s="44">
        <f>H37+K37-M37</f>
        <v>10241030.780000001</v>
      </c>
      <c r="R37" s="45"/>
      <c r="S37" s="44">
        <f>Q37-H37</f>
        <v>168867.3200000003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27</v>
      </c>
      <c r="F39" s="43"/>
      <c r="G39" s="43"/>
      <c r="H39" s="50">
        <v>-467424341.82999998</v>
      </c>
      <c r="I39" s="51"/>
      <c r="J39" s="3"/>
      <c r="K39" s="46">
        <v>27505337.43</v>
      </c>
      <c r="L39" s="47"/>
      <c r="M39" s="48">
        <v>34332348.630000003</v>
      </c>
      <c r="N39" s="46"/>
      <c r="O39" s="46"/>
      <c r="P39" s="47"/>
      <c r="Q39" s="50">
        <f>H39+K39-M39</f>
        <v>-474251353.02999997</v>
      </c>
      <c r="R39" s="51"/>
      <c r="S39" s="50">
        <f>Q39-H39</f>
        <v>-6827011.1999999881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28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29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30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33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 </cp:lastModifiedBy>
  <cp:lastPrinted>2018-07-05T22:56:21Z</cp:lastPrinted>
  <dcterms:created xsi:type="dcterms:W3CDTF">2016-09-07T15:45:13Z</dcterms:created>
  <dcterms:modified xsi:type="dcterms:W3CDTF">2018-07-12T19:44:37Z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