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5" windowHeight="5925" tabRatio="500"/>
  </bookViews>
  <sheets>
    <sheet name="ESTADO ANALITICO DEL ACTIVO" sheetId="1" r:id="rId1"/>
  </sheets>
  <calcPr calcId="152511"/>
</workbook>
</file>

<file path=xl/calcChain.xml><?xml version="1.0" encoding="utf-8"?>
<calcChain xmlns="http://schemas.openxmlformats.org/spreadsheetml/2006/main">
  <c r="Q13" i="1"/>
  <c r="K11" l="1"/>
  <c r="Q39" l="1"/>
  <c r="S39" s="1"/>
  <c r="M27"/>
  <c r="K27"/>
  <c r="M11"/>
  <c r="S45"/>
  <c r="S43"/>
  <c r="S41"/>
  <c r="Q37"/>
  <c r="S37" s="1"/>
  <c r="Q35"/>
  <c r="S35" s="1"/>
  <c r="Q33"/>
  <c r="S33" s="1"/>
  <c r="Q31"/>
  <c r="S31" s="1"/>
  <c r="Q29"/>
  <c r="Q21"/>
  <c r="S21" s="1"/>
  <c r="Q17"/>
  <c r="S17" s="1"/>
  <c r="Q15"/>
  <c r="S13"/>
  <c r="M9" l="1"/>
  <c r="Q11"/>
  <c r="Q27"/>
  <c r="K9"/>
  <c r="S29"/>
  <c r="S27" s="1"/>
  <c r="S15"/>
  <c r="S11" s="1"/>
  <c r="Q9" l="1"/>
  <c r="S9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<sst xmlns="http://schemas.openxmlformats.org/spreadsheetml/2006/main" count="35" uniqueCount="35">
  <si>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</si>
  <si>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</si>
  <si>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</si>
  <si>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</si>
  <si>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</si>
  <si>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</si>
  <si>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</si>
  <si>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</si>
  <si>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</si>
  <si>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</si>
  <si>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</si>
  <si>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</si>
  <si>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</si>
  <si>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</si>
  <si>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</si>
  <si>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</si>
  <si>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</si>
  <si>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</si>
  <si>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</si>
  <si>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</si>
  <si>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</si>
  <si>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</si>
  <si>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</si>
  <si>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</si>
  <si>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</si>
  <si>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</si>
  <si>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</si>
  <si>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</si>
  <si>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</si>
  <si>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</si>
  <si>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</si>
  <si>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</si>
  <si>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</si>
  <si>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ABOG. MARÍA DOLORES FRITZ SIERRA
PRESIDENTA MUNICIPAL</t>
  </si>
  <si>
    <t>ESTADO ANALÍTICO DEL ACTIVO 
DEL 1 DE ENERO AL 28 DE FEBRERO DE 2018</t>
  </si>
</sst>
</file>

<file path=xl/styles.xml><?xml version="1.0" encoding="utf-8"?>
<styleSheet xmlns="http://schemas.openxmlformats.org/spreadsheetml/2006/main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C1:W54"/>
  <sheetViews>
    <sheetView showGridLines="0" tabSelected="1" zoomScaleNormal="100" workbookViewId="0">
      <selection activeCell="G54" sqref="G54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f>K11+K27</f>
        <v>5097611815.3800001</v>
      </c>
      <c r="L9" s="55"/>
      <c r="M9" s="54">
        <f>M11+M27</f>
        <v>3678733971.3400002</v>
      </c>
      <c r="N9" s="56"/>
      <c r="O9" s="56"/>
      <c r="P9" s="55"/>
      <c r="Q9" s="54">
        <f>Q11+Q27</f>
        <v>10939680732.719999</v>
      </c>
      <c r="R9" s="55"/>
      <c r="S9" s="54">
        <f>S11+S27</f>
        <v>1418877844.0399992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f>SUM(K13:L25)</f>
        <v>3795463246.3300004</v>
      </c>
      <c r="L11" s="55"/>
      <c r="M11" s="54">
        <f>SUM(M13:P25)</f>
        <v>3560607769.27</v>
      </c>
      <c r="N11" s="56"/>
      <c r="O11" s="56"/>
      <c r="P11" s="55"/>
      <c r="Q11" s="54">
        <f>SUM(Q13:R25)</f>
        <v>652704038.68999994</v>
      </c>
      <c r="R11" s="55"/>
      <c r="S11" s="54">
        <f>SUM(S13:U25)</f>
        <v>234855477.05999991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2952170315.3000002</v>
      </c>
      <c r="L13" s="47"/>
      <c r="M13" s="48">
        <v>2697868787.1100001</v>
      </c>
      <c r="N13" s="46"/>
      <c r="O13" s="46"/>
      <c r="P13" s="47"/>
      <c r="Q13" s="48">
        <f>H13+K13-M13</f>
        <v>574922086.01999998</v>
      </c>
      <c r="R13" s="47"/>
      <c r="S13" s="44">
        <f>Q13-H13</f>
        <v>254301528.19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840633373.66999996</v>
      </c>
      <c r="L15" s="47"/>
      <c r="M15" s="48">
        <v>843842878.51999998</v>
      </c>
      <c r="N15" s="46"/>
      <c r="O15" s="46"/>
      <c r="P15" s="47"/>
      <c r="Q15" s="48">
        <f>H15+K15-M15</f>
        <v>16046808.579999924</v>
      </c>
      <c r="R15" s="47"/>
      <c r="S15" s="44">
        <f>Q15-H15</f>
        <v>-3209504.850000076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1375556.29</v>
      </c>
      <c r="L17" s="47"/>
      <c r="M17" s="48">
        <v>18568174.199999999</v>
      </c>
      <c r="N17" s="46"/>
      <c r="O17" s="46"/>
      <c r="P17" s="47"/>
      <c r="Q17" s="48">
        <f>H17+K17-M17</f>
        <v>59113202.390000001</v>
      </c>
      <c r="R17" s="47"/>
      <c r="S17" s="44">
        <f>Q17-H17</f>
        <v>-17192617.909999996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1284001.07</v>
      </c>
      <c r="L21" s="47"/>
      <c r="M21" s="48">
        <v>327929.44</v>
      </c>
      <c r="N21" s="46"/>
      <c r="O21" s="46"/>
      <c r="P21" s="47"/>
      <c r="Q21" s="48">
        <f>H21+K21-M21</f>
        <v>2621941.7000000002</v>
      </c>
      <c r="R21" s="47"/>
      <c r="S21" s="44">
        <f>Q21-H21</f>
        <v>956071.63000000012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v>0</v>
      </c>
      <c r="R23" s="47"/>
      <c r="S23" s="44">
        <v>0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1302148569.05</v>
      </c>
      <c r="L27" s="55"/>
      <c r="M27" s="54">
        <f>SUM(M29:P45)</f>
        <v>118126202.06999999</v>
      </c>
      <c r="N27" s="56"/>
      <c r="O27" s="56"/>
      <c r="P27" s="55"/>
      <c r="Q27" s="54">
        <f>SUM(Q29:R45)</f>
        <v>10286976694.029999</v>
      </c>
      <c r="R27" s="55"/>
      <c r="S27" s="54">
        <f>SUM(S29:U45)</f>
        <v>1184022366.9799993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73807355.430000007</v>
      </c>
      <c r="L29" s="47"/>
      <c r="M29" s="48">
        <v>55443269.759999998</v>
      </c>
      <c r="N29" s="46"/>
      <c r="O29" s="46"/>
      <c r="P29" s="47"/>
      <c r="Q29" s="44">
        <f>H29+K29-M29</f>
        <v>852441753.63000011</v>
      </c>
      <c r="R29" s="45"/>
      <c r="S29" s="44">
        <f>Q29-H29</f>
        <v>18364085.670000076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3090364.27</v>
      </c>
      <c r="L31" s="47"/>
      <c r="M31" s="48">
        <v>3851608.82</v>
      </c>
      <c r="N31" s="46"/>
      <c r="O31" s="46"/>
      <c r="P31" s="47"/>
      <c r="Q31" s="44">
        <f>H31+K31-M31</f>
        <v>99596235.540000007</v>
      </c>
      <c r="R31" s="45"/>
      <c r="S31" s="44">
        <f>Q31-H31</f>
        <v>-761244.54999999702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1204966313.6199999</v>
      </c>
      <c r="L33" s="47"/>
      <c r="M33" s="48">
        <v>30258427.030000001</v>
      </c>
      <c r="N33" s="46"/>
      <c r="O33" s="46"/>
      <c r="P33" s="47"/>
      <c r="Q33" s="44">
        <f>H33+K33-M33</f>
        <v>9153610099.289999</v>
      </c>
      <c r="R33" s="45"/>
      <c r="S33" s="44">
        <f>Q33-H33</f>
        <v>1174707886.5899992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2753450.06</v>
      </c>
      <c r="L35" s="47"/>
      <c r="M35" s="48">
        <v>18937545.780000001</v>
      </c>
      <c r="N35" s="46"/>
      <c r="O35" s="46"/>
      <c r="P35" s="47"/>
      <c r="Q35" s="44">
        <f>H35+K35-M35</f>
        <v>630785048.94999993</v>
      </c>
      <c r="R35" s="45"/>
      <c r="S35" s="44">
        <f>Q35-H35</f>
        <v>-16184095.720000029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0</v>
      </c>
      <c r="L37" s="47"/>
      <c r="M37" s="48">
        <v>12261</v>
      </c>
      <c r="N37" s="46"/>
      <c r="O37" s="46"/>
      <c r="P37" s="47"/>
      <c r="Q37" s="44">
        <f>H37+K37-M37</f>
        <v>10059902.460000001</v>
      </c>
      <c r="R37" s="45"/>
      <c r="S37" s="44">
        <f>Q37-H37</f>
        <v>-12261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17531085.670000002</v>
      </c>
      <c r="L39" s="47"/>
      <c r="M39" s="48">
        <v>9623089.6799999997</v>
      </c>
      <c r="N39" s="46"/>
      <c r="O39" s="46"/>
      <c r="P39" s="47"/>
      <c r="Q39" s="50">
        <f>H39+K39-M39</f>
        <v>-459516345.83999997</v>
      </c>
      <c r="R39" s="51"/>
      <c r="S39" s="50">
        <f>Q39-H39</f>
        <v>7907995.9900000095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33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9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ANALITICO DEL ACTIVO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 </cp:lastModifiedBy>
  <cp:lastPrinted>2018-03-07T19:59:27Z</cp:lastPrinted>
  <dcterms:created xsi:type="dcterms:W3CDTF">2016-09-07T15:45:13Z</dcterms:created>
  <dcterms:modified xsi:type="dcterms:W3CDTF">2018-03-20T19:13:45Z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