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Edo. de Actividades" sheetId="5" r:id="rId1"/>
    <sheet name="Estado de situación financiera" sheetId="6" r:id="rId2"/>
    <sheet name="Edo. de Variación Hda. Púb." sheetId="7" r:id="rId3"/>
    <sheet name="Edo. Cambios en la Sit. Financ." sheetId="8" r:id="rId4"/>
    <sheet name="Edo. Flujo Efectivo" sheetId="9" r:id="rId5"/>
    <sheet name="Edo. Analitico del activo" sheetId="4" r:id="rId6"/>
    <sheet name="Edo. Deuda y otros Pasivos" sheetId="10" r:id="rId7"/>
    <sheet name="Hoja1" sheetId="1" r:id="rId8"/>
    <sheet name="Hoja2" sheetId="2" r:id="rId9"/>
    <sheet name="Hoja3" sheetId="3" r:id="rId10"/>
  </sheets>
  <definedNames>
    <definedName name="_xlnm.Print_Area" localSheetId="3">'Edo. Cambios en la Sit. Financ.'!$A$1:$G$68</definedName>
    <definedName name="_xlnm.Print_Area" localSheetId="0">'Edo. de Actividades'!$B$1:$I$89</definedName>
    <definedName name="_xlnm.Print_Area" localSheetId="6">'Edo. Deuda y otros Pasivos'!$A$1:$N$41</definedName>
    <definedName name="_xlnm.Print_Area" localSheetId="4">'Edo. Flujo Efectivo'!$B$1:$E$65</definedName>
    <definedName name="_xlnm.Print_Titles" localSheetId="4">'Edo. Flujo Efectivo'!$1:$2</definedName>
  </definedNames>
  <calcPr calcId="145621"/>
</workbook>
</file>

<file path=xl/calcChain.xml><?xml version="1.0" encoding="utf-8"?>
<calcChain xmlns="http://schemas.openxmlformats.org/spreadsheetml/2006/main">
  <c r="M35" i="10" l="1"/>
  <c r="E50" i="9"/>
  <c r="C50" i="9"/>
  <c r="E45" i="9"/>
  <c r="E56" i="9" s="1"/>
  <c r="C45" i="9"/>
  <c r="C56" i="9" s="1"/>
  <c r="E39" i="9"/>
  <c r="C39" i="9"/>
  <c r="E35" i="9"/>
  <c r="E43" i="9" s="1"/>
  <c r="C35" i="9"/>
  <c r="C43" i="9" s="1"/>
  <c r="E16" i="9"/>
  <c r="C16" i="9"/>
  <c r="E5" i="9"/>
  <c r="E33" i="9" s="1"/>
  <c r="E57" i="9" s="1"/>
  <c r="E59" i="9" s="1"/>
  <c r="C5" i="9"/>
  <c r="C33" i="9" s="1"/>
  <c r="C57" i="9" s="1"/>
  <c r="C59" i="9" s="1"/>
  <c r="F60" i="8"/>
  <c r="E60" i="8"/>
  <c r="F54" i="8"/>
  <c r="E54" i="8"/>
  <c r="F50" i="8"/>
  <c r="F49" i="8" s="1"/>
  <c r="E50" i="8"/>
  <c r="E49" i="8" s="1"/>
  <c r="F40" i="8"/>
  <c r="E40" i="8"/>
  <c r="F31" i="8"/>
  <c r="E31" i="8"/>
  <c r="F30" i="8"/>
  <c r="E30" i="8"/>
  <c r="F18" i="8"/>
  <c r="E18" i="8"/>
  <c r="F10" i="8"/>
  <c r="F9" i="8" s="1"/>
  <c r="E10" i="8"/>
  <c r="E9" i="8" s="1"/>
  <c r="E39" i="7"/>
  <c r="F37" i="7"/>
  <c r="F31" i="7"/>
  <c r="F30" i="7"/>
  <c r="D29" i="7"/>
  <c r="D39" i="7" s="1"/>
  <c r="C29" i="7"/>
  <c r="F25" i="7"/>
  <c r="B24" i="7"/>
  <c r="F24" i="7" s="1"/>
  <c r="E22" i="7"/>
  <c r="B22" i="7"/>
  <c r="F20" i="7"/>
  <c r="F18" i="7"/>
  <c r="E18" i="7"/>
  <c r="F14" i="7"/>
  <c r="F13" i="7"/>
  <c r="D11" i="7"/>
  <c r="C11" i="7"/>
  <c r="F11" i="7" s="1"/>
  <c r="F7" i="7"/>
  <c r="F6" i="7"/>
  <c r="B6" i="7"/>
  <c r="M129" i="6"/>
  <c r="K129" i="6"/>
  <c r="M119" i="6"/>
  <c r="M132" i="6" s="1"/>
  <c r="K119" i="6"/>
  <c r="B97" i="6"/>
  <c r="M94" i="6"/>
  <c r="K94" i="6"/>
  <c r="K132" i="6" s="1"/>
  <c r="G89" i="6"/>
  <c r="E89" i="6"/>
  <c r="G86" i="6"/>
  <c r="E86" i="6"/>
  <c r="M73" i="6"/>
  <c r="K73" i="6"/>
  <c r="M41" i="6"/>
  <c r="M77" i="6" s="1"/>
  <c r="K41" i="6"/>
  <c r="K77" i="6" s="1"/>
  <c r="K134" i="6" s="1"/>
  <c r="G39" i="6"/>
  <c r="E39" i="6"/>
  <c r="I75" i="5"/>
  <c r="G75" i="5"/>
  <c r="I67" i="5"/>
  <c r="G67" i="5"/>
  <c r="G78" i="5" s="1"/>
  <c r="B62" i="5"/>
  <c r="I56" i="5"/>
  <c r="G56" i="5"/>
  <c r="I40" i="5"/>
  <c r="G40" i="5"/>
  <c r="I35" i="5"/>
  <c r="I78" i="5" s="1"/>
  <c r="G35" i="5"/>
  <c r="I24" i="5"/>
  <c r="G24" i="5"/>
  <c r="I18" i="5"/>
  <c r="G18" i="5"/>
  <c r="G31" i="5" s="1"/>
  <c r="G80" i="5" s="1"/>
  <c r="I8" i="5"/>
  <c r="I31" i="5" s="1"/>
  <c r="G8" i="5"/>
  <c r="S45" i="4"/>
  <c r="S43" i="4"/>
  <c r="S41" i="4"/>
  <c r="Q39" i="4"/>
  <c r="S39" i="4" s="1"/>
  <c r="Q37" i="4"/>
  <c r="S37" i="4" s="1"/>
  <c r="Q35" i="4"/>
  <c r="S35" i="4" s="1"/>
  <c r="Q33" i="4"/>
  <c r="S33" i="4" s="1"/>
  <c r="Q31" i="4"/>
  <c r="S31" i="4" s="1"/>
  <c r="Q29" i="4"/>
  <c r="Q27" i="4" s="1"/>
  <c r="M27" i="4"/>
  <c r="K27" i="4"/>
  <c r="Q23" i="4"/>
  <c r="S23" i="4" s="1"/>
  <c r="Q21" i="4"/>
  <c r="S21" i="4" s="1"/>
  <c r="Q17" i="4"/>
  <c r="S17" i="4" s="1"/>
  <c r="Q15" i="4"/>
  <c r="S15" i="4" s="1"/>
  <c r="Q13" i="4"/>
  <c r="S13" i="4" s="1"/>
  <c r="Q11" i="4"/>
  <c r="S11" i="4" s="1"/>
  <c r="M134" i="6" l="1"/>
  <c r="F22" i="7"/>
  <c r="I80" i="5"/>
  <c r="C22" i="7"/>
  <c r="C39" i="7" s="1"/>
  <c r="F29" i="7"/>
  <c r="B39" i="7"/>
  <c r="F39" i="7" s="1"/>
  <c r="S29" i="4"/>
  <c r="S27" i="4" s="1"/>
</calcChain>
</file>

<file path=xl/sharedStrings.xml><?xml version="1.0" encoding="utf-8"?>
<sst xmlns="http://schemas.openxmlformats.org/spreadsheetml/2006/main" count="388" uniqueCount="242">
  <si>
    <t>MUNICIPIO DE MÉRIDA YUCATÁN</t>
  </si>
  <si>
    <t>ESTADO ANALÍTICO DEL ACTIVO 
DEL 1 DE ENERO AL 30 DE SEPTIEMBRE DE 2018</t>
  </si>
  <si>
    <t>Concepto</t>
  </si>
  <si>
    <t>Saldo 
Inicial</t>
  </si>
  <si>
    <t>Cargos del Período</t>
  </si>
  <si>
    <t>Abonos del Período</t>
  </si>
  <si>
    <t>Saldo 
Final</t>
  </si>
  <si>
    <t>Variación del Período</t>
  </si>
  <si>
    <t>1</t>
  </si>
  <si>
    <t>2</t>
  </si>
  <si>
    <t>3</t>
  </si>
  <si>
    <t>4=(1+2-3)</t>
  </si>
  <si>
    <t>4 - 1</t>
  </si>
  <si>
    <t>ACTIVO</t>
  </si>
  <si>
    <t>ACTIVO CIRCULANTE</t>
  </si>
  <si>
    <t>EFECTIVOS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</si>
  <si>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</si>
  <si>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</si>
  <si>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</si>
  <si>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</si>
  <si>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</si>
  <si>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</si>
  <si>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</si>
  <si>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A LARGO PLAZO</t>
  </si>
  <si>
    <t>DERECHOS A RECIBIR EFECTIVO O EQUIVALENTES A LARGO PLAZO</t>
  </si>
  <si>
    <t>BIENES INMUEBLES.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</si>
  <si>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</si>
  <si>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</si>
  <si>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</si>
  <si>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</si>
  <si>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</si>
  <si>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</si>
  <si>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</si>
  <si>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LIC. RENÁN ALBERTO BARRERA CONCHA
PRESIDENTE MUNICIPAL</t>
  </si>
  <si>
    <t>LIC. LAURA CRISTINA MUÑOZ MOLINA
DIRECTORA DE FINANZAS Y TESORERA MUNICIPAL</t>
  </si>
  <si>
    <t>MUNICIPIO DE MÉRIDA YUCATÁN
ESTADO DE ACTIVIDADES
DEL 01  DE ENERO AL 30 DE SEPTIEMBRE DE 2018</t>
  </si>
  <si>
    <t>DIC/2017</t>
  </si>
  <si>
    <t>INGRESOS Y OTROS BENEFICIOS</t>
  </si>
  <si>
    <t>Ingresos de la Gestión:</t>
  </si>
  <si>
    <t>Impuestos</t>
  </si>
  <si>
    <t>Cuotas y Aportaciones de Seguridad Social</t>
  </si>
  <si>
    <t>Contribuciones de Mejoras</t>
  </si>
  <si>
    <t>Derechos</t>
  </si>
  <si>
    <t>Productos *</t>
  </si>
  <si>
    <t>Aprovechamiento</t>
  </si>
  <si>
    <t>Ingresos por Venta de Bienes y Servicios</t>
  </si>
  <si>
    <t xml:space="preserve"> </t>
  </si>
  <si>
    <t>Participaciones, Aportaciones, Convenios, Incentivos Deriivados de la Colaboración Fiscal y Fondos Distintos de Aportaaciones, Transferencias, Asignaciones, Subsidios y Subvenciones y Pensiones y Jubilaciones</t>
  </si>
  <si>
    <t>Participaciones, Aportaciones, Convenios, Incentivos Derivados de la Colaboración Fiscal y Fondos Distintos de Aportaciones</t>
  </si>
  <si>
    <t>Transferencias, Asignaciones, Subsidios y Subvenciones, y Pesiones y Jubilaciones</t>
  </si>
  <si>
    <t>Otros Ingresos y Beneneficios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</si>
  <si>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</si>
  <si>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</si>
  <si>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</si>
  <si>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</si>
  <si>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</si>
  <si>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</si>
  <si>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PERDIDAS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</si>
  <si>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</si>
  <si>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</si>
  <si>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</si>
  <si>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</si>
  <si>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</si>
  <si>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</si>
  <si>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</si>
  <si>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</si>
  <si>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</si>
  <si>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</si>
  <si>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</si>
  <si>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</si>
  <si>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</si>
  <si>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</si>
  <si>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</si>
  <si>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</si>
  <si>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</si>
  <si>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</si>
  <si>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</si>
  <si>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</si>
  <si>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</si>
  <si>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</si>
  <si>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</si>
  <si>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</si>
  <si>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</si>
  <si>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</si>
  <si>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</si>
  <si>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</si>
  <si>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Obsolencia</t>
  </si>
  <si>
    <t>Aumento por Insuficiencia de Provisones</t>
  </si>
  <si>
    <t>Otros Gastos</t>
  </si>
  <si>
    <t>Inversión Pública</t>
  </si>
  <si>
    <t>Inversión Pública no Capitalizable</t>
  </si>
  <si>
    <t>Total de Gastos y Otras Pérdidas</t>
  </si>
  <si>
    <t>Resultados del Ejercico (Ahorro/Desahorro)</t>
  </si>
  <si>
    <t>*No se incluyen: utilidades e intereses. Por regla de presentación se reservan como Ingresos Financieros</t>
  </si>
  <si>
    <t>Bajo protesta de decir verdad declaramos que los Estados Financieros y sus Notas son razonables correctos y responsables del emisor</t>
  </si>
  <si>
    <t>LIC. RENAN ALBERTO BARRERA CONCHA</t>
  </si>
  <si>
    <t>LIC. LAURA CRISTINA MUÑOZ MOLINA</t>
  </si>
  <si>
    <t>PRESIDENTE MUNICIPAL</t>
  </si>
  <si>
    <t>DIRECTORA DE FINANZAS Y TESORERA MUNICIPAL</t>
  </si>
  <si>
    <t>MUNICIPIO DE MÉRIDA YUCATÁN
ESTADO DE SITUACIÓN FINANCIERA
AL 30 DE SEPTIEMBRE DE 2018</t>
  </si>
  <si>
    <t>PASIVO</t>
  </si>
  <si>
    <t>Pasivo Circulante</t>
  </si>
  <si>
    <t>Activo Circulante</t>
  </si>
  <si>
    <t>Cuentas por Pagar a Corto Plazo</t>
  </si>
  <si>
    <t>Efectivo y Equivalentes</t>
  </si>
  <si>
    <t>Derechos a Recibir Efectivo o Equivalentes</t>
  </si>
  <si>
    <t>Documentos por Pagar a Corto Plazo</t>
  </si>
  <si>
    <t>Porción a Corto Plazo de la Deuda Pública a Largo Plazo</t>
  </si>
  <si>
    <t>Derechos a Recibir Bienes o Servicios</t>
  </si>
  <si>
    <t>Titulos y Valores a Corto Plazo</t>
  </si>
  <si>
    <t>Inventarios</t>
  </si>
  <si>
    <t>Pasivo Diferidos a Corto Plazo</t>
  </si>
  <si>
    <t>Almacenes</t>
  </si>
  <si>
    <t>Fondos y Bienes de Terceros en Garantía y/o Administración a Corto Plazo</t>
  </si>
  <si>
    <t>Estimacion por Pérdida o Deterioro de Activos Circulantes</t>
  </si>
  <si>
    <t>Provisiones a Corto Plazo</t>
  </si>
  <si>
    <t>Otros Activos Circulantes</t>
  </si>
  <si>
    <t>Otros Pasivos a Corto Plazo</t>
  </si>
  <si>
    <t>Total de Activo Circulante</t>
  </si>
  <si>
    <t>Total de Pasivo Circulante</t>
  </si>
  <si>
    <t>Activo No Circulante</t>
  </si>
  <si>
    <t>Pasivo No Circulante</t>
  </si>
  <si>
    <t>Inversiones Financiera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</si>
  <si>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</si>
  <si>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</si>
  <si>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</si>
  <si>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</si>
  <si>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</si>
  <si>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</si>
  <si>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</si>
  <si>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</si>
  <si>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</si>
  <si>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Depreciacion, Deterioro Y Amortizacion Acumulada de Bienes</t>
  </si>
  <si>
    <t>Provisiones a Largo Plazo</t>
  </si>
  <si>
    <t>Activos Diferidos</t>
  </si>
  <si>
    <t>Total de Pasivo No Circulante</t>
  </si>
  <si>
    <t>Estimación por Pérdida o Deterioro de Activos no Circulantes</t>
  </si>
  <si>
    <t>TOTAL DE PASIVO</t>
  </si>
  <si>
    <t>HACIENDA PÚBLICA/PATRIMONIO</t>
  </si>
  <si>
    <t>Otros Activos no Circulantes</t>
  </si>
  <si>
    <t>Hacienda Pública/Patrimonio Contribuido</t>
  </si>
  <si>
    <t>Total de Activo No Circulante</t>
  </si>
  <si>
    <t>TOTAL DE ACTIVO</t>
  </si>
  <si>
    <t>Donaciones Capital</t>
  </si>
  <si>
    <t>Actualización de la Hacienda Pública / Patrimonio</t>
  </si>
  <si>
    <t>Total de Hacienda Pública/Patrimonio Contribuido</t>
  </si>
  <si>
    <t>Hacienda Pública/Patrimonio Generado</t>
  </si>
  <si>
    <t>Resultados del Ejercicio (Ahorro / Desahorro)</t>
  </si>
  <si>
    <t>.</t>
  </si>
  <si>
    <t>Resultados de Ejercicios Anteriores</t>
  </si>
  <si>
    <t>Revalúos</t>
  </si>
  <si>
    <t>Reservas</t>
  </si>
  <si>
    <t>Rectificaciones de Resultados de Ejercicios Anteriores</t>
  </si>
  <si>
    <t>Total de Hacienda Pública/Patrimonio Generado</t>
  </si>
  <si>
    <t>Exceso o Insuficiencia en la Actualización de la Hacienda Publica/Patrimonio</t>
  </si>
  <si>
    <t>Resultados por Posición Monetaria</t>
  </si>
  <si>
    <t>Resultados por Tenencia de Activos no Monetarios</t>
  </si>
  <si>
    <t>Total de Exceso o Insuficiencia en la Actualización de la Hacienda Pública/Patrimonio</t>
  </si>
  <si>
    <t>TOTAL DE HACIENDA PÚBLICA/PATRIMONIO</t>
  </si>
  <si>
    <t>TOTAL DEL PASIVO Y HACIENDA PÚBLICA / PATRIMONIO</t>
  </si>
  <si>
    <t>Bajo protesta de decir verdad declaramos que los Estados Financieros y sus notas son razonablemente correctos y responsabilidad del emisor</t>
  </si>
  <si>
    <t>ESTADO DE VARIACIÓN EN LA HACIENDA PÚBLICA</t>
  </si>
  <si>
    <t>DEL 1 DE ENERO AL 30 DE SEPTIEMBRE DE 2018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</si>
  <si>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</si>
  <si>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</si>
  <si>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</si>
  <si>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</si>
  <si>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</si>
  <si>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Hacienda Pública / Patrimonio Contribuido Neto 2017</t>
  </si>
  <si>
    <t>Donaciones de Capital</t>
  </si>
  <si>
    <t>Actualización de la Hacienda Pública/Patrimonio</t>
  </si>
  <si>
    <t>Hacienda Pública / Patrimonio Generado Neto 2017</t>
  </si>
  <si>
    <t>Resultados del Ejercicio (Ahorro/Desahorro)</t>
  </si>
  <si>
    <t>Exceso o Insuficiencia en la Actualización de la Hacienda Pública/Patrimonio Neto  2017</t>
  </si>
  <si>
    <t>Resultado por Posición Monetaria</t>
  </si>
  <si>
    <t>Resultado por Tenencia de Activos no Monetarios</t>
  </si>
  <si>
    <t>Hacienda Pública / Patrimonio Neto Final 2017</t>
  </si>
  <si>
    <t>Cambios en la Hacienda Pública / Patrimonio Contribuido Neto 2018</t>
  </si>
  <si>
    <t>Variaciones de la Hacienda Pública / Patrimonio Generado Neto 2018</t>
  </si>
  <si>
    <t>Cambios en el Exceso o Insuficiencia en la Actualización de la Hacienda Pública/Patrimonio Neto 2018</t>
  </si>
  <si>
    <t>Hacienda Pública / Patrimonio Neto Final 2018</t>
  </si>
  <si>
    <t xml:space="preserve">   LIC. LAURA CRISTINA MUÑOZ MOLINA                                                                  DIRECTORA DE FINANZAS Y TESORERA MUNICIPAL</t>
  </si>
  <si>
    <t>MUNICIPIO DE MÉRIDA YUCATÁN
ESTADO DE CAMBIOS EN LA SITUACIÓN FINANCIERA
DEL 1 DE ENERO AL 30 DE SEPTIEMBRE DE 2018</t>
  </si>
  <si>
    <t>Origen</t>
  </si>
  <si>
    <t>Aplicación</t>
  </si>
  <si>
    <t>HACIENDA PúBLICA/PATRIMONIO</t>
  </si>
  <si>
    <t>Exceso o Insuficiencia en la Actualización de la Hacienda Publica</t>
  </si>
  <si>
    <t>LIC. RENÁN ALBERTO BARRERA CONCHA</t>
  </si>
  <si>
    <t xml:space="preserve">MUNICIPIO DE MÉRIDA YUCATÁN
ESTADO DE FLUJO DE EFECTIVO 
 DEL 1 DE ENERO AL 30 DE SEPTIEMBRE DE 2018
</t>
  </si>
  <si>
    <t>DIC./2017</t>
  </si>
  <si>
    <t>Flujos de Efectivo de las Actividades de Operación</t>
  </si>
  <si>
    <t>Cuotas  y Aportaciones de Seguridad Social</t>
  </si>
  <si>
    <t>Contribuciones De Mejoras</t>
  </si>
  <si>
    <t>Productos</t>
  </si>
  <si>
    <t>Aprovechamientos</t>
  </si>
  <si>
    <t>Ingresos por Venta de Bienes y Prestación de Servicios</t>
  </si>
  <si>
    <t>Transferencias, Asignaciones, Subsidios y Subvenciones, y Pensiones y Jubilaciones</t>
  </si>
  <si>
    <t>Otros Orígenes de Operación</t>
  </si>
  <si>
    <t>Materiales Y Suministros</t>
  </si>
  <si>
    <t>Transferencias al resto del Sector Público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</si>
  <si>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</si>
  <si>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</si>
  <si>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</si>
  <si>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</si>
  <si>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</si>
  <si>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</si>
  <si>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</si>
  <si>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</si>
  <si>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</si>
  <si>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</si>
  <si>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</si>
  <si>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</si>
  <si>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</si>
  <si>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</si>
  <si>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</si>
  <si>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</si>
  <si>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 (1)</t>
  </si>
  <si>
    <t>Efectivo y Equivalentes al Efectivo al Final del Ejercicio (1)</t>
  </si>
  <si>
    <t>Bajo protesta de decir la verdad declaramos que los Estados Financieros y sus Notas son razonablemente correctos y responsabilidad del emisor.</t>
  </si>
  <si>
    <t>MUNICIPIO DE MÉRIDA YUCATÁN
ESTADO ANALITICO DE LA DEUDA Y OTROS PASIVOS
AL 30 DE SEPTIEMBRE DE 2018</t>
  </si>
  <si>
    <t xml:space="preserve">
Denominación de las Deudas</t>
  </si>
  <si>
    <t>Moneda de 
Contratación</t>
  </si>
  <si>
    <t>Institución o 
País Acreedor</t>
  </si>
  <si>
    <t>Saldo Inicial 
del Periodo</t>
  </si>
  <si>
    <t>Saldo Final 
del Periodo</t>
  </si>
  <si>
    <t>DEUDA PÚBLICA</t>
  </si>
  <si>
    <t>Corto Plazo</t>
  </si>
  <si>
    <t>Deuda Interna</t>
  </si>
  <si>
    <t>Instituciones de Crédito</t>
  </si>
  <si>
    <t>Pesos</t>
  </si>
  <si>
    <t>Bancaria</t>
  </si>
  <si>
    <t>Títulos y Valores</t>
  </si>
  <si>
    <t>Arrendamiento Financieros</t>
  </si>
  <si>
    <t>Deuda Externa</t>
  </si>
  <si>
    <t>Organismos Financieros Internacionales</t>
  </si>
  <si>
    <t>Deuda Bilateral</t>
  </si>
  <si>
    <t>Arrendamientos Financieros</t>
  </si>
  <si>
    <t>Subtotal a Corto Plazo</t>
  </si>
  <si>
    <t>Largo Plazo</t>
  </si>
  <si>
    <t>Subtotal a Largo Plazo</t>
  </si>
  <si>
    <t>Otros Pasivos</t>
  </si>
  <si>
    <t>Total de Deuda y Otros Pasivos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</si>
</sst>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#,##0.00;#,##0.00"/>
    <numFmt numFmtId="165" formatCode="[$$-80A]#,##0.00"/>
    <numFmt numFmtId="166" formatCode="#,##0.0"/>
    <numFmt numFmtId="167" formatCode="[$-10409]&quot;$&quot;#,##0.00"/>
    <numFmt numFmtId="168" formatCode="&quot;$&quot;#,##0.00"/>
    <numFmt numFmtId="169" formatCode="_-[$$-80A]* #,##0.00_-;\-[$$-80A]* #,##0.00_-;_-[$$-80A]* &quot;-&quot;??_-;_-@_-"/>
    <numFmt numFmtId="170" formatCode="[$$-80A]#,##0.00;[$$-80A]#,##0.00"/>
    <numFmt numFmtId="171" formatCode="[$$-80A]#,##0.00;[$$-80A]\-#,##0.00"/>
  </numFmts>
  <fonts count="35">
    <font>
      <sz val="11"/>
      <color theme="1"/>
      <name val="Calibri"/>
      <family val="2"/>
      <scheme val="minor"/>
    </font>
    <font>
      <sz val="10"/>
      <color indexed="8"/>
      <name val="ARIAL"/>
      <charset val="1"/>
    </font>
    <font>
      <b/>
      <sz val="11"/>
      <color indexed="8"/>
      <name val="Exo 2"/>
      <charset val="1"/>
    </font>
    <font>
      <b/>
      <sz val="9"/>
      <color indexed="8"/>
      <name val="Exo 2"/>
      <charset val="1"/>
    </font>
    <font>
      <b/>
      <sz val="7"/>
      <color indexed="8"/>
      <name val="Exo 2"/>
      <charset val="1"/>
    </font>
    <font>
      <sz val="7"/>
      <color indexed="8"/>
      <name val="Exo 2"/>
      <charset val="1"/>
    </font>
    <font>
      <sz val="8"/>
      <color indexed="8"/>
      <name val="Exo 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charset val="1"/>
    </font>
    <font>
      <b/>
      <sz val="10"/>
      <color indexed="8"/>
      <name val="ARIAL"/>
      <charset val="1"/>
    </font>
    <font>
      <b/>
      <sz val="8"/>
      <color indexed="8"/>
      <name val="Arial"/>
      <charset val="1"/>
    </font>
    <font>
      <b/>
      <i/>
      <sz val="8"/>
      <color indexed="8"/>
      <name val="Arial"/>
      <charset val="1"/>
    </font>
    <font>
      <sz val="7"/>
      <color indexed="8"/>
      <name val="Arial"/>
      <charset val="1"/>
    </font>
    <font>
      <sz val="8"/>
      <color indexed="8"/>
      <name val="Arial"/>
      <charset val="1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9"/>
      <color indexed="8"/>
      <name val="Times New Roman"/>
      <family val="1"/>
    </font>
    <font>
      <sz val="7"/>
      <color theme="1"/>
      <name val="EXO 2"/>
    </font>
    <font>
      <sz val="7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Exo 2"/>
    </font>
    <font>
      <sz val="11"/>
      <name val="Calibri"/>
      <family val="2"/>
    </font>
    <font>
      <b/>
      <sz val="8"/>
      <color rgb="FF000000"/>
      <name val="Exo 2"/>
    </font>
    <font>
      <b/>
      <sz val="7"/>
      <color rgb="FF000000"/>
      <name val="Exo 2"/>
    </font>
    <font>
      <sz val="7"/>
      <color rgb="FF000000"/>
      <name val="Exo 2"/>
    </font>
    <font>
      <b/>
      <i/>
      <sz val="9"/>
      <color indexed="8"/>
      <name val="Arial"/>
      <family val="2"/>
    </font>
    <font>
      <b/>
      <i/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indexed="64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rgb="FFFFFFFF"/>
      </right>
      <top style="thin">
        <color rgb="FFFFFFFF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indexed="64"/>
      </bottom>
      <diagonal/>
    </border>
    <border>
      <left style="thin">
        <color rgb="FFFFFFFF"/>
      </left>
      <right style="thin">
        <color indexed="64"/>
      </right>
      <top style="thin">
        <color rgb="FFFFFFFF"/>
      </top>
      <bottom style="thin">
        <color indexed="64"/>
      </bottom>
      <diagonal/>
    </border>
    <border>
      <left style="thin">
        <color indexed="64"/>
      </left>
      <right style="thin">
        <color rgb="FFFFFFFF"/>
      </right>
      <top style="thin">
        <color indexed="64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indexed="64"/>
      </top>
      <bottom style="thin">
        <color rgb="FFFFFFFF"/>
      </bottom>
      <diagonal/>
    </border>
    <border>
      <left style="thin">
        <color rgb="FFFFFFFF"/>
      </left>
      <right style="thin">
        <color indexed="64"/>
      </right>
      <top style="thin">
        <color indexed="64"/>
      </top>
      <bottom style="thin">
        <color rgb="FFFFFFFF"/>
      </bottom>
      <diagonal/>
    </border>
    <border>
      <left style="thin">
        <color indexed="64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indexed="64"/>
      </right>
      <top style="thin">
        <color rgb="FFFFFFFF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>
      <alignment vertical="top"/>
    </xf>
    <xf numFmtId="43" fontId="22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>
      <alignment vertical="top"/>
    </xf>
    <xf numFmtId="0" fontId="27" fillId="0" borderId="0"/>
    <xf numFmtId="43" fontId="27" fillId="0" borderId="0" applyFont="0" applyFill="0" applyBorder="0" applyAlignment="0" applyProtection="0"/>
  </cellStyleXfs>
  <cellXfs count="361">
    <xf numFmtId="0" fontId="0" fillId="0" borderId="0" xfId="0"/>
    <xf numFmtId="0" fontId="1" fillId="2" borderId="1" xfId="1" applyFill="1" applyBorder="1" applyAlignment="1">
      <alignment horizontal="center" vertical="top"/>
    </xf>
    <xf numFmtId="0" fontId="1" fillId="2" borderId="2" xfId="1" applyFill="1" applyBorder="1" applyAlignment="1">
      <alignment horizontal="center" vertical="top"/>
    </xf>
    <xf numFmtId="0" fontId="2" fillId="2" borderId="2" xfId="1" applyFont="1" applyFill="1" applyBorder="1" applyAlignment="1">
      <alignment horizontal="center" vertical="top" wrapText="1"/>
    </xf>
    <xf numFmtId="0" fontId="2" fillId="2" borderId="3" xfId="1" applyFont="1" applyFill="1" applyBorder="1" applyAlignment="1">
      <alignment horizontal="center" vertical="top" wrapText="1"/>
    </xf>
    <xf numFmtId="0" fontId="1" fillId="0" borderId="0" xfId="1">
      <alignment vertical="top"/>
    </xf>
    <xf numFmtId="0" fontId="1" fillId="2" borderId="4" xfId="1" applyFill="1" applyBorder="1" applyAlignment="1">
      <alignment horizontal="center" vertical="top"/>
    </xf>
    <xf numFmtId="0" fontId="1" fillId="2" borderId="0" xfId="1" applyFill="1" applyBorder="1" applyAlignment="1">
      <alignment horizontal="center" vertical="top"/>
    </xf>
    <xf numFmtId="0" fontId="2" fillId="2" borderId="0" xfId="1" applyFont="1" applyFill="1" applyBorder="1" applyAlignment="1">
      <alignment horizontal="center" vertical="top" wrapText="1"/>
    </xf>
    <xf numFmtId="0" fontId="2" fillId="2" borderId="5" xfId="1" applyFont="1" applyFill="1" applyBorder="1" applyAlignment="1">
      <alignment horizontal="center" vertical="top" wrapText="1"/>
    </xf>
    <xf numFmtId="0" fontId="1" fillId="2" borderId="6" xfId="1" applyFill="1" applyBorder="1" applyAlignment="1">
      <alignment horizontal="center" vertical="top"/>
    </xf>
    <xf numFmtId="0" fontId="1" fillId="2" borderId="7" xfId="1" applyFill="1" applyBorder="1" applyAlignment="1">
      <alignment horizontal="center" vertical="top"/>
    </xf>
    <xf numFmtId="0" fontId="2" fillId="2" borderId="7" xfId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horizontal="center" vertical="top" wrapText="1"/>
    </xf>
    <xf numFmtId="0" fontId="3" fillId="2" borderId="4" xfId="1" applyFont="1" applyFill="1" applyBorder="1" applyAlignment="1">
      <alignment horizontal="center" vertical="top" wrapText="1" readingOrder="1"/>
    </xf>
    <xf numFmtId="0" fontId="3" fillId="2" borderId="0" xfId="1" applyFont="1" applyFill="1" applyBorder="1" applyAlignment="1">
      <alignment horizontal="center" vertical="top" wrapText="1" readingOrder="1"/>
    </xf>
    <xf numFmtId="0" fontId="3" fillId="2" borderId="5" xfId="1" applyFont="1" applyFill="1" applyBorder="1" applyAlignment="1">
      <alignment horizontal="center" vertical="top" wrapText="1" readingOrder="1"/>
    </xf>
    <xf numFmtId="0" fontId="1" fillId="2" borderId="0" xfId="1" applyFill="1" applyBorder="1">
      <alignment vertical="top"/>
    </xf>
    <xf numFmtId="0" fontId="1" fillId="2" borderId="1" xfId="1" applyFill="1" applyBorder="1">
      <alignment vertical="top"/>
    </xf>
    <xf numFmtId="0" fontId="3" fillId="2" borderId="2" xfId="1" applyFont="1" applyFill="1" applyBorder="1" applyAlignment="1">
      <alignment horizontal="center" vertical="top" wrapText="1" readingOrder="1"/>
    </xf>
    <xf numFmtId="0" fontId="1" fillId="2" borderId="3" xfId="1" applyFill="1" applyBorder="1">
      <alignment vertical="top"/>
    </xf>
    <xf numFmtId="0" fontId="3" fillId="2" borderId="1" xfId="1" applyFont="1" applyFill="1" applyBorder="1" applyAlignment="1">
      <alignment horizontal="center" vertical="top" wrapText="1" readingOrder="1"/>
    </xf>
    <xf numFmtId="0" fontId="3" fillId="2" borderId="3" xfId="1" applyFont="1" applyFill="1" applyBorder="1" applyAlignment="1">
      <alignment horizontal="center" vertical="top" wrapText="1" readingOrder="1"/>
    </xf>
    <xf numFmtId="0" fontId="1" fillId="2" borderId="4" xfId="1" applyFill="1" applyBorder="1">
      <alignment vertical="top"/>
    </xf>
    <xf numFmtId="0" fontId="1" fillId="2" borderId="5" xfId="1" applyFill="1" applyBorder="1">
      <alignment vertical="top"/>
    </xf>
    <xf numFmtId="0" fontId="1" fillId="2" borderId="6" xfId="1" applyFill="1" applyBorder="1">
      <alignment vertical="top"/>
    </xf>
    <xf numFmtId="0" fontId="1" fillId="2" borderId="7" xfId="1" applyFill="1" applyBorder="1">
      <alignment vertical="top"/>
    </xf>
    <xf numFmtId="0" fontId="1" fillId="2" borderId="8" xfId="1" applyFill="1" applyBorder="1">
      <alignment vertical="top"/>
    </xf>
    <xf numFmtId="0" fontId="3" fillId="2" borderId="7" xfId="1" applyFont="1" applyFill="1" applyBorder="1" applyAlignment="1">
      <alignment horizontal="center" vertical="top" wrapText="1" readingOrder="1"/>
    </xf>
    <xf numFmtId="0" fontId="3" fillId="2" borderId="6" xfId="1" applyFont="1" applyFill="1" applyBorder="1" applyAlignment="1">
      <alignment horizontal="center" vertical="top" wrapText="1" readingOrder="1"/>
    </xf>
    <xf numFmtId="0" fontId="3" fillId="2" borderId="7" xfId="1" applyFont="1" applyFill="1" applyBorder="1" applyAlignment="1">
      <alignment horizontal="center" vertical="top" wrapText="1" readingOrder="1"/>
    </xf>
    <xf numFmtId="0" fontId="3" fillId="2" borderId="8" xfId="1" applyFont="1" applyFill="1" applyBorder="1" applyAlignment="1">
      <alignment horizontal="center" vertical="top" wrapText="1" readingOrder="1"/>
    </xf>
    <xf numFmtId="0" fontId="1" fillId="0" borderId="4" xfId="1" applyBorder="1">
      <alignment vertical="top"/>
    </xf>
    <xf numFmtId="0" fontId="1" fillId="0" borderId="0" xfId="1" applyBorder="1">
      <alignment vertical="top"/>
    </xf>
    <xf numFmtId="0" fontId="1" fillId="0" borderId="1" xfId="1" applyBorder="1">
      <alignment vertical="top"/>
    </xf>
    <xf numFmtId="0" fontId="1" fillId="0" borderId="3" xfId="1" applyBorder="1">
      <alignment vertical="top"/>
    </xf>
    <xf numFmtId="0" fontId="1" fillId="0" borderId="5" xfId="1" applyBorder="1">
      <alignment vertical="top"/>
    </xf>
    <xf numFmtId="0" fontId="1" fillId="0" borderId="2" xfId="1" applyBorder="1">
      <alignment vertical="top"/>
    </xf>
    <xf numFmtId="0" fontId="4" fillId="0" borderId="0" xfId="1" applyFont="1" applyBorder="1" applyAlignment="1">
      <alignment horizontal="left" vertical="top" wrapText="1"/>
    </xf>
    <xf numFmtId="4" fontId="4" fillId="0" borderId="4" xfId="1" applyNumberFormat="1" applyFont="1" applyBorder="1" applyAlignment="1">
      <alignment horizontal="right" vertical="top"/>
    </xf>
    <xf numFmtId="4" fontId="4" fillId="0" borderId="5" xfId="1" applyNumberFormat="1" applyFont="1" applyBorder="1" applyAlignment="1">
      <alignment horizontal="right" vertical="top"/>
    </xf>
    <xf numFmtId="4" fontId="4" fillId="0" borderId="0" xfId="1" applyNumberFormat="1" applyFont="1" applyBorder="1" applyAlignment="1">
      <alignment horizontal="right" vertical="top"/>
    </xf>
    <xf numFmtId="0" fontId="1" fillId="0" borderId="4" xfId="1" applyBorder="1" applyAlignment="1">
      <alignment horizontal="right" vertical="top"/>
    </xf>
    <xf numFmtId="0" fontId="1" fillId="0" borderId="0" xfId="1" applyBorder="1" applyAlignment="1">
      <alignment horizontal="right" vertical="top"/>
    </xf>
    <xf numFmtId="0" fontId="5" fillId="0" borderId="0" xfId="1" applyFont="1" applyBorder="1" applyAlignment="1">
      <alignment horizontal="left" vertical="top" wrapText="1"/>
    </xf>
    <xf numFmtId="4" fontId="5" fillId="0" borderId="4" xfId="1" applyNumberFormat="1" applyFont="1" applyBorder="1" applyAlignment="1">
      <alignment horizontal="right" vertical="top"/>
    </xf>
    <xf numFmtId="4" fontId="5" fillId="0" borderId="5" xfId="1" applyNumberFormat="1" applyFont="1" applyBorder="1" applyAlignment="1">
      <alignment horizontal="right" vertical="top"/>
    </xf>
    <xf numFmtId="4" fontId="5" fillId="0" borderId="0" xfId="1" applyNumberFormat="1" applyFont="1" applyFill="1" applyBorder="1" applyAlignment="1">
      <alignment horizontal="right" vertical="top"/>
    </xf>
    <xf numFmtId="4" fontId="5" fillId="0" borderId="5" xfId="1" applyNumberFormat="1" applyFont="1" applyFill="1" applyBorder="1" applyAlignment="1">
      <alignment horizontal="right" vertical="top"/>
    </xf>
    <xf numFmtId="4" fontId="5" fillId="0" borderId="4" xfId="1" applyNumberFormat="1" applyFont="1" applyFill="1" applyBorder="1" applyAlignment="1">
      <alignment horizontal="right" vertical="top"/>
    </xf>
    <xf numFmtId="4" fontId="5" fillId="0" borderId="0" xfId="1" applyNumberFormat="1" applyFont="1" applyBorder="1" applyAlignment="1">
      <alignment horizontal="right" vertical="top"/>
    </xf>
    <xf numFmtId="0" fontId="1" fillId="0" borderId="0" xfId="1" applyFill="1" applyBorder="1">
      <alignment vertical="top"/>
    </xf>
    <xf numFmtId="0" fontId="1" fillId="0" borderId="5" xfId="1" applyFill="1" applyBorder="1">
      <alignment vertical="top"/>
    </xf>
    <xf numFmtId="0" fontId="1" fillId="0" borderId="4" xfId="1" applyFill="1" applyBorder="1">
      <alignment vertical="top"/>
    </xf>
    <xf numFmtId="0" fontId="1" fillId="0" borderId="4" xfId="1" applyFill="1" applyBorder="1" applyAlignment="1">
      <alignment horizontal="right" vertical="top"/>
    </xf>
    <xf numFmtId="0" fontId="1" fillId="0" borderId="0" xfId="1" applyFill="1" applyBorder="1" applyAlignment="1">
      <alignment horizontal="right" vertical="top"/>
    </xf>
    <xf numFmtId="164" fontId="5" fillId="0" borderId="4" xfId="1" applyNumberFormat="1" applyFont="1" applyBorder="1" applyAlignment="1">
      <alignment horizontal="right" vertical="top"/>
    </xf>
    <xf numFmtId="164" fontId="5" fillId="0" borderId="5" xfId="1" applyNumberFormat="1" applyFont="1" applyBorder="1" applyAlignment="1">
      <alignment horizontal="right" vertical="top"/>
    </xf>
    <xf numFmtId="164" fontId="5" fillId="0" borderId="0" xfId="1" applyNumberFormat="1" applyFont="1" applyBorder="1" applyAlignment="1">
      <alignment horizontal="right" vertical="top"/>
    </xf>
    <xf numFmtId="0" fontId="5" fillId="0" borderId="0" xfId="1" applyFont="1" applyBorder="1" applyAlignment="1">
      <alignment horizontal="left" vertical="top" wrapText="1"/>
    </xf>
    <xf numFmtId="4" fontId="5" fillId="0" borderId="4" xfId="1" applyNumberFormat="1" applyFont="1" applyBorder="1" applyAlignment="1">
      <alignment horizontal="right" vertical="top"/>
    </xf>
    <xf numFmtId="4" fontId="5" fillId="0" borderId="5" xfId="1" applyNumberFormat="1" applyFont="1" applyBorder="1" applyAlignment="1">
      <alignment horizontal="right" vertical="top"/>
    </xf>
    <xf numFmtId="4" fontId="5" fillId="0" borderId="0" xfId="1" applyNumberFormat="1" applyFont="1" applyFill="1" applyBorder="1" applyAlignment="1">
      <alignment horizontal="right" vertical="top"/>
    </xf>
    <xf numFmtId="4" fontId="5" fillId="0" borderId="5" xfId="1" applyNumberFormat="1" applyFont="1" applyFill="1" applyBorder="1" applyAlignment="1">
      <alignment horizontal="right" vertical="top"/>
    </xf>
    <xf numFmtId="4" fontId="5" fillId="0" borderId="4" xfId="1" applyNumberFormat="1" applyFont="1" applyFill="1" applyBorder="1" applyAlignment="1">
      <alignment horizontal="right" vertical="top"/>
    </xf>
    <xf numFmtId="4" fontId="5" fillId="0" borderId="0" xfId="1" applyNumberFormat="1" applyFont="1" applyBorder="1" applyAlignment="1">
      <alignment horizontal="right" vertical="top"/>
    </xf>
    <xf numFmtId="0" fontId="1" fillId="0" borderId="6" xfId="1" applyBorder="1">
      <alignment vertical="top"/>
    </xf>
    <xf numFmtId="0" fontId="1" fillId="0" borderId="7" xfId="1" applyBorder="1">
      <alignment vertical="top"/>
    </xf>
    <xf numFmtId="0" fontId="1" fillId="0" borderId="8" xfId="1" applyBorder="1">
      <alignment vertical="top"/>
    </xf>
    <xf numFmtId="0" fontId="6" fillId="0" borderId="0" xfId="1" applyFont="1" applyAlignment="1">
      <alignment horizontal="left" vertical="top" wrapText="1" readingOrder="1"/>
    </xf>
    <xf numFmtId="0" fontId="6" fillId="0" borderId="9" xfId="1" applyFont="1" applyBorder="1" applyAlignment="1">
      <alignment horizontal="center" vertical="top" wrapText="1" readingOrder="1"/>
    </xf>
    <xf numFmtId="0" fontId="7" fillId="3" borderId="1" xfId="1" applyFont="1" applyFill="1" applyBorder="1" applyAlignment="1">
      <alignment horizontal="center" vertical="top" wrapText="1" readingOrder="1"/>
    </xf>
    <xf numFmtId="0" fontId="7" fillId="3" borderId="2" xfId="1" applyFont="1" applyFill="1" applyBorder="1" applyAlignment="1">
      <alignment horizontal="center" vertical="top" wrapText="1" readingOrder="1"/>
    </xf>
    <xf numFmtId="0" fontId="7" fillId="3" borderId="3" xfId="1" applyFont="1" applyFill="1" applyBorder="1" applyAlignment="1">
      <alignment horizontal="center" vertical="top" wrapText="1" readingOrder="1"/>
    </xf>
    <xf numFmtId="0" fontId="7" fillId="3" borderId="4" xfId="1" applyFont="1" applyFill="1" applyBorder="1" applyAlignment="1">
      <alignment horizontal="center" vertical="top" wrapText="1" readingOrder="1"/>
    </xf>
    <xf numFmtId="0" fontId="7" fillId="3" borderId="0" xfId="1" applyFont="1" applyFill="1" applyBorder="1" applyAlignment="1">
      <alignment horizontal="center" vertical="top" wrapText="1" readingOrder="1"/>
    </xf>
    <xf numFmtId="0" fontId="7" fillId="3" borderId="5" xfId="1" applyFont="1" applyFill="1" applyBorder="1" applyAlignment="1">
      <alignment horizontal="center" vertical="top" wrapText="1" readingOrder="1"/>
    </xf>
    <xf numFmtId="0" fontId="7" fillId="3" borderId="10" xfId="1" applyFont="1" applyFill="1" applyBorder="1" applyAlignment="1">
      <alignment horizontal="center" vertical="top" wrapText="1" readingOrder="1"/>
    </xf>
    <xf numFmtId="0" fontId="7" fillId="3" borderId="11" xfId="1" applyFont="1" applyFill="1" applyBorder="1" applyAlignment="1">
      <alignment horizontal="center" vertical="top" wrapText="1" readingOrder="1"/>
    </xf>
    <xf numFmtId="0" fontId="7" fillId="3" borderId="12" xfId="1" applyFont="1" applyFill="1" applyBorder="1" applyAlignment="1">
      <alignment horizontal="center" vertical="top" wrapText="1" readingOrder="1"/>
    </xf>
    <xf numFmtId="0" fontId="1" fillId="0" borderId="13" xfId="1" applyBorder="1">
      <alignment vertical="top"/>
    </xf>
    <xf numFmtId="0" fontId="1" fillId="0" borderId="9" xfId="1" applyBorder="1">
      <alignment vertical="top"/>
    </xf>
    <xf numFmtId="0" fontId="8" fillId="0" borderId="9" xfId="1" applyFont="1" applyBorder="1" applyAlignment="1">
      <alignment horizontal="right" vertical="top" wrapText="1"/>
    </xf>
    <xf numFmtId="17" fontId="8" fillId="0" borderId="14" xfId="1" quotePrefix="1" applyNumberFormat="1" applyFont="1" applyBorder="1" applyAlignment="1">
      <alignment horizontal="right" vertical="top" wrapText="1"/>
    </xf>
    <xf numFmtId="0" fontId="8" fillId="0" borderId="0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left" vertical="top" wrapText="1"/>
    </xf>
    <xf numFmtId="0" fontId="10" fillId="0" borderId="0" xfId="1" applyFont="1" applyBorder="1" applyAlignment="1">
      <alignment horizontal="left" vertical="top" wrapText="1"/>
    </xf>
    <xf numFmtId="4" fontId="8" fillId="0" borderId="0" xfId="1" applyNumberFormat="1" applyFont="1" applyBorder="1" applyAlignment="1">
      <alignment horizontal="right" vertical="top" wrapText="1"/>
    </xf>
    <xf numFmtId="4" fontId="8" fillId="0" borderId="5" xfId="1" applyNumberFormat="1" applyFont="1" applyBorder="1" applyAlignment="1">
      <alignment horizontal="right" vertical="top" wrapText="1"/>
    </xf>
    <xf numFmtId="0" fontId="9" fillId="0" borderId="0" xfId="1" applyFont="1" applyBorder="1" applyAlignment="1">
      <alignment horizontal="left" vertical="top" wrapText="1"/>
    </xf>
    <xf numFmtId="4" fontId="9" fillId="0" borderId="0" xfId="1" applyNumberFormat="1" applyFont="1" applyBorder="1" applyAlignment="1">
      <alignment horizontal="right" vertical="top" wrapText="1"/>
    </xf>
    <xf numFmtId="4" fontId="9" fillId="0" borderId="5" xfId="1" applyNumberFormat="1" applyFont="1" applyBorder="1" applyAlignment="1">
      <alignment horizontal="right" vertical="top" wrapText="1"/>
    </xf>
    <xf numFmtId="4" fontId="9" fillId="0" borderId="5" xfId="1" applyNumberFormat="1" applyFont="1" applyFill="1" applyBorder="1" applyAlignment="1">
      <alignment horizontal="right" vertical="top" wrapText="1"/>
    </xf>
    <xf numFmtId="4" fontId="9" fillId="0" borderId="0" xfId="1" applyNumberFormat="1" applyFont="1" applyFill="1" applyBorder="1" applyAlignment="1">
      <alignment horizontal="right" vertical="top" wrapText="1"/>
    </xf>
    <xf numFmtId="0" fontId="10" fillId="0" borderId="0" xfId="1" applyFont="1" applyBorder="1" applyAlignment="1">
      <alignment horizontal="left" vertical="top" wrapText="1"/>
    </xf>
    <xf numFmtId="4" fontId="8" fillId="0" borderId="5" xfId="1" applyNumberFormat="1" applyFont="1" applyFill="1" applyBorder="1" applyAlignment="1">
      <alignment horizontal="right" vertical="top" wrapText="1"/>
    </xf>
    <xf numFmtId="0" fontId="9" fillId="0" borderId="0" xfId="1" applyFont="1" applyBorder="1" applyAlignment="1">
      <alignment horizontal="left" wrapText="1"/>
    </xf>
    <xf numFmtId="4" fontId="9" fillId="0" borderId="0" xfId="1" applyNumberFormat="1" applyFont="1" applyBorder="1" applyAlignment="1">
      <alignment horizontal="right" wrapText="1"/>
    </xf>
    <xf numFmtId="0" fontId="11" fillId="0" borderId="0" xfId="1" applyFont="1" applyBorder="1" applyAlignment="1">
      <alignment horizontal="left" vertical="top" wrapText="1"/>
    </xf>
    <xf numFmtId="4" fontId="11" fillId="0" borderId="0" xfId="1" applyNumberFormat="1" applyFont="1" applyBorder="1" applyAlignment="1">
      <alignment horizontal="right" vertical="top" wrapText="1"/>
    </xf>
    <xf numFmtId="4" fontId="11" fillId="0" borderId="5" xfId="1" applyNumberFormat="1" applyFont="1" applyBorder="1" applyAlignment="1">
      <alignment horizontal="right" vertical="top" wrapText="1"/>
    </xf>
    <xf numFmtId="4" fontId="1" fillId="0" borderId="5" xfId="1" applyNumberFormat="1" applyBorder="1">
      <alignment vertical="top"/>
    </xf>
    <xf numFmtId="0" fontId="9" fillId="0" borderId="6" xfId="1" applyFont="1" applyBorder="1" applyAlignment="1">
      <alignment horizontal="left" vertical="top" wrapText="1"/>
    </xf>
    <xf numFmtId="0" fontId="9" fillId="0" borderId="7" xfId="1" applyFont="1" applyBorder="1" applyAlignment="1">
      <alignment horizontal="left" vertical="top" wrapText="1"/>
    </xf>
    <xf numFmtId="4" fontId="9" fillId="0" borderId="7" xfId="1" applyNumberFormat="1" applyFont="1" applyBorder="1" applyAlignment="1">
      <alignment horizontal="right" vertical="top" wrapText="1"/>
    </xf>
    <xf numFmtId="4" fontId="9" fillId="0" borderId="8" xfId="1" applyNumberFormat="1" applyFont="1" applyBorder="1" applyAlignment="1">
      <alignment horizontal="right" vertical="top" wrapText="1"/>
    </xf>
    <xf numFmtId="0" fontId="8" fillId="0" borderId="0" xfId="1" applyFont="1" applyBorder="1" applyAlignment="1">
      <alignment horizontal="right" vertical="top" wrapText="1"/>
    </xf>
    <xf numFmtId="17" fontId="8" fillId="0" borderId="3" xfId="1" quotePrefix="1" applyNumberFormat="1" applyFont="1" applyBorder="1" applyAlignment="1">
      <alignment horizontal="right" vertical="top" wrapText="1"/>
    </xf>
    <xf numFmtId="0" fontId="12" fillId="0" borderId="0" xfId="1" applyFont="1" applyBorder="1" applyAlignment="1">
      <alignment horizontal="left" vertical="top" wrapText="1" readingOrder="1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10" fillId="0" borderId="0" xfId="1" applyFont="1" applyAlignment="1">
      <alignment horizontal="left" vertical="top" wrapText="1" readingOrder="1"/>
    </xf>
    <xf numFmtId="0" fontId="1" fillId="0" borderId="7" xfId="1" applyBorder="1" applyAlignment="1">
      <alignment horizontal="center" vertical="top"/>
    </xf>
    <xf numFmtId="0" fontId="13" fillId="0" borderId="9" xfId="1" applyFont="1" applyBorder="1" applyAlignment="1">
      <alignment horizontal="center" vertical="top" wrapText="1"/>
    </xf>
    <xf numFmtId="0" fontId="13" fillId="0" borderId="0" xfId="1" applyFont="1" applyBorder="1" applyAlignment="1">
      <alignment horizontal="center" vertical="top" wrapText="1"/>
    </xf>
    <xf numFmtId="0" fontId="13" fillId="0" borderId="0" xfId="1" applyFont="1" applyAlignment="1">
      <alignment horizontal="center" vertical="top" wrapText="1" readingOrder="1"/>
    </xf>
    <xf numFmtId="0" fontId="7" fillId="3" borderId="15" xfId="1" applyFont="1" applyFill="1" applyBorder="1" applyAlignment="1">
      <alignment horizontal="center" vertical="top" wrapText="1" readingOrder="1"/>
    </xf>
    <xf numFmtId="0" fontId="14" fillId="3" borderId="16" xfId="1" applyFont="1" applyFill="1" applyBorder="1" applyAlignment="1">
      <alignment horizontal="center" vertical="top" wrapText="1" readingOrder="1"/>
    </xf>
    <xf numFmtId="0" fontId="14" fillId="3" borderId="17" xfId="1" applyFont="1" applyFill="1" applyBorder="1" applyAlignment="1">
      <alignment horizontal="center" vertical="top" wrapText="1" readingOrder="1"/>
    </xf>
    <xf numFmtId="0" fontId="14" fillId="3" borderId="18" xfId="1" applyFont="1" applyFill="1" applyBorder="1" applyAlignment="1">
      <alignment horizontal="center" vertical="top" wrapText="1" readingOrder="1"/>
    </xf>
    <xf numFmtId="0" fontId="14" fillId="3" borderId="19" xfId="1" applyFont="1" applyFill="1" applyBorder="1" applyAlignment="1">
      <alignment horizontal="center" vertical="top" wrapText="1" readingOrder="1"/>
    </xf>
    <xf numFmtId="0" fontId="14" fillId="3" borderId="20" xfId="1" applyFont="1" applyFill="1" applyBorder="1" applyAlignment="1">
      <alignment horizontal="center" vertical="top" wrapText="1" readingOrder="1"/>
    </xf>
    <xf numFmtId="0" fontId="1" fillId="0" borderId="14" xfId="1" applyBorder="1">
      <alignment vertical="top"/>
    </xf>
    <xf numFmtId="0" fontId="15" fillId="0" borderId="0" xfId="1" applyFont="1" applyBorder="1" applyAlignment="1">
      <alignment horizontal="right" vertical="top" wrapText="1"/>
    </xf>
    <xf numFmtId="0" fontId="15" fillId="0" borderId="0" xfId="1" quotePrefix="1" applyFont="1" applyBorder="1" applyAlignment="1">
      <alignment horizontal="right" vertical="top" wrapText="1"/>
    </xf>
    <xf numFmtId="0" fontId="15" fillId="0" borderId="5" xfId="1" quotePrefix="1" applyFont="1" applyBorder="1" applyAlignment="1">
      <alignment horizontal="right" vertical="top" wrapText="1"/>
    </xf>
    <xf numFmtId="0" fontId="16" fillId="0" borderId="0" xfId="1" applyFont="1" applyBorder="1" applyAlignment="1">
      <alignment horizontal="left" vertical="top" wrapText="1"/>
    </xf>
    <xf numFmtId="0" fontId="17" fillId="0" borderId="0" xfId="1" applyFont="1" applyBorder="1" applyAlignment="1">
      <alignment horizontal="left" vertical="top" wrapText="1"/>
    </xf>
    <xf numFmtId="4" fontId="18" fillId="0" borderId="0" xfId="1" applyNumberFormat="1" applyFont="1" applyBorder="1" applyAlignment="1">
      <alignment vertical="top" wrapText="1"/>
    </xf>
    <xf numFmtId="0" fontId="18" fillId="0" borderId="0" xfId="1" applyFont="1" applyBorder="1" applyAlignment="1">
      <alignment horizontal="left" vertical="top" wrapText="1"/>
    </xf>
    <xf numFmtId="4" fontId="18" fillId="0" borderId="0" xfId="1" applyNumberFormat="1" applyFont="1" applyBorder="1" applyAlignment="1">
      <alignment horizontal="right" vertical="top" wrapText="1"/>
    </xf>
    <xf numFmtId="4" fontId="18" fillId="0" borderId="5" xfId="1" applyNumberFormat="1" applyFont="1" applyBorder="1" applyAlignment="1">
      <alignment horizontal="right" vertical="top" wrapText="1"/>
    </xf>
    <xf numFmtId="4" fontId="18" fillId="4" borderId="0" xfId="1" applyNumberFormat="1" applyFont="1" applyFill="1" applyBorder="1" applyAlignment="1">
      <alignment horizontal="right" vertical="top" wrapText="1"/>
    </xf>
    <xf numFmtId="165" fontId="1" fillId="0" borderId="0" xfId="1" applyNumberFormat="1" applyAlignment="1">
      <alignment vertical="top"/>
    </xf>
    <xf numFmtId="4" fontId="16" fillId="0" borderId="0" xfId="1" applyNumberFormat="1" applyFont="1" applyBorder="1" applyAlignment="1">
      <alignment horizontal="right" vertical="top" wrapText="1"/>
    </xf>
    <xf numFmtId="4" fontId="16" fillId="0" borderId="5" xfId="1" applyNumberFormat="1" applyFont="1" applyBorder="1" applyAlignment="1">
      <alignment horizontal="right" vertical="top" wrapText="1"/>
    </xf>
    <xf numFmtId="0" fontId="17" fillId="0" borderId="0" xfId="1" applyFont="1" applyBorder="1" applyAlignment="1">
      <alignment horizontal="left" vertical="top" wrapText="1"/>
    </xf>
    <xf numFmtId="4" fontId="16" fillId="0" borderId="0" xfId="1" applyNumberFormat="1" applyFont="1" applyBorder="1" applyAlignment="1">
      <alignment horizontal="right" vertical="top" wrapText="1"/>
    </xf>
    <xf numFmtId="4" fontId="16" fillId="0" borderId="5" xfId="1" applyNumberFormat="1" applyFont="1" applyBorder="1" applyAlignment="1">
      <alignment horizontal="right" vertical="top" wrapText="1"/>
    </xf>
    <xf numFmtId="0" fontId="1" fillId="0" borderId="0" xfId="1" applyBorder="1">
      <alignment vertical="top"/>
    </xf>
    <xf numFmtId="165" fontId="9" fillId="0" borderId="0" xfId="1" applyNumberFormat="1" applyFont="1" applyAlignment="1">
      <alignment vertical="top"/>
    </xf>
    <xf numFmtId="4" fontId="18" fillId="0" borderId="0" xfId="1" applyNumberFormat="1" applyFont="1" applyBorder="1" applyAlignment="1">
      <alignment horizontal="right" vertical="top" wrapText="1"/>
    </xf>
    <xf numFmtId="4" fontId="18" fillId="0" borderId="5" xfId="1" applyNumberFormat="1" applyFont="1" applyBorder="1" applyAlignment="1">
      <alignment horizontal="right" vertical="top" wrapText="1"/>
    </xf>
    <xf numFmtId="165" fontId="9" fillId="0" borderId="0" xfId="1" applyNumberFormat="1" applyFont="1" applyAlignment="1">
      <alignment horizontal="right" vertical="top" wrapText="1"/>
    </xf>
    <xf numFmtId="0" fontId="1" fillId="0" borderId="5" xfId="1" applyBorder="1">
      <alignment vertical="top"/>
    </xf>
    <xf numFmtId="0" fontId="14" fillId="3" borderId="15" xfId="1" applyFont="1" applyFill="1" applyBorder="1" applyAlignment="1">
      <alignment horizontal="center" vertical="top" wrapText="1" readingOrder="1"/>
    </xf>
    <xf numFmtId="0" fontId="15" fillId="0" borderId="0" xfId="1" applyFont="1" applyBorder="1" applyAlignment="1">
      <alignment horizontal="right" vertical="top" wrapText="1"/>
    </xf>
    <xf numFmtId="0" fontId="15" fillId="0" borderId="5" xfId="1" applyFont="1" applyBorder="1" applyAlignment="1">
      <alignment horizontal="right" vertical="top" wrapText="1"/>
    </xf>
    <xf numFmtId="4" fontId="18" fillId="4" borderId="0" xfId="1" applyNumberFormat="1" applyFont="1" applyFill="1" applyBorder="1" applyAlignment="1">
      <alignment horizontal="right" vertical="top" wrapText="1"/>
    </xf>
    <xf numFmtId="0" fontId="17" fillId="0" borderId="0" xfId="1" applyFont="1" applyBorder="1" applyAlignment="1">
      <alignment horizontal="left" vertical="top" wrapText="1" readingOrder="1"/>
    </xf>
    <xf numFmtId="0" fontId="19" fillId="0" borderId="0" xfId="1" applyFont="1" applyAlignment="1">
      <alignment horizontal="left" wrapText="1"/>
    </xf>
    <xf numFmtId="0" fontId="1" fillId="0" borderId="0" xfId="1" applyAlignment="1"/>
    <xf numFmtId="4" fontId="1" fillId="0" borderId="0" xfId="1" applyNumberFormat="1">
      <alignment vertical="top"/>
    </xf>
    <xf numFmtId="0" fontId="19" fillId="0" borderId="9" xfId="1" applyFont="1" applyBorder="1" applyAlignment="1">
      <alignment horizontal="center" vertical="top" wrapText="1"/>
    </xf>
    <xf numFmtId="0" fontId="13" fillId="0" borderId="9" xfId="1" applyFont="1" applyBorder="1" applyAlignment="1">
      <alignment horizontal="center" vertical="top" wrapText="1"/>
    </xf>
    <xf numFmtId="0" fontId="19" fillId="0" borderId="0" xfId="1" applyFont="1" applyAlignment="1">
      <alignment horizontal="center" vertical="top" wrapText="1" readingOrder="1"/>
    </xf>
    <xf numFmtId="0" fontId="13" fillId="0" borderId="0" xfId="1" applyFont="1" applyAlignment="1">
      <alignment horizontal="center" vertical="top" wrapText="1" readingOrder="1"/>
    </xf>
    <xf numFmtId="0" fontId="20" fillId="5" borderId="21" xfId="1" applyFont="1" applyFill="1" applyBorder="1" applyAlignment="1">
      <alignment horizontal="center" vertical="center"/>
    </xf>
    <xf numFmtId="0" fontId="20" fillId="5" borderId="22" xfId="1" applyFont="1" applyFill="1" applyBorder="1" applyAlignment="1">
      <alignment horizontal="center" vertical="center"/>
    </xf>
    <xf numFmtId="0" fontId="20" fillId="5" borderId="23" xfId="1" applyFont="1" applyFill="1" applyBorder="1" applyAlignment="1">
      <alignment horizontal="center" vertical="center"/>
    </xf>
    <xf numFmtId="0" fontId="20" fillId="5" borderId="24" xfId="1" applyFont="1" applyFill="1" applyBorder="1" applyAlignment="1">
      <alignment horizontal="center" vertical="center"/>
    </xf>
    <xf numFmtId="0" fontId="20" fillId="5" borderId="0" xfId="1" applyFont="1" applyFill="1" applyBorder="1" applyAlignment="1">
      <alignment horizontal="center" vertical="center"/>
    </xf>
    <xf numFmtId="0" fontId="20" fillId="5" borderId="25" xfId="1" applyFont="1" applyFill="1" applyBorder="1" applyAlignment="1">
      <alignment horizontal="center" vertical="center"/>
    </xf>
    <xf numFmtId="0" fontId="20" fillId="5" borderId="26" xfId="1" applyFont="1" applyFill="1" applyBorder="1" applyAlignment="1">
      <alignment horizontal="center" vertical="center"/>
    </xf>
    <xf numFmtId="0" fontId="20" fillId="5" borderId="27" xfId="1" applyFont="1" applyFill="1" applyBorder="1" applyAlignment="1">
      <alignment horizontal="center" vertical="center"/>
    </xf>
    <xf numFmtId="0" fontId="20" fillId="5" borderId="28" xfId="1" applyFont="1" applyFill="1" applyBorder="1" applyAlignment="1">
      <alignment horizontal="center" vertical="center"/>
    </xf>
    <xf numFmtId="0" fontId="20" fillId="5" borderId="29" xfId="1" applyFont="1" applyFill="1" applyBorder="1" applyAlignment="1">
      <alignment horizontal="center" vertical="center"/>
    </xf>
    <xf numFmtId="0" fontId="20" fillId="5" borderId="28" xfId="1" applyFont="1" applyFill="1" applyBorder="1" applyAlignment="1">
      <alignment horizontal="center" vertical="center" wrapText="1"/>
    </xf>
    <xf numFmtId="0" fontId="20" fillId="5" borderId="28" xfId="1" applyFont="1" applyFill="1" applyBorder="1" applyAlignment="1">
      <alignment horizontal="center" vertical="center"/>
    </xf>
    <xf numFmtId="0" fontId="21" fillId="0" borderId="30" xfId="1" applyFont="1" applyFill="1" applyBorder="1" applyAlignment="1">
      <alignment horizontal="justify" vertical="center"/>
    </xf>
    <xf numFmtId="0" fontId="21" fillId="0" borderId="31" xfId="1" applyFont="1" applyFill="1" applyBorder="1" applyAlignment="1">
      <alignment horizontal="center" vertical="center" wrapText="1"/>
    </xf>
    <xf numFmtId="0" fontId="21" fillId="0" borderId="31" xfId="1" applyFont="1" applyFill="1" applyBorder="1" applyAlignment="1">
      <alignment horizontal="center" vertical="center"/>
    </xf>
    <xf numFmtId="0" fontId="21" fillId="0" borderId="32" xfId="1" applyFont="1" applyFill="1" applyBorder="1" applyAlignment="1">
      <alignment horizontal="center" vertical="center"/>
    </xf>
    <xf numFmtId="0" fontId="20" fillId="0" borderId="33" xfId="1" applyFont="1" applyFill="1" applyBorder="1" applyAlignment="1">
      <alignment horizontal="justify" vertical="center"/>
    </xf>
    <xf numFmtId="43" fontId="20" fillId="0" borderId="34" xfId="1" applyNumberFormat="1" applyFont="1" applyFill="1" applyBorder="1" applyAlignment="1">
      <alignment horizontal="center" vertical="center" wrapText="1"/>
    </xf>
    <xf numFmtId="0" fontId="20" fillId="0" borderId="34" xfId="1" applyFont="1" applyFill="1" applyBorder="1" applyAlignment="1">
      <alignment horizontal="center" vertical="center" wrapText="1"/>
    </xf>
    <xf numFmtId="0" fontId="20" fillId="0" borderId="34" xfId="1" applyFont="1" applyFill="1" applyBorder="1" applyAlignment="1">
      <alignment horizontal="center" vertical="center"/>
    </xf>
    <xf numFmtId="43" fontId="20" fillId="0" borderId="35" xfId="2" applyFont="1" applyFill="1" applyBorder="1" applyAlignment="1">
      <alignment horizontal="center" vertical="center"/>
    </xf>
    <xf numFmtId="0" fontId="23" fillId="0" borderId="30" xfId="1" applyFont="1" applyFill="1" applyBorder="1" applyAlignment="1">
      <alignment horizontal="justify" vertical="center"/>
    </xf>
    <xf numFmtId="43" fontId="23" fillId="0" borderId="36" xfId="2" applyFont="1" applyFill="1" applyBorder="1" applyAlignment="1">
      <alignment horizontal="center" vertical="center" wrapText="1"/>
    </xf>
    <xf numFmtId="0" fontId="23" fillId="0" borderId="36" xfId="1" applyFont="1" applyFill="1" applyBorder="1" applyAlignment="1">
      <alignment horizontal="center" vertical="center" wrapText="1"/>
    </xf>
    <xf numFmtId="0" fontId="23" fillId="0" borderId="36" xfId="1" applyFont="1" applyFill="1" applyBorder="1" applyAlignment="1">
      <alignment horizontal="center" vertical="center"/>
    </xf>
    <xf numFmtId="43" fontId="23" fillId="0" borderId="32" xfId="2" applyFont="1" applyFill="1" applyBorder="1" applyAlignment="1">
      <alignment horizontal="center" vertical="center"/>
    </xf>
    <xf numFmtId="0" fontId="20" fillId="0" borderId="36" xfId="1" applyFont="1" applyFill="1" applyBorder="1" applyAlignment="1">
      <alignment horizontal="center" vertical="center" wrapText="1"/>
    </xf>
    <xf numFmtId="0" fontId="20" fillId="0" borderId="32" xfId="1" applyFont="1" applyFill="1" applyBorder="1" applyAlignment="1">
      <alignment horizontal="center" vertical="center"/>
    </xf>
    <xf numFmtId="0" fontId="20" fillId="0" borderId="30" xfId="1" applyFont="1" applyFill="1" applyBorder="1" applyAlignment="1">
      <alignment horizontal="justify" vertical="center"/>
    </xf>
    <xf numFmtId="0" fontId="20" fillId="0" borderId="36" xfId="1" applyFont="1" applyFill="1" applyBorder="1" applyAlignment="1">
      <alignment horizontal="justify" vertical="center" wrapText="1"/>
    </xf>
    <xf numFmtId="0" fontId="20" fillId="0" borderId="36" xfId="1" applyFont="1" applyFill="1" applyBorder="1" applyAlignment="1">
      <alignment horizontal="justify" vertical="center"/>
    </xf>
    <xf numFmtId="0" fontId="20" fillId="0" borderId="32" xfId="1" applyFont="1" applyFill="1" applyBorder="1" applyAlignment="1">
      <alignment horizontal="justify" vertical="center"/>
    </xf>
    <xf numFmtId="43" fontId="20" fillId="0" borderId="34" xfId="2" applyFont="1" applyFill="1" applyBorder="1" applyAlignment="1">
      <alignment horizontal="center" vertical="center" wrapText="1"/>
    </xf>
    <xf numFmtId="43" fontId="20" fillId="0" borderId="32" xfId="2" applyFont="1" applyFill="1" applyBorder="1" applyAlignment="1">
      <alignment horizontal="center" vertical="center"/>
    </xf>
    <xf numFmtId="43" fontId="20" fillId="0" borderId="34" xfId="2" applyFont="1" applyFill="1" applyBorder="1" applyAlignment="1">
      <alignment horizontal="center" vertical="center"/>
    </xf>
    <xf numFmtId="0" fontId="20" fillId="0" borderId="36" xfId="1" applyFont="1" applyFill="1" applyBorder="1" applyAlignment="1">
      <alignment horizontal="center" vertical="center"/>
    </xf>
    <xf numFmtId="0" fontId="20" fillId="0" borderId="33" xfId="1" applyFont="1" applyFill="1" applyBorder="1" applyAlignment="1">
      <alignment horizontal="left" vertical="center"/>
    </xf>
    <xf numFmtId="43" fontId="20" fillId="0" borderId="35" xfId="1" applyNumberFormat="1" applyFont="1" applyFill="1" applyBorder="1" applyAlignment="1">
      <alignment horizontal="center" vertical="center"/>
    </xf>
    <xf numFmtId="0" fontId="23" fillId="0" borderId="24" xfId="1" applyFont="1" applyFill="1" applyBorder="1" applyAlignment="1">
      <alignment horizontal="justify" vertical="center"/>
    </xf>
    <xf numFmtId="0" fontId="23" fillId="0" borderId="37" xfId="1" applyFont="1" applyFill="1" applyBorder="1" applyAlignment="1">
      <alignment horizontal="center" vertical="center" wrapText="1"/>
    </xf>
    <xf numFmtId="0" fontId="23" fillId="0" borderId="37" xfId="1" applyFont="1" applyFill="1" applyBorder="1" applyAlignment="1">
      <alignment horizontal="center" vertical="center"/>
    </xf>
    <xf numFmtId="43" fontId="23" fillId="0" borderId="25" xfId="2" applyFont="1" applyFill="1" applyBorder="1" applyAlignment="1">
      <alignment horizontal="center" vertical="center"/>
    </xf>
    <xf numFmtId="0" fontId="23" fillId="0" borderId="33" xfId="1" applyFont="1" applyFill="1" applyBorder="1" applyAlignment="1">
      <alignment horizontal="justify" vertical="center"/>
    </xf>
    <xf numFmtId="0" fontId="23" fillId="0" borderId="34" xfId="1" applyFont="1" applyFill="1" applyBorder="1" applyAlignment="1">
      <alignment horizontal="center" vertical="center" wrapText="1"/>
    </xf>
    <xf numFmtId="0" fontId="23" fillId="0" borderId="34" xfId="1" applyFont="1" applyFill="1" applyBorder="1" applyAlignment="1">
      <alignment horizontal="center" vertical="center"/>
    </xf>
    <xf numFmtId="0" fontId="20" fillId="0" borderId="35" xfId="1" applyFont="1" applyFill="1" applyBorder="1" applyAlignment="1">
      <alignment horizontal="center" vertical="center"/>
    </xf>
    <xf numFmtId="0" fontId="20" fillId="0" borderId="34" xfId="1" applyFont="1" applyFill="1" applyBorder="1" applyAlignment="1">
      <alignment horizontal="justify" vertical="center" wrapText="1"/>
    </xf>
    <xf numFmtId="0" fontId="20" fillId="0" borderId="34" xfId="1" applyFont="1" applyFill="1" applyBorder="1" applyAlignment="1">
      <alignment horizontal="justify" vertical="center"/>
    </xf>
    <xf numFmtId="0" fontId="20" fillId="0" borderId="35" xfId="1" applyFont="1" applyFill="1" applyBorder="1" applyAlignment="1">
      <alignment horizontal="justify" vertical="center"/>
    </xf>
    <xf numFmtId="43" fontId="23" fillId="0" borderId="34" xfId="2" applyFont="1" applyFill="1" applyBorder="1" applyAlignment="1">
      <alignment horizontal="center" vertical="center" wrapText="1"/>
    </xf>
    <xf numFmtId="43" fontId="23" fillId="0" borderId="35" xfId="2" applyFont="1" applyFill="1" applyBorder="1" applyAlignment="1">
      <alignment horizontal="center" vertical="center"/>
    </xf>
    <xf numFmtId="0" fontId="23" fillId="0" borderId="38" xfId="1" applyFont="1" applyFill="1" applyBorder="1" applyAlignment="1">
      <alignment horizontal="justify" vertical="center"/>
    </xf>
    <xf numFmtId="0" fontId="23" fillId="0" borderId="39" xfId="1" applyFont="1" applyFill="1" applyBorder="1" applyAlignment="1">
      <alignment horizontal="center" vertical="center" wrapText="1"/>
    </xf>
    <xf numFmtId="0" fontId="23" fillId="0" borderId="39" xfId="1" applyFont="1" applyFill="1" applyBorder="1" applyAlignment="1">
      <alignment horizontal="center" vertical="center"/>
    </xf>
    <xf numFmtId="0" fontId="20" fillId="0" borderId="40" xfId="1" applyFont="1" applyFill="1" applyBorder="1" applyAlignment="1">
      <alignment horizontal="center" vertical="center"/>
    </xf>
    <xf numFmtId="0" fontId="20" fillId="0" borderId="38" xfId="1" applyFont="1" applyFill="1" applyBorder="1" applyAlignment="1">
      <alignment horizontal="justify" vertical="center"/>
    </xf>
    <xf numFmtId="0" fontId="20" fillId="0" borderId="39" xfId="1" applyFont="1" applyFill="1" applyBorder="1" applyAlignment="1">
      <alignment horizontal="center" vertical="center" wrapText="1"/>
    </xf>
    <xf numFmtId="43" fontId="20" fillId="0" borderId="39" xfId="2" applyFont="1" applyFill="1" applyBorder="1" applyAlignment="1">
      <alignment horizontal="center" vertical="center" wrapText="1"/>
    </xf>
    <xf numFmtId="43" fontId="23" fillId="0" borderId="34" xfId="2" applyFont="1" applyFill="1" applyBorder="1" applyAlignment="1">
      <alignment horizontal="center" vertical="center"/>
    </xf>
    <xf numFmtId="0" fontId="20" fillId="0" borderId="41" xfId="1" applyFont="1" applyFill="1" applyBorder="1" applyAlignment="1">
      <alignment horizontal="left" vertical="center"/>
    </xf>
    <xf numFmtId="43" fontId="20" fillId="0" borderId="41" xfId="1" applyNumberFormat="1" applyFont="1" applyFill="1" applyBorder="1" applyAlignment="1">
      <alignment horizontal="center" vertical="center" wrapText="1"/>
    </xf>
    <xf numFmtId="43" fontId="20" fillId="0" borderId="41" xfId="1" applyNumberFormat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left" vertical="top" wrapText="1" readingOrder="1"/>
    </xf>
    <xf numFmtId="0" fontId="5" fillId="0" borderId="0" xfId="1" applyFont="1" applyBorder="1" applyAlignment="1">
      <alignment horizontal="left" vertical="top" wrapText="1" readingOrder="1"/>
    </xf>
    <xf numFmtId="43" fontId="5" fillId="0" borderId="0" xfId="2" applyFont="1" applyBorder="1" applyAlignment="1">
      <alignment horizontal="left" vertical="top" wrapText="1" readingOrder="1"/>
    </xf>
    <xf numFmtId="43" fontId="5" fillId="0" borderId="0" xfId="1" applyNumberFormat="1" applyFont="1" applyBorder="1" applyAlignment="1">
      <alignment horizontal="left" vertical="top" wrapText="1" readingOrder="1"/>
    </xf>
    <xf numFmtId="0" fontId="1" fillId="0" borderId="0" xfId="1" applyBorder="1" applyAlignment="1">
      <alignment vertical="top"/>
    </xf>
    <xf numFmtId="0" fontId="1" fillId="0" borderId="7" xfId="1" applyBorder="1" applyAlignment="1">
      <alignment vertical="top"/>
    </xf>
    <xf numFmtId="0" fontId="24" fillId="0" borderId="7" xfId="1" applyFont="1" applyBorder="1" applyAlignment="1">
      <alignment vertical="top" wrapText="1" readingOrder="1"/>
    </xf>
    <xf numFmtId="0" fontId="25" fillId="0" borderId="0" xfId="1" applyFont="1" applyBorder="1" applyAlignment="1">
      <alignment horizontal="center" vertical="top" wrapText="1"/>
    </xf>
    <xf numFmtId="0" fontId="1" fillId="0" borderId="0" xfId="1" applyBorder="1" applyAlignment="1"/>
    <xf numFmtId="0" fontId="25" fillId="0" borderId="0" xfId="1" applyFont="1" applyBorder="1" applyAlignment="1"/>
    <xf numFmtId="43" fontId="26" fillId="0" borderId="0" xfId="2" applyFont="1" applyAlignment="1"/>
    <xf numFmtId="43" fontId="26" fillId="0" borderId="0" xfId="1" applyNumberFormat="1" applyFont="1" applyAlignment="1"/>
    <xf numFmtId="0" fontId="14" fillId="3" borderId="42" xfId="1" applyFont="1" applyFill="1" applyBorder="1" applyAlignment="1">
      <alignment horizontal="center" vertical="top" wrapText="1" readingOrder="1"/>
    </xf>
    <xf numFmtId="0" fontId="14" fillId="3" borderId="43" xfId="1" applyFont="1" applyFill="1" applyBorder="1" applyAlignment="1">
      <alignment horizontal="center" vertical="top" wrapText="1" readingOrder="1"/>
    </xf>
    <xf numFmtId="0" fontId="15" fillId="0" borderId="0" xfId="1" applyFont="1" applyBorder="1" applyAlignment="1">
      <alignment horizontal="right" vertical="top" wrapText="1" readingOrder="1"/>
    </xf>
    <xf numFmtId="0" fontId="15" fillId="0" borderId="0" xfId="1" applyFont="1" applyBorder="1" applyAlignment="1">
      <alignment horizontal="right" vertical="top" wrapText="1" readingOrder="1"/>
    </xf>
    <xf numFmtId="0" fontId="16" fillId="0" borderId="4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left" vertical="top" wrapText="1"/>
    </xf>
    <xf numFmtId="43" fontId="0" fillId="0" borderId="0" xfId="3" applyFont="1">
      <alignment vertical="top"/>
    </xf>
    <xf numFmtId="43" fontId="1" fillId="0" borderId="0" xfId="1" applyNumberFormat="1">
      <alignment vertical="top"/>
    </xf>
    <xf numFmtId="0" fontId="18" fillId="0" borderId="4" xfId="1" applyFont="1" applyBorder="1" applyAlignment="1">
      <alignment horizontal="left" vertical="top" wrapText="1"/>
    </xf>
    <xf numFmtId="0" fontId="18" fillId="0" borderId="0" xfId="1" applyFont="1" applyBorder="1" applyAlignment="1">
      <alignment horizontal="left" vertical="top" wrapText="1"/>
    </xf>
    <xf numFmtId="164" fontId="18" fillId="0" borderId="0" xfId="1" applyNumberFormat="1" applyFont="1" applyBorder="1" applyAlignment="1">
      <alignment horizontal="right" vertical="top" wrapText="1"/>
    </xf>
    <xf numFmtId="164" fontId="18" fillId="0" borderId="0" xfId="1" applyNumberFormat="1" applyFont="1" applyFill="1" applyBorder="1" applyAlignment="1">
      <alignment horizontal="right" vertical="top" wrapText="1"/>
    </xf>
    <xf numFmtId="0" fontId="18" fillId="0" borderId="0" xfId="1" applyFont="1" applyFill="1" applyBorder="1" applyAlignment="1">
      <alignment horizontal="left" vertical="top" wrapText="1"/>
    </xf>
    <xf numFmtId="0" fontId="16" fillId="0" borderId="0" xfId="1" applyFont="1" applyFill="1" applyBorder="1" applyAlignment="1">
      <alignment horizontal="left" vertical="top" wrapText="1"/>
    </xf>
    <xf numFmtId="4" fontId="16" fillId="0" borderId="0" xfId="1" applyNumberFormat="1" applyFont="1" applyFill="1" applyBorder="1" applyAlignment="1">
      <alignment horizontal="right" vertical="top" wrapText="1"/>
    </xf>
    <xf numFmtId="166" fontId="1" fillId="0" borderId="0" xfId="1" applyNumberFormat="1">
      <alignment vertical="top"/>
    </xf>
    <xf numFmtId="0" fontId="19" fillId="0" borderId="0" xfId="1" applyFont="1" applyAlignment="1">
      <alignment horizontal="left" vertical="top" wrapText="1" readingOrder="1"/>
    </xf>
    <xf numFmtId="0" fontId="19" fillId="0" borderId="9" xfId="1" applyFont="1" applyBorder="1" applyAlignment="1">
      <alignment horizontal="center" vertical="top" wrapText="1"/>
    </xf>
    <xf numFmtId="0" fontId="19" fillId="0" borderId="0" xfId="1" applyFont="1" applyBorder="1" applyAlignment="1">
      <alignment horizontal="center" vertical="top" wrapText="1"/>
    </xf>
    <xf numFmtId="0" fontId="19" fillId="0" borderId="9" xfId="1" applyFont="1" applyBorder="1" applyAlignment="1">
      <alignment vertical="top" wrapText="1"/>
    </xf>
    <xf numFmtId="0" fontId="19" fillId="0" borderId="0" xfId="1" applyFont="1" applyAlignment="1">
      <alignment horizontal="center" vertical="top" wrapText="1" readingOrder="1"/>
    </xf>
    <xf numFmtId="0" fontId="28" fillId="6" borderId="1" xfId="4" applyNumberFormat="1" applyFont="1" applyFill="1" applyBorder="1" applyAlignment="1">
      <alignment horizontal="center" vertical="top" wrapText="1" readingOrder="1"/>
    </xf>
    <xf numFmtId="0" fontId="28" fillId="6" borderId="2" xfId="4" applyNumberFormat="1" applyFont="1" applyFill="1" applyBorder="1" applyAlignment="1">
      <alignment horizontal="center" vertical="top" wrapText="1" readingOrder="1"/>
    </xf>
    <xf numFmtId="0" fontId="28" fillId="6" borderId="3" xfId="4" applyNumberFormat="1" applyFont="1" applyFill="1" applyBorder="1" applyAlignment="1">
      <alignment horizontal="center" vertical="top" wrapText="1" readingOrder="1"/>
    </xf>
    <xf numFmtId="0" fontId="29" fillId="0" borderId="0" xfId="4" applyFont="1" applyFill="1" applyBorder="1"/>
    <xf numFmtId="0" fontId="30" fillId="6" borderId="44" xfId="4" applyNumberFormat="1" applyFont="1" applyFill="1" applyBorder="1" applyAlignment="1">
      <alignment horizontal="center" vertical="top" wrapText="1" readingOrder="1"/>
    </xf>
    <xf numFmtId="0" fontId="30" fillId="6" borderId="45" xfId="4" applyNumberFormat="1" applyFont="1" applyFill="1" applyBorder="1" applyAlignment="1">
      <alignment horizontal="right" vertical="top" wrapText="1" readingOrder="1"/>
    </xf>
    <xf numFmtId="0" fontId="29" fillId="6" borderId="45" xfId="4" applyFont="1" applyFill="1" applyBorder="1"/>
    <xf numFmtId="0" fontId="30" fillId="6" borderId="46" xfId="4" applyNumberFormat="1" applyFont="1" applyFill="1" applyBorder="1" applyAlignment="1">
      <alignment horizontal="right" vertical="top" wrapText="1" readingOrder="1"/>
    </xf>
    <xf numFmtId="0" fontId="30" fillId="0" borderId="47" xfId="4" applyNumberFormat="1" applyFont="1" applyFill="1" applyBorder="1" applyAlignment="1">
      <alignment horizontal="center" vertical="top" wrapText="1" readingOrder="1"/>
    </xf>
    <xf numFmtId="0" fontId="30" fillId="0" borderId="48" xfId="4" applyNumberFormat="1" applyFont="1" applyFill="1" applyBorder="1" applyAlignment="1">
      <alignment horizontal="right" vertical="top" wrapText="1" readingOrder="1"/>
    </xf>
    <xf numFmtId="0" fontId="30" fillId="0" borderId="49" xfId="4" applyNumberFormat="1" applyFont="1" applyFill="1" applyBorder="1" applyAlignment="1">
      <alignment horizontal="right" vertical="top" wrapText="1" readingOrder="1"/>
    </xf>
    <xf numFmtId="0" fontId="31" fillId="0" borderId="50" xfId="4" applyNumberFormat="1" applyFont="1" applyFill="1" applyBorder="1" applyAlignment="1">
      <alignment vertical="top" wrapText="1" readingOrder="1"/>
    </xf>
    <xf numFmtId="167" fontId="32" fillId="0" borderId="51" xfId="4" applyNumberFormat="1" applyFont="1" applyFill="1" applyBorder="1" applyAlignment="1">
      <alignment horizontal="right" vertical="top" wrapText="1" readingOrder="1"/>
    </xf>
    <xf numFmtId="167" fontId="32" fillId="0" borderId="52" xfId="4" applyNumberFormat="1" applyFont="1" applyFill="1" applyBorder="1" applyAlignment="1">
      <alignment horizontal="right" vertical="top" wrapText="1" readingOrder="1"/>
    </xf>
    <xf numFmtId="167" fontId="31" fillId="0" borderId="51" xfId="4" applyNumberFormat="1" applyFont="1" applyFill="1" applyBorder="1" applyAlignment="1">
      <alignment horizontal="right" vertical="top" wrapText="1" readingOrder="1"/>
    </xf>
    <xf numFmtId="167" fontId="31" fillId="0" borderId="52" xfId="4" applyNumberFormat="1" applyFont="1" applyFill="1" applyBorder="1" applyAlignment="1">
      <alignment horizontal="right" vertical="top" wrapText="1" readingOrder="1"/>
    </xf>
    <xf numFmtId="0" fontId="32" fillId="0" borderId="50" xfId="4" applyNumberFormat="1" applyFont="1" applyFill="1" applyBorder="1" applyAlignment="1">
      <alignment vertical="top" wrapText="1" readingOrder="1"/>
    </xf>
    <xf numFmtId="168" fontId="29" fillId="0" borderId="0" xfId="4" applyNumberFormat="1" applyFont="1" applyFill="1" applyBorder="1"/>
    <xf numFmtId="0" fontId="32" fillId="0" borderId="53" xfId="4" applyNumberFormat="1" applyFont="1" applyFill="1" applyBorder="1" applyAlignment="1">
      <alignment vertical="top" wrapText="1" readingOrder="1"/>
    </xf>
    <xf numFmtId="167" fontId="32" fillId="0" borderId="54" xfId="4" applyNumberFormat="1" applyFont="1" applyFill="1" applyBorder="1" applyAlignment="1">
      <alignment horizontal="right" vertical="top" wrapText="1" readingOrder="1"/>
    </xf>
    <xf numFmtId="0" fontId="29" fillId="0" borderId="7" xfId="4" applyFont="1" applyFill="1" applyBorder="1"/>
    <xf numFmtId="167" fontId="32" fillId="0" borderId="55" xfId="4" applyNumberFormat="1" applyFont="1" applyFill="1" applyBorder="1" applyAlignment="1">
      <alignment horizontal="right" vertical="top" wrapText="1" readingOrder="1"/>
    </xf>
    <xf numFmtId="0" fontId="32" fillId="0" borderId="56" xfId="4" applyNumberFormat="1" applyFont="1" applyFill="1" applyBorder="1" applyAlignment="1">
      <alignment vertical="top" wrapText="1" readingOrder="1"/>
    </xf>
    <xf numFmtId="167" fontId="32" fillId="0" borderId="57" xfId="4" applyNumberFormat="1" applyFont="1" applyFill="1" applyBorder="1" applyAlignment="1">
      <alignment horizontal="right" vertical="top" wrapText="1" readingOrder="1"/>
    </xf>
    <xf numFmtId="0" fontId="29" fillId="0" borderId="2" xfId="4" applyFont="1" applyFill="1" applyBorder="1"/>
    <xf numFmtId="167" fontId="32" fillId="0" borderId="58" xfId="4" applyNumberFormat="1" applyFont="1" applyFill="1" applyBorder="1" applyAlignment="1">
      <alignment horizontal="right" vertical="top" wrapText="1" readingOrder="1"/>
    </xf>
    <xf numFmtId="0" fontId="32" fillId="0" borderId="59" xfId="4" applyNumberFormat="1" applyFont="1" applyFill="1" applyBorder="1" applyAlignment="1">
      <alignment vertical="top" wrapText="1" readingOrder="1"/>
    </xf>
    <xf numFmtId="167" fontId="32" fillId="0" borderId="60" xfId="4" applyNumberFormat="1" applyFont="1" applyFill="1" applyBorder="1" applyAlignment="1">
      <alignment horizontal="right" vertical="top" wrapText="1" readingOrder="1"/>
    </xf>
    <xf numFmtId="167" fontId="32" fillId="0" borderId="61" xfId="4" applyNumberFormat="1" applyFont="1" applyFill="1" applyBorder="1" applyAlignment="1">
      <alignment horizontal="right" vertical="top" wrapText="1" readingOrder="1"/>
    </xf>
    <xf numFmtId="0" fontId="32" fillId="0" borderId="4" xfId="4" applyNumberFormat="1" applyFont="1" applyFill="1" applyBorder="1" applyAlignment="1">
      <alignment vertical="top" wrapText="1" readingOrder="1"/>
    </xf>
    <xf numFmtId="167" fontId="32" fillId="0" borderId="0" xfId="4" applyNumberFormat="1" applyFont="1" applyFill="1" applyBorder="1" applyAlignment="1">
      <alignment horizontal="right" vertical="top" wrapText="1" readingOrder="1"/>
    </xf>
    <xf numFmtId="167" fontId="32" fillId="0" borderId="5" xfId="4" applyNumberFormat="1" applyFont="1" applyFill="1" applyBorder="1" applyAlignment="1">
      <alignment horizontal="right" vertical="top" wrapText="1" readingOrder="1"/>
    </xf>
    <xf numFmtId="0" fontId="30" fillId="4" borderId="47" xfId="4" applyNumberFormat="1" applyFont="1" applyFill="1" applyBorder="1" applyAlignment="1">
      <alignment horizontal="center" vertical="top" wrapText="1" readingOrder="1"/>
    </xf>
    <xf numFmtId="0" fontId="30" fillId="4" borderId="48" xfId="4" applyNumberFormat="1" applyFont="1" applyFill="1" applyBorder="1" applyAlignment="1">
      <alignment horizontal="right" vertical="top" wrapText="1" readingOrder="1"/>
    </xf>
    <xf numFmtId="0" fontId="29" fillId="4" borderId="0" xfId="4" applyFont="1" applyFill="1" applyBorder="1"/>
    <xf numFmtId="0" fontId="30" fillId="4" borderId="49" xfId="4" applyNumberFormat="1" applyFont="1" applyFill="1" applyBorder="1" applyAlignment="1">
      <alignment horizontal="right" vertical="top" wrapText="1" readingOrder="1"/>
    </xf>
    <xf numFmtId="0" fontId="9" fillId="0" borderId="0" xfId="4" applyFont="1" applyFill="1" applyBorder="1" applyAlignment="1">
      <alignment horizontal="left" vertical="top" wrapText="1" readingOrder="1"/>
    </xf>
    <xf numFmtId="43" fontId="9" fillId="0" borderId="0" xfId="5" applyFont="1" applyFill="1" applyAlignment="1">
      <alignment vertical="top" wrapText="1" readingOrder="1"/>
    </xf>
    <xf numFmtId="43" fontId="9" fillId="0" borderId="0" xfId="4" applyNumberFormat="1" applyFont="1" applyFill="1" applyAlignment="1">
      <alignment vertical="top" wrapText="1" readingOrder="1"/>
    </xf>
    <xf numFmtId="0" fontId="9" fillId="0" borderId="0" xfId="4" applyFont="1" applyFill="1" applyAlignment="1">
      <alignment vertical="top" wrapText="1" readingOrder="1"/>
    </xf>
    <xf numFmtId="0" fontId="27" fillId="0" borderId="0" xfId="4" applyFill="1" applyAlignment="1">
      <alignment vertical="top"/>
    </xf>
    <xf numFmtId="0" fontId="9" fillId="0" borderId="0" xfId="4" applyFont="1" applyFill="1" applyBorder="1" applyAlignment="1">
      <alignment horizontal="left" vertical="top" wrapText="1" readingOrder="1"/>
    </xf>
    <xf numFmtId="43" fontId="9" fillId="0" borderId="0" xfId="5" applyFont="1" applyFill="1" applyBorder="1" applyAlignment="1">
      <alignment horizontal="center" vertical="top" wrapText="1" readingOrder="1"/>
    </xf>
    <xf numFmtId="0" fontId="32" fillId="0" borderId="0" xfId="4" applyNumberFormat="1" applyFont="1" applyFill="1" applyBorder="1" applyAlignment="1">
      <alignment vertical="top" wrapText="1" readingOrder="1"/>
    </xf>
    <xf numFmtId="43" fontId="32" fillId="0" borderId="0" xfId="4" applyNumberFormat="1" applyFont="1" applyFill="1" applyBorder="1" applyAlignment="1">
      <alignment vertical="top" wrapText="1" readingOrder="1"/>
    </xf>
    <xf numFmtId="169" fontId="9" fillId="0" borderId="0" xfId="4" applyNumberFormat="1" applyFont="1" applyFill="1" applyBorder="1" applyAlignment="1">
      <alignment horizontal="left" vertical="top" wrapText="1" readingOrder="1"/>
    </xf>
    <xf numFmtId="0" fontId="13" fillId="0" borderId="0" xfId="4" applyFont="1" applyFill="1" applyBorder="1" applyAlignment="1">
      <alignment horizontal="center" vertical="top" wrapText="1"/>
    </xf>
    <xf numFmtId="0" fontId="13" fillId="0" borderId="0" xfId="4" applyFont="1" applyFill="1" applyBorder="1" applyAlignment="1">
      <alignment horizontal="center" vertical="top" wrapText="1"/>
    </xf>
    <xf numFmtId="43" fontId="27" fillId="0" borderId="0" xfId="4" applyNumberFormat="1" applyFill="1" applyBorder="1" applyAlignment="1">
      <alignment vertical="top"/>
    </xf>
    <xf numFmtId="0" fontId="27" fillId="0" borderId="0" xfId="4" applyFill="1" applyBorder="1" applyAlignment="1">
      <alignment vertical="top"/>
    </xf>
    <xf numFmtId="0" fontId="13" fillId="0" borderId="0" xfId="4" applyFont="1" applyFill="1" applyBorder="1" applyAlignment="1">
      <alignment horizontal="center" vertical="top" wrapText="1" readingOrder="1"/>
    </xf>
    <xf numFmtId="0" fontId="13" fillId="0" borderId="0" xfId="4" applyFont="1" applyFill="1" applyBorder="1" applyAlignment="1">
      <alignment horizontal="center" vertical="top" wrapText="1" readingOrder="1"/>
    </xf>
    <xf numFmtId="0" fontId="13" fillId="0" borderId="0" xfId="4" applyFont="1" applyFill="1" applyAlignment="1">
      <alignment vertical="top" wrapText="1" readingOrder="1"/>
    </xf>
    <xf numFmtId="0" fontId="8" fillId="3" borderId="13" xfId="1" applyFont="1" applyFill="1" applyBorder="1" applyAlignment="1">
      <alignment horizontal="center" vertical="top" wrapText="1" readingOrder="1"/>
    </xf>
    <xf numFmtId="0" fontId="8" fillId="3" borderId="9" xfId="1" applyFont="1" applyFill="1" applyBorder="1" applyAlignment="1">
      <alignment horizontal="center" vertical="top" wrapText="1" readingOrder="1"/>
    </xf>
    <xf numFmtId="0" fontId="8" fillId="3" borderId="62" xfId="1" applyFont="1" applyFill="1" applyBorder="1" applyAlignment="1">
      <alignment horizontal="center" vertical="top" wrapText="1" readingOrder="1"/>
    </xf>
    <xf numFmtId="0" fontId="8" fillId="3" borderId="63" xfId="1" applyFont="1" applyFill="1" applyBorder="1" applyAlignment="1">
      <alignment horizontal="center" vertical="top" wrapText="1" readingOrder="1"/>
    </xf>
    <xf numFmtId="0" fontId="8" fillId="3" borderId="64" xfId="1" applyFont="1" applyFill="1" applyBorder="1" applyAlignment="1">
      <alignment horizontal="center" vertical="top" wrapText="1" readingOrder="1"/>
    </xf>
    <xf numFmtId="0" fontId="1" fillId="6" borderId="14" xfId="1" applyFill="1" applyBorder="1">
      <alignment vertical="top"/>
    </xf>
    <xf numFmtId="0" fontId="8" fillId="3" borderId="10" xfId="1" applyFont="1" applyFill="1" applyBorder="1" applyAlignment="1">
      <alignment horizontal="center" vertical="top" wrapText="1" readingOrder="1"/>
    </xf>
    <xf numFmtId="0" fontId="8" fillId="3" borderId="11" xfId="1" applyFont="1" applyFill="1" applyBorder="1" applyAlignment="1">
      <alignment horizontal="center" vertical="top" wrapText="1" readingOrder="1"/>
    </xf>
    <xf numFmtId="0" fontId="8" fillId="3" borderId="65" xfId="1" applyFont="1" applyFill="1" applyBorder="1" applyAlignment="1">
      <alignment horizontal="center" vertical="top" wrapText="1" readingOrder="1"/>
    </xf>
    <xf numFmtId="0" fontId="8" fillId="3" borderId="66" xfId="1" applyFont="1" applyFill="1" applyBorder="1" applyAlignment="1">
      <alignment horizontal="center" vertical="top" wrapText="1" readingOrder="1"/>
    </xf>
    <xf numFmtId="0" fontId="8" fillId="3" borderId="67" xfId="1" applyFont="1" applyFill="1" applyBorder="1" applyAlignment="1">
      <alignment horizontal="center" vertical="top" wrapText="1" readingOrder="1"/>
    </xf>
    <xf numFmtId="0" fontId="8" fillId="3" borderId="68" xfId="1" applyFont="1" applyFill="1" applyBorder="1" applyAlignment="1">
      <alignment horizontal="center" vertical="top" wrapText="1" readingOrder="1"/>
    </xf>
    <xf numFmtId="0" fontId="8" fillId="3" borderId="69" xfId="1" applyFont="1" applyFill="1" applyBorder="1" applyAlignment="1">
      <alignment horizontal="center" vertical="top" wrapText="1" readingOrder="1"/>
    </xf>
    <xf numFmtId="0" fontId="1" fillId="6" borderId="68" xfId="1" applyFill="1" applyBorder="1">
      <alignment vertical="top"/>
    </xf>
    <xf numFmtId="0" fontId="1" fillId="6" borderId="12" xfId="1" applyFill="1" applyBorder="1">
      <alignment vertical="top"/>
    </xf>
    <xf numFmtId="0" fontId="33" fillId="0" borderId="13" xfId="1" applyFont="1" applyBorder="1" applyAlignment="1">
      <alignment horizontal="left" wrapText="1"/>
    </xf>
    <xf numFmtId="0" fontId="33" fillId="0" borderId="9" xfId="1" applyFont="1" applyBorder="1" applyAlignment="1">
      <alignment horizontal="left" wrapText="1"/>
    </xf>
    <xf numFmtId="0" fontId="1" fillId="0" borderId="1" xfId="1" applyBorder="1" applyAlignment="1"/>
    <xf numFmtId="0" fontId="1" fillId="0" borderId="3" xfId="1" applyBorder="1" applyAlignment="1"/>
    <xf numFmtId="0" fontId="1" fillId="0" borderId="70" xfId="1" applyBorder="1" applyAlignment="1"/>
    <xf numFmtId="0" fontId="1" fillId="0" borderId="5" xfId="1" applyBorder="1" applyAlignment="1"/>
    <xf numFmtId="0" fontId="8" fillId="0" borderId="0" xfId="1" applyFont="1" applyBorder="1" applyAlignment="1">
      <alignment horizontal="center" vertical="top" wrapText="1"/>
    </xf>
    <xf numFmtId="0" fontId="8" fillId="0" borderId="0" xfId="1" applyFont="1" applyBorder="1" applyAlignment="1">
      <alignment vertical="top" wrapText="1"/>
    </xf>
    <xf numFmtId="0" fontId="8" fillId="0" borderId="5" xfId="1" applyFont="1" applyBorder="1" applyAlignment="1">
      <alignment vertical="top" wrapText="1"/>
    </xf>
    <xf numFmtId="0" fontId="1" fillId="0" borderId="5" xfId="1" applyBorder="1" applyAlignment="1">
      <alignment horizontal="center" vertical="top"/>
    </xf>
    <xf numFmtId="0" fontId="1" fillId="0" borderId="71" xfId="1" applyBorder="1">
      <alignment vertical="top"/>
    </xf>
    <xf numFmtId="0" fontId="8" fillId="0" borderId="4" xfId="1" applyFont="1" applyBorder="1" applyAlignment="1">
      <alignment horizontal="left" vertical="top" wrapText="1"/>
    </xf>
    <xf numFmtId="0" fontId="8" fillId="0" borderId="0" xfId="1" applyFont="1" applyBorder="1" applyAlignment="1">
      <alignment horizontal="left" vertical="top" wrapText="1"/>
    </xf>
    <xf numFmtId="170" fontId="8" fillId="0" borderId="71" xfId="1" applyNumberFormat="1" applyFont="1" applyBorder="1" applyAlignment="1">
      <alignment horizontal="right" vertical="top" wrapText="1"/>
    </xf>
    <xf numFmtId="170" fontId="8" fillId="0" borderId="4" xfId="1" applyNumberFormat="1" applyFont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/>
    </xf>
    <xf numFmtId="0" fontId="9" fillId="0" borderId="0" xfId="1" applyFont="1" applyBorder="1" applyAlignment="1">
      <alignment horizontal="left" vertical="top" wrapText="1"/>
    </xf>
    <xf numFmtId="0" fontId="9" fillId="0" borderId="5" xfId="1" applyFont="1" applyBorder="1" applyAlignment="1">
      <alignment horizontal="center" vertical="top" wrapText="1" readingOrder="1"/>
    </xf>
    <xf numFmtId="0" fontId="13" fillId="0" borderId="4" xfId="1" applyFont="1" applyBorder="1" applyAlignment="1">
      <alignment horizontal="center" vertical="top" wrapText="1"/>
    </xf>
    <xf numFmtId="0" fontId="13" fillId="0" borderId="5" xfId="1" applyFont="1" applyBorder="1" applyAlignment="1">
      <alignment horizontal="center" vertical="top" wrapText="1"/>
    </xf>
    <xf numFmtId="170" fontId="9" fillId="0" borderId="71" xfId="1" applyNumberFormat="1" applyFont="1" applyBorder="1" applyAlignment="1">
      <alignment horizontal="right" vertical="top" wrapText="1"/>
    </xf>
    <xf numFmtId="170" fontId="9" fillId="0" borderId="4" xfId="1" applyNumberFormat="1" applyFont="1" applyBorder="1" applyAlignment="1">
      <alignment horizontal="right" vertical="top" wrapText="1"/>
    </xf>
    <xf numFmtId="0" fontId="9" fillId="0" borderId="0" xfId="1" applyFont="1" applyBorder="1" applyAlignment="1">
      <alignment vertical="top" wrapText="1" readingOrder="1"/>
    </xf>
    <xf numFmtId="170" fontId="9" fillId="0" borderId="0" xfId="1" applyNumberFormat="1" applyFont="1" applyBorder="1" applyAlignment="1">
      <alignment horizontal="right" vertical="top" wrapText="1"/>
    </xf>
    <xf numFmtId="170" fontId="9" fillId="0" borderId="5" xfId="1" applyNumberFormat="1" applyFont="1" applyBorder="1" applyAlignment="1">
      <alignment horizontal="right" vertical="top" wrapText="1"/>
    </xf>
    <xf numFmtId="0" fontId="34" fillId="0" borderId="4" xfId="1" applyFont="1" applyBorder="1" applyAlignment="1">
      <alignment horizontal="center" vertical="top" wrapText="1"/>
    </xf>
    <xf numFmtId="0" fontId="34" fillId="0" borderId="0" xfId="1" applyFont="1" applyBorder="1" applyAlignment="1">
      <alignment horizontal="center" vertical="top" wrapText="1"/>
    </xf>
    <xf numFmtId="0" fontId="34" fillId="0" borderId="0" xfId="1" applyFont="1" applyBorder="1" applyAlignment="1">
      <alignment vertical="top" wrapText="1"/>
    </xf>
    <xf numFmtId="170" fontId="9" fillId="0" borderId="4" xfId="1" applyNumberFormat="1" applyFont="1" applyFill="1" applyBorder="1" applyAlignment="1">
      <alignment horizontal="right" vertical="top" wrapText="1"/>
    </xf>
    <xf numFmtId="0" fontId="1" fillId="0" borderId="5" xfId="1" applyFill="1" applyBorder="1">
      <alignment vertical="top"/>
    </xf>
    <xf numFmtId="0" fontId="34" fillId="0" borderId="0" xfId="1" applyFont="1" applyBorder="1" applyAlignment="1">
      <alignment horizontal="left" vertical="top" wrapText="1"/>
    </xf>
    <xf numFmtId="170" fontId="8" fillId="0" borderId="0" xfId="1" applyNumberFormat="1" applyFont="1" applyBorder="1" applyAlignment="1">
      <alignment horizontal="right" vertical="top" wrapText="1"/>
    </xf>
    <xf numFmtId="170" fontId="8" fillId="0" borderId="5" xfId="1" applyNumberFormat="1" applyFont="1" applyBorder="1" applyAlignment="1">
      <alignment horizontal="right" vertical="top" wrapText="1"/>
    </xf>
    <xf numFmtId="0" fontId="8" fillId="0" borderId="4" xfId="1" applyFont="1" applyBorder="1" applyAlignment="1">
      <alignment horizontal="left" vertical="top" wrapText="1" readingOrder="1"/>
    </xf>
    <xf numFmtId="0" fontId="8" fillId="0" borderId="0" xfId="1" applyFont="1" applyBorder="1" applyAlignment="1">
      <alignment horizontal="left" vertical="top" wrapText="1" readingOrder="1"/>
    </xf>
    <xf numFmtId="171" fontId="8" fillId="0" borderId="4" xfId="1" applyNumberFormat="1" applyFont="1" applyFill="1" applyBorder="1" applyAlignment="1">
      <alignment horizontal="right" vertical="top" wrapText="1"/>
    </xf>
    <xf numFmtId="171" fontId="8" fillId="0" borderId="4" xfId="1" applyNumberFormat="1" applyFont="1" applyBorder="1" applyAlignment="1">
      <alignment horizontal="right" vertical="top" wrapText="1"/>
    </xf>
    <xf numFmtId="165" fontId="1" fillId="0" borderId="0" xfId="1" applyNumberFormat="1">
      <alignment vertical="top"/>
    </xf>
    <xf numFmtId="0" fontId="1" fillId="0" borderId="8" xfId="1" applyBorder="1" applyAlignment="1">
      <alignment horizontal="center" vertical="top"/>
    </xf>
    <xf numFmtId="0" fontId="1" fillId="0" borderId="72" xfId="1" applyBorder="1">
      <alignment vertical="top"/>
    </xf>
    <xf numFmtId="0" fontId="9" fillId="0" borderId="2" xfId="1" applyFont="1" applyBorder="1" applyAlignment="1">
      <alignment horizontal="left" wrapText="1" readingOrder="1"/>
    </xf>
  </cellXfs>
  <cellStyles count="6">
    <cellStyle name="Millares 2" xfId="2"/>
    <cellStyle name="Millares 2 2" xfId="3"/>
    <cellStyle name="Millares 3" xfId="5"/>
    <cellStyle name="Normal" xfId="0" builtinId="0"/>
    <cellStyle name="Normal 2" xfId="1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46</xdr:row>
      <xdr:rowOff>200025</xdr:rowOff>
    </xdr:from>
    <xdr:to>
      <xdr:col>1</xdr:col>
      <xdr:colOff>672562</xdr:colOff>
      <xdr:row>47</xdr:row>
      <xdr:rowOff>484</xdr:rowOff>
    </xdr:to>
    <xdr:cxnSp macro="">
      <xdr:nvCxnSpPr>
        <xdr:cNvPr id="2" name="1 Conector recto"/>
        <xdr:cNvCxnSpPr/>
      </xdr:nvCxnSpPr>
      <xdr:spPr>
        <a:xfrm>
          <a:off x="704850" y="9725025"/>
          <a:ext cx="2739487" cy="100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364435</xdr:colOff>
      <xdr:row>62</xdr:row>
      <xdr:rowOff>382242</xdr:rowOff>
    </xdr:from>
    <xdr:to>
      <xdr:col>4</xdr:col>
      <xdr:colOff>992257</xdr:colOff>
      <xdr:row>62</xdr:row>
      <xdr:rowOff>389283</xdr:rowOff>
    </xdr:to>
    <xdr:cxnSp macro="">
      <xdr:nvCxnSpPr>
        <xdr:cNvPr id="2" name="1 Conector recto"/>
        <xdr:cNvCxnSpPr/>
      </xdr:nvCxnSpPr>
      <xdr:spPr>
        <a:xfrm flipV="1">
          <a:off x="4450660" y="12945717"/>
          <a:ext cx="2247072" cy="704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679174</xdr:colOff>
      <xdr:row>62</xdr:row>
      <xdr:rowOff>372717</xdr:rowOff>
    </xdr:from>
    <xdr:to>
      <xdr:col>1</xdr:col>
      <xdr:colOff>2650435</xdr:colOff>
      <xdr:row>62</xdr:row>
      <xdr:rowOff>389282</xdr:rowOff>
    </xdr:to>
    <xdr:cxnSp macro="">
      <xdr:nvCxnSpPr>
        <xdr:cNvPr id="3" name="10 Conector recto"/>
        <xdr:cNvCxnSpPr/>
      </xdr:nvCxnSpPr>
      <xdr:spPr>
        <a:xfrm flipV="1">
          <a:off x="1441174" y="12936192"/>
          <a:ext cx="1971261" cy="1656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J87"/>
  <sheetViews>
    <sheetView showGridLines="0" tabSelected="1" showOutlineSymbols="0" workbookViewId="0">
      <selection activeCell="E23" sqref="E23"/>
    </sheetView>
  </sheetViews>
  <sheetFormatPr baseColWidth="10" defaultColWidth="6.85546875" defaultRowHeight="12.75" customHeight="1"/>
  <cols>
    <col min="1" max="1" width="1.85546875" style="5" customWidth="1"/>
    <col min="2" max="2" width="1.5703125" style="5" customWidth="1"/>
    <col min="3" max="3" width="44.28515625" style="5" customWidth="1"/>
    <col min="4" max="4" width="2.42578125" style="5" customWidth="1"/>
    <col min="5" max="5" width="10.140625" style="5" customWidth="1"/>
    <col min="6" max="6" width="2" style="5" customWidth="1"/>
    <col min="7" max="7" width="15.5703125" style="5" customWidth="1"/>
    <col min="8" max="8" width="11.7109375" style="5" customWidth="1"/>
    <col min="9" max="9" width="16.85546875" style="5" customWidth="1"/>
    <col min="10" max="256" width="6.85546875" style="5"/>
    <col min="257" max="257" width="1.85546875" style="5" customWidth="1"/>
    <col min="258" max="258" width="1.5703125" style="5" customWidth="1"/>
    <col min="259" max="259" width="44.28515625" style="5" customWidth="1"/>
    <col min="260" max="260" width="2.42578125" style="5" customWidth="1"/>
    <col min="261" max="261" width="10.140625" style="5" customWidth="1"/>
    <col min="262" max="262" width="2" style="5" customWidth="1"/>
    <col min="263" max="263" width="15.5703125" style="5" customWidth="1"/>
    <col min="264" max="264" width="11.7109375" style="5" customWidth="1"/>
    <col min="265" max="265" width="16.85546875" style="5" customWidth="1"/>
    <col min="266" max="512" width="6.85546875" style="5"/>
    <col min="513" max="513" width="1.85546875" style="5" customWidth="1"/>
    <col min="514" max="514" width="1.5703125" style="5" customWidth="1"/>
    <col min="515" max="515" width="44.28515625" style="5" customWidth="1"/>
    <col min="516" max="516" width="2.42578125" style="5" customWidth="1"/>
    <col min="517" max="517" width="10.140625" style="5" customWidth="1"/>
    <col min="518" max="518" width="2" style="5" customWidth="1"/>
    <col min="519" max="519" width="15.5703125" style="5" customWidth="1"/>
    <col min="520" max="520" width="11.7109375" style="5" customWidth="1"/>
    <col min="521" max="521" width="16.85546875" style="5" customWidth="1"/>
    <col min="522" max="768" width="6.85546875" style="5"/>
    <col min="769" max="769" width="1.85546875" style="5" customWidth="1"/>
    <col min="770" max="770" width="1.5703125" style="5" customWidth="1"/>
    <col min="771" max="771" width="44.28515625" style="5" customWidth="1"/>
    <col min="772" max="772" width="2.42578125" style="5" customWidth="1"/>
    <col min="773" max="773" width="10.140625" style="5" customWidth="1"/>
    <col min="774" max="774" width="2" style="5" customWidth="1"/>
    <col min="775" max="775" width="15.5703125" style="5" customWidth="1"/>
    <col min="776" max="776" width="11.7109375" style="5" customWidth="1"/>
    <col min="777" max="777" width="16.85546875" style="5" customWidth="1"/>
    <col min="778" max="1024" width="6.85546875" style="5"/>
    <col min="1025" max="1025" width="1.85546875" style="5" customWidth="1"/>
    <col min="1026" max="1026" width="1.5703125" style="5" customWidth="1"/>
    <col min="1027" max="1027" width="44.28515625" style="5" customWidth="1"/>
    <col min="1028" max="1028" width="2.42578125" style="5" customWidth="1"/>
    <col min="1029" max="1029" width="10.140625" style="5" customWidth="1"/>
    <col min="1030" max="1030" width="2" style="5" customWidth="1"/>
    <col min="1031" max="1031" width="15.5703125" style="5" customWidth="1"/>
    <col min="1032" max="1032" width="11.7109375" style="5" customWidth="1"/>
    <col min="1033" max="1033" width="16.85546875" style="5" customWidth="1"/>
    <col min="1034" max="1280" width="6.85546875" style="5"/>
    <col min="1281" max="1281" width="1.85546875" style="5" customWidth="1"/>
    <col min="1282" max="1282" width="1.5703125" style="5" customWidth="1"/>
    <col min="1283" max="1283" width="44.28515625" style="5" customWidth="1"/>
    <col min="1284" max="1284" width="2.42578125" style="5" customWidth="1"/>
    <col min="1285" max="1285" width="10.140625" style="5" customWidth="1"/>
    <col min="1286" max="1286" width="2" style="5" customWidth="1"/>
    <col min="1287" max="1287" width="15.5703125" style="5" customWidth="1"/>
    <col min="1288" max="1288" width="11.7109375" style="5" customWidth="1"/>
    <col min="1289" max="1289" width="16.85546875" style="5" customWidth="1"/>
    <col min="1290" max="1536" width="6.85546875" style="5"/>
    <col min="1537" max="1537" width="1.85546875" style="5" customWidth="1"/>
    <col min="1538" max="1538" width="1.5703125" style="5" customWidth="1"/>
    <col min="1539" max="1539" width="44.28515625" style="5" customWidth="1"/>
    <col min="1540" max="1540" width="2.42578125" style="5" customWidth="1"/>
    <col min="1541" max="1541" width="10.140625" style="5" customWidth="1"/>
    <col min="1542" max="1542" width="2" style="5" customWidth="1"/>
    <col min="1543" max="1543" width="15.5703125" style="5" customWidth="1"/>
    <col min="1544" max="1544" width="11.7109375" style="5" customWidth="1"/>
    <col min="1545" max="1545" width="16.85546875" style="5" customWidth="1"/>
    <col min="1546" max="1792" width="6.85546875" style="5"/>
    <col min="1793" max="1793" width="1.85546875" style="5" customWidth="1"/>
    <col min="1794" max="1794" width="1.5703125" style="5" customWidth="1"/>
    <col min="1795" max="1795" width="44.28515625" style="5" customWidth="1"/>
    <col min="1796" max="1796" width="2.42578125" style="5" customWidth="1"/>
    <col min="1797" max="1797" width="10.140625" style="5" customWidth="1"/>
    <col min="1798" max="1798" width="2" style="5" customWidth="1"/>
    <col min="1799" max="1799" width="15.5703125" style="5" customWidth="1"/>
    <col min="1800" max="1800" width="11.7109375" style="5" customWidth="1"/>
    <col min="1801" max="1801" width="16.85546875" style="5" customWidth="1"/>
    <col min="1802" max="2048" width="6.85546875" style="5"/>
    <col min="2049" max="2049" width="1.85546875" style="5" customWidth="1"/>
    <col min="2050" max="2050" width="1.5703125" style="5" customWidth="1"/>
    <col min="2051" max="2051" width="44.28515625" style="5" customWidth="1"/>
    <col min="2052" max="2052" width="2.42578125" style="5" customWidth="1"/>
    <col min="2053" max="2053" width="10.140625" style="5" customWidth="1"/>
    <col min="2054" max="2054" width="2" style="5" customWidth="1"/>
    <col min="2055" max="2055" width="15.5703125" style="5" customWidth="1"/>
    <col min="2056" max="2056" width="11.7109375" style="5" customWidth="1"/>
    <col min="2057" max="2057" width="16.85546875" style="5" customWidth="1"/>
    <col min="2058" max="2304" width="6.85546875" style="5"/>
    <col min="2305" max="2305" width="1.85546875" style="5" customWidth="1"/>
    <col min="2306" max="2306" width="1.5703125" style="5" customWidth="1"/>
    <col min="2307" max="2307" width="44.28515625" style="5" customWidth="1"/>
    <col min="2308" max="2308" width="2.42578125" style="5" customWidth="1"/>
    <col min="2309" max="2309" width="10.140625" style="5" customWidth="1"/>
    <col min="2310" max="2310" width="2" style="5" customWidth="1"/>
    <col min="2311" max="2311" width="15.5703125" style="5" customWidth="1"/>
    <col min="2312" max="2312" width="11.7109375" style="5" customWidth="1"/>
    <col min="2313" max="2313" width="16.85546875" style="5" customWidth="1"/>
    <col min="2314" max="2560" width="6.85546875" style="5"/>
    <col min="2561" max="2561" width="1.85546875" style="5" customWidth="1"/>
    <col min="2562" max="2562" width="1.5703125" style="5" customWidth="1"/>
    <col min="2563" max="2563" width="44.28515625" style="5" customWidth="1"/>
    <col min="2564" max="2564" width="2.42578125" style="5" customWidth="1"/>
    <col min="2565" max="2565" width="10.140625" style="5" customWidth="1"/>
    <col min="2566" max="2566" width="2" style="5" customWidth="1"/>
    <col min="2567" max="2567" width="15.5703125" style="5" customWidth="1"/>
    <col min="2568" max="2568" width="11.7109375" style="5" customWidth="1"/>
    <col min="2569" max="2569" width="16.85546875" style="5" customWidth="1"/>
    <col min="2570" max="2816" width="6.85546875" style="5"/>
    <col min="2817" max="2817" width="1.85546875" style="5" customWidth="1"/>
    <col min="2818" max="2818" width="1.5703125" style="5" customWidth="1"/>
    <col min="2819" max="2819" width="44.28515625" style="5" customWidth="1"/>
    <col min="2820" max="2820" width="2.42578125" style="5" customWidth="1"/>
    <col min="2821" max="2821" width="10.140625" style="5" customWidth="1"/>
    <col min="2822" max="2822" width="2" style="5" customWidth="1"/>
    <col min="2823" max="2823" width="15.5703125" style="5" customWidth="1"/>
    <col min="2824" max="2824" width="11.7109375" style="5" customWidth="1"/>
    <col min="2825" max="2825" width="16.85546875" style="5" customWidth="1"/>
    <col min="2826" max="3072" width="6.85546875" style="5"/>
    <col min="3073" max="3073" width="1.85546875" style="5" customWidth="1"/>
    <col min="3074" max="3074" width="1.5703125" style="5" customWidth="1"/>
    <col min="3075" max="3075" width="44.28515625" style="5" customWidth="1"/>
    <col min="3076" max="3076" width="2.42578125" style="5" customWidth="1"/>
    <col min="3077" max="3077" width="10.140625" style="5" customWidth="1"/>
    <col min="3078" max="3078" width="2" style="5" customWidth="1"/>
    <col min="3079" max="3079" width="15.5703125" style="5" customWidth="1"/>
    <col min="3080" max="3080" width="11.7109375" style="5" customWidth="1"/>
    <col min="3081" max="3081" width="16.85546875" style="5" customWidth="1"/>
    <col min="3082" max="3328" width="6.85546875" style="5"/>
    <col min="3329" max="3329" width="1.85546875" style="5" customWidth="1"/>
    <col min="3330" max="3330" width="1.5703125" style="5" customWidth="1"/>
    <col min="3331" max="3331" width="44.28515625" style="5" customWidth="1"/>
    <col min="3332" max="3332" width="2.42578125" style="5" customWidth="1"/>
    <col min="3333" max="3333" width="10.140625" style="5" customWidth="1"/>
    <col min="3334" max="3334" width="2" style="5" customWidth="1"/>
    <col min="3335" max="3335" width="15.5703125" style="5" customWidth="1"/>
    <col min="3336" max="3336" width="11.7109375" style="5" customWidth="1"/>
    <col min="3337" max="3337" width="16.85546875" style="5" customWidth="1"/>
    <col min="3338" max="3584" width="6.85546875" style="5"/>
    <col min="3585" max="3585" width="1.85546875" style="5" customWidth="1"/>
    <col min="3586" max="3586" width="1.5703125" style="5" customWidth="1"/>
    <col min="3587" max="3587" width="44.28515625" style="5" customWidth="1"/>
    <col min="3588" max="3588" width="2.42578125" style="5" customWidth="1"/>
    <col min="3589" max="3589" width="10.140625" style="5" customWidth="1"/>
    <col min="3590" max="3590" width="2" style="5" customWidth="1"/>
    <col min="3591" max="3591" width="15.5703125" style="5" customWidth="1"/>
    <col min="3592" max="3592" width="11.7109375" style="5" customWidth="1"/>
    <col min="3593" max="3593" width="16.85546875" style="5" customWidth="1"/>
    <col min="3594" max="3840" width="6.85546875" style="5"/>
    <col min="3841" max="3841" width="1.85546875" style="5" customWidth="1"/>
    <col min="3842" max="3842" width="1.5703125" style="5" customWidth="1"/>
    <col min="3843" max="3843" width="44.28515625" style="5" customWidth="1"/>
    <col min="3844" max="3844" width="2.42578125" style="5" customWidth="1"/>
    <col min="3845" max="3845" width="10.140625" style="5" customWidth="1"/>
    <col min="3846" max="3846" width="2" style="5" customWidth="1"/>
    <col min="3847" max="3847" width="15.5703125" style="5" customWidth="1"/>
    <col min="3848" max="3848" width="11.7109375" style="5" customWidth="1"/>
    <col min="3849" max="3849" width="16.85546875" style="5" customWidth="1"/>
    <col min="3850" max="4096" width="6.85546875" style="5"/>
    <col min="4097" max="4097" width="1.85546875" style="5" customWidth="1"/>
    <col min="4098" max="4098" width="1.5703125" style="5" customWidth="1"/>
    <col min="4099" max="4099" width="44.28515625" style="5" customWidth="1"/>
    <col min="4100" max="4100" width="2.42578125" style="5" customWidth="1"/>
    <col min="4101" max="4101" width="10.140625" style="5" customWidth="1"/>
    <col min="4102" max="4102" width="2" style="5" customWidth="1"/>
    <col min="4103" max="4103" width="15.5703125" style="5" customWidth="1"/>
    <col min="4104" max="4104" width="11.7109375" style="5" customWidth="1"/>
    <col min="4105" max="4105" width="16.85546875" style="5" customWidth="1"/>
    <col min="4106" max="4352" width="6.85546875" style="5"/>
    <col min="4353" max="4353" width="1.85546875" style="5" customWidth="1"/>
    <col min="4354" max="4354" width="1.5703125" style="5" customWidth="1"/>
    <col min="4355" max="4355" width="44.28515625" style="5" customWidth="1"/>
    <col min="4356" max="4356" width="2.42578125" style="5" customWidth="1"/>
    <col min="4357" max="4357" width="10.140625" style="5" customWidth="1"/>
    <col min="4358" max="4358" width="2" style="5" customWidth="1"/>
    <col min="4359" max="4359" width="15.5703125" style="5" customWidth="1"/>
    <col min="4360" max="4360" width="11.7109375" style="5" customWidth="1"/>
    <col min="4361" max="4361" width="16.85546875" style="5" customWidth="1"/>
    <col min="4362" max="4608" width="6.85546875" style="5"/>
    <col min="4609" max="4609" width="1.85546875" style="5" customWidth="1"/>
    <col min="4610" max="4610" width="1.5703125" style="5" customWidth="1"/>
    <col min="4611" max="4611" width="44.28515625" style="5" customWidth="1"/>
    <col min="4612" max="4612" width="2.42578125" style="5" customWidth="1"/>
    <col min="4613" max="4613" width="10.140625" style="5" customWidth="1"/>
    <col min="4614" max="4614" width="2" style="5" customWidth="1"/>
    <col min="4615" max="4615" width="15.5703125" style="5" customWidth="1"/>
    <col min="4616" max="4616" width="11.7109375" style="5" customWidth="1"/>
    <col min="4617" max="4617" width="16.85546875" style="5" customWidth="1"/>
    <col min="4618" max="4864" width="6.85546875" style="5"/>
    <col min="4865" max="4865" width="1.85546875" style="5" customWidth="1"/>
    <col min="4866" max="4866" width="1.5703125" style="5" customWidth="1"/>
    <col min="4867" max="4867" width="44.28515625" style="5" customWidth="1"/>
    <col min="4868" max="4868" width="2.42578125" style="5" customWidth="1"/>
    <col min="4869" max="4869" width="10.140625" style="5" customWidth="1"/>
    <col min="4870" max="4870" width="2" style="5" customWidth="1"/>
    <col min="4871" max="4871" width="15.5703125" style="5" customWidth="1"/>
    <col min="4872" max="4872" width="11.7109375" style="5" customWidth="1"/>
    <col min="4873" max="4873" width="16.85546875" style="5" customWidth="1"/>
    <col min="4874" max="5120" width="6.85546875" style="5"/>
    <col min="5121" max="5121" width="1.85546875" style="5" customWidth="1"/>
    <col min="5122" max="5122" width="1.5703125" style="5" customWidth="1"/>
    <col min="5123" max="5123" width="44.28515625" style="5" customWidth="1"/>
    <col min="5124" max="5124" width="2.42578125" style="5" customWidth="1"/>
    <col min="5125" max="5125" width="10.140625" style="5" customWidth="1"/>
    <col min="5126" max="5126" width="2" style="5" customWidth="1"/>
    <col min="5127" max="5127" width="15.5703125" style="5" customWidth="1"/>
    <col min="5128" max="5128" width="11.7109375" style="5" customWidth="1"/>
    <col min="5129" max="5129" width="16.85546875" style="5" customWidth="1"/>
    <col min="5130" max="5376" width="6.85546875" style="5"/>
    <col min="5377" max="5377" width="1.85546875" style="5" customWidth="1"/>
    <col min="5378" max="5378" width="1.5703125" style="5" customWidth="1"/>
    <col min="5379" max="5379" width="44.28515625" style="5" customWidth="1"/>
    <col min="5380" max="5380" width="2.42578125" style="5" customWidth="1"/>
    <col min="5381" max="5381" width="10.140625" style="5" customWidth="1"/>
    <col min="5382" max="5382" width="2" style="5" customWidth="1"/>
    <col min="5383" max="5383" width="15.5703125" style="5" customWidth="1"/>
    <col min="5384" max="5384" width="11.7109375" style="5" customWidth="1"/>
    <col min="5385" max="5385" width="16.85546875" style="5" customWidth="1"/>
    <col min="5386" max="5632" width="6.85546875" style="5"/>
    <col min="5633" max="5633" width="1.85546875" style="5" customWidth="1"/>
    <col min="5634" max="5634" width="1.5703125" style="5" customWidth="1"/>
    <col min="5635" max="5635" width="44.28515625" style="5" customWidth="1"/>
    <col min="5636" max="5636" width="2.42578125" style="5" customWidth="1"/>
    <col min="5637" max="5637" width="10.140625" style="5" customWidth="1"/>
    <col min="5638" max="5638" width="2" style="5" customWidth="1"/>
    <col min="5639" max="5639" width="15.5703125" style="5" customWidth="1"/>
    <col min="5640" max="5640" width="11.7109375" style="5" customWidth="1"/>
    <col min="5641" max="5641" width="16.85546875" style="5" customWidth="1"/>
    <col min="5642" max="5888" width="6.85546875" style="5"/>
    <col min="5889" max="5889" width="1.85546875" style="5" customWidth="1"/>
    <col min="5890" max="5890" width="1.5703125" style="5" customWidth="1"/>
    <col min="5891" max="5891" width="44.28515625" style="5" customWidth="1"/>
    <col min="5892" max="5892" width="2.42578125" style="5" customWidth="1"/>
    <col min="5893" max="5893" width="10.140625" style="5" customWidth="1"/>
    <col min="5894" max="5894" width="2" style="5" customWidth="1"/>
    <col min="5895" max="5895" width="15.5703125" style="5" customWidth="1"/>
    <col min="5896" max="5896" width="11.7109375" style="5" customWidth="1"/>
    <col min="5897" max="5897" width="16.85546875" style="5" customWidth="1"/>
    <col min="5898" max="6144" width="6.85546875" style="5"/>
    <col min="6145" max="6145" width="1.85546875" style="5" customWidth="1"/>
    <col min="6146" max="6146" width="1.5703125" style="5" customWidth="1"/>
    <col min="6147" max="6147" width="44.28515625" style="5" customWidth="1"/>
    <col min="6148" max="6148" width="2.42578125" style="5" customWidth="1"/>
    <col min="6149" max="6149" width="10.140625" style="5" customWidth="1"/>
    <col min="6150" max="6150" width="2" style="5" customWidth="1"/>
    <col min="6151" max="6151" width="15.5703125" style="5" customWidth="1"/>
    <col min="6152" max="6152" width="11.7109375" style="5" customWidth="1"/>
    <col min="6153" max="6153" width="16.85546875" style="5" customWidth="1"/>
    <col min="6154" max="6400" width="6.85546875" style="5"/>
    <col min="6401" max="6401" width="1.85546875" style="5" customWidth="1"/>
    <col min="6402" max="6402" width="1.5703125" style="5" customWidth="1"/>
    <col min="6403" max="6403" width="44.28515625" style="5" customWidth="1"/>
    <col min="6404" max="6404" width="2.42578125" style="5" customWidth="1"/>
    <col min="6405" max="6405" width="10.140625" style="5" customWidth="1"/>
    <col min="6406" max="6406" width="2" style="5" customWidth="1"/>
    <col min="6407" max="6407" width="15.5703125" style="5" customWidth="1"/>
    <col min="6408" max="6408" width="11.7109375" style="5" customWidth="1"/>
    <col min="6409" max="6409" width="16.85546875" style="5" customWidth="1"/>
    <col min="6410" max="6656" width="6.85546875" style="5"/>
    <col min="6657" max="6657" width="1.85546875" style="5" customWidth="1"/>
    <col min="6658" max="6658" width="1.5703125" style="5" customWidth="1"/>
    <col min="6659" max="6659" width="44.28515625" style="5" customWidth="1"/>
    <col min="6660" max="6660" width="2.42578125" style="5" customWidth="1"/>
    <col min="6661" max="6661" width="10.140625" style="5" customWidth="1"/>
    <col min="6662" max="6662" width="2" style="5" customWidth="1"/>
    <col min="6663" max="6663" width="15.5703125" style="5" customWidth="1"/>
    <col min="6664" max="6664" width="11.7109375" style="5" customWidth="1"/>
    <col min="6665" max="6665" width="16.85546875" style="5" customWidth="1"/>
    <col min="6666" max="6912" width="6.85546875" style="5"/>
    <col min="6913" max="6913" width="1.85546875" style="5" customWidth="1"/>
    <col min="6914" max="6914" width="1.5703125" style="5" customWidth="1"/>
    <col min="6915" max="6915" width="44.28515625" style="5" customWidth="1"/>
    <col min="6916" max="6916" width="2.42578125" style="5" customWidth="1"/>
    <col min="6917" max="6917" width="10.140625" style="5" customWidth="1"/>
    <col min="6918" max="6918" width="2" style="5" customWidth="1"/>
    <col min="6919" max="6919" width="15.5703125" style="5" customWidth="1"/>
    <col min="6920" max="6920" width="11.7109375" style="5" customWidth="1"/>
    <col min="6921" max="6921" width="16.85546875" style="5" customWidth="1"/>
    <col min="6922" max="7168" width="6.85546875" style="5"/>
    <col min="7169" max="7169" width="1.85546875" style="5" customWidth="1"/>
    <col min="7170" max="7170" width="1.5703125" style="5" customWidth="1"/>
    <col min="7171" max="7171" width="44.28515625" style="5" customWidth="1"/>
    <col min="7172" max="7172" width="2.42578125" style="5" customWidth="1"/>
    <col min="7173" max="7173" width="10.140625" style="5" customWidth="1"/>
    <col min="7174" max="7174" width="2" style="5" customWidth="1"/>
    <col min="7175" max="7175" width="15.5703125" style="5" customWidth="1"/>
    <col min="7176" max="7176" width="11.7109375" style="5" customWidth="1"/>
    <col min="7177" max="7177" width="16.85546875" style="5" customWidth="1"/>
    <col min="7178" max="7424" width="6.85546875" style="5"/>
    <col min="7425" max="7425" width="1.85546875" style="5" customWidth="1"/>
    <col min="7426" max="7426" width="1.5703125" style="5" customWidth="1"/>
    <col min="7427" max="7427" width="44.28515625" style="5" customWidth="1"/>
    <col min="7428" max="7428" width="2.42578125" style="5" customWidth="1"/>
    <col min="7429" max="7429" width="10.140625" style="5" customWidth="1"/>
    <col min="7430" max="7430" width="2" style="5" customWidth="1"/>
    <col min="7431" max="7431" width="15.5703125" style="5" customWidth="1"/>
    <col min="7432" max="7432" width="11.7109375" style="5" customWidth="1"/>
    <col min="7433" max="7433" width="16.85546875" style="5" customWidth="1"/>
    <col min="7434" max="7680" width="6.85546875" style="5"/>
    <col min="7681" max="7681" width="1.85546875" style="5" customWidth="1"/>
    <col min="7682" max="7682" width="1.5703125" style="5" customWidth="1"/>
    <col min="7683" max="7683" width="44.28515625" style="5" customWidth="1"/>
    <col min="7684" max="7684" width="2.42578125" style="5" customWidth="1"/>
    <col min="7685" max="7685" width="10.140625" style="5" customWidth="1"/>
    <col min="7686" max="7686" width="2" style="5" customWidth="1"/>
    <col min="7687" max="7687" width="15.5703125" style="5" customWidth="1"/>
    <col min="7688" max="7688" width="11.7109375" style="5" customWidth="1"/>
    <col min="7689" max="7689" width="16.85546875" style="5" customWidth="1"/>
    <col min="7690" max="7936" width="6.85546875" style="5"/>
    <col min="7937" max="7937" width="1.85546875" style="5" customWidth="1"/>
    <col min="7938" max="7938" width="1.5703125" style="5" customWidth="1"/>
    <col min="7939" max="7939" width="44.28515625" style="5" customWidth="1"/>
    <col min="7940" max="7940" width="2.42578125" style="5" customWidth="1"/>
    <col min="7941" max="7941" width="10.140625" style="5" customWidth="1"/>
    <col min="7942" max="7942" width="2" style="5" customWidth="1"/>
    <col min="7943" max="7943" width="15.5703125" style="5" customWidth="1"/>
    <col min="7944" max="7944" width="11.7109375" style="5" customWidth="1"/>
    <col min="7945" max="7945" width="16.85546875" style="5" customWidth="1"/>
    <col min="7946" max="8192" width="6.85546875" style="5"/>
    <col min="8193" max="8193" width="1.85546875" style="5" customWidth="1"/>
    <col min="8194" max="8194" width="1.5703125" style="5" customWidth="1"/>
    <col min="8195" max="8195" width="44.28515625" style="5" customWidth="1"/>
    <col min="8196" max="8196" width="2.42578125" style="5" customWidth="1"/>
    <col min="8197" max="8197" width="10.140625" style="5" customWidth="1"/>
    <col min="8198" max="8198" width="2" style="5" customWidth="1"/>
    <col min="8199" max="8199" width="15.5703125" style="5" customWidth="1"/>
    <col min="8200" max="8200" width="11.7109375" style="5" customWidth="1"/>
    <col min="8201" max="8201" width="16.85546875" style="5" customWidth="1"/>
    <col min="8202" max="8448" width="6.85546875" style="5"/>
    <col min="8449" max="8449" width="1.85546875" style="5" customWidth="1"/>
    <col min="8450" max="8450" width="1.5703125" style="5" customWidth="1"/>
    <col min="8451" max="8451" width="44.28515625" style="5" customWidth="1"/>
    <col min="8452" max="8452" width="2.42578125" style="5" customWidth="1"/>
    <col min="8453" max="8453" width="10.140625" style="5" customWidth="1"/>
    <col min="8454" max="8454" width="2" style="5" customWidth="1"/>
    <col min="8455" max="8455" width="15.5703125" style="5" customWidth="1"/>
    <col min="8456" max="8456" width="11.7109375" style="5" customWidth="1"/>
    <col min="8457" max="8457" width="16.85546875" style="5" customWidth="1"/>
    <col min="8458" max="8704" width="6.85546875" style="5"/>
    <col min="8705" max="8705" width="1.85546875" style="5" customWidth="1"/>
    <col min="8706" max="8706" width="1.5703125" style="5" customWidth="1"/>
    <col min="8707" max="8707" width="44.28515625" style="5" customWidth="1"/>
    <col min="8708" max="8708" width="2.42578125" style="5" customWidth="1"/>
    <col min="8709" max="8709" width="10.140625" style="5" customWidth="1"/>
    <col min="8710" max="8710" width="2" style="5" customWidth="1"/>
    <col min="8711" max="8711" width="15.5703125" style="5" customWidth="1"/>
    <col min="8712" max="8712" width="11.7109375" style="5" customWidth="1"/>
    <col min="8713" max="8713" width="16.85546875" style="5" customWidth="1"/>
    <col min="8714" max="8960" width="6.85546875" style="5"/>
    <col min="8961" max="8961" width="1.85546875" style="5" customWidth="1"/>
    <col min="8962" max="8962" width="1.5703125" style="5" customWidth="1"/>
    <col min="8963" max="8963" width="44.28515625" style="5" customWidth="1"/>
    <col min="8964" max="8964" width="2.42578125" style="5" customWidth="1"/>
    <col min="8965" max="8965" width="10.140625" style="5" customWidth="1"/>
    <col min="8966" max="8966" width="2" style="5" customWidth="1"/>
    <col min="8967" max="8967" width="15.5703125" style="5" customWidth="1"/>
    <col min="8968" max="8968" width="11.7109375" style="5" customWidth="1"/>
    <col min="8969" max="8969" width="16.85546875" style="5" customWidth="1"/>
    <col min="8970" max="9216" width="6.85546875" style="5"/>
    <col min="9217" max="9217" width="1.85546875" style="5" customWidth="1"/>
    <col min="9218" max="9218" width="1.5703125" style="5" customWidth="1"/>
    <col min="9219" max="9219" width="44.28515625" style="5" customWidth="1"/>
    <col min="9220" max="9220" width="2.42578125" style="5" customWidth="1"/>
    <col min="9221" max="9221" width="10.140625" style="5" customWidth="1"/>
    <col min="9222" max="9222" width="2" style="5" customWidth="1"/>
    <col min="9223" max="9223" width="15.5703125" style="5" customWidth="1"/>
    <col min="9224" max="9224" width="11.7109375" style="5" customWidth="1"/>
    <col min="9225" max="9225" width="16.85546875" style="5" customWidth="1"/>
    <col min="9226" max="9472" width="6.85546875" style="5"/>
    <col min="9473" max="9473" width="1.85546875" style="5" customWidth="1"/>
    <col min="9474" max="9474" width="1.5703125" style="5" customWidth="1"/>
    <col min="9475" max="9475" width="44.28515625" style="5" customWidth="1"/>
    <col min="9476" max="9476" width="2.42578125" style="5" customWidth="1"/>
    <col min="9477" max="9477" width="10.140625" style="5" customWidth="1"/>
    <col min="9478" max="9478" width="2" style="5" customWidth="1"/>
    <col min="9479" max="9479" width="15.5703125" style="5" customWidth="1"/>
    <col min="9480" max="9480" width="11.7109375" style="5" customWidth="1"/>
    <col min="9481" max="9481" width="16.85546875" style="5" customWidth="1"/>
    <col min="9482" max="9728" width="6.85546875" style="5"/>
    <col min="9729" max="9729" width="1.85546875" style="5" customWidth="1"/>
    <col min="9730" max="9730" width="1.5703125" style="5" customWidth="1"/>
    <col min="9731" max="9731" width="44.28515625" style="5" customWidth="1"/>
    <col min="9732" max="9732" width="2.42578125" style="5" customWidth="1"/>
    <col min="9733" max="9733" width="10.140625" style="5" customWidth="1"/>
    <col min="9734" max="9734" width="2" style="5" customWidth="1"/>
    <col min="9735" max="9735" width="15.5703125" style="5" customWidth="1"/>
    <col min="9736" max="9736" width="11.7109375" style="5" customWidth="1"/>
    <col min="9737" max="9737" width="16.85546875" style="5" customWidth="1"/>
    <col min="9738" max="9984" width="6.85546875" style="5"/>
    <col min="9985" max="9985" width="1.85546875" style="5" customWidth="1"/>
    <col min="9986" max="9986" width="1.5703125" style="5" customWidth="1"/>
    <col min="9987" max="9987" width="44.28515625" style="5" customWidth="1"/>
    <col min="9988" max="9988" width="2.42578125" style="5" customWidth="1"/>
    <col min="9989" max="9989" width="10.140625" style="5" customWidth="1"/>
    <col min="9990" max="9990" width="2" style="5" customWidth="1"/>
    <col min="9991" max="9991" width="15.5703125" style="5" customWidth="1"/>
    <col min="9992" max="9992" width="11.7109375" style="5" customWidth="1"/>
    <col min="9993" max="9993" width="16.85546875" style="5" customWidth="1"/>
    <col min="9994" max="10240" width="6.85546875" style="5"/>
    <col min="10241" max="10241" width="1.85546875" style="5" customWidth="1"/>
    <col min="10242" max="10242" width="1.5703125" style="5" customWidth="1"/>
    <col min="10243" max="10243" width="44.28515625" style="5" customWidth="1"/>
    <col min="10244" max="10244" width="2.42578125" style="5" customWidth="1"/>
    <col min="10245" max="10245" width="10.140625" style="5" customWidth="1"/>
    <col min="10246" max="10246" width="2" style="5" customWidth="1"/>
    <col min="10247" max="10247" width="15.5703125" style="5" customWidth="1"/>
    <col min="10248" max="10248" width="11.7109375" style="5" customWidth="1"/>
    <col min="10249" max="10249" width="16.85546875" style="5" customWidth="1"/>
    <col min="10250" max="10496" width="6.85546875" style="5"/>
    <col min="10497" max="10497" width="1.85546875" style="5" customWidth="1"/>
    <col min="10498" max="10498" width="1.5703125" style="5" customWidth="1"/>
    <col min="10499" max="10499" width="44.28515625" style="5" customWidth="1"/>
    <col min="10500" max="10500" width="2.42578125" style="5" customWidth="1"/>
    <col min="10501" max="10501" width="10.140625" style="5" customWidth="1"/>
    <col min="10502" max="10502" width="2" style="5" customWidth="1"/>
    <col min="10503" max="10503" width="15.5703125" style="5" customWidth="1"/>
    <col min="10504" max="10504" width="11.7109375" style="5" customWidth="1"/>
    <col min="10505" max="10505" width="16.85546875" style="5" customWidth="1"/>
    <col min="10506" max="10752" width="6.85546875" style="5"/>
    <col min="10753" max="10753" width="1.85546875" style="5" customWidth="1"/>
    <col min="10754" max="10754" width="1.5703125" style="5" customWidth="1"/>
    <col min="10755" max="10755" width="44.28515625" style="5" customWidth="1"/>
    <col min="10756" max="10756" width="2.42578125" style="5" customWidth="1"/>
    <col min="10757" max="10757" width="10.140625" style="5" customWidth="1"/>
    <col min="10758" max="10758" width="2" style="5" customWidth="1"/>
    <col min="10759" max="10759" width="15.5703125" style="5" customWidth="1"/>
    <col min="10760" max="10760" width="11.7109375" style="5" customWidth="1"/>
    <col min="10761" max="10761" width="16.85546875" style="5" customWidth="1"/>
    <col min="10762" max="11008" width="6.85546875" style="5"/>
    <col min="11009" max="11009" width="1.85546875" style="5" customWidth="1"/>
    <col min="11010" max="11010" width="1.5703125" style="5" customWidth="1"/>
    <col min="11011" max="11011" width="44.28515625" style="5" customWidth="1"/>
    <col min="11012" max="11012" width="2.42578125" style="5" customWidth="1"/>
    <col min="11013" max="11013" width="10.140625" style="5" customWidth="1"/>
    <col min="11014" max="11014" width="2" style="5" customWidth="1"/>
    <col min="11015" max="11015" width="15.5703125" style="5" customWidth="1"/>
    <col min="11016" max="11016" width="11.7109375" style="5" customWidth="1"/>
    <col min="11017" max="11017" width="16.85546875" style="5" customWidth="1"/>
    <col min="11018" max="11264" width="6.85546875" style="5"/>
    <col min="11265" max="11265" width="1.85546875" style="5" customWidth="1"/>
    <col min="11266" max="11266" width="1.5703125" style="5" customWidth="1"/>
    <col min="11267" max="11267" width="44.28515625" style="5" customWidth="1"/>
    <col min="11268" max="11268" width="2.42578125" style="5" customWidth="1"/>
    <col min="11269" max="11269" width="10.140625" style="5" customWidth="1"/>
    <col min="11270" max="11270" width="2" style="5" customWidth="1"/>
    <col min="11271" max="11271" width="15.5703125" style="5" customWidth="1"/>
    <col min="11272" max="11272" width="11.7109375" style="5" customWidth="1"/>
    <col min="11273" max="11273" width="16.85546875" style="5" customWidth="1"/>
    <col min="11274" max="11520" width="6.85546875" style="5"/>
    <col min="11521" max="11521" width="1.85546875" style="5" customWidth="1"/>
    <col min="11522" max="11522" width="1.5703125" style="5" customWidth="1"/>
    <col min="11523" max="11523" width="44.28515625" style="5" customWidth="1"/>
    <col min="11524" max="11524" width="2.42578125" style="5" customWidth="1"/>
    <col min="11525" max="11525" width="10.140625" style="5" customWidth="1"/>
    <col min="11526" max="11526" width="2" style="5" customWidth="1"/>
    <col min="11527" max="11527" width="15.5703125" style="5" customWidth="1"/>
    <col min="11528" max="11528" width="11.7109375" style="5" customWidth="1"/>
    <col min="11529" max="11529" width="16.85546875" style="5" customWidth="1"/>
    <col min="11530" max="11776" width="6.85546875" style="5"/>
    <col min="11777" max="11777" width="1.85546875" style="5" customWidth="1"/>
    <col min="11778" max="11778" width="1.5703125" style="5" customWidth="1"/>
    <col min="11779" max="11779" width="44.28515625" style="5" customWidth="1"/>
    <col min="11780" max="11780" width="2.42578125" style="5" customWidth="1"/>
    <col min="11781" max="11781" width="10.140625" style="5" customWidth="1"/>
    <col min="11782" max="11782" width="2" style="5" customWidth="1"/>
    <col min="11783" max="11783" width="15.5703125" style="5" customWidth="1"/>
    <col min="11784" max="11784" width="11.7109375" style="5" customWidth="1"/>
    <col min="11785" max="11785" width="16.85546875" style="5" customWidth="1"/>
    <col min="11786" max="12032" width="6.85546875" style="5"/>
    <col min="12033" max="12033" width="1.85546875" style="5" customWidth="1"/>
    <col min="12034" max="12034" width="1.5703125" style="5" customWidth="1"/>
    <col min="12035" max="12035" width="44.28515625" style="5" customWidth="1"/>
    <col min="12036" max="12036" width="2.42578125" style="5" customWidth="1"/>
    <col min="12037" max="12037" width="10.140625" style="5" customWidth="1"/>
    <col min="12038" max="12038" width="2" style="5" customWidth="1"/>
    <col min="12039" max="12039" width="15.5703125" style="5" customWidth="1"/>
    <col min="12040" max="12040" width="11.7109375" style="5" customWidth="1"/>
    <col min="12041" max="12041" width="16.85546875" style="5" customWidth="1"/>
    <col min="12042" max="12288" width="6.85546875" style="5"/>
    <col min="12289" max="12289" width="1.85546875" style="5" customWidth="1"/>
    <col min="12290" max="12290" width="1.5703125" style="5" customWidth="1"/>
    <col min="12291" max="12291" width="44.28515625" style="5" customWidth="1"/>
    <col min="12292" max="12292" width="2.42578125" style="5" customWidth="1"/>
    <col min="12293" max="12293" width="10.140625" style="5" customWidth="1"/>
    <col min="12294" max="12294" width="2" style="5" customWidth="1"/>
    <col min="12295" max="12295" width="15.5703125" style="5" customWidth="1"/>
    <col min="12296" max="12296" width="11.7109375" style="5" customWidth="1"/>
    <col min="12297" max="12297" width="16.85546875" style="5" customWidth="1"/>
    <col min="12298" max="12544" width="6.85546875" style="5"/>
    <col min="12545" max="12545" width="1.85546875" style="5" customWidth="1"/>
    <col min="12546" max="12546" width="1.5703125" style="5" customWidth="1"/>
    <col min="12547" max="12547" width="44.28515625" style="5" customWidth="1"/>
    <col min="12548" max="12548" width="2.42578125" style="5" customWidth="1"/>
    <col min="12549" max="12549" width="10.140625" style="5" customWidth="1"/>
    <col min="12550" max="12550" width="2" style="5" customWidth="1"/>
    <col min="12551" max="12551" width="15.5703125" style="5" customWidth="1"/>
    <col min="12552" max="12552" width="11.7109375" style="5" customWidth="1"/>
    <col min="12553" max="12553" width="16.85546875" style="5" customWidth="1"/>
    <col min="12554" max="12800" width="6.85546875" style="5"/>
    <col min="12801" max="12801" width="1.85546875" style="5" customWidth="1"/>
    <col min="12802" max="12802" width="1.5703125" style="5" customWidth="1"/>
    <col min="12803" max="12803" width="44.28515625" style="5" customWidth="1"/>
    <col min="12804" max="12804" width="2.42578125" style="5" customWidth="1"/>
    <col min="12805" max="12805" width="10.140625" style="5" customWidth="1"/>
    <col min="12806" max="12806" width="2" style="5" customWidth="1"/>
    <col min="12807" max="12807" width="15.5703125" style="5" customWidth="1"/>
    <col min="12808" max="12808" width="11.7109375" style="5" customWidth="1"/>
    <col min="12809" max="12809" width="16.85546875" style="5" customWidth="1"/>
    <col min="12810" max="13056" width="6.85546875" style="5"/>
    <col min="13057" max="13057" width="1.85546875" style="5" customWidth="1"/>
    <col min="13058" max="13058" width="1.5703125" style="5" customWidth="1"/>
    <col min="13059" max="13059" width="44.28515625" style="5" customWidth="1"/>
    <col min="13060" max="13060" width="2.42578125" style="5" customWidth="1"/>
    <col min="13061" max="13061" width="10.140625" style="5" customWidth="1"/>
    <col min="13062" max="13062" width="2" style="5" customWidth="1"/>
    <col min="13063" max="13063" width="15.5703125" style="5" customWidth="1"/>
    <col min="13064" max="13064" width="11.7109375" style="5" customWidth="1"/>
    <col min="13065" max="13065" width="16.85546875" style="5" customWidth="1"/>
    <col min="13066" max="13312" width="6.85546875" style="5"/>
    <col min="13313" max="13313" width="1.85546875" style="5" customWidth="1"/>
    <col min="13314" max="13314" width="1.5703125" style="5" customWidth="1"/>
    <col min="13315" max="13315" width="44.28515625" style="5" customWidth="1"/>
    <col min="13316" max="13316" width="2.42578125" style="5" customWidth="1"/>
    <col min="13317" max="13317" width="10.140625" style="5" customWidth="1"/>
    <col min="13318" max="13318" width="2" style="5" customWidth="1"/>
    <col min="13319" max="13319" width="15.5703125" style="5" customWidth="1"/>
    <col min="13320" max="13320" width="11.7109375" style="5" customWidth="1"/>
    <col min="13321" max="13321" width="16.85546875" style="5" customWidth="1"/>
    <col min="13322" max="13568" width="6.85546875" style="5"/>
    <col min="13569" max="13569" width="1.85546875" style="5" customWidth="1"/>
    <col min="13570" max="13570" width="1.5703125" style="5" customWidth="1"/>
    <col min="13571" max="13571" width="44.28515625" style="5" customWidth="1"/>
    <col min="13572" max="13572" width="2.42578125" style="5" customWidth="1"/>
    <col min="13573" max="13573" width="10.140625" style="5" customWidth="1"/>
    <col min="13574" max="13574" width="2" style="5" customWidth="1"/>
    <col min="13575" max="13575" width="15.5703125" style="5" customWidth="1"/>
    <col min="13576" max="13576" width="11.7109375" style="5" customWidth="1"/>
    <col min="13577" max="13577" width="16.85546875" style="5" customWidth="1"/>
    <col min="13578" max="13824" width="6.85546875" style="5"/>
    <col min="13825" max="13825" width="1.85546875" style="5" customWidth="1"/>
    <col min="13826" max="13826" width="1.5703125" style="5" customWidth="1"/>
    <col min="13827" max="13827" width="44.28515625" style="5" customWidth="1"/>
    <col min="13828" max="13828" width="2.42578125" style="5" customWidth="1"/>
    <col min="13829" max="13829" width="10.140625" style="5" customWidth="1"/>
    <col min="13830" max="13830" width="2" style="5" customWidth="1"/>
    <col min="13831" max="13831" width="15.5703125" style="5" customWidth="1"/>
    <col min="13832" max="13832" width="11.7109375" style="5" customWidth="1"/>
    <col min="13833" max="13833" width="16.85546875" style="5" customWidth="1"/>
    <col min="13834" max="14080" width="6.85546875" style="5"/>
    <col min="14081" max="14081" width="1.85546875" style="5" customWidth="1"/>
    <col min="14082" max="14082" width="1.5703125" style="5" customWidth="1"/>
    <col min="14083" max="14083" width="44.28515625" style="5" customWidth="1"/>
    <col min="14084" max="14084" width="2.42578125" style="5" customWidth="1"/>
    <col min="14085" max="14085" width="10.140625" style="5" customWidth="1"/>
    <col min="14086" max="14086" width="2" style="5" customWidth="1"/>
    <col min="14087" max="14087" width="15.5703125" style="5" customWidth="1"/>
    <col min="14088" max="14088" width="11.7109375" style="5" customWidth="1"/>
    <col min="14089" max="14089" width="16.85546875" style="5" customWidth="1"/>
    <col min="14090" max="14336" width="6.85546875" style="5"/>
    <col min="14337" max="14337" width="1.85546875" style="5" customWidth="1"/>
    <col min="14338" max="14338" width="1.5703125" style="5" customWidth="1"/>
    <col min="14339" max="14339" width="44.28515625" style="5" customWidth="1"/>
    <col min="14340" max="14340" width="2.42578125" style="5" customWidth="1"/>
    <col min="14341" max="14341" width="10.140625" style="5" customWidth="1"/>
    <col min="14342" max="14342" width="2" style="5" customWidth="1"/>
    <col min="14343" max="14343" width="15.5703125" style="5" customWidth="1"/>
    <col min="14344" max="14344" width="11.7109375" style="5" customWidth="1"/>
    <col min="14345" max="14345" width="16.85546875" style="5" customWidth="1"/>
    <col min="14346" max="14592" width="6.85546875" style="5"/>
    <col min="14593" max="14593" width="1.85546875" style="5" customWidth="1"/>
    <col min="14594" max="14594" width="1.5703125" style="5" customWidth="1"/>
    <col min="14595" max="14595" width="44.28515625" style="5" customWidth="1"/>
    <col min="14596" max="14596" width="2.42578125" style="5" customWidth="1"/>
    <col min="14597" max="14597" width="10.140625" style="5" customWidth="1"/>
    <col min="14598" max="14598" width="2" style="5" customWidth="1"/>
    <col min="14599" max="14599" width="15.5703125" style="5" customWidth="1"/>
    <col min="14600" max="14600" width="11.7109375" style="5" customWidth="1"/>
    <col min="14601" max="14601" width="16.85546875" style="5" customWidth="1"/>
    <col min="14602" max="14848" width="6.85546875" style="5"/>
    <col min="14849" max="14849" width="1.85546875" style="5" customWidth="1"/>
    <col min="14850" max="14850" width="1.5703125" style="5" customWidth="1"/>
    <col min="14851" max="14851" width="44.28515625" style="5" customWidth="1"/>
    <col min="14852" max="14852" width="2.42578125" style="5" customWidth="1"/>
    <col min="14853" max="14853" width="10.140625" style="5" customWidth="1"/>
    <col min="14854" max="14854" width="2" style="5" customWidth="1"/>
    <col min="14855" max="14855" width="15.5703125" style="5" customWidth="1"/>
    <col min="14856" max="14856" width="11.7109375" style="5" customWidth="1"/>
    <col min="14857" max="14857" width="16.85546875" style="5" customWidth="1"/>
    <col min="14858" max="15104" width="6.85546875" style="5"/>
    <col min="15105" max="15105" width="1.85546875" style="5" customWidth="1"/>
    <col min="15106" max="15106" width="1.5703125" style="5" customWidth="1"/>
    <col min="15107" max="15107" width="44.28515625" style="5" customWidth="1"/>
    <col min="15108" max="15108" width="2.42578125" style="5" customWidth="1"/>
    <col min="15109" max="15109" width="10.140625" style="5" customWidth="1"/>
    <col min="15110" max="15110" width="2" style="5" customWidth="1"/>
    <col min="15111" max="15111" width="15.5703125" style="5" customWidth="1"/>
    <col min="15112" max="15112" width="11.7109375" style="5" customWidth="1"/>
    <col min="15113" max="15113" width="16.85546875" style="5" customWidth="1"/>
    <col min="15114" max="15360" width="6.85546875" style="5"/>
    <col min="15361" max="15361" width="1.85546875" style="5" customWidth="1"/>
    <col min="15362" max="15362" width="1.5703125" style="5" customWidth="1"/>
    <col min="15363" max="15363" width="44.28515625" style="5" customWidth="1"/>
    <col min="15364" max="15364" width="2.42578125" style="5" customWidth="1"/>
    <col min="15365" max="15365" width="10.140625" style="5" customWidth="1"/>
    <col min="15366" max="15366" width="2" style="5" customWidth="1"/>
    <col min="15367" max="15367" width="15.5703125" style="5" customWidth="1"/>
    <col min="15368" max="15368" width="11.7109375" style="5" customWidth="1"/>
    <col min="15369" max="15369" width="16.85546875" style="5" customWidth="1"/>
    <col min="15370" max="15616" width="6.85546875" style="5"/>
    <col min="15617" max="15617" width="1.85546875" style="5" customWidth="1"/>
    <col min="15618" max="15618" width="1.5703125" style="5" customWidth="1"/>
    <col min="15619" max="15619" width="44.28515625" style="5" customWidth="1"/>
    <col min="15620" max="15620" width="2.42578125" style="5" customWidth="1"/>
    <col min="15621" max="15621" width="10.140625" style="5" customWidth="1"/>
    <col min="15622" max="15622" width="2" style="5" customWidth="1"/>
    <col min="15623" max="15623" width="15.5703125" style="5" customWidth="1"/>
    <col min="15624" max="15624" width="11.7109375" style="5" customWidth="1"/>
    <col min="15625" max="15625" width="16.85546875" style="5" customWidth="1"/>
    <col min="15626" max="15872" width="6.85546875" style="5"/>
    <col min="15873" max="15873" width="1.85546875" style="5" customWidth="1"/>
    <col min="15874" max="15874" width="1.5703125" style="5" customWidth="1"/>
    <col min="15875" max="15875" width="44.28515625" style="5" customWidth="1"/>
    <col min="15876" max="15876" width="2.42578125" style="5" customWidth="1"/>
    <col min="15877" max="15877" width="10.140625" style="5" customWidth="1"/>
    <col min="15878" max="15878" width="2" style="5" customWidth="1"/>
    <col min="15879" max="15879" width="15.5703125" style="5" customWidth="1"/>
    <col min="15880" max="15880" width="11.7109375" style="5" customWidth="1"/>
    <col min="15881" max="15881" width="16.85546875" style="5" customWidth="1"/>
    <col min="15882" max="16128" width="6.85546875" style="5"/>
    <col min="16129" max="16129" width="1.85546875" style="5" customWidth="1"/>
    <col min="16130" max="16130" width="1.5703125" style="5" customWidth="1"/>
    <col min="16131" max="16131" width="44.28515625" style="5" customWidth="1"/>
    <col min="16132" max="16132" width="2.42578125" style="5" customWidth="1"/>
    <col min="16133" max="16133" width="10.140625" style="5" customWidth="1"/>
    <col min="16134" max="16134" width="2" style="5" customWidth="1"/>
    <col min="16135" max="16135" width="15.5703125" style="5" customWidth="1"/>
    <col min="16136" max="16136" width="11.7109375" style="5" customWidth="1"/>
    <col min="16137" max="16137" width="16.85546875" style="5" customWidth="1"/>
    <col min="16138" max="16384" width="6.85546875" style="5"/>
  </cols>
  <sheetData>
    <row r="1" spans="2:9" ht="9.75" customHeight="1"/>
    <row r="2" spans="2:9" ht="12.75" customHeight="1">
      <c r="B2" s="71" t="s">
        <v>35</v>
      </c>
      <c r="C2" s="72"/>
      <c r="D2" s="72"/>
      <c r="E2" s="72"/>
      <c r="F2" s="72"/>
      <c r="G2" s="72"/>
      <c r="H2" s="72"/>
      <c r="I2" s="73"/>
    </row>
    <row r="3" spans="2:9" ht="12.75" customHeight="1">
      <c r="B3" s="74"/>
      <c r="C3" s="75"/>
      <c r="D3" s="75"/>
      <c r="E3" s="75"/>
      <c r="F3" s="75"/>
      <c r="G3" s="75"/>
      <c r="H3" s="75"/>
      <c r="I3" s="76"/>
    </row>
    <row r="4" spans="2:9" ht="16.5" customHeight="1">
      <c r="B4" s="77"/>
      <c r="C4" s="78"/>
      <c r="D4" s="78"/>
      <c r="E4" s="78"/>
      <c r="F4" s="78"/>
      <c r="G4" s="78"/>
      <c r="H4" s="78"/>
      <c r="I4" s="79"/>
    </row>
    <row r="5" spans="2:9" ht="14.25" customHeight="1">
      <c r="B5" s="80"/>
      <c r="C5" s="81"/>
      <c r="D5" s="81"/>
      <c r="E5" s="81"/>
      <c r="F5" s="81"/>
      <c r="G5" s="82">
        <v>2018</v>
      </c>
      <c r="H5" s="81"/>
      <c r="I5" s="83" t="s">
        <v>36</v>
      </c>
    </row>
    <row r="6" spans="2:9" ht="12.75" customHeight="1">
      <c r="B6" s="32"/>
      <c r="C6" s="84" t="s">
        <v>37</v>
      </c>
      <c r="D6" s="33"/>
      <c r="E6" s="33"/>
      <c r="F6" s="33"/>
      <c r="G6" s="33"/>
      <c r="H6" s="33"/>
      <c r="I6" s="36"/>
    </row>
    <row r="7" spans="2:9" ht="8.25" customHeight="1">
      <c r="B7" s="32"/>
      <c r="C7" s="33"/>
      <c r="D7" s="33"/>
      <c r="E7" s="33"/>
      <c r="F7" s="33"/>
      <c r="G7" s="33"/>
      <c r="H7" s="33"/>
      <c r="I7" s="36"/>
    </row>
    <row r="8" spans="2:9" ht="12.75" customHeight="1">
      <c r="B8" s="85"/>
      <c r="C8" s="86" t="s">
        <v>38</v>
      </c>
      <c r="D8" s="33"/>
      <c r="E8" s="33"/>
      <c r="F8" s="33"/>
      <c r="G8" s="87">
        <f>SUM(G9:G16)</f>
        <v>1005961599.1700001</v>
      </c>
      <c r="H8" s="33"/>
      <c r="I8" s="88">
        <f>SUM(I9:I16)</f>
        <v>1069558250.9499999</v>
      </c>
    </row>
    <row r="9" spans="2:9" ht="13.5" customHeight="1">
      <c r="B9" s="85"/>
      <c r="C9" s="89" t="s">
        <v>39</v>
      </c>
      <c r="D9" s="33"/>
      <c r="E9" s="33"/>
      <c r="F9" s="33"/>
      <c r="G9" s="90">
        <v>810081729.64999998</v>
      </c>
      <c r="H9" s="33"/>
      <c r="I9" s="91">
        <v>846298380.77999997</v>
      </c>
    </row>
    <row r="10" spans="2:9" ht="13.5" customHeight="1">
      <c r="B10" s="85"/>
      <c r="C10" s="89" t="s">
        <v>40</v>
      </c>
      <c r="D10" s="33"/>
      <c r="E10" s="33"/>
      <c r="F10" s="33"/>
      <c r="G10" s="90">
        <v>0</v>
      </c>
      <c r="H10" s="33"/>
      <c r="I10" s="91">
        <v>0</v>
      </c>
    </row>
    <row r="11" spans="2:9" ht="13.5" customHeight="1">
      <c r="B11" s="85"/>
      <c r="C11" s="89" t="s">
        <v>41</v>
      </c>
      <c r="D11" s="33"/>
      <c r="E11" s="33"/>
      <c r="F11" s="33"/>
      <c r="G11" s="90">
        <v>0</v>
      </c>
      <c r="H11" s="33"/>
      <c r="I11" s="91">
        <v>0</v>
      </c>
    </row>
    <row r="12" spans="2:9" ht="13.5" customHeight="1">
      <c r="B12" s="85"/>
      <c r="C12" s="89" t="s">
        <v>42</v>
      </c>
      <c r="D12" s="33"/>
      <c r="E12" s="33"/>
      <c r="F12" s="33"/>
      <c r="G12" s="90">
        <v>174640587.97999999</v>
      </c>
      <c r="H12" s="33"/>
      <c r="I12" s="92">
        <v>200306278.63</v>
      </c>
    </row>
    <row r="13" spans="2:9" ht="13.5" customHeight="1">
      <c r="B13" s="85"/>
      <c r="C13" s="89" t="s">
        <v>43</v>
      </c>
      <c r="D13" s="33"/>
      <c r="E13" s="33"/>
      <c r="F13" s="33"/>
      <c r="G13" s="93">
        <v>10838146.960000001</v>
      </c>
      <c r="H13" s="33"/>
      <c r="I13" s="92">
        <v>10446021.66</v>
      </c>
    </row>
    <row r="14" spans="2:9" ht="13.5" customHeight="1">
      <c r="B14" s="85"/>
      <c r="C14" s="89" t="s">
        <v>44</v>
      </c>
      <c r="D14" s="33"/>
      <c r="E14" s="33"/>
      <c r="F14" s="33"/>
      <c r="G14" s="90">
        <v>10401134.58</v>
      </c>
      <c r="H14" s="33"/>
      <c r="I14" s="92">
        <v>12507569.880000001</v>
      </c>
    </row>
    <row r="15" spans="2:9" ht="13.5" customHeight="1">
      <c r="B15" s="85"/>
      <c r="C15" s="89" t="s">
        <v>45</v>
      </c>
      <c r="D15" s="33"/>
      <c r="E15" s="33"/>
      <c r="F15" s="33"/>
      <c r="G15" s="90">
        <v>0</v>
      </c>
      <c r="H15" s="33"/>
      <c r="I15" s="92">
        <v>0</v>
      </c>
    </row>
    <row r="16" spans="2:9" ht="10.5" customHeight="1">
      <c r="B16" s="85"/>
      <c r="C16" s="89"/>
      <c r="D16" s="33"/>
      <c r="E16" s="33"/>
      <c r="F16" s="33"/>
      <c r="G16" s="90" t="s">
        <v>46</v>
      </c>
      <c r="H16" s="33"/>
      <c r="I16" s="92" t="s">
        <v>46</v>
      </c>
    </row>
    <row r="17" spans="2:9" ht="15" customHeight="1">
      <c r="B17" s="32"/>
      <c r="C17" s="94" t="s">
        <v>47</v>
      </c>
      <c r="D17" s="33"/>
      <c r="E17" s="33"/>
      <c r="F17" s="33"/>
      <c r="G17" s="33"/>
      <c r="H17" s="33"/>
      <c r="I17" s="36"/>
    </row>
    <row r="18" spans="2:9" ht="21.75" customHeight="1">
      <c r="B18" s="85"/>
      <c r="C18" s="94"/>
      <c r="D18" s="33"/>
      <c r="E18" s="33"/>
      <c r="F18" s="33"/>
      <c r="G18" s="87">
        <f>SUM(G20:G22)</f>
        <v>1516777761.22</v>
      </c>
      <c r="H18" s="33"/>
      <c r="I18" s="95">
        <f>SUM(I20:I22)</f>
        <v>1929513314.8599999</v>
      </c>
    </row>
    <row r="19" spans="2:9" ht="5.25" customHeight="1">
      <c r="B19" s="85"/>
      <c r="C19" s="86"/>
      <c r="D19" s="33"/>
      <c r="E19" s="33"/>
      <c r="F19" s="33"/>
      <c r="G19" s="87"/>
      <c r="H19" s="33"/>
      <c r="I19" s="95"/>
    </row>
    <row r="20" spans="2:9" ht="17.25" customHeight="1">
      <c r="B20" s="85"/>
      <c r="C20" s="89" t="s">
        <v>48</v>
      </c>
      <c r="D20" s="33"/>
      <c r="E20" s="33"/>
      <c r="F20" s="33"/>
      <c r="G20" s="90">
        <v>1516777761.22</v>
      </c>
      <c r="H20" s="33"/>
      <c r="I20" s="92">
        <v>1929513314.8599999</v>
      </c>
    </row>
    <row r="21" spans="2:9" ht="12" customHeight="1">
      <c r="B21" s="85"/>
      <c r="C21" s="89"/>
      <c r="D21" s="33"/>
      <c r="E21" s="33"/>
      <c r="F21" s="33"/>
      <c r="G21" s="90"/>
      <c r="H21" s="33"/>
      <c r="I21" s="92"/>
    </row>
    <row r="22" spans="2:9" ht="17.25" customHeight="1">
      <c r="B22" s="85"/>
      <c r="C22" s="96" t="s">
        <v>49</v>
      </c>
      <c r="D22" s="33"/>
      <c r="E22" s="33"/>
      <c r="F22" s="33"/>
      <c r="G22" s="97">
        <v>0</v>
      </c>
      <c r="H22" s="33"/>
      <c r="I22" s="92">
        <v>0</v>
      </c>
    </row>
    <row r="23" spans="2:9">
      <c r="B23" s="32"/>
      <c r="C23" s="33"/>
      <c r="D23" s="33"/>
      <c r="E23" s="33"/>
      <c r="F23" s="33"/>
      <c r="G23" s="33"/>
      <c r="H23" s="33"/>
      <c r="I23" s="36"/>
    </row>
    <row r="24" spans="2:9" ht="12.75" customHeight="1">
      <c r="B24" s="85"/>
      <c r="C24" s="86" t="s">
        <v>50</v>
      </c>
      <c r="D24" s="33"/>
      <c r="E24" s="33"/>
      <c r="F24" s="33"/>
      <c r="G24" s="87">
        <f>SUM(G25:G29)</f>
        <v>71222784.800000012</v>
      </c>
      <c r="H24" s="33"/>
      <c r="I24" s="95">
        <f>SUM(I25:I29)</f>
        <v>109857929.41</v>
      </c>
    </row>
    <row r="25" spans="2:9" ht="13.5" customHeight="1">
      <c r="B25" s="85"/>
      <c r="C25" s="89" t="s">
        <v>51</v>
      </c>
      <c r="D25" s="33"/>
      <c r="E25" s="33"/>
      <c r="F25" s="33"/>
      <c r="G25" s="90">
        <v>70204144.540000007</v>
      </c>
      <c r="H25" s="33"/>
      <c r="I25" s="92">
        <v>105777663.59999999</v>
      </c>
    </row>
    <row r="26" spans="2:9" ht="13.5" customHeight="1">
      <c r="B26" s="85"/>
      <c r="C26" s="89" t="s">
        <v>52</v>
      </c>
      <c r="D26" s="33"/>
      <c r="E26" s="33"/>
      <c r="F26" s="33"/>
      <c r="G26" s="90">
        <v>0</v>
      </c>
      <c r="H26" s="33"/>
      <c r="I26" s="92">
        <v>0</v>
      </c>
    </row>
    <row r="27" spans="2:9" ht="18.75" customHeight="1">
      <c r="B27" s="85"/>
      <c r="C27" s="89" t="s">
        <v>53</v>
      </c>
      <c r="D27" s="33"/>
      <c r="E27" s="33"/>
      <c r="F27" s="33"/>
      <c r="G27" s="90">
        <v>0</v>
      </c>
      <c r="H27" s="33"/>
      <c r="I27" s="92">
        <v>0</v>
      </c>
    </row>
    <row r="28" spans="2:9" ht="13.5" customHeight="1">
      <c r="B28" s="85"/>
      <c r="C28" s="89" t="s">
        <v>54</v>
      </c>
      <c r="D28" s="33"/>
      <c r="E28" s="33"/>
      <c r="F28" s="33"/>
      <c r="G28" s="90">
        <v>0</v>
      </c>
      <c r="H28" s="33"/>
      <c r="I28" s="91">
        <v>0</v>
      </c>
    </row>
    <row r="29" spans="2:9" ht="13.5" customHeight="1">
      <c r="B29" s="85"/>
      <c r="C29" s="89" t="s">
        <v>55</v>
      </c>
      <c r="D29" s="33"/>
      <c r="E29" s="33"/>
      <c r="F29" s="33"/>
      <c r="G29" s="90">
        <v>1018640.26</v>
      </c>
      <c r="H29" s="33"/>
      <c r="I29" s="91">
        <v>4080265.81</v>
      </c>
    </row>
    <row r="30" spans="2:9">
      <c r="B30" s="32"/>
      <c r="C30" s="33"/>
      <c r="D30" s="33"/>
      <c r="E30" s="33"/>
      <c r="F30" s="33"/>
      <c r="G30" s="33"/>
      <c r="H30" s="33"/>
      <c r="I30" s="36"/>
    </row>
    <row r="31" spans="2:9" ht="13.5" customHeight="1">
      <c r="B31" s="32"/>
      <c r="C31" s="98" t="s">
        <v>56</v>
      </c>
      <c r="D31" s="33"/>
      <c r="E31" s="33"/>
      <c r="F31" s="33"/>
      <c r="G31" s="99">
        <f>G8+G18+G24</f>
        <v>2593962145.1900005</v>
      </c>
      <c r="H31" s="33"/>
      <c r="I31" s="100">
        <f>I8+I18+I24</f>
        <v>3108929495.2199998</v>
      </c>
    </row>
    <row r="32" spans="2:9" ht="13.5" customHeight="1">
      <c r="B32" s="32"/>
      <c r="C32" s="98"/>
      <c r="D32" s="33"/>
      <c r="E32" s="33"/>
      <c r="F32" s="33"/>
      <c r="G32" s="99"/>
      <c r="H32" s="33"/>
      <c r="I32" s="100"/>
    </row>
    <row r="33" spans="2:9" ht="12.75" customHeight="1">
      <c r="B33" s="32"/>
      <c r="C33" s="84" t="s">
        <v>57</v>
      </c>
      <c r="D33" s="33"/>
      <c r="E33" s="33"/>
      <c r="F33" s="33"/>
      <c r="G33" s="33"/>
      <c r="H33" s="33"/>
      <c r="I33" s="36"/>
    </row>
    <row r="34" spans="2:9" ht="6.75" customHeight="1">
      <c r="B34" s="32"/>
      <c r="C34" s="33"/>
      <c r="D34" s="33"/>
      <c r="E34" s="33"/>
      <c r="F34" s="33"/>
      <c r="G34" s="33"/>
      <c r="H34" s="33"/>
      <c r="I34" s="101"/>
    </row>
    <row r="35" spans="2:9" ht="12.75" customHeight="1">
      <c r="B35" s="85"/>
      <c r="C35" s="86" t="s">
        <v>58</v>
      </c>
      <c r="D35" s="33"/>
      <c r="E35" s="33"/>
      <c r="F35" s="33"/>
      <c r="G35" s="87">
        <f>SUM(G36:G38)</f>
        <v>1663497169.49</v>
      </c>
      <c r="H35" s="33"/>
      <c r="I35" s="88">
        <f>SUM(I36:I38)</f>
        <v>2126937700.7</v>
      </c>
    </row>
    <row r="36" spans="2:9" ht="13.5" customHeight="1">
      <c r="B36" s="85"/>
      <c r="C36" s="89" t="s">
        <v>59</v>
      </c>
      <c r="D36" s="33"/>
      <c r="E36" s="33"/>
      <c r="F36" s="33"/>
      <c r="G36" s="90">
        <v>817313560.80999994</v>
      </c>
      <c r="H36" s="33"/>
      <c r="I36" s="91">
        <v>1026854763.97</v>
      </c>
    </row>
    <row r="37" spans="2:9" ht="13.5" customHeight="1">
      <c r="B37" s="85"/>
      <c r="C37" s="89" t="s">
        <v>60</v>
      </c>
      <c r="D37" s="33"/>
      <c r="E37" s="33"/>
      <c r="F37" s="33"/>
      <c r="G37" s="90">
        <v>219136296.34999999</v>
      </c>
      <c r="H37" s="33"/>
      <c r="I37" s="91">
        <v>225283273.91999999</v>
      </c>
    </row>
    <row r="38" spans="2:9" ht="13.5" customHeight="1">
      <c r="B38" s="85"/>
      <c r="C38" s="89" t="s">
        <v>61</v>
      </c>
      <c r="D38" s="33"/>
      <c r="E38" s="33"/>
      <c r="F38" s="33"/>
      <c r="G38" s="90">
        <v>627047312.33000004</v>
      </c>
      <c r="H38" s="33"/>
      <c r="I38" s="91">
        <v>874799662.80999994</v>
      </c>
    </row>
    <row r="39" spans="2:9" ht="12.75" customHeight="1">
      <c r="B39" s="32"/>
      <c r="C39" s="33"/>
      <c r="D39" s="33"/>
      <c r="E39" s="33"/>
      <c r="F39" s="33"/>
      <c r="G39" s="33"/>
      <c r="H39" s="33"/>
      <c r="I39" s="36"/>
    </row>
    <row r="40" spans="2:9" ht="12.75" customHeight="1">
      <c r="B40" s="85"/>
      <c r="C40" s="86" t="s">
        <v>62</v>
      </c>
      <c r="D40" s="33"/>
      <c r="E40" s="33"/>
      <c r="F40" s="33"/>
      <c r="G40" s="87">
        <f>SUM(G41:G49)</f>
        <v>419531680.94</v>
      </c>
      <c r="H40" s="33"/>
      <c r="I40" s="88">
        <f>SUM(I41:I49)</f>
        <v>578289428.72000003</v>
      </c>
    </row>
    <row r="41" spans="2:9" ht="13.5" customHeight="1">
      <c r="B41" s="85"/>
      <c r="C41" s="89" t="s">
        <v>63</v>
      </c>
      <c r="D41" s="33"/>
      <c r="E41" s="33"/>
      <c r="F41" s="33"/>
      <c r="G41" s="90">
        <v>19514611.32</v>
      </c>
      <c r="H41" s="33"/>
      <c r="I41" s="91">
        <v>21339555.010000002</v>
      </c>
    </row>
    <row r="42" spans="2:9" ht="13.5" customHeight="1">
      <c r="B42" s="85"/>
      <c r="C42" s="89" t="s">
        <v>64</v>
      </c>
      <c r="D42" s="33"/>
      <c r="E42" s="33"/>
      <c r="F42" s="33"/>
      <c r="G42" s="90">
        <v>0</v>
      </c>
      <c r="H42" s="33"/>
      <c r="I42" s="91">
        <v>0</v>
      </c>
    </row>
    <row r="43" spans="2:9" ht="13.5" customHeight="1">
      <c r="B43" s="85"/>
      <c r="C43" s="89" t="s">
        <v>65</v>
      </c>
      <c r="D43" s="33"/>
      <c r="E43" s="33"/>
      <c r="F43" s="33"/>
      <c r="G43" s="90">
        <v>80566254.590000004</v>
      </c>
      <c r="H43" s="33"/>
      <c r="I43" s="91">
        <v>102856125.92</v>
      </c>
    </row>
    <row r="44" spans="2:9" ht="13.5" customHeight="1">
      <c r="B44" s="85"/>
      <c r="C44" s="89" t="s">
        <v>66</v>
      </c>
      <c r="D44" s="33"/>
      <c r="E44" s="33"/>
      <c r="F44" s="33"/>
      <c r="G44" s="90">
        <v>206854571.52000001</v>
      </c>
      <c r="H44" s="33"/>
      <c r="I44" s="91">
        <v>315928588.68000001</v>
      </c>
    </row>
    <row r="45" spans="2:9" ht="13.5" customHeight="1">
      <c r="B45" s="85"/>
      <c r="C45" s="89" t="s">
        <v>67</v>
      </c>
      <c r="D45" s="33"/>
      <c r="E45" s="33"/>
      <c r="F45" s="33"/>
      <c r="G45" s="90">
        <v>107582243.51000001</v>
      </c>
      <c r="H45" s="33"/>
      <c r="I45" s="91">
        <v>132695933.11</v>
      </c>
    </row>
    <row r="46" spans="2:9" ht="13.5" customHeight="1">
      <c r="B46" s="85"/>
      <c r="C46" s="89" t="s">
        <v>68</v>
      </c>
      <c r="D46" s="33"/>
      <c r="E46" s="33"/>
      <c r="F46" s="33"/>
      <c r="G46" s="90">
        <v>0</v>
      </c>
      <c r="H46" s="33"/>
      <c r="I46" s="91">
        <v>0</v>
      </c>
    </row>
    <row r="47" spans="2:9" ht="13.5" customHeight="1">
      <c r="B47" s="85"/>
      <c r="C47" s="89" t="s">
        <v>69</v>
      </c>
      <c r="D47" s="33"/>
      <c r="E47" s="33"/>
      <c r="F47" s="33"/>
      <c r="G47" s="90">
        <v>0</v>
      </c>
      <c r="H47" s="33"/>
      <c r="I47" s="91">
        <v>0</v>
      </c>
    </row>
    <row r="48" spans="2:9" ht="13.5" customHeight="1">
      <c r="B48" s="85"/>
      <c r="C48" s="89" t="s">
        <v>70</v>
      </c>
      <c r="D48" s="33"/>
      <c r="E48" s="33"/>
      <c r="F48" s="33"/>
      <c r="G48" s="90">
        <v>5014000</v>
      </c>
      <c r="H48" s="33"/>
      <c r="I48" s="91">
        <v>5469226</v>
      </c>
    </row>
    <row r="49" spans="2:9" ht="13.5" customHeight="1">
      <c r="B49" s="85"/>
      <c r="C49" s="89" t="s">
        <v>71</v>
      </c>
      <c r="D49" s="33"/>
      <c r="E49" s="33"/>
      <c r="F49" s="33"/>
      <c r="G49" s="90">
        <v>0</v>
      </c>
      <c r="H49" s="33"/>
      <c r="I49" s="91">
        <v>0</v>
      </c>
    </row>
    <row r="50" spans="2:9" ht="12.75" customHeight="1">
      <c r="B50" s="32"/>
      <c r="C50" s="33"/>
      <c r="D50" s="33"/>
      <c r="E50" s="33"/>
      <c r="F50" s="33"/>
      <c r="G50" s="33"/>
      <c r="H50" s="33"/>
      <c r="I50" s="36"/>
    </row>
    <row r="51" spans="2:9" ht="12.75" customHeight="1">
      <c r="B51" s="85"/>
      <c r="C51" s="86" t="s">
        <v>72</v>
      </c>
      <c r="D51" s="33"/>
      <c r="E51" s="33"/>
      <c r="F51" s="33"/>
      <c r="G51" s="87">
        <v>0</v>
      </c>
      <c r="H51" s="33"/>
      <c r="I51" s="88">
        <v>0</v>
      </c>
    </row>
    <row r="52" spans="2:9" ht="13.5" customHeight="1">
      <c r="B52" s="85"/>
      <c r="C52" s="89" t="s">
        <v>73</v>
      </c>
      <c r="D52" s="33"/>
      <c r="E52" s="33"/>
      <c r="F52" s="33"/>
      <c r="G52" s="90">
        <v>0</v>
      </c>
      <c r="H52" s="33"/>
      <c r="I52" s="91">
        <v>0</v>
      </c>
    </row>
    <row r="53" spans="2:9" ht="13.5" customHeight="1">
      <c r="B53" s="85"/>
      <c r="C53" s="89" t="s">
        <v>74</v>
      </c>
      <c r="D53" s="33"/>
      <c r="E53" s="33"/>
      <c r="F53" s="33"/>
      <c r="G53" s="90">
        <v>0</v>
      </c>
      <c r="H53" s="33"/>
      <c r="I53" s="91">
        <v>0</v>
      </c>
    </row>
    <row r="54" spans="2:9" ht="13.5" customHeight="1">
      <c r="B54" s="85"/>
      <c r="C54" s="89" t="s">
        <v>75</v>
      </c>
      <c r="D54" s="33"/>
      <c r="E54" s="33"/>
      <c r="F54" s="33"/>
      <c r="G54" s="90">
        <v>0</v>
      </c>
      <c r="H54" s="33"/>
      <c r="I54" s="91">
        <v>0</v>
      </c>
    </row>
    <row r="55" spans="2:9">
      <c r="B55" s="32"/>
      <c r="C55" s="33"/>
      <c r="D55" s="33"/>
      <c r="E55" s="33"/>
      <c r="F55" s="33"/>
      <c r="G55" s="33"/>
      <c r="H55" s="33"/>
      <c r="I55" s="36"/>
    </row>
    <row r="56" spans="2:9" ht="12.75" customHeight="1">
      <c r="B56" s="85"/>
      <c r="C56" s="86" t="s">
        <v>76</v>
      </c>
      <c r="D56" s="33"/>
      <c r="E56" s="33"/>
      <c r="F56" s="33"/>
      <c r="G56" s="87">
        <f>SUM(G57:G61)</f>
        <v>5320590.38</v>
      </c>
      <c r="H56" s="33"/>
      <c r="I56" s="88">
        <f>SUM(I57:I61)</f>
        <v>12304990.219999999</v>
      </c>
    </row>
    <row r="57" spans="2:9" ht="13.5" customHeight="1">
      <c r="B57" s="85"/>
      <c r="C57" s="89" t="s">
        <v>77</v>
      </c>
      <c r="D57" s="33"/>
      <c r="E57" s="33"/>
      <c r="F57" s="33"/>
      <c r="G57" s="90">
        <v>5217358.92</v>
      </c>
      <c r="H57" s="33"/>
      <c r="I57" s="91">
        <v>11665130.66</v>
      </c>
    </row>
    <row r="58" spans="2:9" ht="13.5" customHeight="1">
      <c r="B58" s="85"/>
      <c r="C58" s="89" t="s">
        <v>78</v>
      </c>
      <c r="D58" s="33"/>
      <c r="E58" s="33"/>
      <c r="F58" s="33"/>
      <c r="G58" s="90">
        <v>1169.45</v>
      </c>
      <c r="H58" s="33"/>
      <c r="I58" s="91">
        <v>1926.36</v>
      </c>
    </row>
    <row r="59" spans="2:9" ht="13.5" customHeight="1">
      <c r="B59" s="85"/>
      <c r="C59" s="89" t="s">
        <v>79</v>
      </c>
      <c r="D59" s="33"/>
      <c r="E59" s="33"/>
      <c r="F59" s="33"/>
      <c r="G59" s="90">
        <v>102062.01</v>
      </c>
      <c r="H59" s="33"/>
      <c r="I59" s="91">
        <v>637933.19999999995</v>
      </c>
    </row>
    <row r="60" spans="2:9" ht="13.5" customHeight="1">
      <c r="B60" s="85"/>
      <c r="C60" s="89" t="s">
        <v>80</v>
      </c>
      <c r="D60" s="33"/>
      <c r="E60" s="33"/>
      <c r="F60" s="33"/>
      <c r="G60" s="90">
        <v>0</v>
      </c>
      <c r="H60" s="33"/>
      <c r="I60" s="91">
        <v>0</v>
      </c>
    </row>
    <row r="61" spans="2:9" ht="13.5" customHeight="1">
      <c r="B61" s="102"/>
      <c r="C61" s="103" t="s">
        <v>81</v>
      </c>
      <c r="D61" s="67"/>
      <c r="E61" s="67"/>
      <c r="F61" s="67"/>
      <c r="G61" s="104">
        <v>0</v>
      </c>
      <c r="H61" s="67"/>
      <c r="I61" s="105">
        <v>0</v>
      </c>
    </row>
    <row r="62" spans="2:9" ht="12.75" customHeight="1">
      <c r="B62" s="71" t="str">
        <f>B2</f>
        <v>MUNICIPIO DE MÉRIDA YUCATÁN
ESTADO DE ACTIVIDADES
DEL 01  DE ENERO AL 30 DE SEPTIEMBRE DE 2018</v>
      </c>
      <c r="C62" s="72"/>
      <c r="D62" s="72"/>
      <c r="E62" s="72"/>
      <c r="F62" s="72"/>
      <c r="G62" s="72"/>
      <c r="H62" s="72"/>
      <c r="I62" s="73"/>
    </row>
    <row r="63" spans="2:9" ht="12.75" customHeight="1">
      <c r="B63" s="74"/>
      <c r="C63" s="75"/>
      <c r="D63" s="75"/>
      <c r="E63" s="75"/>
      <c r="F63" s="75"/>
      <c r="G63" s="75"/>
      <c r="H63" s="75"/>
      <c r="I63" s="76"/>
    </row>
    <row r="64" spans="2:9" ht="16.5" customHeight="1">
      <c r="B64" s="77"/>
      <c r="C64" s="78"/>
      <c r="D64" s="78"/>
      <c r="E64" s="78"/>
      <c r="F64" s="78"/>
      <c r="G64" s="78"/>
      <c r="H64" s="78"/>
      <c r="I64" s="79"/>
    </row>
    <row r="65" spans="2:9" ht="14.25" customHeight="1">
      <c r="B65" s="32"/>
      <c r="C65" s="33"/>
      <c r="D65" s="33"/>
      <c r="E65" s="33"/>
      <c r="F65" s="33"/>
      <c r="G65" s="106">
        <v>2018</v>
      </c>
      <c r="H65" s="33"/>
      <c r="I65" s="107" t="s">
        <v>36</v>
      </c>
    </row>
    <row r="66" spans="2:9" ht="12.75" customHeight="1">
      <c r="B66" s="32"/>
      <c r="C66" s="33"/>
      <c r="D66" s="33"/>
      <c r="E66" s="33"/>
      <c r="F66" s="33"/>
      <c r="G66" s="33"/>
      <c r="H66" s="33"/>
      <c r="I66" s="36"/>
    </row>
    <row r="67" spans="2:9" ht="12.75" customHeight="1">
      <c r="B67" s="85"/>
      <c r="C67" s="86" t="s">
        <v>82</v>
      </c>
      <c r="D67" s="33"/>
      <c r="E67" s="33"/>
      <c r="F67" s="33"/>
      <c r="G67" s="87">
        <f>SUM(G68:G73)</f>
        <v>54191607.140000001</v>
      </c>
      <c r="H67" s="33"/>
      <c r="I67" s="88">
        <f>SUM(I68:I73)</f>
        <v>68848315.150000006</v>
      </c>
    </row>
    <row r="68" spans="2:9" ht="17.25" customHeight="1">
      <c r="B68" s="85"/>
      <c r="C68" s="89" t="s">
        <v>83</v>
      </c>
      <c r="D68" s="33"/>
      <c r="E68" s="33"/>
      <c r="F68" s="33"/>
      <c r="G68" s="90">
        <v>45690399.920000002</v>
      </c>
      <c r="H68" s="33"/>
      <c r="I68" s="91">
        <v>58633425.020000003</v>
      </c>
    </row>
    <row r="69" spans="2:9" ht="13.5" customHeight="1">
      <c r="B69" s="85"/>
      <c r="C69" s="89" t="s">
        <v>84</v>
      </c>
      <c r="D69" s="33"/>
      <c r="E69" s="33"/>
      <c r="F69" s="33"/>
      <c r="G69" s="90">
        <v>0</v>
      </c>
      <c r="H69" s="33"/>
      <c r="I69" s="91">
        <v>0</v>
      </c>
    </row>
    <row r="70" spans="2:9" ht="13.5" customHeight="1">
      <c r="B70" s="85"/>
      <c r="C70" s="89" t="s">
        <v>85</v>
      </c>
      <c r="D70" s="33"/>
      <c r="E70" s="33"/>
      <c r="F70" s="33"/>
      <c r="G70" s="90">
        <v>0</v>
      </c>
      <c r="H70" s="33"/>
      <c r="I70" s="91">
        <v>0</v>
      </c>
    </row>
    <row r="71" spans="2:9" ht="18" customHeight="1">
      <c r="B71" s="85"/>
      <c r="C71" s="89" t="s">
        <v>86</v>
      </c>
      <c r="D71" s="33"/>
      <c r="E71" s="33"/>
      <c r="F71" s="33"/>
      <c r="G71" s="90">
        <v>0</v>
      </c>
      <c r="H71" s="33"/>
      <c r="I71" s="91">
        <v>0</v>
      </c>
    </row>
    <row r="72" spans="2:9" ht="13.5" customHeight="1">
      <c r="B72" s="85"/>
      <c r="C72" s="89" t="s">
        <v>87</v>
      </c>
      <c r="D72" s="33"/>
      <c r="E72" s="33"/>
      <c r="F72" s="33"/>
      <c r="G72" s="90">
        <v>0</v>
      </c>
      <c r="H72" s="33"/>
      <c r="I72" s="91">
        <v>0</v>
      </c>
    </row>
    <row r="73" spans="2:9" ht="13.5" customHeight="1">
      <c r="B73" s="85"/>
      <c r="C73" s="89" t="s">
        <v>88</v>
      </c>
      <c r="D73" s="33"/>
      <c r="E73" s="33"/>
      <c r="F73" s="33"/>
      <c r="G73" s="90">
        <v>8501207.2200000007</v>
      </c>
      <c r="H73" s="33"/>
      <c r="I73" s="91">
        <v>10214890.130000001</v>
      </c>
    </row>
    <row r="74" spans="2:9" ht="12.75" customHeight="1">
      <c r="B74" s="32"/>
      <c r="C74" s="33"/>
      <c r="D74" s="33"/>
      <c r="E74" s="33"/>
      <c r="F74" s="33"/>
      <c r="G74" s="33"/>
      <c r="H74" s="33"/>
      <c r="I74" s="36"/>
    </row>
    <row r="75" spans="2:9" ht="12.75" customHeight="1">
      <c r="B75" s="85"/>
      <c r="C75" s="86" t="s">
        <v>89</v>
      </c>
      <c r="D75" s="33"/>
      <c r="E75" s="33"/>
      <c r="F75" s="33"/>
      <c r="G75" s="87">
        <f>SUM(G76)</f>
        <v>80790526.700000003</v>
      </c>
      <c r="H75" s="33"/>
      <c r="I75" s="88">
        <f>SUM(I76)</f>
        <v>400207298.69</v>
      </c>
    </row>
    <row r="76" spans="2:9" ht="13.5" customHeight="1">
      <c r="B76" s="85"/>
      <c r="C76" s="89" t="s">
        <v>90</v>
      </c>
      <c r="D76" s="33"/>
      <c r="E76" s="33"/>
      <c r="F76" s="33"/>
      <c r="G76" s="90">
        <v>80790526.700000003</v>
      </c>
      <c r="H76" s="33"/>
      <c r="I76" s="91">
        <v>400207298.69</v>
      </c>
    </row>
    <row r="77" spans="2:9" ht="12.75" customHeight="1">
      <c r="B77" s="32"/>
      <c r="C77" s="33"/>
      <c r="D77" s="33"/>
      <c r="E77" s="33"/>
      <c r="F77" s="33"/>
      <c r="G77" s="33"/>
      <c r="H77" s="33"/>
      <c r="I77" s="36"/>
    </row>
    <row r="78" spans="2:9" ht="13.5" customHeight="1">
      <c r="B78" s="32"/>
      <c r="C78" s="98" t="s">
        <v>91</v>
      </c>
      <c r="D78" s="33"/>
      <c r="E78" s="33"/>
      <c r="F78" s="33"/>
      <c r="G78" s="99">
        <f>G35+G40+G51+G56+G67+G75</f>
        <v>2223331574.6500001</v>
      </c>
      <c r="H78" s="33"/>
      <c r="I78" s="100">
        <f>I35+I40+I51+I56+I67+I75</f>
        <v>3186587733.48</v>
      </c>
    </row>
    <row r="79" spans="2:9" ht="12.75" customHeight="1">
      <c r="B79" s="32"/>
      <c r="C79" s="33"/>
      <c r="D79" s="33"/>
      <c r="E79" s="33"/>
      <c r="F79" s="33"/>
      <c r="G79" s="33"/>
      <c r="H79" s="33"/>
      <c r="I79" s="101"/>
    </row>
    <row r="80" spans="2:9" ht="13.5" customHeight="1">
      <c r="B80" s="32"/>
      <c r="C80" s="108" t="s">
        <v>92</v>
      </c>
      <c r="D80" s="33"/>
      <c r="E80" s="33"/>
      <c r="F80" s="33"/>
      <c r="G80" s="99">
        <f>G31-G78</f>
        <v>370630570.54000044</v>
      </c>
      <c r="H80" s="33"/>
      <c r="I80" s="100">
        <f>I31-I78</f>
        <v>-77658238.260000229</v>
      </c>
    </row>
    <row r="81" spans="2:10" ht="13.5" customHeight="1">
      <c r="B81" s="32"/>
      <c r="C81" s="108"/>
      <c r="D81" s="33"/>
      <c r="E81" s="33"/>
      <c r="F81" s="33"/>
      <c r="G81" s="99"/>
      <c r="H81" s="33"/>
      <c r="I81" s="100"/>
    </row>
    <row r="82" spans="2:10" ht="18.75" customHeight="1">
      <c r="B82" s="109" t="s">
        <v>93</v>
      </c>
      <c r="C82" s="110"/>
      <c r="D82" s="67"/>
      <c r="E82" s="67"/>
      <c r="F82" s="67"/>
      <c r="G82" s="67"/>
      <c r="H82" s="67"/>
      <c r="I82" s="68"/>
      <c r="J82" s="33"/>
    </row>
    <row r="83" spans="2:10" ht="18.75" customHeight="1">
      <c r="B83" s="33"/>
      <c r="C83" s="33"/>
      <c r="D83" s="33"/>
      <c r="E83" s="33"/>
      <c r="F83" s="33"/>
      <c r="G83" s="33"/>
      <c r="H83" s="33"/>
    </row>
    <row r="84" spans="2:10" ht="12.75" customHeight="1">
      <c r="B84" s="111" t="s">
        <v>94</v>
      </c>
      <c r="C84" s="111"/>
      <c r="D84" s="111"/>
      <c r="E84" s="111"/>
      <c r="F84" s="111"/>
      <c r="G84" s="111"/>
      <c r="H84" s="111"/>
      <c r="I84" s="111"/>
    </row>
    <row r="85" spans="2:10" ht="55.5" customHeight="1">
      <c r="G85" s="112"/>
      <c r="H85" s="112"/>
      <c r="I85" s="112"/>
    </row>
    <row r="86" spans="2:10" ht="12.75" customHeight="1">
      <c r="B86" s="113" t="s">
        <v>95</v>
      </c>
      <c r="C86" s="113"/>
      <c r="G86" s="114" t="s">
        <v>96</v>
      </c>
      <c r="H86" s="114"/>
      <c r="I86" s="114"/>
    </row>
    <row r="87" spans="2:10" ht="18" customHeight="1">
      <c r="B87" s="115" t="s">
        <v>97</v>
      </c>
      <c r="C87" s="115"/>
      <c r="G87" s="115" t="s">
        <v>98</v>
      </c>
      <c r="H87" s="115"/>
      <c r="I87" s="115"/>
    </row>
  </sheetData>
  <mergeCells count="9">
    <mergeCell ref="B87:C87"/>
    <mergeCell ref="G87:I87"/>
    <mergeCell ref="B2:I4"/>
    <mergeCell ref="C17:C18"/>
    <mergeCell ref="B62:I64"/>
    <mergeCell ref="B84:I84"/>
    <mergeCell ref="G85:I85"/>
    <mergeCell ref="B86:C86"/>
    <mergeCell ref="G86:I86"/>
  </mergeCells>
  <pageMargins left="0.59055118110236227" right="0.59055118110236227" top="0.39370078740157483" bottom="0.39370078740157483" header="0" footer="0"/>
  <pageSetup scale="90" fitToWidth="0" fitToHeight="0" orientation="portrait" useFirstPageNumber="1" r:id="rId1"/>
  <headerFooter alignWithMargins="0">
    <oddFooter>Página &amp;P&amp;R</oddFooter>
  </headerFooter>
  <rowBreaks count="1" manualBreakCount="1">
    <brk id="6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O142"/>
  <sheetViews>
    <sheetView showGridLines="0" showOutlineSymbols="0" zoomScaleNormal="100" workbookViewId="0">
      <selection activeCell="G12" sqref="G12:G13"/>
    </sheetView>
  </sheetViews>
  <sheetFormatPr baseColWidth="10" defaultColWidth="6.85546875" defaultRowHeight="12.75" customHeight="1"/>
  <cols>
    <col min="1" max="2" width="1.28515625" style="5" customWidth="1"/>
    <col min="3" max="3" width="37.5703125" style="5" customWidth="1"/>
    <col min="4" max="4" width="8.140625" style="5" customWidth="1"/>
    <col min="5" max="5" width="16" style="5" customWidth="1"/>
    <col min="6" max="6" width="1.28515625" style="5" customWidth="1"/>
    <col min="7" max="7" width="15.85546875" style="5" customWidth="1"/>
    <col min="8" max="8" width="2.5703125" style="5" customWidth="1"/>
    <col min="9" max="9" width="47.28515625" style="5" customWidth="1"/>
    <col min="10" max="10" width="7.42578125" style="5" customWidth="1"/>
    <col min="11" max="11" width="13.7109375" style="5" customWidth="1"/>
    <col min="12" max="12" width="1.28515625" style="5" customWidth="1"/>
    <col min="13" max="13" width="13.85546875" style="5" customWidth="1"/>
    <col min="14" max="256" width="6.85546875" style="5"/>
    <col min="257" max="258" width="1.28515625" style="5" customWidth="1"/>
    <col min="259" max="259" width="37.5703125" style="5" customWidth="1"/>
    <col min="260" max="260" width="8.140625" style="5" customWidth="1"/>
    <col min="261" max="261" width="16" style="5" customWidth="1"/>
    <col min="262" max="262" width="1.28515625" style="5" customWidth="1"/>
    <col min="263" max="263" width="15.85546875" style="5" customWidth="1"/>
    <col min="264" max="264" width="2.5703125" style="5" customWidth="1"/>
    <col min="265" max="265" width="47.28515625" style="5" customWidth="1"/>
    <col min="266" max="266" width="7.42578125" style="5" customWidth="1"/>
    <col min="267" max="267" width="13.7109375" style="5" customWidth="1"/>
    <col min="268" max="268" width="1.28515625" style="5" customWidth="1"/>
    <col min="269" max="269" width="13.85546875" style="5" customWidth="1"/>
    <col min="270" max="512" width="6.85546875" style="5"/>
    <col min="513" max="514" width="1.28515625" style="5" customWidth="1"/>
    <col min="515" max="515" width="37.5703125" style="5" customWidth="1"/>
    <col min="516" max="516" width="8.140625" style="5" customWidth="1"/>
    <col min="517" max="517" width="16" style="5" customWidth="1"/>
    <col min="518" max="518" width="1.28515625" style="5" customWidth="1"/>
    <col min="519" max="519" width="15.85546875" style="5" customWidth="1"/>
    <col min="520" max="520" width="2.5703125" style="5" customWidth="1"/>
    <col min="521" max="521" width="47.28515625" style="5" customWidth="1"/>
    <col min="522" max="522" width="7.42578125" style="5" customWidth="1"/>
    <col min="523" max="523" width="13.7109375" style="5" customWidth="1"/>
    <col min="524" max="524" width="1.28515625" style="5" customWidth="1"/>
    <col min="525" max="525" width="13.85546875" style="5" customWidth="1"/>
    <col min="526" max="768" width="6.85546875" style="5"/>
    <col min="769" max="770" width="1.28515625" style="5" customWidth="1"/>
    <col min="771" max="771" width="37.5703125" style="5" customWidth="1"/>
    <col min="772" max="772" width="8.140625" style="5" customWidth="1"/>
    <col min="773" max="773" width="16" style="5" customWidth="1"/>
    <col min="774" max="774" width="1.28515625" style="5" customWidth="1"/>
    <col min="775" max="775" width="15.85546875" style="5" customWidth="1"/>
    <col min="776" max="776" width="2.5703125" style="5" customWidth="1"/>
    <col min="777" max="777" width="47.28515625" style="5" customWidth="1"/>
    <col min="778" max="778" width="7.42578125" style="5" customWidth="1"/>
    <col min="779" max="779" width="13.7109375" style="5" customWidth="1"/>
    <col min="780" max="780" width="1.28515625" style="5" customWidth="1"/>
    <col min="781" max="781" width="13.85546875" style="5" customWidth="1"/>
    <col min="782" max="1024" width="6.85546875" style="5"/>
    <col min="1025" max="1026" width="1.28515625" style="5" customWidth="1"/>
    <col min="1027" max="1027" width="37.5703125" style="5" customWidth="1"/>
    <col min="1028" max="1028" width="8.140625" style="5" customWidth="1"/>
    <col min="1029" max="1029" width="16" style="5" customWidth="1"/>
    <col min="1030" max="1030" width="1.28515625" style="5" customWidth="1"/>
    <col min="1031" max="1031" width="15.85546875" style="5" customWidth="1"/>
    <col min="1032" max="1032" width="2.5703125" style="5" customWidth="1"/>
    <col min="1033" max="1033" width="47.28515625" style="5" customWidth="1"/>
    <col min="1034" max="1034" width="7.42578125" style="5" customWidth="1"/>
    <col min="1035" max="1035" width="13.7109375" style="5" customWidth="1"/>
    <col min="1036" max="1036" width="1.28515625" style="5" customWidth="1"/>
    <col min="1037" max="1037" width="13.85546875" style="5" customWidth="1"/>
    <col min="1038" max="1280" width="6.85546875" style="5"/>
    <col min="1281" max="1282" width="1.28515625" style="5" customWidth="1"/>
    <col min="1283" max="1283" width="37.5703125" style="5" customWidth="1"/>
    <col min="1284" max="1284" width="8.140625" style="5" customWidth="1"/>
    <col min="1285" max="1285" width="16" style="5" customWidth="1"/>
    <col min="1286" max="1286" width="1.28515625" style="5" customWidth="1"/>
    <col min="1287" max="1287" width="15.85546875" style="5" customWidth="1"/>
    <col min="1288" max="1288" width="2.5703125" style="5" customWidth="1"/>
    <col min="1289" max="1289" width="47.28515625" style="5" customWidth="1"/>
    <col min="1290" max="1290" width="7.42578125" style="5" customWidth="1"/>
    <col min="1291" max="1291" width="13.7109375" style="5" customWidth="1"/>
    <col min="1292" max="1292" width="1.28515625" style="5" customWidth="1"/>
    <col min="1293" max="1293" width="13.85546875" style="5" customWidth="1"/>
    <col min="1294" max="1536" width="6.85546875" style="5"/>
    <col min="1537" max="1538" width="1.28515625" style="5" customWidth="1"/>
    <col min="1539" max="1539" width="37.5703125" style="5" customWidth="1"/>
    <col min="1540" max="1540" width="8.140625" style="5" customWidth="1"/>
    <col min="1541" max="1541" width="16" style="5" customWidth="1"/>
    <col min="1542" max="1542" width="1.28515625" style="5" customWidth="1"/>
    <col min="1543" max="1543" width="15.85546875" style="5" customWidth="1"/>
    <col min="1544" max="1544" width="2.5703125" style="5" customWidth="1"/>
    <col min="1545" max="1545" width="47.28515625" style="5" customWidth="1"/>
    <col min="1546" max="1546" width="7.42578125" style="5" customWidth="1"/>
    <col min="1547" max="1547" width="13.7109375" style="5" customWidth="1"/>
    <col min="1548" max="1548" width="1.28515625" style="5" customWidth="1"/>
    <col min="1549" max="1549" width="13.85546875" style="5" customWidth="1"/>
    <col min="1550" max="1792" width="6.85546875" style="5"/>
    <col min="1793" max="1794" width="1.28515625" style="5" customWidth="1"/>
    <col min="1795" max="1795" width="37.5703125" style="5" customWidth="1"/>
    <col min="1796" max="1796" width="8.140625" style="5" customWidth="1"/>
    <col min="1797" max="1797" width="16" style="5" customWidth="1"/>
    <col min="1798" max="1798" width="1.28515625" style="5" customWidth="1"/>
    <col min="1799" max="1799" width="15.85546875" style="5" customWidth="1"/>
    <col min="1800" max="1800" width="2.5703125" style="5" customWidth="1"/>
    <col min="1801" max="1801" width="47.28515625" style="5" customWidth="1"/>
    <col min="1802" max="1802" width="7.42578125" style="5" customWidth="1"/>
    <col min="1803" max="1803" width="13.7109375" style="5" customWidth="1"/>
    <col min="1804" max="1804" width="1.28515625" style="5" customWidth="1"/>
    <col min="1805" max="1805" width="13.85546875" style="5" customWidth="1"/>
    <col min="1806" max="2048" width="6.85546875" style="5"/>
    <col min="2049" max="2050" width="1.28515625" style="5" customWidth="1"/>
    <col min="2051" max="2051" width="37.5703125" style="5" customWidth="1"/>
    <col min="2052" max="2052" width="8.140625" style="5" customWidth="1"/>
    <col min="2053" max="2053" width="16" style="5" customWidth="1"/>
    <col min="2054" max="2054" width="1.28515625" style="5" customWidth="1"/>
    <col min="2055" max="2055" width="15.85546875" style="5" customWidth="1"/>
    <col min="2056" max="2056" width="2.5703125" style="5" customWidth="1"/>
    <col min="2057" max="2057" width="47.28515625" style="5" customWidth="1"/>
    <col min="2058" max="2058" width="7.42578125" style="5" customWidth="1"/>
    <col min="2059" max="2059" width="13.7109375" style="5" customWidth="1"/>
    <col min="2060" max="2060" width="1.28515625" style="5" customWidth="1"/>
    <col min="2061" max="2061" width="13.85546875" style="5" customWidth="1"/>
    <col min="2062" max="2304" width="6.85546875" style="5"/>
    <col min="2305" max="2306" width="1.28515625" style="5" customWidth="1"/>
    <col min="2307" max="2307" width="37.5703125" style="5" customWidth="1"/>
    <col min="2308" max="2308" width="8.140625" style="5" customWidth="1"/>
    <col min="2309" max="2309" width="16" style="5" customWidth="1"/>
    <col min="2310" max="2310" width="1.28515625" style="5" customWidth="1"/>
    <col min="2311" max="2311" width="15.85546875" style="5" customWidth="1"/>
    <col min="2312" max="2312" width="2.5703125" style="5" customWidth="1"/>
    <col min="2313" max="2313" width="47.28515625" style="5" customWidth="1"/>
    <col min="2314" max="2314" width="7.42578125" style="5" customWidth="1"/>
    <col min="2315" max="2315" width="13.7109375" style="5" customWidth="1"/>
    <col min="2316" max="2316" width="1.28515625" style="5" customWidth="1"/>
    <col min="2317" max="2317" width="13.85546875" style="5" customWidth="1"/>
    <col min="2318" max="2560" width="6.85546875" style="5"/>
    <col min="2561" max="2562" width="1.28515625" style="5" customWidth="1"/>
    <col min="2563" max="2563" width="37.5703125" style="5" customWidth="1"/>
    <col min="2564" max="2564" width="8.140625" style="5" customWidth="1"/>
    <col min="2565" max="2565" width="16" style="5" customWidth="1"/>
    <col min="2566" max="2566" width="1.28515625" style="5" customWidth="1"/>
    <col min="2567" max="2567" width="15.85546875" style="5" customWidth="1"/>
    <col min="2568" max="2568" width="2.5703125" style="5" customWidth="1"/>
    <col min="2569" max="2569" width="47.28515625" style="5" customWidth="1"/>
    <col min="2570" max="2570" width="7.42578125" style="5" customWidth="1"/>
    <col min="2571" max="2571" width="13.7109375" style="5" customWidth="1"/>
    <col min="2572" max="2572" width="1.28515625" style="5" customWidth="1"/>
    <col min="2573" max="2573" width="13.85546875" style="5" customWidth="1"/>
    <col min="2574" max="2816" width="6.85546875" style="5"/>
    <col min="2817" max="2818" width="1.28515625" style="5" customWidth="1"/>
    <col min="2819" max="2819" width="37.5703125" style="5" customWidth="1"/>
    <col min="2820" max="2820" width="8.140625" style="5" customWidth="1"/>
    <col min="2821" max="2821" width="16" style="5" customWidth="1"/>
    <col min="2822" max="2822" width="1.28515625" style="5" customWidth="1"/>
    <col min="2823" max="2823" width="15.85546875" style="5" customWidth="1"/>
    <col min="2824" max="2824" width="2.5703125" style="5" customWidth="1"/>
    <col min="2825" max="2825" width="47.28515625" style="5" customWidth="1"/>
    <col min="2826" max="2826" width="7.42578125" style="5" customWidth="1"/>
    <col min="2827" max="2827" width="13.7109375" style="5" customWidth="1"/>
    <col min="2828" max="2828" width="1.28515625" style="5" customWidth="1"/>
    <col min="2829" max="2829" width="13.85546875" style="5" customWidth="1"/>
    <col min="2830" max="3072" width="6.85546875" style="5"/>
    <col min="3073" max="3074" width="1.28515625" style="5" customWidth="1"/>
    <col min="3075" max="3075" width="37.5703125" style="5" customWidth="1"/>
    <col min="3076" max="3076" width="8.140625" style="5" customWidth="1"/>
    <col min="3077" max="3077" width="16" style="5" customWidth="1"/>
    <col min="3078" max="3078" width="1.28515625" style="5" customWidth="1"/>
    <col min="3079" max="3079" width="15.85546875" style="5" customWidth="1"/>
    <col min="3080" max="3080" width="2.5703125" style="5" customWidth="1"/>
    <col min="3081" max="3081" width="47.28515625" style="5" customWidth="1"/>
    <col min="3082" max="3082" width="7.42578125" style="5" customWidth="1"/>
    <col min="3083" max="3083" width="13.7109375" style="5" customWidth="1"/>
    <col min="3084" max="3084" width="1.28515625" style="5" customWidth="1"/>
    <col min="3085" max="3085" width="13.85546875" style="5" customWidth="1"/>
    <col min="3086" max="3328" width="6.85546875" style="5"/>
    <col min="3329" max="3330" width="1.28515625" style="5" customWidth="1"/>
    <col min="3331" max="3331" width="37.5703125" style="5" customWidth="1"/>
    <col min="3332" max="3332" width="8.140625" style="5" customWidth="1"/>
    <col min="3333" max="3333" width="16" style="5" customWidth="1"/>
    <col min="3334" max="3334" width="1.28515625" style="5" customWidth="1"/>
    <col min="3335" max="3335" width="15.85546875" style="5" customWidth="1"/>
    <col min="3336" max="3336" width="2.5703125" style="5" customWidth="1"/>
    <col min="3337" max="3337" width="47.28515625" style="5" customWidth="1"/>
    <col min="3338" max="3338" width="7.42578125" style="5" customWidth="1"/>
    <col min="3339" max="3339" width="13.7109375" style="5" customWidth="1"/>
    <col min="3340" max="3340" width="1.28515625" style="5" customWidth="1"/>
    <col min="3341" max="3341" width="13.85546875" style="5" customWidth="1"/>
    <col min="3342" max="3584" width="6.85546875" style="5"/>
    <col min="3585" max="3586" width="1.28515625" style="5" customWidth="1"/>
    <col min="3587" max="3587" width="37.5703125" style="5" customWidth="1"/>
    <col min="3588" max="3588" width="8.140625" style="5" customWidth="1"/>
    <col min="3589" max="3589" width="16" style="5" customWidth="1"/>
    <col min="3590" max="3590" width="1.28515625" style="5" customWidth="1"/>
    <col min="3591" max="3591" width="15.85546875" style="5" customWidth="1"/>
    <col min="3592" max="3592" width="2.5703125" style="5" customWidth="1"/>
    <col min="3593" max="3593" width="47.28515625" style="5" customWidth="1"/>
    <col min="3594" max="3594" width="7.42578125" style="5" customWidth="1"/>
    <col min="3595" max="3595" width="13.7109375" style="5" customWidth="1"/>
    <col min="3596" max="3596" width="1.28515625" style="5" customWidth="1"/>
    <col min="3597" max="3597" width="13.85546875" style="5" customWidth="1"/>
    <col min="3598" max="3840" width="6.85546875" style="5"/>
    <col min="3841" max="3842" width="1.28515625" style="5" customWidth="1"/>
    <col min="3843" max="3843" width="37.5703125" style="5" customWidth="1"/>
    <col min="3844" max="3844" width="8.140625" style="5" customWidth="1"/>
    <col min="3845" max="3845" width="16" style="5" customWidth="1"/>
    <col min="3846" max="3846" width="1.28515625" style="5" customWidth="1"/>
    <col min="3847" max="3847" width="15.85546875" style="5" customWidth="1"/>
    <col min="3848" max="3848" width="2.5703125" style="5" customWidth="1"/>
    <col min="3849" max="3849" width="47.28515625" style="5" customWidth="1"/>
    <col min="3850" max="3850" width="7.42578125" style="5" customWidth="1"/>
    <col min="3851" max="3851" width="13.7109375" style="5" customWidth="1"/>
    <col min="3852" max="3852" width="1.28515625" style="5" customWidth="1"/>
    <col min="3853" max="3853" width="13.85546875" style="5" customWidth="1"/>
    <col min="3854" max="4096" width="6.85546875" style="5"/>
    <col min="4097" max="4098" width="1.28515625" style="5" customWidth="1"/>
    <col min="4099" max="4099" width="37.5703125" style="5" customWidth="1"/>
    <col min="4100" max="4100" width="8.140625" style="5" customWidth="1"/>
    <col min="4101" max="4101" width="16" style="5" customWidth="1"/>
    <col min="4102" max="4102" width="1.28515625" style="5" customWidth="1"/>
    <col min="4103" max="4103" width="15.85546875" style="5" customWidth="1"/>
    <col min="4104" max="4104" width="2.5703125" style="5" customWidth="1"/>
    <col min="4105" max="4105" width="47.28515625" style="5" customWidth="1"/>
    <col min="4106" max="4106" width="7.42578125" style="5" customWidth="1"/>
    <col min="4107" max="4107" width="13.7109375" style="5" customWidth="1"/>
    <col min="4108" max="4108" width="1.28515625" style="5" customWidth="1"/>
    <col min="4109" max="4109" width="13.85546875" style="5" customWidth="1"/>
    <col min="4110" max="4352" width="6.85546875" style="5"/>
    <col min="4353" max="4354" width="1.28515625" style="5" customWidth="1"/>
    <col min="4355" max="4355" width="37.5703125" style="5" customWidth="1"/>
    <col min="4356" max="4356" width="8.140625" style="5" customWidth="1"/>
    <col min="4357" max="4357" width="16" style="5" customWidth="1"/>
    <col min="4358" max="4358" width="1.28515625" style="5" customWidth="1"/>
    <col min="4359" max="4359" width="15.85546875" style="5" customWidth="1"/>
    <col min="4360" max="4360" width="2.5703125" style="5" customWidth="1"/>
    <col min="4361" max="4361" width="47.28515625" style="5" customWidth="1"/>
    <col min="4362" max="4362" width="7.42578125" style="5" customWidth="1"/>
    <col min="4363" max="4363" width="13.7109375" style="5" customWidth="1"/>
    <col min="4364" max="4364" width="1.28515625" style="5" customWidth="1"/>
    <col min="4365" max="4365" width="13.85546875" style="5" customWidth="1"/>
    <col min="4366" max="4608" width="6.85546875" style="5"/>
    <col min="4609" max="4610" width="1.28515625" style="5" customWidth="1"/>
    <col min="4611" max="4611" width="37.5703125" style="5" customWidth="1"/>
    <col min="4612" max="4612" width="8.140625" style="5" customWidth="1"/>
    <col min="4613" max="4613" width="16" style="5" customWidth="1"/>
    <col min="4614" max="4614" width="1.28515625" style="5" customWidth="1"/>
    <col min="4615" max="4615" width="15.85546875" style="5" customWidth="1"/>
    <col min="4616" max="4616" width="2.5703125" style="5" customWidth="1"/>
    <col min="4617" max="4617" width="47.28515625" style="5" customWidth="1"/>
    <col min="4618" max="4618" width="7.42578125" style="5" customWidth="1"/>
    <col min="4619" max="4619" width="13.7109375" style="5" customWidth="1"/>
    <col min="4620" max="4620" width="1.28515625" style="5" customWidth="1"/>
    <col min="4621" max="4621" width="13.85546875" style="5" customWidth="1"/>
    <col min="4622" max="4864" width="6.85546875" style="5"/>
    <col min="4865" max="4866" width="1.28515625" style="5" customWidth="1"/>
    <col min="4867" max="4867" width="37.5703125" style="5" customWidth="1"/>
    <col min="4868" max="4868" width="8.140625" style="5" customWidth="1"/>
    <col min="4869" max="4869" width="16" style="5" customWidth="1"/>
    <col min="4870" max="4870" width="1.28515625" style="5" customWidth="1"/>
    <col min="4871" max="4871" width="15.85546875" style="5" customWidth="1"/>
    <col min="4872" max="4872" width="2.5703125" style="5" customWidth="1"/>
    <col min="4873" max="4873" width="47.28515625" style="5" customWidth="1"/>
    <col min="4874" max="4874" width="7.42578125" style="5" customWidth="1"/>
    <col min="4875" max="4875" width="13.7109375" style="5" customWidth="1"/>
    <col min="4876" max="4876" width="1.28515625" style="5" customWidth="1"/>
    <col min="4877" max="4877" width="13.85546875" style="5" customWidth="1"/>
    <col min="4878" max="5120" width="6.85546875" style="5"/>
    <col min="5121" max="5122" width="1.28515625" style="5" customWidth="1"/>
    <col min="5123" max="5123" width="37.5703125" style="5" customWidth="1"/>
    <col min="5124" max="5124" width="8.140625" style="5" customWidth="1"/>
    <col min="5125" max="5125" width="16" style="5" customWidth="1"/>
    <col min="5126" max="5126" width="1.28515625" style="5" customWidth="1"/>
    <col min="5127" max="5127" width="15.85546875" style="5" customWidth="1"/>
    <col min="5128" max="5128" width="2.5703125" style="5" customWidth="1"/>
    <col min="5129" max="5129" width="47.28515625" style="5" customWidth="1"/>
    <col min="5130" max="5130" width="7.42578125" style="5" customWidth="1"/>
    <col min="5131" max="5131" width="13.7109375" style="5" customWidth="1"/>
    <col min="5132" max="5132" width="1.28515625" style="5" customWidth="1"/>
    <col min="5133" max="5133" width="13.85546875" style="5" customWidth="1"/>
    <col min="5134" max="5376" width="6.85546875" style="5"/>
    <col min="5377" max="5378" width="1.28515625" style="5" customWidth="1"/>
    <col min="5379" max="5379" width="37.5703125" style="5" customWidth="1"/>
    <col min="5380" max="5380" width="8.140625" style="5" customWidth="1"/>
    <col min="5381" max="5381" width="16" style="5" customWidth="1"/>
    <col min="5382" max="5382" width="1.28515625" style="5" customWidth="1"/>
    <col min="5383" max="5383" width="15.85546875" style="5" customWidth="1"/>
    <col min="5384" max="5384" width="2.5703125" style="5" customWidth="1"/>
    <col min="5385" max="5385" width="47.28515625" style="5" customWidth="1"/>
    <col min="5386" max="5386" width="7.42578125" style="5" customWidth="1"/>
    <col min="5387" max="5387" width="13.7109375" style="5" customWidth="1"/>
    <col min="5388" max="5388" width="1.28515625" style="5" customWidth="1"/>
    <col min="5389" max="5389" width="13.85546875" style="5" customWidth="1"/>
    <col min="5390" max="5632" width="6.85546875" style="5"/>
    <col min="5633" max="5634" width="1.28515625" style="5" customWidth="1"/>
    <col min="5635" max="5635" width="37.5703125" style="5" customWidth="1"/>
    <col min="5636" max="5636" width="8.140625" style="5" customWidth="1"/>
    <col min="5637" max="5637" width="16" style="5" customWidth="1"/>
    <col min="5638" max="5638" width="1.28515625" style="5" customWidth="1"/>
    <col min="5639" max="5639" width="15.85546875" style="5" customWidth="1"/>
    <col min="5640" max="5640" width="2.5703125" style="5" customWidth="1"/>
    <col min="5641" max="5641" width="47.28515625" style="5" customWidth="1"/>
    <col min="5642" max="5642" width="7.42578125" style="5" customWidth="1"/>
    <col min="5643" max="5643" width="13.7109375" style="5" customWidth="1"/>
    <col min="5644" max="5644" width="1.28515625" style="5" customWidth="1"/>
    <col min="5645" max="5645" width="13.85546875" style="5" customWidth="1"/>
    <col min="5646" max="5888" width="6.85546875" style="5"/>
    <col min="5889" max="5890" width="1.28515625" style="5" customWidth="1"/>
    <col min="5891" max="5891" width="37.5703125" style="5" customWidth="1"/>
    <col min="5892" max="5892" width="8.140625" style="5" customWidth="1"/>
    <col min="5893" max="5893" width="16" style="5" customWidth="1"/>
    <col min="5894" max="5894" width="1.28515625" style="5" customWidth="1"/>
    <col min="5895" max="5895" width="15.85546875" style="5" customWidth="1"/>
    <col min="5896" max="5896" width="2.5703125" style="5" customWidth="1"/>
    <col min="5897" max="5897" width="47.28515625" style="5" customWidth="1"/>
    <col min="5898" max="5898" width="7.42578125" style="5" customWidth="1"/>
    <col min="5899" max="5899" width="13.7109375" style="5" customWidth="1"/>
    <col min="5900" max="5900" width="1.28515625" style="5" customWidth="1"/>
    <col min="5901" max="5901" width="13.85546875" style="5" customWidth="1"/>
    <col min="5902" max="6144" width="6.85546875" style="5"/>
    <col min="6145" max="6146" width="1.28515625" style="5" customWidth="1"/>
    <col min="6147" max="6147" width="37.5703125" style="5" customWidth="1"/>
    <col min="6148" max="6148" width="8.140625" style="5" customWidth="1"/>
    <col min="6149" max="6149" width="16" style="5" customWidth="1"/>
    <col min="6150" max="6150" width="1.28515625" style="5" customWidth="1"/>
    <col min="6151" max="6151" width="15.85546875" style="5" customWidth="1"/>
    <col min="6152" max="6152" width="2.5703125" style="5" customWidth="1"/>
    <col min="6153" max="6153" width="47.28515625" style="5" customWidth="1"/>
    <col min="6154" max="6154" width="7.42578125" style="5" customWidth="1"/>
    <col min="6155" max="6155" width="13.7109375" style="5" customWidth="1"/>
    <col min="6156" max="6156" width="1.28515625" style="5" customWidth="1"/>
    <col min="6157" max="6157" width="13.85546875" style="5" customWidth="1"/>
    <col min="6158" max="6400" width="6.85546875" style="5"/>
    <col min="6401" max="6402" width="1.28515625" style="5" customWidth="1"/>
    <col min="6403" max="6403" width="37.5703125" style="5" customWidth="1"/>
    <col min="6404" max="6404" width="8.140625" style="5" customWidth="1"/>
    <col min="6405" max="6405" width="16" style="5" customWidth="1"/>
    <col min="6406" max="6406" width="1.28515625" style="5" customWidth="1"/>
    <col min="6407" max="6407" width="15.85546875" style="5" customWidth="1"/>
    <col min="6408" max="6408" width="2.5703125" style="5" customWidth="1"/>
    <col min="6409" max="6409" width="47.28515625" style="5" customWidth="1"/>
    <col min="6410" max="6410" width="7.42578125" style="5" customWidth="1"/>
    <col min="6411" max="6411" width="13.7109375" style="5" customWidth="1"/>
    <col min="6412" max="6412" width="1.28515625" style="5" customWidth="1"/>
    <col min="6413" max="6413" width="13.85546875" style="5" customWidth="1"/>
    <col min="6414" max="6656" width="6.85546875" style="5"/>
    <col min="6657" max="6658" width="1.28515625" style="5" customWidth="1"/>
    <col min="6659" max="6659" width="37.5703125" style="5" customWidth="1"/>
    <col min="6660" max="6660" width="8.140625" style="5" customWidth="1"/>
    <col min="6661" max="6661" width="16" style="5" customWidth="1"/>
    <col min="6662" max="6662" width="1.28515625" style="5" customWidth="1"/>
    <col min="6663" max="6663" width="15.85546875" style="5" customWidth="1"/>
    <col min="6664" max="6664" width="2.5703125" style="5" customWidth="1"/>
    <col min="6665" max="6665" width="47.28515625" style="5" customWidth="1"/>
    <col min="6666" max="6666" width="7.42578125" style="5" customWidth="1"/>
    <col min="6667" max="6667" width="13.7109375" style="5" customWidth="1"/>
    <col min="6668" max="6668" width="1.28515625" style="5" customWidth="1"/>
    <col min="6669" max="6669" width="13.85546875" style="5" customWidth="1"/>
    <col min="6670" max="6912" width="6.85546875" style="5"/>
    <col min="6913" max="6914" width="1.28515625" style="5" customWidth="1"/>
    <col min="6915" max="6915" width="37.5703125" style="5" customWidth="1"/>
    <col min="6916" max="6916" width="8.140625" style="5" customWidth="1"/>
    <col min="6917" max="6917" width="16" style="5" customWidth="1"/>
    <col min="6918" max="6918" width="1.28515625" style="5" customWidth="1"/>
    <col min="6919" max="6919" width="15.85546875" style="5" customWidth="1"/>
    <col min="6920" max="6920" width="2.5703125" style="5" customWidth="1"/>
    <col min="6921" max="6921" width="47.28515625" style="5" customWidth="1"/>
    <col min="6922" max="6922" width="7.42578125" style="5" customWidth="1"/>
    <col min="6923" max="6923" width="13.7109375" style="5" customWidth="1"/>
    <col min="6924" max="6924" width="1.28515625" style="5" customWidth="1"/>
    <col min="6925" max="6925" width="13.85546875" style="5" customWidth="1"/>
    <col min="6926" max="7168" width="6.85546875" style="5"/>
    <col min="7169" max="7170" width="1.28515625" style="5" customWidth="1"/>
    <col min="7171" max="7171" width="37.5703125" style="5" customWidth="1"/>
    <col min="7172" max="7172" width="8.140625" style="5" customWidth="1"/>
    <col min="7173" max="7173" width="16" style="5" customWidth="1"/>
    <col min="7174" max="7174" width="1.28515625" style="5" customWidth="1"/>
    <col min="7175" max="7175" width="15.85546875" style="5" customWidth="1"/>
    <col min="7176" max="7176" width="2.5703125" style="5" customWidth="1"/>
    <col min="7177" max="7177" width="47.28515625" style="5" customWidth="1"/>
    <col min="7178" max="7178" width="7.42578125" style="5" customWidth="1"/>
    <col min="7179" max="7179" width="13.7109375" style="5" customWidth="1"/>
    <col min="7180" max="7180" width="1.28515625" style="5" customWidth="1"/>
    <col min="7181" max="7181" width="13.85546875" style="5" customWidth="1"/>
    <col min="7182" max="7424" width="6.85546875" style="5"/>
    <col min="7425" max="7426" width="1.28515625" style="5" customWidth="1"/>
    <col min="7427" max="7427" width="37.5703125" style="5" customWidth="1"/>
    <col min="7428" max="7428" width="8.140625" style="5" customWidth="1"/>
    <col min="7429" max="7429" width="16" style="5" customWidth="1"/>
    <col min="7430" max="7430" width="1.28515625" style="5" customWidth="1"/>
    <col min="7431" max="7431" width="15.85546875" style="5" customWidth="1"/>
    <col min="7432" max="7432" width="2.5703125" style="5" customWidth="1"/>
    <col min="7433" max="7433" width="47.28515625" style="5" customWidth="1"/>
    <col min="7434" max="7434" width="7.42578125" style="5" customWidth="1"/>
    <col min="7435" max="7435" width="13.7109375" style="5" customWidth="1"/>
    <col min="7436" max="7436" width="1.28515625" style="5" customWidth="1"/>
    <col min="7437" max="7437" width="13.85546875" style="5" customWidth="1"/>
    <col min="7438" max="7680" width="6.85546875" style="5"/>
    <col min="7681" max="7682" width="1.28515625" style="5" customWidth="1"/>
    <col min="7683" max="7683" width="37.5703125" style="5" customWidth="1"/>
    <col min="7684" max="7684" width="8.140625" style="5" customWidth="1"/>
    <col min="7685" max="7685" width="16" style="5" customWidth="1"/>
    <col min="7686" max="7686" width="1.28515625" style="5" customWidth="1"/>
    <col min="7687" max="7687" width="15.85546875" style="5" customWidth="1"/>
    <col min="7688" max="7688" width="2.5703125" style="5" customWidth="1"/>
    <col min="7689" max="7689" width="47.28515625" style="5" customWidth="1"/>
    <col min="7690" max="7690" width="7.42578125" style="5" customWidth="1"/>
    <col min="7691" max="7691" width="13.7109375" style="5" customWidth="1"/>
    <col min="7692" max="7692" width="1.28515625" style="5" customWidth="1"/>
    <col min="7693" max="7693" width="13.85546875" style="5" customWidth="1"/>
    <col min="7694" max="7936" width="6.85546875" style="5"/>
    <col min="7937" max="7938" width="1.28515625" style="5" customWidth="1"/>
    <col min="7939" max="7939" width="37.5703125" style="5" customWidth="1"/>
    <col min="7940" max="7940" width="8.140625" style="5" customWidth="1"/>
    <col min="7941" max="7941" width="16" style="5" customWidth="1"/>
    <col min="7942" max="7942" width="1.28515625" style="5" customWidth="1"/>
    <col min="7943" max="7943" width="15.85546875" style="5" customWidth="1"/>
    <col min="7944" max="7944" width="2.5703125" style="5" customWidth="1"/>
    <col min="7945" max="7945" width="47.28515625" style="5" customWidth="1"/>
    <col min="7946" max="7946" width="7.42578125" style="5" customWidth="1"/>
    <col min="7947" max="7947" width="13.7109375" style="5" customWidth="1"/>
    <col min="7948" max="7948" width="1.28515625" style="5" customWidth="1"/>
    <col min="7949" max="7949" width="13.85546875" style="5" customWidth="1"/>
    <col min="7950" max="8192" width="6.85546875" style="5"/>
    <col min="8193" max="8194" width="1.28515625" style="5" customWidth="1"/>
    <col min="8195" max="8195" width="37.5703125" style="5" customWidth="1"/>
    <col min="8196" max="8196" width="8.140625" style="5" customWidth="1"/>
    <col min="8197" max="8197" width="16" style="5" customWidth="1"/>
    <col min="8198" max="8198" width="1.28515625" style="5" customWidth="1"/>
    <col min="8199" max="8199" width="15.85546875" style="5" customWidth="1"/>
    <col min="8200" max="8200" width="2.5703125" style="5" customWidth="1"/>
    <col min="8201" max="8201" width="47.28515625" style="5" customWidth="1"/>
    <col min="8202" max="8202" width="7.42578125" style="5" customWidth="1"/>
    <col min="8203" max="8203" width="13.7109375" style="5" customWidth="1"/>
    <col min="8204" max="8204" width="1.28515625" style="5" customWidth="1"/>
    <col min="8205" max="8205" width="13.85546875" style="5" customWidth="1"/>
    <col min="8206" max="8448" width="6.85546875" style="5"/>
    <col min="8449" max="8450" width="1.28515625" style="5" customWidth="1"/>
    <col min="8451" max="8451" width="37.5703125" style="5" customWidth="1"/>
    <col min="8452" max="8452" width="8.140625" style="5" customWidth="1"/>
    <col min="8453" max="8453" width="16" style="5" customWidth="1"/>
    <col min="8454" max="8454" width="1.28515625" style="5" customWidth="1"/>
    <col min="8455" max="8455" width="15.85546875" style="5" customWidth="1"/>
    <col min="8456" max="8456" width="2.5703125" style="5" customWidth="1"/>
    <col min="8457" max="8457" width="47.28515625" style="5" customWidth="1"/>
    <col min="8458" max="8458" width="7.42578125" style="5" customWidth="1"/>
    <col min="8459" max="8459" width="13.7109375" style="5" customWidth="1"/>
    <col min="8460" max="8460" width="1.28515625" style="5" customWidth="1"/>
    <col min="8461" max="8461" width="13.85546875" style="5" customWidth="1"/>
    <col min="8462" max="8704" width="6.85546875" style="5"/>
    <col min="8705" max="8706" width="1.28515625" style="5" customWidth="1"/>
    <col min="8707" max="8707" width="37.5703125" style="5" customWidth="1"/>
    <col min="8708" max="8708" width="8.140625" style="5" customWidth="1"/>
    <col min="8709" max="8709" width="16" style="5" customWidth="1"/>
    <col min="8710" max="8710" width="1.28515625" style="5" customWidth="1"/>
    <col min="8711" max="8711" width="15.85546875" style="5" customWidth="1"/>
    <col min="8712" max="8712" width="2.5703125" style="5" customWidth="1"/>
    <col min="8713" max="8713" width="47.28515625" style="5" customWidth="1"/>
    <col min="8714" max="8714" width="7.42578125" style="5" customWidth="1"/>
    <col min="8715" max="8715" width="13.7109375" style="5" customWidth="1"/>
    <col min="8716" max="8716" width="1.28515625" style="5" customWidth="1"/>
    <col min="8717" max="8717" width="13.85546875" style="5" customWidth="1"/>
    <col min="8718" max="8960" width="6.85546875" style="5"/>
    <col min="8961" max="8962" width="1.28515625" style="5" customWidth="1"/>
    <col min="8963" max="8963" width="37.5703125" style="5" customWidth="1"/>
    <col min="8964" max="8964" width="8.140625" style="5" customWidth="1"/>
    <col min="8965" max="8965" width="16" style="5" customWidth="1"/>
    <col min="8966" max="8966" width="1.28515625" style="5" customWidth="1"/>
    <col min="8967" max="8967" width="15.85546875" style="5" customWidth="1"/>
    <col min="8968" max="8968" width="2.5703125" style="5" customWidth="1"/>
    <col min="8969" max="8969" width="47.28515625" style="5" customWidth="1"/>
    <col min="8970" max="8970" width="7.42578125" style="5" customWidth="1"/>
    <col min="8971" max="8971" width="13.7109375" style="5" customWidth="1"/>
    <col min="8972" max="8972" width="1.28515625" style="5" customWidth="1"/>
    <col min="8973" max="8973" width="13.85546875" style="5" customWidth="1"/>
    <col min="8974" max="9216" width="6.85546875" style="5"/>
    <col min="9217" max="9218" width="1.28515625" style="5" customWidth="1"/>
    <col min="9219" max="9219" width="37.5703125" style="5" customWidth="1"/>
    <col min="9220" max="9220" width="8.140625" style="5" customWidth="1"/>
    <col min="9221" max="9221" width="16" style="5" customWidth="1"/>
    <col min="9222" max="9222" width="1.28515625" style="5" customWidth="1"/>
    <col min="9223" max="9223" width="15.85546875" style="5" customWidth="1"/>
    <col min="9224" max="9224" width="2.5703125" style="5" customWidth="1"/>
    <col min="9225" max="9225" width="47.28515625" style="5" customWidth="1"/>
    <col min="9226" max="9226" width="7.42578125" style="5" customWidth="1"/>
    <col min="9227" max="9227" width="13.7109375" style="5" customWidth="1"/>
    <col min="9228" max="9228" width="1.28515625" style="5" customWidth="1"/>
    <col min="9229" max="9229" width="13.85546875" style="5" customWidth="1"/>
    <col min="9230" max="9472" width="6.85546875" style="5"/>
    <col min="9473" max="9474" width="1.28515625" style="5" customWidth="1"/>
    <col min="9475" max="9475" width="37.5703125" style="5" customWidth="1"/>
    <col min="9476" max="9476" width="8.140625" style="5" customWidth="1"/>
    <col min="9477" max="9477" width="16" style="5" customWidth="1"/>
    <col min="9478" max="9478" width="1.28515625" style="5" customWidth="1"/>
    <col min="9479" max="9479" width="15.85546875" style="5" customWidth="1"/>
    <col min="9480" max="9480" width="2.5703125" style="5" customWidth="1"/>
    <col min="9481" max="9481" width="47.28515625" style="5" customWidth="1"/>
    <col min="9482" max="9482" width="7.42578125" style="5" customWidth="1"/>
    <col min="9483" max="9483" width="13.7109375" style="5" customWidth="1"/>
    <col min="9484" max="9484" width="1.28515625" style="5" customWidth="1"/>
    <col min="9485" max="9485" width="13.85546875" style="5" customWidth="1"/>
    <col min="9486" max="9728" width="6.85546875" style="5"/>
    <col min="9729" max="9730" width="1.28515625" style="5" customWidth="1"/>
    <col min="9731" max="9731" width="37.5703125" style="5" customWidth="1"/>
    <col min="9732" max="9732" width="8.140625" style="5" customWidth="1"/>
    <col min="9733" max="9733" width="16" style="5" customWidth="1"/>
    <col min="9734" max="9734" width="1.28515625" style="5" customWidth="1"/>
    <col min="9735" max="9735" width="15.85546875" style="5" customWidth="1"/>
    <col min="9736" max="9736" width="2.5703125" style="5" customWidth="1"/>
    <col min="9737" max="9737" width="47.28515625" style="5" customWidth="1"/>
    <col min="9738" max="9738" width="7.42578125" style="5" customWidth="1"/>
    <col min="9739" max="9739" width="13.7109375" style="5" customWidth="1"/>
    <col min="9740" max="9740" width="1.28515625" style="5" customWidth="1"/>
    <col min="9741" max="9741" width="13.85546875" style="5" customWidth="1"/>
    <col min="9742" max="9984" width="6.85546875" style="5"/>
    <col min="9985" max="9986" width="1.28515625" style="5" customWidth="1"/>
    <col min="9987" max="9987" width="37.5703125" style="5" customWidth="1"/>
    <col min="9988" max="9988" width="8.140625" style="5" customWidth="1"/>
    <col min="9989" max="9989" width="16" style="5" customWidth="1"/>
    <col min="9990" max="9990" width="1.28515625" style="5" customWidth="1"/>
    <col min="9991" max="9991" width="15.85546875" style="5" customWidth="1"/>
    <col min="9992" max="9992" width="2.5703125" style="5" customWidth="1"/>
    <col min="9993" max="9993" width="47.28515625" style="5" customWidth="1"/>
    <col min="9994" max="9994" width="7.42578125" style="5" customWidth="1"/>
    <col min="9995" max="9995" width="13.7109375" style="5" customWidth="1"/>
    <col min="9996" max="9996" width="1.28515625" style="5" customWidth="1"/>
    <col min="9997" max="9997" width="13.85546875" style="5" customWidth="1"/>
    <col min="9998" max="10240" width="6.85546875" style="5"/>
    <col min="10241" max="10242" width="1.28515625" style="5" customWidth="1"/>
    <col min="10243" max="10243" width="37.5703125" style="5" customWidth="1"/>
    <col min="10244" max="10244" width="8.140625" style="5" customWidth="1"/>
    <col min="10245" max="10245" width="16" style="5" customWidth="1"/>
    <col min="10246" max="10246" width="1.28515625" style="5" customWidth="1"/>
    <col min="10247" max="10247" width="15.85546875" style="5" customWidth="1"/>
    <col min="10248" max="10248" width="2.5703125" style="5" customWidth="1"/>
    <col min="10249" max="10249" width="47.28515625" style="5" customWidth="1"/>
    <col min="10250" max="10250" width="7.42578125" style="5" customWidth="1"/>
    <col min="10251" max="10251" width="13.7109375" style="5" customWidth="1"/>
    <col min="10252" max="10252" width="1.28515625" style="5" customWidth="1"/>
    <col min="10253" max="10253" width="13.85546875" style="5" customWidth="1"/>
    <col min="10254" max="10496" width="6.85546875" style="5"/>
    <col min="10497" max="10498" width="1.28515625" style="5" customWidth="1"/>
    <col min="10499" max="10499" width="37.5703125" style="5" customWidth="1"/>
    <col min="10500" max="10500" width="8.140625" style="5" customWidth="1"/>
    <col min="10501" max="10501" width="16" style="5" customWidth="1"/>
    <col min="10502" max="10502" width="1.28515625" style="5" customWidth="1"/>
    <col min="10503" max="10503" width="15.85546875" style="5" customWidth="1"/>
    <col min="10504" max="10504" width="2.5703125" style="5" customWidth="1"/>
    <col min="10505" max="10505" width="47.28515625" style="5" customWidth="1"/>
    <col min="10506" max="10506" width="7.42578125" style="5" customWidth="1"/>
    <col min="10507" max="10507" width="13.7109375" style="5" customWidth="1"/>
    <col min="10508" max="10508" width="1.28515625" style="5" customWidth="1"/>
    <col min="10509" max="10509" width="13.85546875" style="5" customWidth="1"/>
    <col min="10510" max="10752" width="6.85546875" style="5"/>
    <col min="10753" max="10754" width="1.28515625" style="5" customWidth="1"/>
    <col min="10755" max="10755" width="37.5703125" style="5" customWidth="1"/>
    <col min="10756" max="10756" width="8.140625" style="5" customWidth="1"/>
    <col min="10757" max="10757" width="16" style="5" customWidth="1"/>
    <col min="10758" max="10758" width="1.28515625" style="5" customWidth="1"/>
    <col min="10759" max="10759" width="15.85546875" style="5" customWidth="1"/>
    <col min="10760" max="10760" width="2.5703125" style="5" customWidth="1"/>
    <col min="10761" max="10761" width="47.28515625" style="5" customWidth="1"/>
    <col min="10762" max="10762" width="7.42578125" style="5" customWidth="1"/>
    <col min="10763" max="10763" width="13.7109375" style="5" customWidth="1"/>
    <col min="10764" max="10764" width="1.28515625" style="5" customWidth="1"/>
    <col min="10765" max="10765" width="13.85546875" style="5" customWidth="1"/>
    <col min="10766" max="11008" width="6.85546875" style="5"/>
    <col min="11009" max="11010" width="1.28515625" style="5" customWidth="1"/>
    <col min="11011" max="11011" width="37.5703125" style="5" customWidth="1"/>
    <col min="11012" max="11012" width="8.140625" style="5" customWidth="1"/>
    <col min="11013" max="11013" width="16" style="5" customWidth="1"/>
    <col min="11014" max="11014" width="1.28515625" style="5" customWidth="1"/>
    <col min="11015" max="11015" width="15.85546875" style="5" customWidth="1"/>
    <col min="11016" max="11016" width="2.5703125" style="5" customWidth="1"/>
    <col min="11017" max="11017" width="47.28515625" style="5" customWidth="1"/>
    <col min="11018" max="11018" width="7.42578125" style="5" customWidth="1"/>
    <col min="11019" max="11019" width="13.7109375" style="5" customWidth="1"/>
    <col min="11020" max="11020" width="1.28515625" style="5" customWidth="1"/>
    <col min="11021" max="11021" width="13.85546875" style="5" customWidth="1"/>
    <col min="11022" max="11264" width="6.85546875" style="5"/>
    <col min="11265" max="11266" width="1.28515625" style="5" customWidth="1"/>
    <col min="11267" max="11267" width="37.5703125" style="5" customWidth="1"/>
    <col min="11268" max="11268" width="8.140625" style="5" customWidth="1"/>
    <col min="11269" max="11269" width="16" style="5" customWidth="1"/>
    <col min="11270" max="11270" width="1.28515625" style="5" customWidth="1"/>
    <col min="11271" max="11271" width="15.85546875" style="5" customWidth="1"/>
    <col min="11272" max="11272" width="2.5703125" style="5" customWidth="1"/>
    <col min="11273" max="11273" width="47.28515625" style="5" customWidth="1"/>
    <col min="11274" max="11274" width="7.42578125" style="5" customWidth="1"/>
    <col min="11275" max="11275" width="13.7109375" style="5" customWidth="1"/>
    <col min="11276" max="11276" width="1.28515625" style="5" customWidth="1"/>
    <col min="11277" max="11277" width="13.85546875" style="5" customWidth="1"/>
    <col min="11278" max="11520" width="6.85546875" style="5"/>
    <col min="11521" max="11522" width="1.28515625" style="5" customWidth="1"/>
    <col min="11523" max="11523" width="37.5703125" style="5" customWidth="1"/>
    <col min="11524" max="11524" width="8.140625" style="5" customWidth="1"/>
    <col min="11525" max="11525" width="16" style="5" customWidth="1"/>
    <col min="11526" max="11526" width="1.28515625" style="5" customWidth="1"/>
    <col min="11527" max="11527" width="15.85546875" style="5" customWidth="1"/>
    <col min="11528" max="11528" width="2.5703125" style="5" customWidth="1"/>
    <col min="11529" max="11529" width="47.28515625" style="5" customWidth="1"/>
    <col min="11530" max="11530" width="7.42578125" style="5" customWidth="1"/>
    <col min="11531" max="11531" width="13.7109375" style="5" customWidth="1"/>
    <col min="11532" max="11532" width="1.28515625" style="5" customWidth="1"/>
    <col min="11533" max="11533" width="13.85546875" style="5" customWidth="1"/>
    <col min="11534" max="11776" width="6.85546875" style="5"/>
    <col min="11777" max="11778" width="1.28515625" style="5" customWidth="1"/>
    <col min="11779" max="11779" width="37.5703125" style="5" customWidth="1"/>
    <col min="11780" max="11780" width="8.140625" style="5" customWidth="1"/>
    <col min="11781" max="11781" width="16" style="5" customWidth="1"/>
    <col min="11782" max="11782" width="1.28515625" style="5" customWidth="1"/>
    <col min="11783" max="11783" width="15.85546875" style="5" customWidth="1"/>
    <col min="11784" max="11784" width="2.5703125" style="5" customWidth="1"/>
    <col min="11785" max="11785" width="47.28515625" style="5" customWidth="1"/>
    <col min="11786" max="11786" width="7.42578125" style="5" customWidth="1"/>
    <col min="11787" max="11787" width="13.7109375" style="5" customWidth="1"/>
    <col min="11788" max="11788" width="1.28515625" style="5" customWidth="1"/>
    <col min="11789" max="11789" width="13.85546875" style="5" customWidth="1"/>
    <col min="11790" max="12032" width="6.85546875" style="5"/>
    <col min="12033" max="12034" width="1.28515625" style="5" customWidth="1"/>
    <col min="12035" max="12035" width="37.5703125" style="5" customWidth="1"/>
    <col min="12036" max="12036" width="8.140625" style="5" customWidth="1"/>
    <col min="12037" max="12037" width="16" style="5" customWidth="1"/>
    <col min="12038" max="12038" width="1.28515625" style="5" customWidth="1"/>
    <col min="12039" max="12039" width="15.85546875" style="5" customWidth="1"/>
    <col min="12040" max="12040" width="2.5703125" style="5" customWidth="1"/>
    <col min="12041" max="12041" width="47.28515625" style="5" customWidth="1"/>
    <col min="12042" max="12042" width="7.42578125" style="5" customWidth="1"/>
    <col min="12043" max="12043" width="13.7109375" style="5" customWidth="1"/>
    <col min="12044" max="12044" width="1.28515625" style="5" customWidth="1"/>
    <col min="12045" max="12045" width="13.85546875" style="5" customWidth="1"/>
    <col min="12046" max="12288" width="6.85546875" style="5"/>
    <col min="12289" max="12290" width="1.28515625" style="5" customWidth="1"/>
    <col min="12291" max="12291" width="37.5703125" style="5" customWidth="1"/>
    <col min="12292" max="12292" width="8.140625" style="5" customWidth="1"/>
    <col min="12293" max="12293" width="16" style="5" customWidth="1"/>
    <col min="12294" max="12294" width="1.28515625" style="5" customWidth="1"/>
    <col min="12295" max="12295" width="15.85546875" style="5" customWidth="1"/>
    <col min="12296" max="12296" width="2.5703125" style="5" customWidth="1"/>
    <col min="12297" max="12297" width="47.28515625" style="5" customWidth="1"/>
    <col min="12298" max="12298" width="7.42578125" style="5" customWidth="1"/>
    <col min="12299" max="12299" width="13.7109375" style="5" customWidth="1"/>
    <col min="12300" max="12300" width="1.28515625" style="5" customWidth="1"/>
    <col min="12301" max="12301" width="13.85546875" style="5" customWidth="1"/>
    <col min="12302" max="12544" width="6.85546875" style="5"/>
    <col min="12545" max="12546" width="1.28515625" style="5" customWidth="1"/>
    <col min="12547" max="12547" width="37.5703125" style="5" customWidth="1"/>
    <col min="12548" max="12548" width="8.140625" style="5" customWidth="1"/>
    <col min="12549" max="12549" width="16" style="5" customWidth="1"/>
    <col min="12550" max="12550" width="1.28515625" style="5" customWidth="1"/>
    <col min="12551" max="12551" width="15.85546875" style="5" customWidth="1"/>
    <col min="12552" max="12552" width="2.5703125" style="5" customWidth="1"/>
    <col min="12553" max="12553" width="47.28515625" style="5" customWidth="1"/>
    <col min="12554" max="12554" width="7.42578125" style="5" customWidth="1"/>
    <col min="12555" max="12555" width="13.7109375" style="5" customWidth="1"/>
    <col min="12556" max="12556" width="1.28515625" style="5" customWidth="1"/>
    <col min="12557" max="12557" width="13.85546875" style="5" customWidth="1"/>
    <col min="12558" max="12800" width="6.85546875" style="5"/>
    <col min="12801" max="12802" width="1.28515625" style="5" customWidth="1"/>
    <col min="12803" max="12803" width="37.5703125" style="5" customWidth="1"/>
    <col min="12804" max="12804" width="8.140625" style="5" customWidth="1"/>
    <col min="12805" max="12805" width="16" style="5" customWidth="1"/>
    <col min="12806" max="12806" width="1.28515625" style="5" customWidth="1"/>
    <col min="12807" max="12807" width="15.85546875" style="5" customWidth="1"/>
    <col min="12808" max="12808" width="2.5703125" style="5" customWidth="1"/>
    <col min="12809" max="12809" width="47.28515625" style="5" customWidth="1"/>
    <col min="12810" max="12810" width="7.42578125" style="5" customWidth="1"/>
    <col min="12811" max="12811" width="13.7109375" style="5" customWidth="1"/>
    <col min="12812" max="12812" width="1.28515625" style="5" customWidth="1"/>
    <col min="12813" max="12813" width="13.85546875" style="5" customWidth="1"/>
    <col min="12814" max="13056" width="6.85546875" style="5"/>
    <col min="13057" max="13058" width="1.28515625" style="5" customWidth="1"/>
    <col min="13059" max="13059" width="37.5703125" style="5" customWidth="1"/>
    <col min="13060" max="13060" width="8.140625" style="5" customWidth="1"/>
    <col min="13061" max="13061" width="16" style="5" customWidth="1"/>
    <col min="13062" max="13062" width="1.28515625" style="5" customWidth="1"/>
    <col min="13063" max="13063" width="15.85546875" style="5" customWidth="1"/>
    <col min="13064" max="13064" width="2.5703125" style="5" customWidth="1"/>
    <col min="13065" max="13065" width="47.28515625" style="5" customWidth="1"/>
    <col min="13066" max="13066" width="7.42578125" style="5" customWidth="1"/>
    <col min="13067" max="13067" width="13.7109375" style="5" customWidth="1"/>
    <col min="13068" max="13068" width="1.28515625" style="5" customWidth="1"/>
    <col min="13069" max="13069" width="13.85546875" style="5" customWidth="1"/>
    <col min="13070" max="13312" width="6.85546875" style="5"/>
    <col min="13313" max="13314" width="1.28515625" style="5" customWidth="1"/>
    <col min="13315" max="13315" width="37.5703125" style="5" customWidth="1"/>
    <col min="13316" max="13316" width="8.140625" style="5" customWidth="1"/>
    <col min="13317" max="13317" width="16" style="5" customWidth="1"/>
    <col min="13318" max="13318" width="1.28515625" style="5" customWidth="1"/>
    <col min="13319" max="13319" width="15.85546875" style="5" customWidth="1"/>
    <col min="13320" max="13320" width="2.5703125" style="5" customWidth="1"/>
    <col min="13321" max="13321" width="47.28515625" style="5" customWidth="1"/>
    <col min="13322" max="13322" width="7.42578125" style="5" customWidth="1"/>
    <col min="13323" max="13323" width="13.7109375" style="5" customWidth="1"/>
    <col min="13324" max="13324" width="1.28515625" style="5" customWidth="1"/>
    <col min="13325" max="13325" width="13.85546875" style="5" customWidth="1"/>
    <col min="13326" max="13568" width="6.85546875" style="5"/>
    <col min="13569" max="13570" width="1.28515625" style="5" customWidth="1"/>
    <col min="13571" max="13571" width="37.5703125" style="5" customWidth="1"/>
    <col min="13572" max="13572" width="8.140625" style="5" customWidth="1"/>
    <col min="13573" max="13573" width="16" style="5" customWidth="1"/>
    <col min="13574" max="13574" width="1.28515625" style="5" customWidth="1"/>
    <col min="13575" max="13575" width="15.85546875" style="5" customWidth="1"/>
    <col min="13576" max="13576" width="2.5703125" style="5" customWidth="1"/>
    <col min="13577" max="13577" width="47.28515625" style="5" customWidth="1"/>
    <col min="13578" max="13578" width="7.42578125" style="5" customWidth="1"/>
    <col min="13579" max="13579" width="13.7109375" style="5" customWidth="1"/>
    <col min="13580" max="13580" width="1.28515625" style="5" customWidth="1"/>
    <col min="13581" max="13581" width="13.85546875" style="5" customWidth="1"/>
    <col min="13582" max="13824" width="6.85546875" style="5"/>
    <col min="13825" max="13826" width="1.28515625" style="5" customWidth="1"/>
    <col min="13827" max="13827" width="37.5703125" style="5" customWidth="1"/>
    <col min="13828" max="13828" width="8.140625" style="5" customWidth="1"/>
    <col min="13829" max="13829" width="16" style="5" customWidth="1"/>
    <col min="13830" max="13830" width="1.28515625" style="5" customWidth="1"/>
    <col min="13831" max="13831" width="15.85546875" style="5" customWidth="1"/>
    <col min="13832" max="13832" width="2.5703125" style="5" customWidth="1"/>
    <col min="13833" max="13833" width="47.28515625" style="5" customWidth="1"/>
    <col min="13834" max="13834" width="7.42578125" style="5" customWidth="1"/>
    <col min="13835" max="13835" width="13.7109375" style="5" customWidth="1"/>
    <col min="13836" max="13836" width="1.28515625" style="5" customWidth="1"/>
    <col min="13837" max="13837" width="13.85546875" style="5" customWidth="1"/>
    <col min="13838" max="14080" width="6.85546875" style="5"/>
    <col min="14081" max="14082" width="1.28515625" style="5" customWidth="1"/>
    <col min="14083" max="14083" width="37.5703125" style="5" customWidth="1"/>
    <col min="14084" max="14084" width="8.140625" style="5" customWidth="1"/>
    <col min="14085" max="14085" width="16" style="5" customWidth="1"/>
    <col min="14086" max="14086" width="1.28515625" style="5" customWidth="1"/>
    <col min="14087" max="14087" width="15.85546875" style="5" customWidth="1"/>
    <col min="14088" max="14088" width="2.5703125" style="5" customWidth="1"/>
    <col min="14089" max="14089" width="47.28515625" style="5" customWidth="1"/>
    <col min="14090" max="14090" width="7.42578125" style="5" customWidth="1"/>
    <col min="14091" max="14091" width="13.7109375" style="5" customWidth="1"/>
    <col min="14092" max="14092" width="1.28515625" style="5" customWidth="1"/>
    <col min="14093" max="14093" width="13.85546875" style="5" customWidth="1"/>
    <col min="14094" max="14336" width="6.85546875" style="5"/>
    <col min="14337" max="14338" width="1.28515625" style="5" customWidth="1"/>
    <col min="14339" max="14339" width="37.5703125" style="5" customWidth="1"/>
    <col min="14340" max="14340" width="8.140625" style="5" customWidth="1"/>
    <col min="14341" max="14341" width="16" style="5" customWidth="1"/>
    <col min="14342" max="14342" width="1.28515625" style="5" customWidth="1"/>
    <col min="14343" max="14343" width="15.85546875" style="5" customWidth="1"/>
    <col min="14344" max="14344" width="2.5703125" style="5" customWidth="1"/>
    <col min="14345" max="14345" width="47.28515625" style="5" customWidth="1"/>
    <col min="14346" max="14346" width="7.42578125" style="5" customWidth="1"/>
    <col min="14347" max="14347" width="13.7109375" style="5" customWidth="1"/>
    <col min="14348" max="14348" width="1.28515625" style="5" customWidth="1"/>
    <col min="14349" max="14349" width="13.85546875" style="5" customWidth="1"/>
    <col min="14350" max="14592" width="6.85546875" style="5"/>
    <col min="14593" max="14594" width="1.28515625" style="5" customWidth="1"/>
    <col min="14595" max="14595" width="37.5703125" style="5" customWidth="1"/>
    <col min="14596" max="14596" width="8.140625" style="5" customWidth="1"/>
    <col min="14597" max="14597" width="16" style="5" customWidth="1"/>
    <col min="14598" max="14598" width="1.28515625" style="5" customWidth="1"/>
    <col min="14599" max="14599" width="15.85546875" style="5" customWidth="1"/>
    <col min="14600" max="14600" width="2.5703125" style="5" customWidth="1"/>
    <col min="14601" max="14601" width="47.28515625" style="5" customWidth="1"/>
    <col min="14602" max="14602" width="7.42578125" style="5" customWidth="1"/>
    <col min="14603" max="14603" width="13.7109375" style="5" customWidth="1"/>
    <col min="14604" max="14604" width="1.28515625" style="5" customWidth="1"/>
    <col min="14605" max="14605" width="13.85546875" style="5" customWidth="1"/>
    <col min="14606" max="14848" width="6.85546875" style="5"/>
    <col min="14849" max="14850" width="1.28515625" style="5" customWidth="1"/>
    <col min="14851" max="14851" width="37.5703125" style="5" customWidth="1"/>
    <col min="14852" max="14852" width="8.140625" style="5" customWidth="1"/>
    <col min="14853" max="14853" width="16" style="5" customWidth="1"/>
    <col min="14854" max="14854" width="1.28515625" style="5" customWidth="1"/>
    <col min="14855" max="14855" width="15.85546875" style="5" customWidth="1"/>
    <col min="14856" max="14856" width="2.5703125" style="5" customWidth="1"/>
    <col min="14857" max="14857" width="47.28515625" style="5" customWidth="1"/>
    <col min="14858" max="14858" width="7.42578125" style="5" customWidth="1"/>
    <col min="14859" max="14859" width="13.7109375" style="5" customWidth="1"/>
    <col min="14860" max="14860" width="1.28515625" style="5" customWidth="1"/>
    <col min="14861" max="14861" width="13.85546875" style="5" customWidth="1"/>
    <col min="14862" max="15104" width="6.85546875" style="5"/>
    <col min="15105" max="15106" width="1.28515625" style="5" customWidth="1"/>
    <col min="15107" max="15107" width="37.5703125" style="5" customWidth="1"/>
    <col min="15108" max="15108" width="8.140625" style="5" customWidth="1"/>
    <col min="15109" max="15109" width="16" style="5" customWidth="1"/>
    <col min="15110" max="15110" width="1.28515625" style="5" customWidth="1"/>
    <col min="15111" max="15111" width="15.85546875" style="5" customWidth="1"/>
    <col min="15112" max="15112" width="2.5703125" style="5" customWidth="1"/>
    <col min="15113" max="15113" width="47.28515625" style="5" customWidth="1"/>
    <col min="15114" max="15114" width="7.42578125" style="5" customWidth="1"/>
    <col min="15115" max="15115" width="13.7109375" style="5" customWidth="1"/>
    <col min="15116" max="15116" width="1.28515625" style="5" customWidth="1"/>
    <col min="15117" max="15117" width="13.85546875" style="5" customWidth="1"/>
    <col min="15118" max="15360" width="6.85546875" style="5"/>
    <col min="15361" max="15362" width="1.28515625" style="5" customWidth="1"/>
    <col min="15363" max="15363" width="37.5703125" style="5" customWidth="1"/>
    <col min="15364" max="15364" width="8.140625" style="5" customWidth="1"/>
    <col min="15365" max="15365" width="16" style="5" customWidth="1"/>
    <col min="15366" max="15366" width="1.28515625" style="5" customWidth="1"/>
    <col min="15367" max="15367" width="15.85546875" style="5" customWidth="1"/>
    <col min="15368" max="15368" width="2.5703125" style="5" customWidth="1"/>
    <col min="15369" max="15369" width="47.28515625" style="5" customWidth="1"/>
    <col min="15370" max="15370" width="7.42578125" style="5" customWidth="1"/>
    <col min="15371" max="15371" width="13.7109375" style="5" customWidth="1"/>
    <col min="15372" max="15372" width="1.28515625" style="5" customWidth="1"/>
    <col min="15373" max="15373" width="13.85546875" style="5" customWidth="1"/>
    <col min="15374" max="15616" width="6.85546875" style="5"/>
    <col min="15617" max="15618" width="1.28515625" style="5" customWidth="1"/>
    <col min="15619" max="15619" width="37.5703125" style="5" customWidth="1"/>
    <col min="15620" max="15620" width="8.140625" style="5" customWidth="1"/>
    <col min="15621" max="15621" width="16" style="5" customWidth="1"/>
    <col min="15622" max="15622" width="1.28515625" style="5" customWidth="1"/>
    <col min="15623" max="15623" width="15.85546875" style="5" customWidth="1"/>
    <col min="15624" max="15624" width="2.5703125" style="5" customWidth="1"/>
    <col min="15625" max="15625" width="47.28515625" style="5" customWidth="1"/>
    <col min="15626" max="15626" width="7.42578125" style="5" customWidth="1"/>
    <col min="15627" max="15627" width="13.7109375" style="5" customWidth="1"/>
    <col min="15628" max="15628" width="1.28515625" style="5" customWidth="1"/>
    <col min="15629" max="15629" width="13.85546875" style="5" customWidth="1"/>
    <col min="15630" max="15872" width="6.85546875" style="5"/>
    <col min="15873" max="15874" width="1.28515625" style="5" customWidth="1"/>
    <col min="15875" max="15875" width="37.5703125" style="5" customWidth="1"/>
    <col min="15876" max="15876" width="8.140625" style="5" customWidth="1"/>
    <col min="15877" max="15877" width="16" style="5" customWidth="1"/>
    <col min="15878" max="15878" width="1.28515625" style="5" customWidth="1"/>
    <col min="15879" max="15879" width="15.85546875" style="5" customWidth="1"/>
    <col min="15880" max="15880" width="2.5703125" style="5" customWidth="1"/>
    <col min="15881" max="15881" width="47.28515625" style="5" customWidth="1"/>
    <col min="15882" max="15882" width="7.42578125" style="5" customWidth="1"/>
    <col min="15883" max="15883" width="13.7109375" style="5" customWidth="1"/>
    <col min="15884" max="15884" width="1.28515625" style="5" customWidth="1"/>
    <col min="15885" max="15885" width="13.85546875" style="5" customWidth="1"/>
    <col min="15886" max="16128" width="6.85546875" style="5"/>
    <col min="16129" max="16130" width="1.28515625" style="5" customWidth="1"/>
    <col min="16131" max="16131" width="37.5703125" style="5" customWidth="1"/>
    <col min="16132" max="16132" width="8.140625" style="5" customWidth="1"/>
    <col min="16133" max="16133" width="16" style="5" customWidth="1"/>
    <col min="16134" max="16134" width="1.28515625" style="5" customWidth="1"/>
    <col min="16135" max="16135" width="15.85546875" style="5" customWidth="1"/>
    <col min="16136" max="16136" width="2.5703125" style="5" customWidth="1"/>
    <col min="16137" max="16137" width="47.28515625" style="5" customWidth="1"/>
    <col min="16138" max="16138" width="7.42578125" style="5" customWidth="1"/>
    <col min="16139" max="16139" width="13.7109375" style="5" customWidth="1"/>
    <col min="16140" max="16140" width="1.28515625" style="5" customWidth="1"/>
    <col min="16141" max="16141" width="13.85546875" style="5" customWidth="1"/>
    <col min="16142" max="16384" width="6.85546875" style="5"/>
  </cols>
  <sheetData>
    <row r="1" spans="2:13" ht="6.75" customHeight="1"/>
    <row r="2" spans="2:13" ht="12.75" customHeight="1">
      <c r="B2" s="116" t="s">
        <v>99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8"/>
    </row>
    <row r="3" spans="2:13" ht="12.75" customHeight="1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1"/>
    </row>
    <row r="4" spans="2:13" ht="16.5" customHeight="1">
      <c r="B4" s="119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1"/>
    </row>
    <row r="5" spans="2:13" ht="6.75" customHeight="1"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  <c r="M5" s="122"/>
    </row>
    <row r="6" spans="2:13" ht="14.25" customHeight="1">
      <c r="B6" s="32"/>
      <c r="C6" s="33"/>
      <c r="D6" s="123">
        <v>2018</v>
      </c>
      <c r="E6" s="123"/>
      <c r="F6" s="33"/>
      <c r="G6" s="124" t="s">
        <v>36</v>
      </c>
      <c r="H6" s="33"/>
      <c r="I6" s="33"/>
      <c r="J6" s="123">
        <v>2018</v>
      </c>
      <c r="K6" s="123"/>
      <c r="L6" s="33"/>
      <c r="M6" s="125" t="s">
        <v>36</v>
      </c>
    </row>
    <row r="7" spans="2:13" ht="14.25" customHeight="1">
      <c r="B7" s="32"/>
      <c r="C7" s="126" t="s">
        <v>13</v>
      </c>
      <c r="D7" s="126"/>
      <c r="E7" s="33"/>
      <c r="F7" s="33"/>
      <c r="G7" s="33"/>
      <c r="H7" s="33"/>
      <c r="I7" s="126" t="s">
        <v>100</v>
      </c>
      <c r="J7" s="126"/>
      <c r="K7" s="33"/>
      <c r="L7" s="33"/>
      <c r="M7" s="36"/>
    </row>
    <row r="8" spans="2:13" ht="6" customHeight="1">
      <c r="B8" s="32"/>
      <c r="C8" s="33"/>
      <c r="D8" s="33"/>
      <c r="E8" s="33"/>
      <c r="F8" s="33"/>
      <c r="G8" s="33"/>
      <c r="H8" s="33"/>
      <c r="I8" s="127" t="s">
        <v>101</v>
      </c>
      <c r="J8" s="127"/>
      <c r="K8" s="33"/>
      <c r="L8" s="33"/>
      <c r="M8" s="36"/>
    </row>
    <row r="9" spans="2:13" ht="7.5" customHeight="1">
      <c r="B9" s="32"/>
      <c r="C9" s="127" t="s">
        <v>102</v>
      </c>
      <c r="D9" s="127"/>
      <c r="E9" s="33"/>
      <c r="F9" s="33"/>
      <c r="G9" s="33"/>
      <c r="H9" s="33"/>
      <c r="I9" s="127"/>
      <c r="J9" s="127"/>
      <c r="K9" s="33"/>
      <c r="L9" s="33"/>
      <c r="M9" s="36"/>
    </row>
    <row r="10" spans="2:13" ht="6.75" customHeight="1">
      <c r="B10" s="32"/>
      <c r="C10" s="127"/>
      <c r="D10" s="127"/>
      <c r="E10" s="33"/>
      <c r="F10" s="33"/>
      <c r="G10" s="33"/>
      <c r="H10" s="33"/>
      <c r="I10" s="33"/>
      <c r="J10" s="33"/>
      <c r="K10" s="33"/>
      <c r="L10" s="33"/>
      <c r="M10" s="36"/>
    </row>
    <row r="11" spans="2:13" ht="9" customHeight="1">
      <c r="B11" s="32"/>
      <c r="C11" s="33"/>
      <c r="D11" s="33"/>
      <c r="E11" s="33"/>
      <c r="F11" s="33"/>
      <c r="G11" s="128"/>
      <c r="H11" s="33"/>
      <c r="I11" s="129" t="s">
        <v>103</v>
      </c>
      <c r="J11" s="129"/>
      <c r="K11" s="130">
        <v>111411288.97</v>
      </c>
      <c r="L11" s="33"/>
      <c r="M11" s="131">
        <v>78692976.459999993</v>
      </c>
    </row>
    <row r="12" spans="2:13" ht="10.5" customHeight="1">
      <c r="B12" s="32"/>
      <c r="C12" s="129" t="s">
        <v>104</v>
      </c>
      <c r="D12" s="129"/>
      <c r="E12" s="130">
        <v>397293378.50999999</v>
      </c>
      <c r="F12" s="33"/>
      <c r="G12" s="130">
        <v>320620557.82999998</v>
      </c>
      <c r="H12" s="33"/>
      <c r="I12" s="129"/>
      <c r="J12" s="129"/>
      <c r="K12" s="130"/>
      <c r="L12" s="33"/>
      <c r="M12" s="131"/>
    </row>
    <row r="13" spans="2:13" ht="6.75" customHeight="1">
      <c r="B13" s="32"/>
      <c r="C13" s="129"/>
      <c r="D13" s="129"/>
      <c r="E13" s="130"/>
      <c r="F13" s="33"/>
      <c r="G13" s="130"/>
      <c r="H13" s="33"/>
      <c r="I13" s="33"/>
      <c r="J13" s="33"/>
      <c r="K13" s="33"/>
      <c r="L13" s="33"/>
      <c r="M13" s="36"/>
    </row>
    <row r="14" spans="2:13" ht="10.5" customHeight="1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6"/>
    </row>
    <row r="15" spans="2:13" ht="5.25" customHeight="1">
      <c r="B15" s="32"/>
      <c r="C15" s="129" t="s">
        <v>105</v>
      </c>
      <c r="D15" s="129"/>
      <c r="E15" s="132">
        <v>16506494.130000001</v>
      </c>
      <c r="F15" s="33"/>
      <c r="G15" s="130">
        <v>19256313.43</v>
      </c>
      <c r="H15" s="33"/>
      <c r="I15" s="129" t="s">
        <v>106</v>
      </c>
      <c r="J15" s="129"/>
      <c r="K15" s="130">
        <v>0</v>
      </c>
      <c r="L15" s="33"/>
      <c r="M15" s="131">
        <v>0</v>
      </c>
    </row>
    <row r="16" spans="2:13" ht="9" customHeight="1">
      <c r="B16" s="32"/>
      <c r="C16" s="129"/>
      <c r="D16" s="129"/>
      <c r="E16" s="132"/>
      <c r="F16" s="33"/>
      <c r="G16" s="130"/>
      <c r="H16" s="33"/>
      <c r="I16" s="129"/>
      <c r="J16" s="129"/>
      <c r="K16" s="130"/>
      <c r="L16" s="33"/>
      <c r="M16" s="131"/>
    </row>
    <row r="17" spans="2:13" ht="6" customHeight="1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6"/>
    </row>
    <row r="18" spans="2:13" ht="4.5" customHeight="1">
      <c r="B18" s="32"/>
      <c r="C18" s="33"/>
      <c r="D18" s="33"/>
      <c r="E18" s="33"/>
      <c r="F18" s="33"/>
      <c r="G18" s="33"/>
      <c r="H18" s="33"/>
      <c r="I18" s="129" t="s">
        <v>107</v>
      </c>
      <c r="J18" s="129"/>
      <c r="K18" s="130">
        <v>0</v>
      </c>
      <c r="L18" s="33"/>
      <c r="M18" s="131">
        <v>10756626.48</v>
      </c>
    </row>
    <row r="19" spans="2:13" ht="5.25" customHeight="1">
      <c r="B19" s="32"/>
      <c r="C19" s="129" t="s">
        <v>108</v>
      </c>
      <c r="D19" s="129"/>
      <c r="E19" s="130">
        <v>19268489.120000001</v>
      </c>
      <c r="F19" s="33"/>
      <c r="G19" s="130">
        <v>76305820.299999997</v>
      </c>
      <c r="H19" s="33"/>
      <c r="I19" s="129"/>
      <c r="J19" s="129"/>
      <c r="K19" s="130"/>
      <c r="L19" s="33"/>
      <c r="M19" s="131"/>
    </row>
    <row r="20" spans="2:13" ht="9" customHeight="1">
      <c r="B20" s="32"/>
      <c r="C20" s="129"/>
      <c r="D20" s="129"/>
      <c r="E20" s="130"/>
      <c r="F20" s="33"/>
      <c r="G20" s="130"/>
      <c r="H20" s="33"/>
      <c r="I20" s="129"/>
      <c r="J20" s="129"/>
      <c r="K20" s="33"/>
      <c r="L20" s="33"/>
      <c r="M20" s="36"/>
    </row>
    <row r="21" spans="2:13" ht="6.75" customHeight="1"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6"/>
    </row>
    <row r="22" spans="2:13" ht="3.75" customHeight="1">
      <c r="B22" s="32"/>
      <c r="C22" s="33"/>
      <c r="D22" s="33"/>
      <c r="E22" s="33"/>
      <c r="F22" s="33"/>
      <c r="G22" s="33"/>
      <c r="H22" s="33"/>
      <c r="I22" s="129" t="s">
        <v>109</v>
      </c>
      <c r="J22" s="129"/>
      <c r="K22" s="130">
        <v>0</v>
      </c>
      <c r="L22" s="33"/>
      <c r="M22" s="131">
        <v>0</v>
      </c>
    </row>
    <row r="23" spans="2:13" ht="6" customHeight="1">
      <c r="B23" s="32"/>
      <c r="C23" s="129" t="s">
        <v>110</v>
      </c>
      <c r="D23" s="129"/>
      <c r="E23" s="130">
        <v>0</v>
      </c>
      <c r="F23" s="33"/>
      <c r="G23" s="130">
        <v>0</v>
      </c>
      <c r="H23" s="33"/>
      <c r="I23" s="129"/>
      <c r="J23" s="129"/>
      <c r="K23" s="130"/>
      <c r="L23" s="33"/>
      <c r="M23" s="131"/>
    </row>
    <row r="24" spans="2:13" ht="8.25" customHeight="1">
      <c r="B24" s="32"/>
      <c r="C24" s="129"/>
      <c r="D24" s="129"/>
      <c r="E24" s="130"/>
      <c r="F24" s="33"/>
      <c r="G24" s="130"/>
      <c r="H24" s="33"/>
      <c r="I24" s="129"/>
      <c r="J24" s="129"/>
      <c r="K24" s="33"/>
      <c r="L24" s="33"/>
      <c r="M24" s="36"/>
    </row>
    <row r="25" spans="2:13" ht="7.5" customHeight="1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6"/>
    </row>
    <row r="26" spans="2:13" ht="3" customHeight="1">
      <c r="B26" s="32"/>
      <c r="C26" s="33"/>
      <c r="D26" s="33"/>
      <c r="E26" s="33"/>
      <c r="F26" s="33"/>
      <c r="G26" s="33"/>
      <c r="H26" s="33"/>
      <c r="I26" s="129" t="s">
        <v>111</v>
      </c>
      <c r="J26" s="129"/>
      <c r="K26" s="130">
        <v>0</v>
      </c>
      <c r="L26" s="33"/>
      <c r="M26" s="131">
        <v>96728</v>
      </c>
    </row>
    <row r="27" spans="2:13" ht="6.75" customHeight="1">
      <c r="B27" s="32"/>
      <c r="C27" s="129" t="s">
        <v>112</v>
      </c>
      <c r="D27" s="129"/>
      <c r="E27" s="130">
        <v>1789087.48</v>
      </c>
      <c r="F27" s="33"/>
      <c r="G27" s="130">
        <v>1665870.07</v>
      </c>
      <c r="H27" s="33"/>
      <c r="I27" s="129"/>
      <c r="J27" s="129"/>
      <c r="K27" s="130"/>
      <c r="L27" s="33"/>
      <c r="M27" s="131"/>
    </row>
    <row r="28" spans="2:13" ht="7.5" customHeight="1">
      <c r="B28" s="32"/>
      <c r="C28" s="129"/>
      <c r="D28" s="129"/>
      <c r="E28" s="130"/>
      <c r="F28" s="33"/>
      <c r="G28" s="130"/>
      <c r="H28" s="33"/>
      <c r="I28" s="129"/>
      <c r="J28" s="129"/>
      <c r="K28" s="33"/>
      <c r="L28" s="33"/>
      <c r="M28" s="36"/>
    </row>
    <row r="29" spans="2:13" ht="8.25" customHeight="1"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6"/>
    </row>
    <row r="30" spans="2:13" ht="2.25" customHeight="1">
      <c r="B30" s="32"/>
      <c r="C30" s="33"/>
      <c r="D30" s="33"/>
      <c r="E30" s="33"/>
      <c r="F30" s="33"/>
      <c r="G30" s="33"/>
      <c r="H30" s="33"/>
      <c r="I30" s="129" t="s">
        <v>113</v>
      </c>
      <c r="J30" s="129"/>
      <c r="K30" s="130">
        <v>5373296.6200000001</v>
      </c>
      <c r="L30" s="33"/>
      <c r="M30" s="131">
        <v>4733297.07</v>
      </c>
    </row>
    <row r="31" spans="2:13" ht="7.5" customHeight="1">
      <c r="B31" s="32"/>
      <c r="C31" s="129" t="s">
        <v>114</v>
      </c>
      <c r="D31" s="129"/>
      <c r="E31" s="132">
        <v>1019092.72</v>
      </c>
      <c r="F31" s="33"/>
      <c r="G31" s="130">
        <v>0</v>
      </c>
      <c r="H31" s="33"/>
      <c r="I31" s="129"/>
      <c r="J31" s="129"/>
      <c r="K31" s="130"/>
      <c r="L31" s="33"/>
      <c r="M31" s="131"/>
    </row>
    <row r="32" spans="2:13" ht="6.75" customHeight="1">
      <c r="B32" s="32"/>
      <c r="C32" s="129"/>
      <c r="D32" s="129"/>
      <c r="E32" s="132"/>
      <c r="F32" s="33"/>
      <c r="G32" s="130"/>
      <c r="H32" s="33"/>
      <c r="I32" s="129"/>
      <c r="J32" s="129"/>
      <c r="K32" s="33"/>
      <c r="L32" s="33"/>
      <c r="M32" s="36"/>
    </row>
    <row r="33" spans="2:13" ht="9" customHeight="1"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6"/>
    </row>
    <row r="34" spans="2:13" ht="1.5" customHeight="1">
      <c r="B34" s="32"/>
      <c r="C34" s="33"/>
      <c r="D34" s="33"/>
      <c r="E34" s="33"/>
      <c r="F34" s="33"/>
      <c r="G34" s="33"/>
      <c r="H34" s="33"/>
      <c r="I34" s="129" t="s">
        <v>115</v>
      </c>
      <c r="J34" s="129"/>
      <c r="K34" s="130">
        <v>0</v>
      </c>
      <c r="L34" s="33"/>
      <c r="M34" s="131">
        <v>0</v>
      </c>
    </row>
    <row r="35" spans="2:13" ht="4.5" customHeight="1">
      <c r="B35" s="32"/>
      <c r="C35" s="129" t="s">
        <v>116</v>
      </c>
      <c r="D35" s="129"/>
      <c r="E35" s="130">
        <v>0</v>
      </c>
      <c r="F35" s="33"/>
      <c r="G35" s="130">
        <v>0</v>
      </c>
      <c r="H35" s="33"/>
      <c r="I35" s="129"/>
      <c r="J35" s="129"/>
      <c r="K35" s="130"/>
      <c r="L35" s="33"/>
      <c r="M35" s="131"/>
    </row>
    <row r="36" spans="2:13" ht="9.75" customHeight="1">
      <c r="B36" s="32"/>
      <c r="C36" s="129"/>
      <c r="D36" s="129"/>
      <c r="E36" s="130"/>
      <c r="F36" s="33"/>
      <c r="G36" s="130"/>
      <c r="H36" s="33"/>
      <c r="I36" s="129"/>
      <c r="J36" s="129"/>
      <c r="K36" s="130"/>
      <c r="L36" s="33"/>
      <c r="M36" s="131"/>
    </row>
    <row r="37" spans="2:13" ht="5.25" customHeigh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6"/>
    </row>
    <row r="38" spans="2:13" ht="7.5" customHeight="1">
      <c r="B38" s="32"/>
      <c r="C38" s="33"/>
      <c r="D38" s="33"/>
      <c r="E38" s="133"/>
      <c r="F38" s="33"/>
      <c r="G38" s="33"/>
      <c r="H38" s="33"/>
      <c r="I38" s="129" t="s">
        <v>117</v>
      </c>
      <c r="J38" s="129"/>
      <c r="K38" s="130">
        <v>332448417.36000001</v>
      </c>
      <c r="L38" s="33"/>
      <c r="M38" s="131">
        <v>332448417.36000001</v>
      </c>
    </row>
    <row r="39" spans="2:13" ht="3" customHeight="1">
      <c r="B39" s="32"/>
      <c r="C39" s="127" t="s">
        <v>118</v>
      </c>
      <c r="D39" s="127"/>
      <c r="E39" s="134">
        <f>E12+E15+E19+E23+E27-E31+E35</f>
        <v>433838356.51999998</v>
      </c>
      <c r="F39" s="33"/>
      <c r="G39" s="134">
        <f>SUM(G12:G38)</f>
        <v>417848561.63</v>
      </c>
      <c r="H39" s="33"/>
      <c r="I39" s="129"/>
      <c r="J39" s="129"/>
      <c r="K39" s="130"/>
      <c r="L39" s="33"/>
      <c r="M39" s="131"/>
    </row>
    <row r="40" spans="2:13" ht="9" customHeight="1">
      <c r="B40" s="32"/>
      <c r="C40" s="127"/>
      <c r="D40" s="127"/>
      <c r="E40" s="134"/>
      <c r="F40" s="33"/>
      <c r="G40" s="134"/>
      <c r="H40" s="33"/>
      <c r="I40" s="129"/>
      <c r="J40" s="129"/>
      <c r="K40" s="33"/>
      <c r="L40" s="33"/>
      <c r="M40" s="36"/>
    </row>
    <row r="41" spans="2:13" ht="3.75" customHeight="1">
      <c r="B41" s="32"/>
      <c r="C41" s="127"/>
      <c r="D41" s="127"/>
      <c r="E41" s="33"/>
      <c r="F41" s="33"/>
      <c r="G41" s="33"/>
      <c r="H41" s="33"/>
      <c r="I41" s="127" t="s">
        <v>119</v>
      </c>
      <c r="J41" s="127"/>
      <c r="K41" s="134">
        <f>SUM(K11:K39)</f>
        <v>449233002.95000005</v>
      </c>
      <c r="L41" s="33"/>
      <c r="M41" s="135">
        <f>SUM(M11:M39)</f>
        <v>426728045.37</v>
      </c>
    </row>
    <row r="42" spans="2:13" ht="2.25" customHeight="1">
      <c r="B42" s="32"/>
      <c r="C42" s="33"/>
      <c r="D42" s="33"/>
      <c r="E42" s="33"/>
      <c r="F42" s="33"/>
      <c r="G42" s="33"/>
      <c r="H42" s="33"/>
      <c r="I42" s="127"/>
      <c r="J42" s="127"/>
      <c r="K42" s="134"/>
      <c r="L42" s="33"/>
      <c r="M42" s="135"/>
    </row>
    <row r="43" spans="2:13" ht="9.75" customHeight="1">
      <c r="B43" s="32"/>
      <c r="C43" s="33"/>
      <c r="D43" s="33"/>
      <c r="E43" s="133"/>
      <c r="F43" s="33"/>
      <c r="G43" s="33"/>
      <c r="H43" s="33"/>
      <c r="I43" s="127"/>
      <c r="J43" s="127"/>
      <c r="K43" s="134"/>
      <c r="L43" s="33"/>
      <c r="M43" s="135"/>
    </row>
    <row r="44" spans="2:13" ht="13.5" customHeight="1">
      <c r="B44" s="32"/>
      <c r="C44" s="33"/>
      <c r="D44" s="33"/>
      <c r="E44" s="33"/>
      <c r="F44" s="33"/>
      <c r="G44" s="33"/>
      <c r="H44" s="33"/>
      <c r="I44" s="136"/>
      <c r="J44" s="136"/>
      <c r="K44" s="137"/>
      <c r="L44" s="33"/>
      <c r="M44" s="138"/>
    </row>
    <row r="45" spans="2:13" ht="7.5" customHeight="1">
      <c r="B45" s="32"/>
      <c r="C45" s="127" t="s">
        <v>120</v>
      </c>
      <c r="D45" s="127"/>
      <c r="E45" s="33"/>
      <c r="F45" s="33"/>
      <c r="G45" s="33"/>
      <c r="H45" s="33"/>
      <c r="I45" s="127" t="s">
        <v>121</v>
      </c>
      <c r="J45" s="127"/>
      <c r="K45" s="33"/>
      <c r="L45" s="33"/>
      <c r="M45" s="36"/>
    </row>
    <row r="46" spans="2:13" ht="6.75" customHeight="1">
      <c r="B46" s="32"/>
      <c r="C46" s="127"/>
      <c r="D46" s="127"/>
      <c r="E46" s="33"/>
      <c r="F46" s="33"/>
      <c r="G46" s="128"/>
      <c r="H46" s="33"/>
      <c r="I46" s="139"/>
      <c r="J46" s="127"/>
      <c r="K46" s="33"/>
      <c r="L46" s="33"/>
      <c r="M46" s="36"/>
    </row>
    <row r="47" spans="2:13" ht="8.25" customHeight="1">
      <c r="B47" s="32"/>
      <c r="C47" s="129" t="s">
        <v>122</v>
      </c>
      <c r="D47" s="129"/>
      <c r="E47" s="130">
        <v>901345474.52999997</v>
      </c>
      <c r="F47" s="33"/>
      <c r="G47" s="130">
        <v>834077667.96000004</v>
      </c>
      <c r="H47" s="33"/>
      <c r="I47" s="33"/>
      <c r="J47" s="33"/>
      <c r="K47" s="33"/>
      <c r="L47" s="33"/>
      <c r="M47" s="36"/>
    </row>
    <row r="48" spans="2:13" ht="5.25" customHeight="1">
      <c r="B48" s="32"/>
      <c r="C48" s="129"/>
      <c r="D48" s="129"/>
      <c r="E48" s="130"/>
      <c r="F48" s="33"/>
      <c r="G48" s="130"/>
      <c r="H48" s="33"/>
      <c r="I48" s="129" t="s">
        <v>123</v>
      </c>
      <c r="J48" s="129"/>
      <c r="K48" s="130">
        <v>0</v>
      </c>
      <c r="L48" s="33"/>
      <c r="M48" s="131">
        <v>0</v>
      </c>
    </row>
    <row r="49" spans="2:13" ht="6" customHeight="1">
      <c r="B49" s="32"/>
      <c r="C49" s="33"/>
      <c r="D49" s="33"/>
      <c r="E49" s="33"/>
      <c r="F49" s="33"/>
      <c r="G49" s="33"/>
      <c r="H49" s="33"/>
      <c r="I49" s="129"/>
      <c r="J49" s="129"/>
      <c r="K49" s="130"/>
      <c r="L49" s="33"/>
      <c r="M49" s="131"/>
    </row>
    <row r="50" spans="2:13" ht="6" customHeight="1">
      <c r="B50" s="32"/>
      <c r="C50" s="33"/>
      <c r="D50" s="33"/>
      <c r="E50" s="33"/>
      <c r="F50" s="33"/>
      <c r="G50" s="33"/>
      <c r="H50" s="33"/>
      <c r="I50" s="139"/>
      <c r="J50" s="139"/>
      <c r="K50" s="33"/>
      <c r="L50" s="33"/>
      <c r="M50" s="36"/>
    </row>
    <row r="51" spans="2:13" ht="9" customHeight="1">
      <c r="B51" s="32"/>
      <c r="C51" s="129" t="s">
        <v>124</v>
      </c>
      <c r="D51" s="129"/>
      <c r="E51" s="130">
        <v>98162975.959999993</v>
      </c>
      <c r="F51" s="33"/>
      <c r="G51" s="130">
        <v>100357480.09</v>
      </c>
      <c r="H51" s="33"/>
      <c r="I51" s="33"/>
      <c r="J51" s="33"/>
      <c r="K51" s="33"/>
      <c r="L51" s="33"/>
      <c r="M51" s="36"/>
    </row>
    <row r="52" spans="2:13" ht="4.5" customHeight="1">
      <c r="B52" s="32"/>
      <c r="C52" s="129"/>
      <c r="D52" s="129"/>
      <c r="E52" s="130"/>
      <c r="F52" s="33"/>
      <c r="G52" s="130"/>
      <c r="H52" s="33"/>
      <c r="I52" s="129" t="s">
        <v>125</v>
      </c>
      <c r="J52" s="129"/>
      <c r="K52" s="130">
        <v>0</v>
      </c>
      <c r="L52" s="33"/>
      <c r="M52" s="131">
        <v>0</v>
      </c>
    </row>
    <row r="53" spans="2:13" ht="6.75" customHeight="1">
      <c r="B53" s="32"/>
      <c r="C53" s="33"/>
      <c r="D53" s="33"/>
      <c r="E53" s="33"/>
      <c r="F53" s="33"/>
      <c r="G53" s="33"/>
      <c r="H53" s="33"/>
      <c r="I53" s="129"/>
      <c r="J53" s="129"/>
      <c r="K53" s="130"/>
      <c r="L53" s="33"/>
      <c r="M53" s="131"/>
    </row>
    <row r="54" spans="2:13" ht="3.75" customHeight="1">
      <c r="B54" s="32"/>
      <c r="C54" s="33"/>
      <c r="D54" s="33"/>
      <c r="E54" s="33"/>
      <c r="F54" s="33"/>
      <c r="G54" s="33"/>
      <c r="H54" s="33"/>
      <c r="I54" s="139"/>
      <c r="J54" s="139"/>
      <c r="K54" s="33"/>
      <c r="L54" s="33"/>
      <c r="M54" s="36"/>
    </row>
    <row r="55" spans="2:13" ht="6.75" customHeight="1">
      <c r="B55" s="32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6"/>
    </row>
    <row r="56" spans="2:13" ht="9.75" customHeight="1">
      <c r="B56" s="32"/>
      <c r="C56" s="129" t="s">
        <v>126</v>
      </c>
      <c r="D56" s="129"/>
      <c r="E56" s="140">
        <v>9144570766.3299999</v>
      </c>
      <c r="F56" s="33"/>
      <c r="G56" s="141">
        <v>7978902212.6999998</v>
      </c>
      <c r="H56" s="33"/>
      <c r="I56" s="129" t="s">
        <v>127</v>
      </c>
      <c r="J56" s="129"/>
      <c r="K56" s="141">
        <v>0</v>
      </c>
      <c r="L56" s="33"/>
      <c r="M56" s="142">
        <v>104877108.54000001</v>
      </c>
    </row>
    <row r="57" spans="2:13" ht="3" customHeight="1">
      <c r="B57" s="32"/>
      <c r="C57" s="139"/>
      <c r="D57" s="139"/>
      <c r="E57" s="33"/>
      <c r="F57" s="33"/>
      <c r="G57" s="33"/>
      <c r="H57" s="33"/>
      <c r="I57" s="129"/>
      <c r="J57" s="129"/>
      <c r="K57" s="33"/>
      <c r="L57" s="33"/>
      <c r="M57" s="36"/>
    </row>
    <row r="58" spans="2:13" ht="6" customHeight="1"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6"/>
    </row>
    <row r="59" spans="2:13" ht="10.5" customHeight="1">
      <c r="B59" s="32"/>
      <c r="C59" s="129" t="s">
        <v>128</v>
      </c>
      <c r="D59" s="129"/>
      <c r="E59" s="143">
        <v>656217146.47000003</v>
      </c>
      <c r="F59" s="33"/>
      <c r="G59" s="141">
        <v>646969144.66999996</v>
      </c>
      <c r="H59" s="33"/>
      <c r="I59" s="33"/>
      <c r="J59" s="33"/>
      <c r="K59" s="33"/>
      <c r="L59" s="33"/>
      <c r="M59" s="36"/>
    </row>
    <row r="60" spans="2:13" ht="3" customHeight="1">
      <c r="B60" s="32"/>
      <c r="C60" s="129"/>
      <c r="D60" s="129"/>
      <c r="E60" s="33"/>
      <c r="F60" s="33"/>
      <c r="G60" s="33"/>
      <c r="H60" s="33"/>
      <c r="I60" s="129" t="s">
        <v>129</v>
      </c>
      <c r="J60" s="129"/>
      <c r="K60" s="130">
        <v>0</v>
      </c>
      <c r="L60" s="33"/>
      <c r="M60" s="131">
        <v>0</v>
      </c>
    </row>
    <row r="61" spans="2:13" ht="6.75" customHeight="1">
      <c r="B61" s="32"/>
      <c r="C61" s="33"/>
      <c r="D61" s="33"/>
      <c r="E61" s="33"/>
      <c r="F61" s="33"/>
      <c r="G61" s="33"/>
      <c r="H61" s="33"/>
      <c r="I61" s="129"/>
      <c r="J61" s="129"/>
      <c r="K61" s="130"/>
      <c r="L61" s="33"/>
      <c r="M61" s="131"/>
    </row>
    <row r="62" spans="2:13" ht="5.25" customHeight="1">
      <c r="B62" s="32"/>
      <c r="C62" s="33"/>
      <c r="D62" s="33"/>
      <c r="E62" s="33"/>
      <c r="F62" s="33"/>
      <c r="G62" s="33"/>
      <c r="H62" s="33"/>
      <c r="I62" s="139"/>
      <c r="J62" s="139"/>
      <c r="K62" s="139"/>
      <c r="L62" s="33"/>
      <c r="M62" s="144"/>
    </row>
    <row r="63" spans="2:13" ht="5.25" customHeight="1">
      <c r="B63" s="32"/>
      <c r="C63" s="129" t="s">
        <v>130</v>
      </c>
      <c r="D63" s="129"/>
      <c r="E63" s="130">
        <v>10241030.779999999</v>
      </c>
      <c r="F63" s="33"/>
      <c r="G63" s="130">
        <v>10072163.460000001</v>
      </c>
      <c r="H63" s="33"/>
      <c r="I63" s="33"/>
      <c r="J63" s="33"/>
      <c r="K63" s="33"/>
      <c r="L63" s="33"/>
      <c r="M63" s="36"/>
    </row>
    <row r="64" spans="2:13" ht="5.25" customHeight="1">
      <c r="B64" s="32"/>
      <c r="C64" s="129"/>
      <c r="D64" s="129"/>
      <c r="E64" s="130"/>
      <c r="F64" s="33"/>
      <c r="G64" s="130"/>
      <c r="H64" s="33"/>
      <c r="I64" s="129" t="s">
        <v>131</v>
      </c>
      <c r="J64" s="129"/>
      <c r="K64" s="130">
        <v>6876637905.6700001</v>
      </c>
      <c r="L64" s="33"/>
      <c r="M64" s="131">
        <v>6751364916.5600004</v>
      </c>
    </row>
    <row r="65" spans="2:13" ht="7.5" customHeight="1">
      <c r="B65" s="32"/>
      <c r="C65" s="129"/>
      <c r="D65" s="129"/>
      <c r="E65" s="33"/>
      <c r="F65" s="33"/>
      <c r="G65" s="33"/>
      <c r="H65" s="33"/>
      <c r="I65" s="129"/>
      <c r="J65" s="129"/>
      <c r="K65" s="130"/>
      <c r="L65" s="33"/>
      <c r="M65" s="131"/>
    </row>
    <row r="66" spans="2:13" ht="1.5" customHeight="1">
      <c r="B66" s="32"/>
      <c r="C66" s="33"/>
      <c r="D66" s="33"/>
      <c r="E66" s="33"/>
      <c r="F66" s="33"/>
      <c r="G66" s="33"/>
      <c r="H66" s="33"/>
      <c r="I66" s="129"/>
      <c r="J66" s="129"/>
      <c r="K66" s="33"/>
      <c r="L66" s="33"/>
      <c r="M66" s="36"/>
    </row>
    <row r="67" spans="2:13" ht="6" customHeight="1"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6"/>
    </row>
    <row r="68" spans="2:13" ht="5.25" customHeight="1">
      <c r="B68" s="32"/>
      <c r="C68" s="129" t="s">
        <v>132</v>
      </c>
      <c r="D68" s="129"/>
      <c r="E68" s="58">
        <v>-482594489.36000001</v>
      </c>
      <c r="F68" s="33"/>
      <c r="G68" s="58">
        <v>-467424341.82999998</v>
      </c>
      <c r="H68" s="33"/>
      <c r="I68" s="33"/>
      <c r="J68" s="33"/>
      <c r="K68" s="33"/>
      <c r="L68" s="33"/>
      <c r="M68" s="36"/>
    </row>
    <row r="69" spans="2:13" ht="5.25" customHeight="1">
      <c r="B69" s="32"/>
      <c r="C69" s="129"/>
      <c r="D69" s="129"/>
      <c r="E69" s="58"/>
      <c r="F69" s="33"/>
      <c r="G69" s="58"/>
      <c r="H69" s="33"/>
      <c r="I69" s="129" t="s">
        <v>133</v>
      </c>
      <c r="J69" s="129"/>
      <c r="K69" s="130">
        <v>0</v>
      </c>
      <c r="L69" s="33"/>
      <c r="M69" s="131">
        <v>0</v>
      </c>
    </row>
    <row r="70" spans="2:13" ht="8.25" customHeight="1">
      <c r="B70" s="32"/>
      <c r="C70" s="129"/>
      <c r="D70" s="129"/>
      <c r="E70" s="33"/>
      <c r="F70" s="33"/>
      <c r="G70" s="33"/>
      <c r="H70" s="33"/>
      <c r="I70" s="129"/>
      <c r="J70" s="129"/>
      <c r="K70" s="130"/>
      <c r="L70" s="33"/>
      <c r="M70" s="131"/>
    </row>
    <row r="71" spans="2:13" ht="0.75" customHeight="1">
      <c r="B71" s="32"/>
      <c r="C71" s="33"/>
      <c r="D71" s="33"/>
      <c r="E71" s="33"/>
      <c r="F71" s="33"/>
      <c r="G71" s="33"/>
      <c r="H71" s="33"/>
      <c r="I71" s="129"/>
      <c r="J71" s="129"/>
      <c r="K71" s="33"/>
      <c r="L71" s="33"/>
      <c r="M71" s="36"/>
    </row>
    <row r="72" spans="2:13" ht="6" customHeight="1">
      <c r="B72" s="32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6"/>
    </row>
    <row r="73" spans="2:13" ht="5.25" customHeight="1">
      <c r="B73" s="32"/>
      <c r="C73" s="129" t="s">
        <v>134</v>
      </c>
      <c r="D73" s="129"/>
      <c r="E73" s="130">
        <v>0</v>
      </c>
      <c r="F73" s="33"/>
      <c r="G73" s="130">
        <v>0</v>
      </c>
      <c r="H73" s="33"/>
      <c r="I73" s="127" t="s">
        <v>135</v>
      </c>
      <c r="J73" s="127"/>
      <c r="K73" s="134">
        <f>SUM(K48:K72)</f>
        <v>6876637905.6700001</v>
      </c>
      <c r="L73" s="33"/>
      <c r="M73" s="135">
        <f>SUM(M48:M72)</f>
        <v>6856242025.1000004</v>
      </c>
    </row>
    <row r="74" spans="2:13" ht="6" customHeight="1">
      <c r="B74" s="32"/>
      <c r="C74" s="129"/>
      <c r="D74" s="129"/>
      <c r="E74" s="130"/>
      <c r="F74" s="33"/>
      <c r="G74" s="130"/>
      <c r="H74" s="33"/>
      <c r="I74" s="127"/>
      <c r="J74" s="127"/>
      <c r="K74" s="134"/>
      <c r="L74" s="33"/>
      <c r="M74" s="135"/>
    </row>
    <row r="75" spans="2:13" ht="7.5" customHeight="1">
      <c r="B75" s="32"/>
      <c r="C75" s="129"/>
      <c r="D75" s="129"/>
      <c r="E75" s="33"/>
      <c r="F75" s="33"/>
      <c r="G75" s="33"/>
      <c r="H75" s="33"/>
      <c r="I75" s="127"/>
      <c r="J75" s="127"/>
      <c r="K75" s="33"/>
      <c r="L75" s="33"/>
      <c r="M75" s="36"/>
    </row>
    <row r="76" spans="2:13" ht="6.75" customHeight="1"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6"/>
    </row>
    <row r="77" spans="2:13" ht="5.25" customHeight="1">
      <c r="B77" s="32"/>
      <c r="C77" s="129" t="s">
        <v>136</v>
      </c>
      <c r="D77" s="129"/>
      <c r="E77" s="130">
        <v>0</v>
      </c>
      <c r="F77" s="33"/>
      <c r="G77" s="130">
        <v>0</v>
      </c>
      <c r="H77" s="33"/>
      <c r="I77" s="127" t="s">
        <v>137</v>
      </c>
      <c r="J77" s="127"/>
      <c r="K77" s="134">
        <f>K41+K73</f>
        <v>7325870908.6199999</v>
      </c>
      <c r="L77" s="33"/>
      <c r="M77" s="135">
        <f>M41+M73</f>
        <v>7282970070.4700003</v>
      </c>
    </row>
    <row r="78" spans="2:13" ht="6" customHeight="1">
      <c r="B78" s="32"/>
      <c r="C78" s="129"/>
      <c r="D78" s="129"/>
      <c r="E78" s="130"/>
      <c r="F78" s="33"/>
      <c r="G78" s="130"/>
      <c r="H78" s="33"/>
      <c r="I78" s="127"/>
      <c r="J78" s="127"/>
      <c r="K78" s="134"/>
      <c r="L78" s="33"/>
      <c r="M78" s="135"/>
    </row>
    <row r="79" spans="2:13" ht="7.5" customHeight="1">
      <c r="B79" s="32"/>
      <c r="C79" s="129"/>
      <c r="D79" s="129"/>
      <c r="E79" s="33"/>
      <c r="F79" s="33"/>
      <c r="G79" s="33"/>
      <c r="H79" s="33"/>
      <c r="I79" s="127"/>
      <c r="J79" s="127"/>
      <c r="K79" s="33"/>
      <c r="L79" s="33"/>
      <c r="M79" s="36"/>
    </row>
    <row r="80" spans="2:13" ht="6" customHeight="1">
      <c r="B80" s="32"/>
      <c r="C80" s="33"/>
      <c r="D80" s="33"/>
      <c r="E80" s="33"/>
      <c r="F80" s="33"/>
      <c r="G80" s="33"/>
      <c r="H80" s="33"/>
      <c r="I80" s="126" t="s">
        <v>138</v>
      </c>
      <c r="J80" s="126"/>
      <c r="K80" s="33"/>
      <c r="L80" s="33"/>
      <c r="M80" s="36"/>
    </row>
    <row r="81" spans="2:13" ht="8.25" customHeight="1">
      <c r="B81" s="32"/>
      <c r="C81" s="129" t="s">
        <v>139</v>
      </c>
      <c r="D81" s="129"/>
      <c r="E81" s="130">
        <v>0</v>
      </c>
      <c r="F81" s="33"/>
      <c r="G81" s="130">
        <v>0</v>
      </c>
      <c r="H81" s="33"/>
      <c r="I81" s="139"/>
      <c r="J81" s="126"/>
      <c r="K81" s="33"/>
      <c r="L81" s="33"/>
      <c r="M81" s="36"/>
    </row>
    <row r="82" spans="2:13" ht="5.25" customHeight="1">
      <c r="B82" s="32"/>
      <c r="C82" s="129"/>
      <c r="D82" s="129"/>
      <c r="E82" s="130"/>
      <c r="F82" s="33"/>
      <c r="G82" s="130"/>
      <c r="H82" s="33"/>
      <c r="I82" s="127" t="s">
        <v>140</v>
      </c>
      <c r="J82" s="127"/>
      <c r="K82" s="33"/>
      <c r="L82" s="33"/>
      <c r="M82" s="36"/>
    </row>
    <row r="83" spans="2:13" ht="6.75" customHeight="1">
      <c r="B83" s="32"/>
      <c r="C83" s="33"/>
      <c r="D83" s="33"/>
      <c r="E83" s="33"/>
      <c r="F83" s="33"/>
      <c r="G83" s="33"/>
      <c r="H83" s="33"/>
      <c r="I83" s="127"/>
      <c r="J83" s="127"/>
      <c r="K83" s="33"/>
      <c r="L83" s="33"/>
      <c r="M83" s="36"/>
    </row>
    <row r="84" spans="2:13" ht="3" customHeight="1">
      <c r="B84" s="32"/>
      <c r="C84" s="33"/>
      <c r="D84" s="33"/>
      <c r="E84" s="33"/>
      <c r="F84" s="33"/>
      <c r="G84" s="33"/>
      <c r="H84" s="33"/>
      <c r="I84" s="127"/>
      <c r="J84" s="127"/>
      <c r="K84" s="33"/>
      <c r="L84" s="33"/>
      <c r="M84" s="36"/>
    </row>
    <row r="85" spans="2:13" ht="5.25" customHeight="1">
      <c r="B85" s="32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6"/>
    </row>
    <row r="86" spans="2:13" ht="12.75" customHeight="1">
      <c r="B86" s="32"/>
      <c r="C86" s="127" t="s">
        <v>141</v>
      </c>
      <c r="D86" s="127"/>
      <c r="E86" s="137">
        <f>SUM(E47:E85)</f>
        <v>10327942904.709999</v>
      </c>
      <c r="F86" s="33"/>
      <c r="G86" s="137">
        <f>SUM(G47:G85)</f>
        <v>9102954327.0499992</v>
      </c>
      <c r="H86" s="33"/>
      <c r="I86" s="129" t="s">
        <v>74</v>
      </c>
      <c r="J86" s="129"/>
      <c r="K86" s="140">
        <v>345806.83</v>
      </c>
      <c r="L86" s="33"/>
      <c r="M86" s="142">
        <v>612869.15</v>
      </c>
    </row>
    <row r="87" spans="2:13" ht="6" customHeight="1">
      <c r="B87" s="32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6"/>
    </row>
    <row r="88" spans="2:13" ht="5.25" customHeight="1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6"/>
    </row>
    <row r="89" spans="2:13" ht="12.75" customHeight="1">
      <c r="B89" s="32"/>
      <c r="C89" s="127" t="s">
        <v>142</v>
      </c>
      <c r="D89" s="127"/>
      <c r="E89" s="137">
        <f>E39+E86</f>
        <v>10761781261.23</v>
      </c>
      <c r="F89" s="33"/>
      <c r="G89" s="137">
        <f>G39+G86</f>
        <v>9520802888.6799984</v>
      </c>
      <c r="H89" s="33"/>
      <c r="I89" s="129" t="s">
        <v>143</v>
      </c>
      <c r="J89" s="129"/>
      <c r="K89" s="141">
        <v>0</v>
      </c>
      <c r="L89" s="33"/>
      <c r="M89" s="142">
        <v>0</v>
      </c>
    </row>
    <row r="90" spans="2:13" ht="6" customHeight="1"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6"/>
    </row>
    <row r="91" spans="2:13" ht="5.25" customHeight="1"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6"/>
    </row>
    <row r="92" spans="2:13" ht="12.75" customHeight="1">
      <c r="B92" s="32"/>
      <c r="C92" s="33"/>
      <c r="D92" s="33"/>
      <c r="E92" s="33"/>
      <c r="F92" s="33"/>
      <c r="G92" s="33"/>
      <c r="H92" s="33"/>
      <c r="I92" s="129" t="s">
        <v>144</v>
      </c>
      <c r="J92" s="129"/>
      <c r="K92" s="141">
        <v>0</v>
      </c>
      <c r="L92" s="33"/>
      <c r="M92" s="142">
        <v>0</v>
      </c>
    </row>
    <row r="93" spans="2:13" ht="6" customHeight="1"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6"/>
    </row>
    <row r="94" spans="2:13" ht="5.25" customHeight="1">
      <c r="B94" s="32"/>
      <c r="C94" s="33"/>
      <c r="D94" s="33"/>
      <c r="E94" s="33"/>
      <c r="F94" s="33"/>
      <c r="G94" s="33"/>
      <c r="H94" s="33"/>
      <c r="I94" s="127" t="s">
        <v>145</v>
      </c>
      <c r="J94" s="127"/>
      <c r="K94" s="134">
        <f>SUM(K86:K93)</f>
        <v>345806.83</v>
      </c>
      <c r="L94" s="33"/>
      <c r="M94" s="135">
        <f>SUM(M86:M93)</f>
        <v>612869.15</v>
      </c>
    </row>
    <row r="95" spans="2:13" ht="9.75" customHeight="1">
      <c r="B95" s="32"/>
      <c r="C95" s="33"/>
      <c r="D95" s="33"/>
      <c r="E95" s="33"/>
      <c r="F95" s="33"/>
      <c r="G95" s="33"/>
      <c r="H95" s="33"/>
      <c r="I95" s="127"/>
      <c r="J95" s="127"/>
      <c r="K95" s="134"/>
      <c r="L95" s="33"/>
      <c r="M95" s="135"/>
    </row>
    <row r="96" spans="2:13" ht="6" customHeight="1">
      <c r="B96" s="66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8"/>
    </row>
    <row r="97" spans="2:13" ht="12.75" customHeight="1">
      <c r="B97" s="145" t="str">
        <f>B2</f>
        <v>MUNICIPIO DE MÉRIDA YUCATÁN
ESTADO DE SITUACIÓN FINANCIERA
AL 30 DE SEPTIEMBRE DE 2018</v>
      </c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8"/>
    </row>
    <row r="98" spans="2:13" ht="12.75" customHeight="1">
      <c r="B98" s="119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1"/>
    </row>
    <row r="99" spans="2:13" ht="16.5" customHeight="1">
      <c r="B99" s="119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1"/>
    </row>
    <row r="100" spans="2:13" ht="6.75" customHeight="1">
      <c r="B100" s="32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6"/>
    </row>
    <row r="101" spans="2:13" ht="14.25" customHeight="1">
      <c r="B101" s="32"/>
      <c r="C101" s="33"/>
      <c r="D101" s="123">
        <v>2018</v>
      </c>
      <c r="E101" s="123"/>
      <c r="F101" s="33"/>
      <c r="G101" s="124" t="s">
        <v>36</v>
      </c>
      <c r="H101" s="33"/>
      <c r="I101" s="33"/>
      <c r="J101" s="123">
        <v>2018</v>
      </c>
      <c r="K101" s="123"/>
      <c r="L101" s="33"/>
      <c r="M101" s="125" t="s">
        <v>36</v>
      </c>
    </row>
    <row r="102" spans="2:13" ht="14.25" customHeight="1">
      <c r="B102" s="32"/>
      <c r="C102" s="33"/>
      <c r="D102" s="146"/>
      <c r="E102" s="146"/>
      <c r="F102" s="33"/>
      <c r="G102" s="146"/>
      <c r="H102" s="33"/>
      <c r="I102" s="33"/>
      <c r="J102" s="146"/>
      <c r="K102" s="146"/>
      <c r="L102" s="33"/>
      <c r="M102" s="147"/>
    </row>
    <row r="103" spans="2:13" ht="12.75" customHeight="1">
      <c r="B103" s="32"/>
      <c r="C103" s="33"/>
      <c r="D103" s="33"/>
      <c r="E103" s="33"/>
      <c r="F103" s="33"/>
      <c r="G103" s="33"/>
      <c r="H103" s="33"/>
      <c r="I103" s="127" t="s">
        <v>146</v>
      </c>
      <c r="J103" s="127"/>
      <c r="K103" s="33"/>
      <c r="L103" s="33"/>
      <c r="M103" s="36"/>
    </row>
    <row r="104" spans="2:13" ht="5.25" customHeight="1">
      <c r="B104" s="32"/>
      <c r="C104" s="33"/>
      <c r="D104" s="33"/>
      <c r="E104" s="33"/>
      <c r="F104" s="33"/>
      <c r="G104" s="33"/>
      <c r="H104" s="33"/>
      <c r="I104" s="129" t="s">
        <v>147</v>
      </c>
      <c r="J104" s="129"/>
      <c r="K104" s="130">
        <v>370630570.54000002</v>
      </c>
      <c r="L104" s="33"/>
      <c r="M104" s="131">
        <v>-77658238.260000005</v>
      </c>
    </row>
    <row r="105" spans="2:13" ht="7.5" customHeight="1">
      <c r="B105" s="32"/>
      <c r="C105" s="33"/>
      <c r="D105" s="33"/>
      <c r="E105" s="33"/>
      <c r="F105" s="33"/>
      <c r="G105" s="33"/>
      <c r="H105" s="33"/>
      <c r="I105" s="129"/>
      <c r="J105" s="129"/>
      <c r="K105" s="130"/>
      <c r="L105" s="33"/>
      <c r="M105" s="131"/>
    </row>
    <row r="106" spans="2:13" ht="6" customHeight="1">
      <c r="B106" s="32"/>
      <c r="C106" s="33"/>
      <c r="D106" s="33"/>
      <c r="E106" s="33"/>
      <c r="F106" s="33"/>
      <c r="G106" s="33"/>
      <c r="H106" s="33"/>
      <c r="I106" s="33"/>
      <c r="J106" s="33"/>
      <c r="K106" s="33" t="s">
        <v>148</v>
      </c>
      <c r="L106" s="33"/>
      <c r="M106" s="36" t="s">
        <v>148</v>
      </c>
    </row>
    <row r="107" spans="2:13" ht="6.75" customHeight="1">
      <c r="B107" s="32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6"/>
    </row>
    <row r="108" spans="2:13" ht="12.75" customHeight="1">
      <c r="B108" s="32"/>
      <c r="C108" s="33"/>
      <c r="D108" s="33"/>
      <c r="E108" s="33"/>
      <c r="F108" s="33"/>
      <c r="G108" s="33"/>
      <c r="H108" s="33"/>
      <c r="I108" s="129" t="s">
        <v>149</v>
      </c>
      <c r="J108" s="129"/>
      <c r="K108" s="148">
        <v>1071226568.63</v>
      </c>
      <c r="L108" s="33"/>
      <c r="M108" s="142">
        <v>1345467205.04</v>
      </c>
    </row>
    <row r="109" spans="2:13" ht="6" customHeight="1"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6"/>
    </row>
    <row r="110" spans="2:13" ht="5.25" customHeight="1"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6"/>
    </row>
    <row r="111" spans="2:13" ht="12.75" customHeight="1">
      <c r="B111" s="32"/>
      <c r="C111" s="33"/>
      <c r="D111" s="33"/>
      <c r="E111" s="33"/>
      <c r="F111" s="33"/>
      <c r="G111" s="33"/>
      <c r="H111" s="33"/>
      <c r="I111" s="129" t="s">
        <v>150</v>
      </c>
      <c r="J111" s="129"/>
      <c r="K111" s="141">
        <v>3385991259.8800001</v>
      </c>
      <c r="L111" s="33"/>
      <c r="M111" s="142">
        <v>2388086664.6900001</v>
      </c>
    </row>
    <row r="112" spans="2:13" ht="6" customHeight="1">
      <c r="B112" s="32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6"/>
    </row>
    <row r="113" spans="2:15" ht="5.25" customHeight="1"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6"/>
    </row>
    <row r="114" spans="2:15" ht="12.75" customHeight="1">
      <c r="B114" s="32"/>
      <c r="C114" s="33"/>
      <c r="D114" s="33"/>
      <c r="E114" s="33"/>
      <c r="F114" s="33"/>
      <c r="G114" s="33"/>
      <c r="H114" s="33"/>
      <c r="I114" s="129" t="s">
        <v>151</v>
      </c>
      <c r="J114" s="129"/>
      <c r="K114" s="141">
        <v>0</v>
      </c>
      <c r="L114" s="33"/>
      <c r="M114" s="142">
        <v>0</v>
      </c>
    </row>
    <row r="115" spans="2:15" ht="6" customHeight="1"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6"/>
    </row>
    <row r="116" spans="2:15" ht="5.25" customHeight="1"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6"/>
    </row>
    <row r="117" spans="2:15" ht="12.75" customHeight="1">
      <c r="B117" s="32"/>
      <c r="C117" s="33"/>
      <c r="D117" s="33"/>
      <c r="E117" s="33"/>
      <c r="F117" s="33"/>
      <c r="G117" s="33"/>
      <c r="H117" s="33"/>
      <c r="I117" s="129" t="s">
        <v>152</v>
      </c>
      <c r="J117" s="129"/>
      <c r="K117" s="141">
        <v>0</v>
      </c>
      <c r="L117" s="33"/>
      <c r="M117" s="142">
        <v>0</v>
      </c>
    </row>
    <row r="118" spans="2:15" ht="6" customHeight="1"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6"/>
    </row>
    <row r="119" spans="2:15" ht="5.25" customHeight="1">
      <c r="B119" s="32"/>
      <c r="C119" s="33"/>
      <c r="D119" s="33"/>
      <c r="E119" s="33"/>
      <c r="F119" s="33"/>
      <c r="G119" s="33"/>
      <c r="H119" s="33"/>
      <c r="I119" s="127" t="s">
        <v>153</v>
      </c>
      <c r="J119" s="127"/>
      <c r="K119" s="134">
        <f>SUM(K104:K118)</f>
        <v>4827848399.0500002</v>
      </c>
      <c r="L119" s="33"/>
      <c r="M119" s="135">
        <f>SUM(M104:M118)</f>
        <v>3655895631.4700003</v>
      </c>
      <c r="O119" s="133"/>
    </row>
    <row r="120" spans="2:15" ht="9.75" customHeight="1">
      <c r="B120" s="32"/>
      <c r="C120" s="33"/>
      <c r="D120" s="33"/>
      <c r="E120" s="33"/>
      <c r="F120" s="33"/>
      <c r="G120" s="33"/>
      <c r="H120" s="33"/>
      <c r="I120" s="127"/>
      <c r="J120" s="127"/>
      <c r="K120" s="134"/>
      <c r="L120" s="33"/>
      <c r="M120" s="135"/>
    </row>
    <row r="121" spans="2:15" ht="21.75" customHeight="1">
      <c r="B121" s="32"/>
      <c r="C121" s="33"/>
      <c r="D121" s="33"/>
      <c r="E121" s="33"/>
      <c r="F121" s="33"/>
      <c r="G121" s="33"/>
      <c r="H121" s="33"/>
      <c r="I121" s="127" t="s">
        <v>154</v>
      </c>
      <c r="J121" s="127"/>
      <c r="K121" s="133"/>
      <c r="L121" s="33"/>
      <c r="M121" s="36"/>
    </row>
    <row r="122" spans="2:15" ht="6" customHeight="1">
      <c r="B122" s="32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6"/>
    </row>
    <row r="123" spans="2:15" ht="5.25" customHeight="1">
      <c r="B123" s="32"/>
      <c r="C123" s="33"/>
      <c r="D123" s="33"/>
      <c r="E123" s="33"/>
      <c r="F123" s="33"/>
      <c r="G123" s="33"/>
      <c r="H123" s="33"/>
      <c r="I123" s="129" t="s">
        <v>155</v>
      </c>
      <c r="J123" s="129"/>
      <c r="K123" s="130">
        <v>0</v>
      </c>
      <c r="L123" s="33"/>
      <c r="M123" s="131">
        <v>0</v>
      </c>
    </row>
    <row r="124" spans="2:15" ht="7.5" customHeight="1">
      <c r="B124" s="32"/>
      <c r="C124" s="33"/>
      <c r="D124" s="33"/>
      <c r="E124" s="33"/>
      <c r="F124" s="33"/>
      <c r="G124" s="33"/>
      <c r="H124" s="33"/>
      <c r="I124" s="129"/>
      <c r="J124" s="129"/>
      <c r="K124" s="130"/>
      <c r="L124" s="33"/>
      <c r="M124" s="131"/>
    </row>
    <row r="125" spans="2:15" ht="6" customHeight="1">
      <c r="B125" s="32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6"/>
    </row>
    <row r="126" spans="2:15" ht="5.25" customHeight="1">
      <c r="B126" s="32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6"/>
    </row>
    <row r="127" spans="2:15" ht="12.75" customHeight="1">
      <c r="B127" s="32"/>
      <c r="C127" s="33"/>
      <c r="D127" s="33"/>
      <c r="E127" s="33"/>
      <c r="F127" s="33"/>
      <c r="G127" s="33"/>
      <c r="H127" s="33"/>
      <c r="I127" s="129" t="s">
        <v>156</v>
      </c>
      <c r="J127" s="129"/>
      <c r="K127" s="140">
        <v>-1392283853.27</v>
      </c>
      <c r="L127" s="33"/>
      <c r="M127" s="142">
        <v>-1418675682.4100001</v>
      </c>
    </row>
    <row r="128" spans="2:15" ht="6" customHeight="1">
      <c r="B128" s="32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6"/>
    </row>
    <row r="129" spans="2:14" ht="5.25" customHeight="1">
      <c r="B129" s="32"/>
      <c r="C129" s="33"/>
      <c r="D129" s="33"/>
      <c r="E129" s="33"/>
      <c r="F129" s="33"/>
      <c r="G129" s="33"/>
      <c r="H129" s="33"/>
      <c r="I129" s="127" t="s">
        <v>157</v>
      </c>
      <c r="J129" s="127"/>
      <c r="K129" s="134">
        <f>SUM(K123:K128)</f>
        <v>-1392283853.27</v>
      </c>
      <c r="L129" s="33"/>
      <c r="M129" s="135">
        <f>SUM(M123:M128)</f>
        <v>-1418675682.4100001</v>
      </c>
    </row>
    <row r="130" spans="2:14" ht="18.75" customHeight="1">
      <c r="B130" s="32"/>
      <c r="C130" s="33"/>
      <c r="D130" s="33"/>
      <c r="E130" s="33"/>
      <c r="F130" s="33"/>
      <c r="G130" s="33"/>
      <c r="H130" s="33"/>
      <c r="I130" s="127"/>
      <c r="J130" s="127"/>
      <c r="K130" s="134"/>
      <c r="L130" s="33"/>
      <c r="M130" s="135"/>
    </row>
    <row r="131" spans="2:14" ht="7.5" customHeight="1">
      <c r="B131" s="32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6"/>
    </row>
    <row r="132" spans="2:14" ht="14.25" customHeight="1">
      <c r="B132" s="32"/>
      <c r="C132" s="33"/>
      <c r="D132" s="33"/>
      <c r="E132" s="33"/>
      <c r="F132" s="33"/>
      <c r="G132" s="33"/>
      <c r="H132" s="33"/>
      <c r="I132" s="127" t="s">
        <v>158</v>
      </c>
      <c r="J132" s="127"/>
      <c r="K132" s="137">
        <f>K94+K119+K129</f>
        <v>3435910352.6100001</v>
      </c>
      <c r="L132" s="33"/>
      <c r="M132" s="138">
        <f>M94+M119+M129</f>
        <v>2237832818.21</v>
      </c>
    </row>
    <row r="133" spans="2:14" ht="6.75" customHeight="1">
      <c r="B133" s="32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6"/>
    </row>
    <row r="134" spans="2:14" ht="6" customHeight="1">
      <c r="B134" s="32"/>
      <c r="C134" s="33"/>
      <c r="D134" s="33"/>
      <c r="E134" s="33"/>
      <c r="F134" s="33"/>
      <c r="G134" s="33"/>
      <c r="H134" s="33"/>
      <c r="I134" s="149" t="s">
        <v>159</v>
      </c>
      <c r="J134" s="149"/>
      <c r="K134" s="134">
        <f>K77+K132</f>
        <v>10761781261.23</v>
      </c>
      <c r="L134" s="33"/>
      <c r="M134" s="135">
        <f>M77+M132</f>
        <v>9520802888.6800003</v>
      </c>
    </row>
    <row r="135" spans="2:14" ht="9.75" customHeight="1">
      <c r="B135" s="32"/>
      <c r="C135" s="33"/>
      <c r="D135" s="33"/>
      <c r="E135" s="33"/>
      <c r="F135" s="33"/>
      <c r="G135" s="33"/>
      <c r="H135" s="33"/>
      <c r="I135" s="149"/>
      <c r="J135" s="149"/>
      <c r="K135" s="134"/>
      <c r="L135" s="33"/>
      <c r="M135" s="135"/>
    </row>
    <row r="136" spans="2:14" ht="6.75" customHeight="1">
      <c r="B136" s="66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8"/>
    </row>
    <row r="137" spans="2:14" s="151" customFormat="1" ht="21.75" customHeight="1">
      <c r="B137" s="150" t="s">
        <v>160</v>
      </c>
      <c r="C137" s="150"/>
      <c r="D137" s="150"/>
      <c r="E137" s="150"/>
      <c r="F137" s="150"/>
      <c r="G137" s="150"/>
      <c r="H137" s="150"/>
      <c r="I137" s="150"/>
    </row>
    <row r="138" spans="2:14" ht="63" customHeight="1">
      <c r="M138" s="152"/>
      <c r="N138" s="152"/>
    </row>
    <row r="139" spans="2:14" ht="14.25" customHeight="1">
      <c r="C139" s="113" t="s">
        <v>95</v>
      </c>
      <c r="D139" s="153"/>
      <c r="I139" s="154" t="s">
        <v>96</v>
      </c>
    </row>
    <row r="140" spans="2:14" ht="12.75" customHeight="1">
      <c r="C140" s="115" t="s">
        <v>97</v>
      </c>
      <c r="D140" s="155"/>
      <c r="I140" s="156" t="s">
        <v>98</v>
      </c>
    </row>
    <row r="141" spans="2:14" ht="7.5" customHeight="1"/>
    <row r="142" spans="2:14" ht="264.75" customHeight="1"/>
  </sheetData>
  <mergeCells count="144">
    <mergeCell ref="B137:I137"/>
    <mergeCell ref="C139:D139"/>
    <mergeCell ref="C140:D140"/>
    <mergeCell ref="I129:J130"/>
    <mergeCell ref="K129:K130"/>
    <mergeCell ref="M129:M130"/>
    <mergeCell ref="I132:J132"/>
    <mergeCell ref="I134:J135"/>
    <mergeCell ref="K134:K135"/>
    <mergeCell ref="M134:M135"/>
    <mergeCell ref="M119:M120"/>
    <mergeCell ref="I121:J121"/>
    <mergeCell ref="I123:J124"/>
    <mergeCell ref="K123:K124"/>
    <mergeCell ref="M123:M124"/>
    <mergeCell ref="I127:J127"/>
    <mergeCell ref="I108:J108"/>
    <mergeCell ref="I111:J111"/>
    <mergeCell ref="I114:J114"/>
    <mergeCell ref="I117:J117"/>
    <mergeCell ref="I119:J120"/>
    <mergeCell ref="K119:K120"/>
    <mergeCell ref="B97:M99"/>
    <mergeCell ref="D101:E101"/>
    <mergeCell ref="J101:K101"/>
    <mergeCell ref="I103:J103"/>
    <mergeCell ref="I104:J105"/>
    <mergeCell ref="K104:K105"/>
    <mergeCell ref="M104:M105"/>
    <mergeCell ref="C89:D89"/>
    <mergeCell ref="I89:J89"/>
    <mergeCell ref="I92:J92"/>
    <mergeCell ref="I94:J95"/>
    <mergeCell ref="K94:K95"/>
    <mergeCell ref="M94:M95"/>
    <mergeCell ref="I80:J81"/>
    <mergeCell ref="C81:D82"/>
    <mergeCell ref="E81:E82"/>
    <mergeCell ref="G81:G82"/>
    <mergeCell ref="I82:J84"/>
    <mergeCell ref="C86:D86"/>
    <mergeCell ref="I86:J86"/>
    <mergeCell ref="C77:D79"/>
    <mergeCell ref="E77:E78"/>
    <mergeCell ref="G77:G78"/>
    <mergeCell ref="I77:J79"/>
    <mergeCell ref="K77:K78"/>
    <mergeCell ref="M77:M78"/>
    <mergeCell ref="C73:D75"/>
    <mergeCell ref="E73:E74"/>
    <mergeCell ref="G73:G74"/>
    <mergeCell ref="I73:J75"/>
    <mergeCell ref="K73:K74"/>
    <mergeCell ref="M73:M74"/>
    <mergeCell ref="C68:D70"/>
    <mergeCell ref="E68:E69"/>
    <mergeCell ref="G68:G69"/>
    <mergeCell ref="I69:J71"/>
    <mergeCell ref="K69:K70"/>
    <mergeCell ref="M69:M70"/>
    <mergeCell ref="C63:D65"/>
    <mergeCell ref="E63:E64"/>
    <mergeCell ref="G63:G64"/>
    <mergeCell ref="I64:J66"/>
    <mergeCell ref="K64:K65"/>
    <mergeCell ref="M64:M65"/>
    <mergeCell ref="C56:D57"/>
    <mergeCell ref="I56:J57"/>
    <mergeCell ref="C59:D60"/>
    <mergeCell ref="I60:J62"/>
    <mergeCell ref="K60:K62"/>
    <mergeCell ref="M60:M62"/>
    <mergeCell ref="K48:K49"/>
    <mergeCell ref="M48:M49"/>
    <mergeCell ref="C51:D52"/>
    <mergeCell ref="E51:E52"/>
    <mergeCell ref="G51:G52"/>
    <mergeCell ref="I52:J54"/>
    <mergeCell ref="K52:K53"/>
    <mergeCell ref="M52:M53"/>
    <mergeCell ref="C45:D46"/>
    <mergeCell ref="I45:J46"/>
    <mergeCell ref="C47:D48"/>
    <mergeCell ref="E47:E48"/>
    <mergeCell ref="G47:G48"/>
    <mergeCell ref="I48:J50"/>
    <mergeCell ref="I38:J40"/>
    <mergeCell ref="K38:K39"/>
    <mergeCell ref="M38:M39"/>
    <mergeCell ref="C39:D41"/>
    <mergeCell ref="E39:E40"/>
    <mergeCell ref="G39:G40"/>
    <mergeCell ref="I41:J43"/>
    <mergeCell ref="K41:K43"/>
    <mergeCell ref="M41:M43"/>
    <mergeCell ref="I34:J36"/>
    <mergeCell ref="K34:K36"/>
    <mergeCell ref="M34:M36"/>
    <mergeCell ref="C35:D36"/>
    <mergeCell ref="E35:E36"/>
    <mergeCell ref="G35:G36"/>
    <mergeCell ref="I30:J32"/>
    <mergeCell ref="K30:K31"/>
    <mergeCell ref="M30:M31"/>
    <mergeCell ref="C31:D32"/>
    <mergeCell ref="E31:E32"/>
    <mergeCell ref="G31:G32"/>
    <mergeCell ref="I26:J28"/>
    <mergeCell ref="K26:K27"/>
    <mergeCell ref="M26:M27"/>
    <mergeCell ref="C27:D28"/>
    <mergeCell ref="E27:E28"/>
    <mergeCell ref="G27:G28"/>
    <mergeCell ref="I22:J24"/>
    <mergeCell ref="K22:K23"/>
    <mergeCell ref="M22:M23"/>
    <mergeCell ref="C23:D24"/>
    <mergeCell ref="E23:E24"/>
    <mergeCell ref="G23:G24"/>
    <mergeCell ref="I18:J20"/>
    <mergeCell ref="K18:K19"/>
    <mergeCell ref="M18:M19"/>
    <mergeCell ref="C19:D20"/>
    <mergeCell ref="E19:E20"/>
    <mergeCell ref="G19:G20"/>
    <mergeCell ref="C15:D16"/>
    <mergeCell ref="E15:E16"/>
    <mergeCell ref="G15:G16"/>
    <mergeCell ref="I15:J16"/>
    <mergeCell ref="K15:K16"/>
    <mergeCell ref="M15:M16"/>
    <mergeCell ref="I11:J12"/>
    <mergeCell ref="K11:K12"/>
    <mergeCell ref="M11:M12"/>
    <mergeCell ref="C12:D13"/>
    <mergeCell ref="E12:E13"/>
    <mergeCell ref="G12:G13"/>
    <mergeCell ref="B2:M4"/>
    <mergeCell ref="D6:E6"/>
    <mergeCell ref="J6:K6"/>
    <mergeCell ref="C7:D7"/>
    <mergeCell ref="I7:J7"/>
    <mergeCell ref="I8:J9"/>
    <mergeCell ref="C9:D10"/>
  </mergeCells>
  <pageMargins left="0" right="0" top="0.43307086614173229" bottom="0" header="0" footer="0"/>
  <pageSetup scale="81" fitToWidth="0" fitToHeight="0" orientation="landscape" useFirstPageNumber="1" r:id="rId1"/>
  <headerFooter alignWithMargins="0">
    <oddFooter>Página &amp;P&amp;R</oddFooter>
  </headerFooter>
  <rowBreaks count="1" manualBreakCount="1"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F51"/>
  <sheetViews>
    <sheetView zoomScaleNormal="100" workbookViewId="0">
      <selection activeCell="I13" sqref="I13"/>
    </sheetView>
  </sheetViews>
  <sheetFormatPr baseColWidth="10" defaultRowHeight="12.75"/>
  <cols>
    <col min="1" max="1" width="41.5703125" style="151" customWidth="1"/>
    <col min="2" max="2" width="15.85546875" style="151" customWidth="1"/>
    <col min="3" max="3" width="16.5703125" style="151" bestFit="1" customWidth="1"/>
    <col min="4" max="4" width="15.28515625" style="151" customWidth="1"/>
    <col min="5" max="5" width="16" style="151" customWidth="1"/>
    <col min="6" max="6" width="17.28515625" style="151" bestFit="1" customWidth="1"/>
    <col min="7" max="256" width="11.42578125" style="5"/>
    <col min="257" max="257" width="41.5703125" style="5" customWidth="1"/>
    <col min="258" max="258" width="15.85546875" style="5" customWidth="1"/>
    <col min="259" max="259" width="16.5703125" style="5" bestFit="1" customWidth="1"/>
    <col min="260" max="260" width="15.28515625" style="5" customWidth="1"/>
    <col min="261" max="261" width="16" style="5" customWidth="1"/>
    <col min="262" max="262" width="17.28515625" style="5" bestFit="1" customWidth="1"/>
    <col min="263" max="512" width="11.42578125" style="5"/>
    <col min="513" max="513" width="41.5703125" style="5" customWidth="1"/>
    <col min="514" max="514" width="15.85546875" style="5" customWidth="1"/>
    <col min="515" max="515" width="16.5703125" style="5" bestFit="1" customWidth="1"/>
    <col min="516" max="516" width="15.28515625" style="5" customWidth="1"/>
    <col min="517" max="517" width="16" style="5" customWidth="1"/>
    <col min="518" max="518" width="17.28515625" style="5" bestFit="1" customWidth="1"/>
    <col min="519" max="768" width="11.42578125" style="5"/>
    <col min="769" max="769" width="41.5703125" style="5" customWidth="1"/>
    <col min="770" max="770" width="15.85546875" style="5" customWidth="1"/>
    <col min="771" max="771" width="16.5703125" style="5" bestFit="1" customWidth="1"/>
    <col min="772" max="772" width="15.28515625" style="5" customWidth="1"/>
    <col min="773" max="773" width="16" style="5" customWidth="1"/>
    <col min="774" max="774" width="17.28515625" style="5" bestFit="1" customWidth="1"/>
    <col min="775" max="1024" width="11.42578125" style="5"/>
    <col min="1025" max="1025" width="41.5703125" style="5" customWidth="1"/>
    <col min="1026" max="1026" width="15.85546875" style="5" customWidth="1"/>
    <col min="1027" max="1027" width="16.5703125" style="5" bestFit="1" customWidth="1"/>
    <col min="1028" max="1028" width="15.28515625" style="5" customWidth="1"/>
    <col min="1029" max="1029" width="16" style="5" customWidth="1"/>
    <col min="1030" max="1030" width="17.28515625" style="5" bestFit="1" customWidth="1"/>
    <col min="1031" max="1280" width="11.42578125" style="5"/>
    <col min="1281" max="1281" width="41.5703125" style="5" customWidth="1"/>
    <col min="1282" max="1282" width="15.85546875" style="5" customWidth="1"/>
    <col min="1283" max="1283" width="16.5703125" style="5" bestFit="1" customWidth="1"/>
    <col min="1284" max="1284" width="15.28515625" style="5" customWidth="1"/>
    <col min="1285" max="1285" width="16" style="5" customWidth="1"/>
    <col min="1286" max="1286" width="17.28515625" style="5" bestFit="1" customWidth="1"/>
    <col min="1287" max="1536" width="11.42578125" style="5"/>
    <col min="1537" max="1537" width="41.5703125" style="5" customWidth="1"/>
    <col min="1538" max="1538" width="15.85546875" style="5" customWidth="1"/>
    <col min="1539" max="1539" width="16.5703125" style="5" bestFit="1" customWidth="1"/>
    <col min="1540" max="1540" width="15.28515625" style="5" customWidth="1"/>
    <col min="1541" max="1541" width="16" style="5" customWidth="1"/>
    <col min="1542" max="1542" width="17.28515625" style="5" bestFit="1" customWidth="1"/>
    <col min="1543" max="1792" width="11.42578125" style="5"/>
    <col min="1793" max="1793" width="41.5703125" style="5" customWidth="1"/>
    <col min="1794" max="1794" width="15.85546875" style="5" customWidth="1"/>
    <col min="1795" max="1795" width="16.5703125" style="5" bestFit="1" customWidth="1"/>
    <col min="1796" max="1796" width="15.28515625" style="5" customWidth="1"/>
    <col min="1797" max="1797" width="16" style="5" customWidth="1"/>
    <col min="1798" max="1798" width="17.28515625" style="5" bestFit="1" customWidth="1"/>
    <col min="1799" max="2048" width="11.42578125" style="5"/>
    <col min="2049" max="2049" width="41.5703125" style="5" customWidth="1"/>
    <col min="2050" max="2050" width="15.85546875" style="5" customWidth="1"/>
    <col min="2051" max="2051" width="16.5703125" style="5" bestFit="1" customWidth="1"/>
    <col min="2052" max="2052" width="15.28515625" style="5" customWidth="1"/>
    <col min="2053" max="2053" width="16" style="5" customWidth="1"/>
    <col min="2054" max="2054" width="17.28515625" style="5" bestFit="1" customWidth="1"/>
    <col min="2055" max="2304" width="11.42578125" style="5"/>
    <col min="2305" max="2305" width="41.5703125" style="5" customWidth="1"/>
    <col min="2306" max="2306" width="15.85546875" style="5" customWidth="1"/>
    <col min="2307" max="2307" width="16.5703125" style="5" bestFit="1" customWidth="1"/>
    <col min="2308" max="2308" width="15.28515625" style="5" customWidth="1"/>
    <col min="2309" max="2309" width="16" style="5" customWidth="1"/>
    <col min="2310" max="2310" width="17.28515625" style="5" bestFit="1" customWidth="1"/>
    <col min="2311" max="2560" width="11.42578125" style="5"/>
    <col min="2561" max="2561" width="41.5703125" style="5" customWidth="1"/>
    <col min="2562" max="2562" width="15.85546875" style="5" customWidth="1"/>
    <col min="2563" max="2563" width="16.5703125" style="5" bestFit="1" customWidth="1"/>
    <col min="2564" max="2564" width="15.28515625" style="5" customWidth="1"/>
    <col min="2565" max="2565" width="16" style="5" customWidth="1"/>
    <col min="2566" max="2566" width="17.28515625" style="5" bestFit="1" customWidth="1"/>
    <col min="2567" max="2816" width="11.42578125" style="5"/>
    <col min="2817" max="2817" width="41.5703125" style="5" customWidth="1"/>
    <col min="2818" max="2818" width="15.85546875" style="5" customWidth="1"/>
    <col min="2819" max="2819" width="16.5703125" style="5" bestFit="1" customWidth="1"/>
    <col min="2820" max="2820" width="15.28515625" style="5" customWidth="1"/>
    <col min="2821" max="2821" width="16" style="5" customWidth="1"/>
    <col min="2822" max="2822" width="17.28515625" style="5" bestFit="1" customWidth="1"/>
    <col min="2823" max="3072" width="11.42578125" style="5"/>
    <col min="3073" max="3073" width="41.5703125" style="5" customWidth="1"/>
    <col min="3074" max="3074" width="15.85546875" style="5" customWidth="1"/>
    <col min="3075" max="3075" width="16.5703125" style="5" bestFit="1" customWidth="1"/>
    <col min="3076" max="3076" width="15.28515625" style="5" customWidth="1"/>
    <col min="3077" max="3077" width="16" style="5" customWidth="1"/>
    <col min="3078" max="3078" width="17.28515625" style="5" bestFit="1" customWidth="1"/>
    <col min="3079" max="3328" width="11.42578125" style="5"/>
    <col min="3329" max="3329" width="41.5703125" style="5" customWidth="1"/>
    <col min="3330" max="3330" width="15.85546875" style="5" customWidth="1"/>
    <col min="3331" max="3331" width="16.5703125" style="5" bestFit="1" customWidth="1"/>
    <col min="3332" max="3332" width="15.28515625" style="5" customWidth="1"/>
    <col min="3333" max="3333" width="16" style="5" customWidth="1"/>
    <col min="3334" max="3334" width="17.28515625" style="5" bestFit="1" customWidth="1"/>
    <col min="3335" max="3584" width="11.42578125" style="5"/>
    <col min="3585" max="3585" width="41.5703125" style="5" customWidth="1"/>
    <col min="3586" max="3586" width="15.85546875" style="5" customWidth="1"/>
    <col min="3587" max="3587" width="16.5703125" style="5" bestFit="1" customWidth="1"/>
    <col min="3588" max="3588" width="15.28515625" style="5" customWidth="1"/>
    <col min="3589" max="3589" width="16" style="5" customWidth="1"/>
    <col min="3590" max="3590" width="17.28515625" style="5" bestFit="1" customWidth="1"/>
    <col min="3591" max="3840" width="11.42578125" style="5"/>
    <col min="3841" max="3841" width="41.5703125" style="5" customWidth="1"/>
    <col min="3842" max="3842" width="15.85546875" style="5" customWidth="1"/>
    <col min="3843" max="3843" width="16.5703125" style="5" bestFit="1" customWidth="1"/>
    <col min="3844" max="3844" width="15.28515625" style="5" customWidth="1"/>
    <col min="3845" max="3845" width="16" style="5" customWidth="1"/>
    <col min="3846" max="3846" width="17.28515625" style="5" bestFit="1" customWidth="1"/>
    <col min="3847" max="4096" width="11.42578125" style="5"/>
    <col min="4097" max="4097" width="41.5703125" style="5" customWidth="1"/>
    <col min="4098" max="4098" width="15.85546875" style="5" customWidth="1"/>
    <col min="4099" max="4099" width="16.5703125" style="5" bestFit="1" customWidth="1"/>
    <col min="4100" max="4100" width="15.28515625" style="5" customWidth="1"/>
    <col min="4101" max="4101" width="16" style="5" customWidth="1"/>
    <col min="4102" max="4102" width="17.28515625" style="5" bestFit="1" customWidth="1"/>
    <col min="4103" max="4352" width="11.42578125" style="5"/>
    <col min="4353" max="4353" width="41.5703125" style="5" customWidth="1"/>
    <col min="4354" max="4354" width="15.85546875" style="5" customWidth="1"/>
    <col min="4355" max="4355" width="16.5703125" style="5" bestFit="1" customWidth="1"/>
    <col min="4356" max="4356" width="15.28515625" style="5" customWidth="1"/>
    <col min="4357" max="4357" width="16" style="5" customWidth="1"/>
    <col min="4358" max="4358" width="17.28515625" style="5" bestFit="1" customWidth="1"/>
    <col min="4359" max="4608" width="11.42578125" style="5"/>
    <col min="4609" max="4609" width="41.5703125" style="5" customWidth="1"/>
    <col min="4610" max="4610" width="15.85546875" style="5" customWidth="1"/>
    <col min="4611" max="4611" width="16.5703125" style="5" bestFit="1" customWidth="1"/>
    <col min="4612" max="4612" width="15.28515625" style="5" customWidth="1"/>
    <col min="4613" max="4613" width="16" style="5" customWidth="1"/>
    <col min="4614" max="4614" width="17.28515625" style="5" bestFit="1" customWidth="1"/>
    <col min="4615" max="4864" width="11.42578125" style="5"/>
    <col min="4865" max="4865" width="41.5703125" style="5" customWidth="1"/>
    <col min="4866" max="4866" width="15.85546875" style="5" customWidth="1"/>
    <col min="4867" max="4867" width="16.5703125" style="5" bestFit="1" customWidth="1"/>
    <col min="4868" max="4868" width="15.28515625" style="5" customWidth="1"/>
    <col min="4869" max="4869" width="16" style="5" customWidth="1"/>
    <col min="4870" max="4870" width="17.28515625" style="5" bestFit="1" customWidth="1"/>
    <col min="4871" max="5120" width="11.42578125" style="5"/>
    <col min="5121" max="5121" width="41.5703125" style="5" customWidth="1"/>
    <col min="5122" max="5122" width="15.85546875" style="5" customWidth="1"/>
    <col min="5123" max="5123" width="16.5703125" style="5" bestFit="1" customWidth="1"/>
    <col min="5124" max="5124" width="15.28515625" style="5" customWidth="1"/>
    <col min="5125" max="5125" width="16" style="5" customWidth="1"/>
    <col min="5126" max="5126" width="17.28515625" style="5" bestFit="1" customWidth="1"/>
    <col min="5127" max="5376" width="11.42578125" style="5"/>
    <col min="5377" max="5377" width="41.5703125" style="5" customWidth="1"/>
    <col min="5378" max="5378" width="15.85546875" style="5" customWidth="1"/>
    <col min="5379" max="5379" width="16.5703125" style="5" bestFit="1" customWidth="1"/>
    <col min="5380" max="5380" width="15.28515625" style="5" customWidth="1"/>
    <col min="5381" max="5381" width="16" style="5" customWidth="1"/>
    <col min="5382" max="5382" width="17.28515625" style="5" bestFit="1" customWidth="1"/>
    <col min="5383" max="5632" width="11.42578125" style="5"/>
    <col min="5633" max="5633" width="41.5703125" style="5" customWidth="1"/>
    <col min="5634" max="5634" width="15.85546875" style="5" customWidth="1"/>
    <col min="5635" max="5635" width="16.5703125" style="5" bestFit="1" customWidth="1"/>
    <col min="5636" max="5636" width="15.28515625" style="5" customWidth="1"/>
    <col min="5637" max="5637" width="16" style="5" customWidth="1"/>
    <col min="5638" max="5638" width="17.28515625" style="5" bestFit="1" customWidth="1"/>
    <col min="5639" max="5888" width="11.42578125" style="5"/>
    <col min="5889" max="5889" width="41.5703125" style="5" customWidth="1"/>
    <col min="5890" max="5890" width="15.85546875" style="5" customWidth="1"/>
    <col min="5891" max="5891" width="16.5703125" style="5" bestFit="1" customWidth="1"/>
    <col min="5892" max="5892" width="15.28515625" style="5" customWidth="1"/>
    <col min="5893" max="5893" width="16" style="5" customWidth="1"/>
    <col min="5894" max="5894" width="17.28515625" style="5" bestFit="1" customWidth="1"/>
    <col min="5895" max="6144" width="11.42578125" style="5"/>
    <col min="6145" max="6145" width="41.5703125" style="5" customWidth="1"/>
    <col min="6146" max="6146" width="15.85546875" style="5" customWidth="1"/>
    <col min="6147" max="6147" width="16.5703125" style="5" bestFit="1" customWidth="1"/>
    <col min="6148" max="6148" width="15.28515625" style="5" customWidth="1"/>
    <col min="6149" max="6149" width="16" style="5" customWidth="1"/>
    <col min="6150" max="6150" width="17.28515625" style="5" bestFit="1" customWidth="1"/>
    <col min="6151" max="6400" width="11.42578125" style="5"/>
    <col min="6401" max="6401" width="41.5703125" style="5" customWidth="1"/>
    <col min="6402" max="6402" width="15.85546875" style="5" customWidth="1"/>
    <col min="6403" max="6403" width="16.5703125" style="5" bestFit="1" customWidth="1"/>
    <col min="6404" max="6404" width="15.28515625" style="5" customWidth="1"/>
    <col min="6405" max="6405" width="16" style="5" customWidth="1"/>
    <col min="6406" max="6406" width="17.28515625" style="5" bestFit="1" customWidth="1"/>
    <col min="6407" max="6656" width="11.42578125" style="5"/>
    <col min="6657" max="6657" width="41.5703125" style="5" customWidth="1"/>
    <col min="6658" max="6658" width="15.85546875" style="5" customWidth="1"/>
    <col min="6659" max="6659" width="16.5703125" style="5" bestFit="1" customWidth="1"/>
    <col min="6660" max="6660" width="15.28515625" style="5" customWidth="1"/>
    <col min="6661" max="6661" width="16" style="5" customWidth="1"/>
    <col min="6662" max="6662" width="17.28515625" style="5" bestFit="1" customWidth="1"/>
    <col min="6663" max="6912" width="11.42578125" style="5"/>
    <col min="6913" max="6913" width="41.5703125" style="5" customWidth="1"/>
    <col min="6914" max="6914" width="15.85546875" style="5" customWidth="1"/>
    <col min="6915" max="6915" width="16.5703125" style="5" bestFit="1" customWidth="1"/>
    <col min="6916" max="6916" width="15.28515625" style="5" customWidth="1"/>
    <col min="6917" max="6917" width="16" style="5" customWidth="1"/>
    <col min="6918" max="6918" width="17.28515625" style="5" bestFit="1" customWidth="1"/>
    <col min="6919" max="7168" width="11.42578125" style="5"/>
    <col min="7169" max="7169" width="41.5703125" style="5" customWidth="1"/>
    <col min="7170" max="7170" width="15.85546875" style="5" customWidth="1"/>
    <col min="7171" max="7171" width="16.5703125" style="5" bestFit="1" customWidth="1"/>
    <col min="7172" max="7172" width="15.28515625" style="5" customWidth="1"/>
    <col min="7173" max="7173" width="16" style="5" customWidth="1"/>
    <col min="7174" max="7174" width="17.28515625" style="5" bestFit="1" customWidth="1"/>
    <col min="7175" max="7424" width="11.42578125" style="5"/>
    <col min="7425" max="7425" width="41.5703125" style="5" customWidth="1"/>
    <col min="7426" max="7426" width="15.85546875" style="5" customWidth="1"/>
    <col min="7427" max="7427" width="16.5703125" style="5" bestFit="1" customWidth="1"/>
    <col min="7428" max="7428" width="15.28515625" style="5" customWidth="1"/>
    <col min="7429" max="7429" width="16" style="5" customWidth="1"/>
    <col min="7430" max="7430" width="17.28515625" style="5" bestFit="1" customWidth="1"/>
    <col min="7431" max="7680" width="11.42578125" style="5"/>
    <col min="7681" max="7681" width="41.5703125" style="5" customWidth="1"/>
    <col min="7682" max="7682" width="15.85546875" style="5" customWidth="1"/>
    <col min="7683" max="7683" width="16.5703125" style="5" bestFit="1" customWidth="1"/>
    <col min="7684" max="7684" width="15.28515625" style="5" customWidth="1"/>
    <col min="7685" max="7685" width="16" style="5" customWidth="1"/>
    <col min="7686" max="7686" width="17.28515625" style="5" bestFit="1" customWidth="1"/>
    <col min="7687" max="7936" width="11.42578125" style="5"/>
    <col min="7937" max="7937" width="41.5703125" style="5" customWidth="1"/>
    <col min="7938" max="7938" width="15.85546875" style="5" customWidth="1"/>
    <col min="7939" max="7939" width="16.5703125" style="5" bestFit="1" customWidth="1"/>
    <col min="7940" max="7940" width="15.28515625" style="5" customWidth="1"/>
    <col min="7941" max="7941" width="16" style="5" customWidth="1"/>
    <col min="7942" max="7942" width="17.28515625" style="5" bestFit="1" customWidth="1"/>
    <col min="7943" max="8192" width="11.42578125" style="5"/>
    <col min="8193" max="8193" width="41.5703125" style="5" customWidth="1"/>
    <col min="8194" max="8194" width="15.85546875" style="5" customWidth="1"/>
    <col min="8195" max="8195" width="16.5703125" style="5" bestFit="1" customWidth="1"/>
    <col min="8196" max="8196" width="15.28515625" style="5" customWidth="1"/>
    <col min="8197" max="8197" width="16" style="5" customWidth="1"/>
    <col min="8198" max="8198" width="17.28515625" style="5" bestFit="1" customWidth="1"/>
    <col min="8199" max="8448" width="11.42578125" style="5"/>
    <col min="8449" max="8449" width="41.5703125" style="5" customWidth="1"/>
    <col min="8450" max="8450" width="15.85546875" style="5" customWidth="1"/>
    <col min="8451" max="8451" width="16.5703125" style="5" bestFit="1" customWidth="1"/>
    <col min="8452" max="8452" width="15.28515625" style="5" customWidth="1"/>
    <col min="8453" max="8453" width="16" style="5" customWidth="1"/>
    <col min="8454" max="8454" width="17.28515625" style="5" bestFit="1" customWidth="1"/>
    <col min="8455" max="8704" width="11.42578125" style="5"/>
    <col min="8705" max="8705" width="41.5703125" style="5" customWidth="1"/>
    <col min="8706" max="8706" width="15.85546875" style="5" customWidth="1"/>
    <col min="8707" max="8707" width="16.5703125" style="5" bestFit="1" customWidth="1"/>
    <col min="8708" max="8708" width="15.28515625" style="5" customWidth="1"/>
    <col min="8709" max="8709" width="16" style="5" customWidth="1"/>
    <col min="8710" max="8710" width="17.28515625" style="5" bestFit="1" customWidth="1"/>
    <col min="8711" max="8960" width="11.42578125" style="5"/>
    <col min="8961" max="8961" width="41.5703125" style="5" customWidth="1"/>
    <col min="8962" max="8962" width="15.85546875" style="5" customWidth="1"/>
    <col min="8963" max="8963" width="16.5703125" style="5" bestFit="1" customWidth="1"/>
    <col min="8964" max="8964" width="15.28515625" style="5" customWidth="1"/>
    <col min="8965" max="8965" width="16" style="5" customWidth="1"/>
    <col min="8966" max="8966" width="17.28515625" style="5" bestFit="1" customWidth="1"/>
    <col min="8967" max="9216" width="11.42578125" style="5"/>
    <col min="9217" max="9217" width="41.5703125" style="5" customWidth="1"/>
    <col min="9218" max="9218" width="15.85546875" style="5" customWidth="1"/>
    <col min="9219" max="9219" width="16.5703125" style="5" bestFit="1" customWidth="1"/>
    <col min="9220" max="9220" width="15.28515625" style="5" customWidth="1"/>
    <col min="9221" max="9221" width="16" style="5" customWidth="1"/>
    <col min="9222" max="9222" width="17.28515625" style="5" bestFit="1" customWidth="1"/>
    <col min="9223" max="9472" width="11.42578125" style="5"/>
    <col min="9473" max="9473" width="41.5703125" style="5" customWidth="1"/>
    <col min="9474" max="9474" width="15.85546875" style="5" customWidth="1"/>
    <col min="9475" max="9475" width="16.5703125" style="5" bestFit="1" customWidth="1"/>
    <col min="9476" max="9476" width="15.28515625" style="5" customWidth="1"/>
    <col min="9477" max="9477" width="16" style="5" customWidth="1"/>
    <col min="9478" max="9478" width="17.28515625" style="5" bestFit="1" customWidth="1"/>
    <col min="9479" max="9728" width="11.42578125" style="5"/>
    <col min="9729" max="9729" width="41.5703125" style="5" customWidth="1"/>
    <col min="9730" max="9730" width="15.85546875" style="5" customWidth="1"/>
    <col min="9731" max="9731" width="16.5703125" style="5" bestFit="1" customWidth="1"/>
    <col min="9732" max="9732" width="15.28515625" style="5" customWidth="1"/>
    <col min="9733" max="9733" width="16" style="5" customWidth="1"/>
    <col min="9734" max="9734" width="17.28515625" style="5" bestFit="1" customWidth="1"/>
    <col min="9735" max="9984" width="11.42578125" style="5"/>
    <col min="9985" max="9985" width="41.5703125" style="5" customWidth="1"/>
    <col min="9986" max="9986" width="15.85546875" style="5" customWidth="1"/>
    <col min="9987" max="9987" width="16.5703125" style="5" bestFit="1" customWidth="1"/>
    <col min="9988" max="9988" width="15.28515625" style="5" customWidth="1"/>
    <col min="9989" max="9989" width="16" style="5" customWidth="1"/>
    <col min="9990" max="9990" width="17.28515625" style="5" bestFit="1" customWidth="1"/>
    <col min="9991" max="10240" width="11.42578125" style="5"/>
    <col min="10241" max="10241" width="41.5703125" style="5" customWidth="1"/>
    <col min="10242" max="10242" width="15.85546875" style="5" customWidth="1"/>
    <col min="10243" max="10243" width="16.5703125" style="5" bestFit="1" customWidth="1"/>
    <col min="10244" max="10244" width="15.28515625" style="5" customWidth="1"/>
    <col min="10245" max="10245" width="16" style="5" customWidth="1"/>
    <col min="10246" max="10246" width="17.28515625" style="5" bestFit="1" customWidth="1"/>
    <col min="10247" max="10496" width="11.42578125" style="5"/>
    <col min="10497" max="10497" width="41.5703125" style="5" customWidth="1"/>
    <col min="10498" max="10498" width="15.85546875" style="5" customWidth="1"/>
    <col min="10499" max="10499" width="16.5703125" style="5" bestFit="1" customWidth="1"/>
    <col min="10500" max="10500" width="15.28515625" style="5" customWidth="1"/>
    <col min="10501" max="10501" width="16" style="5" customWidth="1"/>
    <col min="10502" max="10502" width="17.28515625" style="5" bestFit="1" customWidth="1"/>
    <col min="10503" max="10752" width="11.42578125" style="5"/>
    <col min="10753" max="10753" width="41.5703125" style="5" customWidth="1"/>
    <col min="10754" max="10754" width="15.85546875" style="5" customWidth="1"/>
    <col min="10755" max="10755" width="16.5703125" style="5" bestFit="1" customWidth="1"/>
    <col min="10756" max="10756" width="15.28515625" style="5" customWidth="1"/>
    <col min="10757" max="10757" width="16" style="5" customWidth="1"/>
    <col min="10758" max="10758" width="17.28515625" style="5" bestFit="1" customWidth="1"/>
    <col min="10759" max="11008" width="11.42578125" style="5"/>
    <col min="11009" max="11009" width="41.5703125" style="5" customWidth="1"/>
    <col min="11010" max="11010" width="15.85546875" style="5" customWidth="1"/>
    <col min="11011" max="11011" width="16.5703125" style="5" bestFit="1" customWidth="1"/>
    <col min="11012" max="11012" width="15.28515625" style="5" customWidth="1"/>
    <col min="11013" max="11013" width="16" style="5" customWidth="1"/>
    <col min="11014" max="11014" width="17.28515625" style="5" bestFit="1" customWidth="1"/>
    <col min="11015" max="11264" width="11.42578125" style="5"/>
    <col min="11265" max="11265" width="41.5703125" style="5" customWidth="1"/>
    <col min="11266" max="11266" width="15.85546875" style="5" customWidth="1"/>
    <col min="11267" max="11267" width="16.5703125" style="5" bestFit="1" customWidth="1"/>
    <col min="11268" max="11268" width="15.28515625" style="5" customWidth="1"/>
    <col min="11269" max="11269" width="16" style="5" customWidth="1"/>
    <col min="11270" max="11270" width="17.28515625" style="5" bestFit="1" customWidth="1"/>
    <col min="11271" max="11520" width="11.42578125" style="5"/>
    <col min="11521" max="11521" width="41.5703125" style="5" customWidth="1"/>
    <col min="11522" max="11522" width="15.85546875" style="5" customWidth="1"/>
    <col min="11523" max="11523" width="16.5703125" style="5" bestFit="1" customWidth="1"/>
    <col min="11524" max="11524" width="15.28515625" style="5" customWidth="1"/>
    <col min="11525" max="11525" width="16" style="5" customWidth="1"/>
    <col min="11526" max="11526" width="17.28515625" style="5" bestFit="1" customWidth="1"/>
    <col min="11527" max="11776" width="11.42578125" style="5"/>
    <col min="11777" max="11777" width="41.5703125" style="5" customWidth="1"/>
    <col min="11778" max="11778" width="15.85546875" style="5" customWidth="1"/>
    <col min="11779" max="11779" width="16.5703125" style="5" bestFit="1" customWidth="1"/>
    <col min="11780" max="11780" width="15.28515625" style="5" customWidth="1"/>
    <col min="11781" max="11781" width="16" style="5" customWidth="1"/>
    <col min="11782" max="11782" width="17.28515625" style="5" bestFit="1" customWidth="1"/>
    <col min="11783" max="12032" width="11.42578125" style="5"/>
    <col min="12033" max="12033" width="41.5703125" style="5" customWidth="1"/>
    <col min="12034" max="12034" width="15.85546875" style="5" customWidth="1"/>
    <col min="12035" max="12035" width="16.5703125" style="5" bestFit="1" customWidth="1"/>
    <col min="12036" max="12036" width="15.28515625" style="5" customWidth="1"/>
    <col min="12037" max="12037" width="16" style="5" customWidth="1"/>
    <col min="12038" max="12038" width="17.28515625" style="5" bestFit="1" customWidth="1"/>
    <col min="12039" max="12288" width="11.42578125" style="5"/>
    <col min="12289" max="12289" width="41.5703125" style="5" customWidth="1"/>
    <col min="12290" max="12290" width="15.85546875" style="5" customWidth="1"/>
    <col min="12291" max="12291" width="16.5703125" style="5" bestFit="1" customWidth="1"/>
    <col min="12292" max="12292" width="15.28515625" style="5" customWidth="1"/>
    <col min="12293" max="12293" width="16" style="5" customWidth="1"/>
    <col min="12294" max="12294" width="17.28515625" style="5" bestFit="1" customWidth="1"/>
    <col min="12295" max="12544" width="11.42578125" style="5"/>
    <col min="12545" max="12545" width="41.5703125" style="5" customWidth="1"/>
    <col min="12546" max="12546" width="15.85546875" style="5" customWidth="1"/>
    <col min="12547" max="12547" width="16.5703125" style="5" bestFit="1" customWidth="1"/>
    <col min="12548" max="12548" width="15.28515625" style="5" customWidth="1"/>
    <col min="12549" max="12549" width="16" style="5" customWidth="1"/>
    <col min="12550" max="12550" width="17.28515625" style="5" bestFit="1" customWidth="1"/>
    <col min="12551" max="12800" width="11.42578125" style="5"/>
    <col min="12801" max="12801" width="41.5703125" style="5" customWidth="1"/>
    <col min="12802" max="12802" width="15.85546875" style="5" customWidth="1"/>
    <col min="12803" max="12803" width="16.5703125" style="5" bestFit="1" customWidth="1"/>
    <col min="12804" max="12804" width="15.28515625" style="5" customWidth="1"/>
    <col min="12805" max="12805" width="16" style="5" customWidth="1"/>
    <col min="12806" max="12806" width="17.28515625" style="5" bestFit="1" customWidth="1"/>
    <col min="12807" max="13056" width="11.42578125" style="5"/>
    <col min="13057" max="13057" width="41.5703125" style="5" customWidth="1"/>
    <col min="13058" max="13058" width="15.85546875" style="5" customWidth="1"/>
    <col min="13059" max="13059" width="16.5703125" style="5" bestFit="1" customWidth="1"/>
    <col min="13060" max="13060" width="15.28515625" style="5" customWidth="1"/>
    <col min="13061" max="13061" width="16" style="5" customWidth="1"/>
    <col min="13062" max="13062" width="17.28515625" style="5" bestFit="1" customWidth="1"/>
    <col min="13063" max="13312" width="11.42578125" style="5"/>
    <col min="13313" max="13313" width="41.5703125" style="5" customWidth="1"/>
    <col min="13314" max="13314" width="15.85546875" style="5" customWidth="1"/>
    <col min="13315" max="13315" width="16.5703125" style="5" bestFit="1" customWidth="1"/>
    <col min="13316" max="13316" width="15.28515625" style="5" customWidth="1"/>
    <col min="13317" max="13317" width="16" style="5" customWidth="1"/>
    <col min="13318" max="13318" width="17.28515625" style="5" bestFit="1" customWidth="1"/>
    <col min="13319" max="13568" width="11.42578125" style="5"/>
    <col min="13569" max="13569" width="41.5703125" style="5" customWidth="1"/>
    <col min="13570" max="13570" width="15.85546875" style="5" customWidth="1"/>
    <col min="13571" max="13571" width="16.5703125" style="5" bestFit="1" customWidth="1"/>
    <col min="13572" max="13572" width="15.28515625" style="5" customWidth="1"/>
    <col min="13573" max="13573" width="16" style="5" customWidth="1"/>
    <col min="13574" max="13574" width="17.28515625" style="5" bestFit="1" customWidth="1"/>
    <col min="13575" max="13824" width="11.42578125" style="5"/>
    <col min="13825" max="13825" width="41.5703125" style="5" customWidth="1"/>
    <col min="13826" max="13826" width="15.85546875" style="5" customWidth="1"/>
    <col min="13827" max="13827" width="16.5703125" style="5" bestFit="1" customWidth="1"/>
    <col min="13828" max="13828" width="15.28515625" style="5" customWidth="1"/>
    <col min="13829" max="13829" width="16" style="5" customWidth="1"/>
    <col min="13830" max="13830" width="17.28515625" style="5" bestFit="1" customWidth="1"/>
    <col min="13831" max="14080" width="11.42578125" style="5"/>
    <col min="14081" max="14081" width="41.5703125" style="5" customWidth="1"/>
    <col min="14082" max="14082" width="15.85546875" style="5" customWidth="1"/>
    <col min="14083" max="14083" width="16.5703125" style="5" bestFit="1" customWidth="1"/>
    <col min="14084" max="14084" width="15.28515625" style="5" customWidth="1"/>
    <col min="14085" max="14085" width="16" style="5" customWidth="1"/>
    <col min="14086" max="14086" width="17.28515625" style="5" bestFit="1" customWidth="1"/>
    <col min="14087" max="14336" width="11.42578125" style="5"/>
    <col min="14337" max="14337" width="41.5703125" style="5" customWidth="1"/>
    <col min="14338" max="14338" width="15.85546875" style="5" customWidth="1"/>
    <col min="14339" max="14339" width="16.5703125" style="5" bestFit="1" customWidth="1"/>
    <col min="14340" max="14340" width="15.28515625" style="5" customWidth="1"/>
    <col min="14341" max="14341" width="16" style="5" customWidth="1"/>
    <col min="14342" max="14342" width="17.28515625" style="5" bestFit="1" customWidth="1"/>
    <col min="14343" max="14592" width="11.42578125" style="5"/>
    <col min="14593" max="14593" width="41.5703125" style="5" customWidth="1"/>
    <col min="14594" max="14594" width="15.85546875" style="5" customWidth="1"/>
    <col min="14595" max="14595" width="16.5703125" style="5" bestFit="1" customWidth="1"/>
    <col min="14596" max="14596" width="15.28515625" style="5" customWidth="1"/>
    <col min="14597" max="14597" width="16" style="5" customWidth="1"/>
    <col min="14598" max="14598" width="17.28515625" style="5" bestFit="1" customWidth="1"/>
    <col min="14599" max="14848" width="11.42578125" style="5"/>
    <col min="14849" max="14849" width="41.5703125" style="5" customWidth="1"/>
    <col min="14850" max="14850" width="15.85546875" style="5" customWidth="1"/>
    <col min="14851" max="14851" width="16.5703125" style="5" bestFit="1" customWidth="1"/>
    <col min="14852" max="14852" width="15.28515625" style="5" customWidth="1"/>
    <col min="14853" max="14853" width="16" style="5" customWidth="1"/>
    <col min="14854" max="14854" width="17.28515625" style="5" bestFit="1" customWidth="1"/>
    <col min="14855" max="15104" width="11.42578125" style="5"/>
    <col min="15105" max="15105" width="41.5703125" style="5" customWidth="1"/>
    <col min="15106" max="15106" width="15.85546875" style="5" customWidth="1"/>
    <col min="15107" max="15107" width="16.5703125" style="5" bestFit="1" customWidth="1"/>
    <col min="15108" max="15108" width="15.28515625" style="5" customWidth="1"/>
    <col min="15109" max="15109" width="16" style="5" customWidth="1"/>
    <col min="15110" max="15110" width="17.28515625" style="5" bestFit="1" customWidth="1"/>
    <col min="15111" max="15360" width="11.42578125" style="5"/>
    <col min="15361" max="15361" width="41.5703125" style="5" customWidth="1"/>
    <col min="15362" max="15362" width="15.85546875" style="5" customWidth="1"/>
    <col min="15363" max="15363" width="16.5703125" style="5" bestFit="1" customWidth="1"/>
    <col min="15364" max="15364" width="15.28515625" style="5" customWidth="1"/>
    <col min="15365" max="15365" width="16" style="5" customWidth="1"/>
    <col min="15366" max="15366" width="17.28515625" style="5" bestFit="1" customWidth="1"/>
    <col min="15367" max="15616" width="11.42578125" style="5"/>
    <col min="15617" max="15617" width="41.5703125" style="5" customWidth="1"/>
    <col min="15618" max="15618" width="15.85546875" style="5" customWidth="1"/>
    <col min="15619" max="15619" width="16.5703125" style="5" bestFit="1" customWidth="1"/>
    <col min="15620" max="15620" width="15.28515625" style="5" customWidth="1"/>
    <col min="15621" max="15621" width="16" style="5" customWidth="1"/>
    <col min="15622" max="15622" width="17.28515625" style="5" bestFit="1" customWidth="1"/>
    <col min="15623" max="15872" width="11.42578125" style="5"/>
    <col min="15873" max="15873" width="41.5703125" style="5" customWidth="1"/>
    <col min="15874" max="15874" width="15.85546875" style="5" customWidth="1"/>
    <col min="15875" max="15875" width="16.5703125" style="5" bestFit="1" customWidth="1"/>
    <col min="15876" max="15876" width="15.28515625" style="5" customWidth="1"/>
    <col min="15877" max="15877" width="16" style="5" customWidth="1"/>
    <col min="15878" max="15878" width="17.28515625" style="5" bestFit="1" customWidth="1"/>
    <col min="15879" max="16128" width="11.42578125" style="5"/>
    <col min="16129" max="16129" width="41.5703125" style="5" customWidth="1"/>
    <col min="16130" max="16130" width="15.85546875" style="5" customWidth="1"/>
    <col min="16131" max="16131" width="16.5703125" style="5" bestFit="1" customWidth="1"/>
    <col min="16132" max="16132" width="15.28515625" style="5" customWidth="1"/>
    <col min="16133" max="16133" width="16" style="5" customWidth="1"/>
    <col min="16134" max="16134" width="17.28515625" style="5" bestFit="1" customWidth="1"/>
    <col min="16135" max="16384" width="11.42578125" style="5"/>
  </cols>
  <sheetData>
    <row r="1" spans="1:6">
      <c r="A1" s="157" t="s">
        <v>0</v>
      </c>
      <c r="B1" s="158"/>
      <c r="C1" s="158"/>
      <c r="D1" s="158"/>
      <c r="E1" s="158"/>
      <c r="F1" s="159"/>
    </row>
    <row r="2" spans="1:6">
      <c r="A2" s="160" t="s">
        <v>161</v>
      </c>
      <c r="B2" s="161"/>
      <c r="C2" s="161"/>
      <c r="D2" s="161"/>
      <c r="E2" s="161"/>
      <c r="F2" s="162"/>
    </row>
    <row r="3" spans="1:6" ht="13.5" thickBot="1">
      <c r="A3" s="163" t="s">
        <v>162</v>
      </c>
      <c r="B3" s="164"/>
      <c r="C3" s="164"/>
      <c r="D3" s="164"/>
      <c r="E3" s="164"/>
      <c r="F3" s="165"/>
    </row>
    <row r="4" spans="1:6" ht="72.75" thickBot="1">
      <c r="A4" s="166" t="s">
        <v>2</v>
      </c>
      <c r="B4" s="167" t="s">
        <v>163</v>
      </c>
      <c r="C4" s="167" t="s">
        <v>164</v>
      </c>
      <c r="D4" s="167" t="s">
        <v>165</v>
      </c>
      <c r="E4" s="167" t="s">
        <v>166</v>
      </c>
      <c r="F4" s="168" t="s">
        <v>167</v>
      </c>
    </row>
    <row r="5" spans="1:6">
      <c r="A5" s="169"/>
      <c r="B5" s="170"/>
      <c r="C5" s="170"/>
      <c r="D5" s="170"/>
      <c r="E5" s="171"/>
      <c r="F5" s="172"/>
    </row>
    <row r="6" spans="1:6" ht="24">
      <c r="A6" s="173" t="s">
        <v>168</v>
      </c>
      <c r="B6" s="174">
        <f>SUM(B7:B9)</f>
        <v>612869.15</v>
      </c>
      <c r="C6" s="175"/>
      <c r="D6" s="175"/>
      <c r="E6" s="176"/>
      <c r="F6" s="177">
        <f>SUM(B6:E6)</f>
        <v>612869.15</v>
      </c>
    </row>
    <row r="7" spans="1:6">
      <c r="A7" s="178" t="s">
        <v>74</v>
      </c>
      <c r="B7" s="179">
        <v>612869.15</v>
      </c>
      <c r="C7" s="180"/>
      <c r="D7" s="180"/>
      <c r="E7" s="181"/>
      <c r="F7" s="182">
        <f>SUM(B7:E7)</f>
        <v>612869.15</v>
      </c>
    </row>
    <row r="8" spans="1:6">
      <c r="A8" s="178" t="s">
        <v>169</v>
      </c>
      <c r="B8" s="183"/>
      <c r="C8" s="180"/>
      <c r="D8" s="180"/>
      <c r="E8" s="181"/>
      <c r="F8" s="184"/>
    </row>
    <row r="9" spans="1:6">
      <c r="A9" s="178" t="s">
        <v>170</v>
      </c>
      <c r="B9" s="183"/>
      <c r="C9" s="180"/>
      <c r="D9" s="180"/>
      <c r="E9" s="181"/>
      <c r="F9" s="184"/>
    </row>
    <row r="10" spans="1:6">
      <c r="A10" s="185"/>
      <c r="B10" s="186"/>
      <c r="C10" s="186"/>
      <c r="D10" s="186"/>
      <c r="E10" s="187"/>
      <c r="F10" s="188"/>
    </row>
    <row r="11" spans="1:6" ht="24">
      <c r="A11" s="173" t="s">
        <v>171</v>
      </c>
      <c r="B11" s="175"/>
      <c r="C11" s="189">
        <f>SUM(C12:C16)</f>
        <v>3655895631.4700003</v>
      </c>
      <c r="D11" s="189">
        <f>SUM(D12)</f>
        <v>0</v>
      </c>
      <c r="E11" s="176"/>
      <c r="F11" s="177">
        <f>SUM(B11:E11)</f>
        <v>3655895631.4700003</v>
      </c>
    </row>
    <row r="12" spans="1:6">
      <c r="A12" s="178" t="s">
        <v>172</v>
      </c>
      <c r="B12" s="180"/>
      <c r="C12" s="180"/>
      <c r="D12" s="183"/>
      <c r="E12" s="181"/>
      <c r="F12" s="190"/>
    </row>
    <row r="13" spans="1:6">
      <c r="A13" s="178" t="s">
        <v>149</v>
      </c>
      <c r="B13" s="180"/>
      <c r="C13" s="179">
        <v>1267808966.78</v>
      </c>
      <c r="D13" s="180"/>
      <c r="E13" s="181"/>
      <c r="F13" s="182">
        <f t="shared" ref="F13:F14" si="0">SUM(B13:E13)</f>
        <v>1267808966.78</v>
      </c>
    </row>
    <row r="14" spans="1:6">
      <c r="A14" s="178" t="s">
        <v>150</v>
      </c>
      <c r="B14" s="180"/>
      <c r="C14" s="179">
        <v>2388086664.6900001</v>
      </c>
      <c r="D14" s="180"/>
      <c r="E14" s="181"/>
      <c r="F14" s="182">
        <f t="shared" si="0"/>
        <v>2388086664.6900001</v>
      </c>
    </row>
    <row r="15" spans="1:6">
      <c r="A15" s="178" t="s">
        <v>151</v>
      </c>
      <c r="B15" s="180"/>
      <c r="C15" s="183"/>
      <c r="D15" s="180"/>
      <c r="E15" s="181"/>
      <c r="F15" s="190"/>
    </row>
    <row r="16" spans="1:6" ht="24">
      <c r="A16" s="178" t="s">
        <v>152</v>
      </c>
      <c r="B16" s="180"/>
      <c r="C16" s="183"/>
      <c r="D16" s="180"/>
      <c r="E16" s="181"/>
      <c r="F16" s="190"/>
    </row>
    <row r="17" spans="1:6">
      <c r="A17" s="185"/>
      <c r="B17" s="186"/>
      <c r="C17" s="186"/>
      <c r="D17" s="186"/>
      <c r="E17" s="187"/>
      <c r="F17" s="188"/>
    </row>
    <row r="18" spans="1:6" ht="24">
      <c r="A18" s="173" t="s">
        <v>173</v>
      </c>
      <c r="B18" s="175"/>
      <c r="C18" s="175"/>
      <c r="D18" s="175"/>
      <c r="E18" s="191">
        <f>SUM(E19:E20)</f>
        <v>-1418675682.4100003</v>
      </c>
      <c r="F18" s="177">
        <f>SUM(B18:E18)</f>
        <v>-1418675682.4100003</v>
      </c>
    </row>
    <row r="19" spans="1:6">
      <c r="A19" s="178" t="s">
        <v>174</v>
      </c>
      <c r="B19" s="183"/>
      <c r="C19" s="183"/>
      <c r="D19" s="183"/>
      <c r="E19" s="192"/>
      <c r="F19" s="184"/>
    </row>
    <row r="20" spans="1:6">
      <c r="A20" s="178" t="s">
        <v>175</v>
      </c>
      <c r="B20" s="183"/>
      <c r="C20" s="183"/>
      <c r="D20" s="183"/>
      <c r="E20" s="179">
        <v>-1418675682.4100003</v>
      </c>
      <c r="F20" s="182">
        <f>SUM(B20:E20)</f>
        <v>-1418675682.4100003</v>
      </c>
    </row>
    <row r="21" spans="1:6">
      <c r="A21" s="185"/>
      <c r="B21" s="186"/>
      <c r="C21" s="186"/>
      <c r="D21" s="186"/>
      <c r="E21" s="187"/>
      <c r="F21" s="188"/>
    </row>
    <row r="22" spans="1:6">
      <c r="A22" s="193" t="s">
        <v>176</v>
      </c>
      <c r="B22" s="174">
        <f>B6+B11+B18</f>
        <v>612869.15</v>
      </c>
      <c r="C22" s="174">
        <f>C6+C11+C18</f>
        <v>3655895631.4700003</v>
      </c>
      <c r="D22" s="174">
        <v>0</v>
      </c>
      <c r="E22" s="174">
        <f>E6+E11+E18</f>
        <v>-1418675682.4100003</v>
      </c>
      <c r="F22" s="194">
        <f>SUM(B22:E22)</f>
        <v>2237832818.21</v>
      </c>
    </row>
    <row r="23" spans="1:6">
      <c r="A23" s="185"/>
      <c r="B23" s="183"/>
      <c r="C23" s="183"/>
      <c r="D23" s="183"/>
      <c r="E23" s="192"/>
      <c r="F23" s="184"/>
    </row>
    <row r="24" spans="1:6" ht="24">
      <c r="A24" s="173" t="s">
        <v>177</v>
      </c>
      <c r="B24" s="174">
        <f>SUM(B25:B27)</f>
        <v>-267062.32</v>
      </c>
      <c r="C24" s="175"/>
      <c r="D24" s="175"/>
      <c r="E24" s="176"/>
      <c r="F24" s="177">
        <f>SUM(B24:E24)</f>
        <v>-267062.32</v>
      </c>
    </row>
    <row r="25" spans="1:6">
      <c r="A25" s="195" t="s">
        <v>74</v>
      </c>
      <c r="B25" s="179">
        <v>-267062.32</v>
      </c>
      <c r="C25" s="196"/>
      <c r="D25" s="196"/>
      <c r="E25" s="197"/>
      <c r="F25" s="198">
        <f>SUM(B25:E25)</f>
        <v>-267062.32</v>
      </c>
    </row>
    <row r="26" spans="1:6">
      <c r="A26" s="199" t="s">
        <v>169</v>
      </c>
      <c r="B26" s="175"/>
      <c r="C26" s="200"/>
      <c r="D26" s="200"/>
      <c r="E26" s="201"/>
      <c r="F26" s="202"/>
    </row>
    <row r="27" spans="1:6">
      <c r="A27" s="199" t="s">
        <v>170</v>
      </c>
      <c r="B27" s="175"/>
      <c r="C27" s="200"/>
      <c r="D27" s="200"/>
      <c r="E27" s="201"/>
      <c r="F27" s="202"/>
    </row>
    <row r="28" spans="1:6">
      <c r="A28" s="173"/>
      <c r="B28" s="203"/>
      <c r="C28" s="203"/>
      <c r="D28" s="203"/>
      <c r="E28" s="204"/>
      <c r="F28" s="205"/>
    </row>
    <row r="29" spans="1:6" ht="24">
      <c r="A29" s="173" t="s">
        <v>178</v>
      </c>
      <c r="B29" s="175"/>
      <c r="C29" s="189">
        <f>SUM(C30:C33)</f>
        <v>-196582398.15000001</v>
      </c>
      <c r="D29" s="189">
        <f>SUM(D30:D33)</f>
        <v>1368535165.7300003</v>
      </c>
      <c r="E29" s="176"/>
      <c r="F29" s="177">
        <f>SUM(B29:E29)</f>
        <v>1171952767.5800002</v>
      </c>
    </row>
    <row r="30" spans="1:6">
      <c r="A30" s="199" t="s">
        <v>172</v>
      </c>
      <c r="B30" s="200"/>
      <c r="C30" s="200"/>
      <c r="D30" s="206">
        <v>370630570.54000002</v>
      </c>
      <c r="E30" s="201"/>
      <c r="F30" s="207">
        <f>SUM(B30:E30)</f>
        <v>370630570.54000002</v>
      </c>
    </row>
    <row r="31" spans="1:6">
      <c r="A31" s="199" t="s">
        <v>149</v>
      </c>
      <c r="B31" s="200"/>
      <c r="C31" s="206">
        <v>-196582398.15000001</v>
      </c>
      <c r="D31" s="175"/>
      <c r="E31" s="201"/>
      <c r="F31" s="207">
        <f>SUM(B31:E31)</f>
        <v>-196582398.15000001</v>
      </c>
    </row>
    <row r="32" spans="1:6">
      <c r="A32" s="199" t="s">
        <v>150</v>
      </c>
      <c r="B32" s="200"/>
      <c r="C32" s="200"/>
      <c r="D32" s="206">
        <v>997904595.1900003</v>
      </c>
      <c r="E32" s="201"/>
      <c r="F32" s="202"/>
    </row>
    <row r="33" spans="1:6">
      <c r="A33" s="208" t="s">
        <v>151</v>
      </c>
      <c r="B33" s="209"/>
      <c r="C33" s="209"/>
      <c r="D33" s="209"/>
      <c r="E33" s="210"/>
      <c r="F33" s="211"/>
    </row>
    <row r="34" spans="1:6" ht="24">
      <c r="A34" s="208" t="s">
        <v>152</v>
      </c>
      <c r="B34" s="209"/>
      <c r="C34" s="209"/>
      <c r="D34" s="209"/>
      <c r="E34" s="209"/>
      <c r="F34" s="211"/>
    </row>
    <row r="35" spans="1:6" ht="36">
      <c r="A35" s="212" t="s">
        <v>179</v>
      </c>
      <c r="B35" s="213"/>
      <c r="C35" s="213"/>
      <c r="D35" s="213"/>
      <c r="E35" s="214">
        <v>26391829.140000001</v>
      </c>
      <c r="F35" s="211"/>
    </row>
    <row r="36" spans="1:6">
      <c r="A36" s="199" t="s">
        <v>174</v>
      </c>
      <c r="B36" s="175"/>
      <c r="C36" s="175"/>
      <c r="D36" s="175"/>
      <c r="E36" s="176"/>
      <c r="F36" s="202"/>
    </row>
    <row r="37" spans="1:6">
      <c r="A37" s="199" t="s">
        <v>175</v>
      </c>
      <c r="B37" s="175"/>
      <c r="C37" s="175"/>
      <c r="D37" s="175"/>
      <c r="E37" s="215">
        <v>24540395.629999999</v>
      </c>
      <c r="F37" s="177">
        <f>SUM(B37:E37)</f>
        <v>24540395.629999999</v>
      </c>
    </row>
    <row r="38" spans="1:6">
      <c r="A38" s="173"/>
      <c r="B38" s="203"/>
      <c r="C38" s="203"/>
      <c r="D38" s="203"/>
      <c r="E38" s="204"/>
      <c r="F38" s="205"/>
    </row>
    <row r="39" spans="1:6" ht="13.5" thickBot="1">
      <c r="A39" s="216" t="s">
        <v>180</v>
      </c>
      <c r="B39" s="217">
        <f>B22+B24+B29+B35</f>
        <v>345806.83</v>
      </c>
      <c r="C39" s="217">
        <f>C22+C24+C29+C35</f>
        <v>3459313233.3200002</v>
      </c>
      <c r="D39" s="217">
        <f>D22+D24+D29+D35</f>
        <v>1368535165.7300003</v>
      </c>
      <c r="E39" s="217">
        <f>E22+E24+E29+E35</f>
        <v>-1392283853.2700002</v>
      </c>
      <c r="F39" s="218">
        <f>SUM(B39:E39)</f>
        <v>3435910352.6099997</v>
      </c>
    </row>
    <row r="41" spans="1:6">
      <c r="A41" s="219" t="s">
        <v>32</v>
      </c>
      <c r="B41" s="219"/>
      <c r="C41" s="219"/>
      <c r="D41" s="219"/>
      <c r="E41" s="219"/>
      <c r="F41" s="219"/>
    </row>
    <row r="42" spans="1:6">
      <c r="A42" s="220"/>
      <c r="B42" s="220"/>
      <c r="C42" s="220"/>
      <c r="D42" s="220"/>
      <c r="E42" s="220"/>
      <c r="F42" s="221"/>
    </row>
    <row r="43" spans="1:6">
      <c r="A43" s="220"/>
      <c r="B43" s="220"/>
      <c r="C43" s="220"/>
      <c r="D43" s="220"/>
      <c r="E43" s="220"/>
      <c r="F43" s="220"/>
    </row>
    <row r="44" spans="1:6">
      <c r="A44" s="220"/>
      <c r="B44" s="220"/>
      <c r="C44" s="220"/>
      <c r="D44" s="220"/>
      <c r="E44" s="220"/>
      <c r="F44" s="222"/>
    </row>
    <row r="45" spans="1:6">
      <c r="A45" s="220"/>
      <c r="B45" s="220"/>
      <c r="C45" s="220"/>
      <c r="D45" s="220"/>
      <c r="E45" s="220"/>
      <c r="F45" s="220"/>
    </row>
    <row r="46" spans="1:6">
      <c r="A46" s="223"/>
      <c r="B46" s="223"/>
      <c r="C46" s="223"/>
      <c r="D46" s="223"/>
      <c r="E46" s="223"/>
      <c r="F46" s="223"/>
    </row>
    <row r="47" spans="1:6" ht="16.5" customHeight="1">
      <c r="A47" s="223"/>
      <c r="B47" s="223"/>
      <c r="C47" s="223"/>
      <c r="D47" s="224"/>
      <c r="E47" s="224"/>
      <c r="F47" s="225"/>
    </row>
    <row r="48" spans="1:6" ht="23.25" customHeight="1">
      <c r="A48" s="226" t="s">
        <v>33</v>
      </c>
      <c r="B48" s="226"/>
      <c r="C48" s="223"/>
      <c r="D48" s="226" t="s">
        <v>181</v>
      </c>
      <c r="E48" s="226"/>
      <c r="F48" s="226"/>
    </row>
    <row r="49" spans="1:6">
      <c r="A49" s="227"/>
      <c r="B49" s="227"/>
      <c r="C49" s="228"/>
      <c r="D49" s="227"/>
      <c r="E49" s="227"/>
      <c r="F49" s="227"/>
    </row>
    <row r="50" spans="1:6">
      <c r="F50" s="229"/>
    </row>
    <row r="51" spans="1:6">
      <c r="F51" s="230"/>
    </row>
  </sheetData>
  <mergeCells count="6">
    <mergeCell ref="A1:F1"/>
    <mergeCell ref="A2:F2"/>
    <mergeCell ref="A3:F3"/>
    <mergeCell ref="A41:F41"/>
    <mergeCell ref="A48:B48"/>
    <mergeCell ref="D48:F48"/>
  </mergeCells>
  <pageMargins left="0.70866141732283472" right="0.70866141732283472" top="0.74803149606299213" bottom="0.74803149606299213" header="0.31496062992125984" footer="0.31496062992125984"/>
  <pageSetup scale="75" orientation="portrait" r:id="rId1"/>
  <headerFooter>
    <oddFooter>&amp;CPágina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1:J74"/>
  <sheetViews>
    <sheetView showGridLines="0" showOutlineSymbols="0" zoomScale="115" zoomScaleNormal="115" workbookViewId="0">
      <selection activeCell="G13" sqref="G13"/>
    </sheetView>
  </sheetViews>
  <sheetFormatPr baseColWidth="10" defaultColWidth="6.85546875" defaultRowHeight="12.75" customHeight="1"/>
  <cols>
    <col min="1" max="1" width="3.7109375" style="5" customWidth="1"/>
    <col min="2" max="2" width="49.7109375" style="5" customWidth="1"/>
    <col min="3" max="3" width="12.5703125" style="5" customWidth="1"/>
    <col min="4" max="4" width="13.42578125" style="5" customWidth="1"/>
    <col min="5" max="6" width="17.28515625" style="5" customWidth="1"/>
    <col min="7" max="7" width="1.28515625" style="5" customWidth="1"/>
    <col min="8" max="8" width="16.42578125" style="5" customWidth="1"/>
    <col min="9" max="9" width="16.5703125" style="5" bestFit="1" customWidth="1"/>
    <col min="10" max="10" width="13.85546875" style="5" bestFit="1" customWidth="1"/>
    <col min="11" max="256" width="6.85546875" style="5"/>
    <col min="257" max="257" width="3.7109375" style="5" customWidth="1"/>
    <col min="258" max="258" width="49.7109375" style="5" customWidth="1"/>
    <col min="259" max="259" width="12.5703125" style="5" customWidth="1"/>
    <col min="260" max="260" width="13.42578125" style="5" customWidth="1"/>
    <col min="261" max="262" width="17.28515625" style="5" customWidth="1"/>
    <col min="263" max="263" width="1.28515625" style="5" customWidth="1"/>
    <col min="264" max="264" width="16.42578125" style="5" customWidth="1"/>
    <col min="265" max="265" width="16.5703125" style="5" bestFit="1" customWidth="1"/>
    <col min="266" max="266" width="13.85546875" style="5" bestFit="1" customWidth="1"/>
    <col min="267" max="512" width="6.85546875" style="5"/>
    <col min="513" max="513" width="3.7109375" style="5" customWidth="1"/>
    <col min="514" max="514" width="49.7109375" style="5" customWidth="1"/>
    <col min="515" max="515" width="12.5703125" style="5" customWidth="1"/>
    <col min="516" max="516" width="13.42578125" style="5" customWidth="1"/>
    <col min="517" max="518" width="17.28515625" style="5" customWidth="1"/>
    <col min="519" max="519" width="1.28515625" style="5" customWidth="1"/>
    <col min="520" max="520" width="16.42578125" style="5" customWidth="1"/>
    <col min="521" max="521" width="16.5703125" style="5" bestFit="1" customWidth="1"/>
    <col min="522" max="522" width="13.85546875" style="5" bestFit="1" customWidth="1"/>
    <col min="523" max="768" width="6.85546875" style="5"/>
    <col min="769" max="769" width="3.7109375" style="5" customWidth="1"/>
    <col min="770" max="770" width="49.7109375" style="5" customWidth="1"/>
    <col min="771" max="771" width="12.5703125" style="5" customWidth="1"/>
    <col min="772" max="772" width="13.42578125" style="5" customWidth="1"/>
    <col min="773" max="774" width="17.28515625" style="5" customWidth="1"/>
    <col min="775" max="775" width="1.28515625" style="5" customWidth="1"/>
    <col min="776" max="776" width="16.42578125" style="5" customWidth="1"/>
    <col min="777" max="777" width="16.5703125" style="5" bestFit="1" customWidth="1"/>
    <col min="778" max="778" width="13.85546875" style="5" bestFit="1" customWidth="1"/>
    <col min="779" max="1024" width="6.85546875" style="5"/>
    <col min="1025" max="1025" width="3.7109375" style="5" customWidth="1"/>
    <col min="1026" max="1026" width="49.7109375" style="5" customWidth="1"/>
    <col min="1027" max="1027" width="12.5703125" style="5" customWidth="1"/>
    <col min="1028" max="1028" width="13.42578125" style="5" customWidth="1"/>
    <col min="1029" max="1030" width="17.28515625" style="5" customWidth="1"/>
    <col min="1031" max="1031" width="1.28515625" style="5" customWidth="1"/>
    <col min="1032" max="1032" width="16.42578125" style="5" customWidth="1"/>
    <col min="1033" max="1033" width="16.5703125" style="5" bestFit="1" customWidth="1"/>
    <col min="1034" max="1034" width="13.85546875" style="5" bestFit="1" customWidth="1"/>
    <col min="1035" max="1280" width="6.85546875" style="5"/>
    <col min="1281" max="1281" width="3.7109375" style="5" customWidth="1"/>
    <col min="1282" max="1282" width="49.7109375" style="5" customWidth="1"/>
    <col min="1283" max="1283" width="12.5703125" style="5" customWidth="1"/>
    <col min="1284" max="1284" width="13.42578125" style="5" customWidth="1"/>
    <col min="1285" max="1286" width="17.28515625" style="5" customWidth="1"/>
    <col min="1287" max="1287" width="1.28515625" style="5" customWidth="1"/>
    <col min="1288" max="1288" width="16.42578125" style="5" customWidth="1"/>
    <col min="1289" max="1289" width="16.5703125" style="5" bestFit="1" customWidth="1"/>
    <col min="1290" max="1290" width="13.85546875" style="5" bestFit="1" customWidth="1"/>
    <col min="1291" max="1536" width="6.85546875" style="5"/>
    <col min="1537" max="1537" width="3.7109375" style="5" customWidth="1"/>
    <col min="1538" max="1538" width="49.7109375" style="5" customWidth="1"/>
    <col min="1539" max="1539" width="12.5703125" style="5" customWidth="1"/>
    <col min="1540" max="1540" width="13.42578125" style="5" customWidth="1"/>
    <col min="1541" max="1542" width="17.28515625" style="5" customWidth="1"/>
    <col min="1543" max="1543" width="1.28515625" style="5" customWidth="1"/>
    <col min="1544" max="1544" width="16.42578125" style="5" customWidth="1"/>
    <col min="1545" max="1545" width="16.5703125" style="5" bestFit="1" customWidth="1"/>
    <col min="1546" max="1546" width="13.85546875" style="5" bestFit="1" customWidth="1"/>
    <col min="1547" max="1792" width="6.85546875" style="5"/>
    <col min="1793" max="1793" width="3.7109375" style="5" customWidth="1"/>
    <col min="1794" max="1794" width="49.7109375" style="5" customWidth="1"/>
    <col min="1795" max="1795" width="12.5703125" style="5" customWidth="1"/>
    <col min="1796" max="1796" width="13.42578125" style="5" customWidth="1"/>
    <col min="1797" max="1798" width="17.28515625" style="5" customWidth="1"/>
    <col min="1799" max="1799" width="1.28515625" style="5" customWidth="1"/>
    <col min="1800" max="1800" width="16.42578125" style="5" customWidth="1"/>
    <col min="1801" max="1801" width="16.5703125" style="5" bestFit="1" customWidth="1"/>
    <col min="1802" max="1802" width="13.85546875" style="5" bestFit="1" customWidth="1"/>
    <col min="1803" max="2048" width="6.85546875" style="5"/>
    <col min="2049" max="2049" width="3.7109375" style="5" customWidth="1"/>
    <col min="2050" max="2050" width="49.7109375" style="5" customWidth="1"/>
    <col min="2051" max="2051" width="12.5703125" style="5" customWidth="1"/>
    <col min="2052" max="2052" width="13.42578125" style="5" customWidth="1"/>
    <col min="2053" max="2054" width="17.28515625" style="5" customWidth="1"/>
    <col min="2055" max="2055" width="1.28515625" style="5" customWidth="1"/>
    <col min="2056" max="2056" width="16.42578125" style="5" customWidth="1"/>
    <col min="2057" max="2057" width="16.5703125" style="5" bestFit="1" customWidth="1"/>
    <col min="2058" max="2058" width="13.85546875" style="5" bestFit="1" customWidth="1"/>
    <col min="2059" max="2304" width="6.85546875" style="5"/>
    <col min="2305" max="2305" width="3.7109375" style="5" customWidth="1"/>
    <col min="2306" max="2306" width="49.7109375" style="5" customWidth="1"/>
    <col min="2307" max="2307" width="12.5703125" style="5" customWidth="1"/>
    <col min="2308" max="2308" width="13.42578125" style="5" customWidth="1"/>
    <col min="2309" max="2310" width="17.28515625" style="5" customWidth="1"/>
    <col min="2311" max="2311" width="1.28515625" style="5" customWidth="1"/>
    <col min="2312" max="2312" width="16.42578125" style="5" customWidth="1"/>
    <col min="2313" max="2313" width="16.5703125" style="5" bestFit="1" customWidth="1"/>
    <col min="2314" max="2314" width="13.85546875" style="5" bestFit="1" customWidth="1"/>
    <col min="2315" max="2560" width="6.85546875" style="5"/>
    <col min="2561" max="2561" width="3.7109375" style="5" customWidth="1"/>
    <col min="2562" max="2562" width="49.7109375" style="5" customWidth="1"/>
    <col min="2563" max="2563" width="12.5703125" style="5" customWidth="1"/>
    <col min="2564" max="2564" width="13.42578125" style="5" customWidth="1"/>
    <col min="2565" max="2566" width="17.28515625" style="5" customWidth="1"/>
    <col min="2567" max="2567" width="1.28515625" style="5" customWidth="1"/>
    <col min="2568" max="2568" width="16.42578125" style="5" customWidth="1"/>
    <col min="2569" max="2569" width="16.5703125" style="5" bestFit="1" customWidth="1"/>
    <col min="2570" max="2570" width="13.85546875" style="5" bestFit="1" customWidth="1"/>
    <col min="2571" max="2816" width="6.85546875" style="5"/>
    <col min="2817" max="2817" width="3.7109375" style="5" customWidth="1"/>
    <col min="2818" max="2818" width="49.7109375" style="5" customWidth="1"/>
    <col min="2819" max="2819" width="12.5703125" style="5" customWidth="1"/>
    <col min="2820" max="2820" width="13.42578125" style="5" customWidth="1"/>
    <col min="2821" max="2822" width="17.28515625" style="5" customWidth="1"/>
    <col min="2823" max="2823" width="1.28515625" style="5" customWidth="1"/>
    <col min="2824" max="2824" width="16.42578125" style="5" customWidth="1"/>
    <col min="2825" max="2825" width="16.5703125" style="5" bestFit="1" customWidth="1"/>
    <col min="2826" max="2826" width="13.85546875" style="5" bestFit="1" customWidth="1"/>
    <col min="2827" max="3072" width="6.85546875" style="5"/>
    <col min="3073" max="3073" width="3.7109375" style="5" customWidth="1"/>
    <col min="3074" max="3074" width="49.7109375" style="5" customWidth="1"/>
    <col min="3075" max="3075" width="12.5703125" style="5" customWidth="1"/>
    <col min="3076" max="3076" width="13.42578125" style="5" customWidth="1"/>
    <col min="3077" max="3078" width="17.28515625" style="5" customWidth="1"/>
    <col min="3079" max="3079" width="1.28515625" style="5" customWidth="1"/>
    <col min="3080" max="3080" width="16.42578125" style="5" customWidth="1"/>
    <col min="3081" max="3081" width="16.5703125" style="5" bestFit="1" customWidth="1"/>
    <col min="3082" max="3082" width="13.85546875" style="5" bestFit="1" customWidth="1"/>
    <col min="3083" max="3328" width="6.85546875" style="5"/>
    <col min="3329" max="3329" width="3.7109375" style="5" customWidth="1"/>
    <col min="3330" max="3330" width="49.7109375" style="5" customWidth="1"/>
    <col min="3331" max="3331" width="12.5703125" style="5" customWidth="1"/>
    <col min="3332" max="3332" width="13.42578125" style="5" customWidth="1"/>
    <col min="3333" max="3334" width="17.28515625" style="5" customWidth="1"/>
    <col min="3335" max="3335" width="1.28515625" style="5" customWidth="1"/>
    <col min="3336" max="3336" width="16.42578125" style="5" customWidth="1"/>
    <col min="3337" max="3337" width="16.5703125" style="5" bestFit="1" customWidth="1"/>
    <col min="3338" max="3338" width="13.85546875" style="5" bestFit="1" customWidth="1"/>
    <col min="3339" max="3584" width="6.85546875" style="5"/>
    <col min="3585" max="3585" width="3.7109375" style="5" customWidth="1"/>
    <col min="3586" max="3586" width="49.7109375" style="5" customWidth="1"/>
    <col min="3587" max="3587" width="12.5703125" style="5" customWidth="1"/>
    <col min="3588" max="3588" width="13.42578125" style="5" customWidth="1"/>
    <col min="3589" max="3590" width="17.28515625" style="5" customWidth="1"/>
    <col min="3591" max="3591" width="1.28515625" style="5" customWidth="1"/>
    <col min="3592" max="3592" width="16.42578125" style="5" customWidth="1"/>
    <col min="3593" max="3593" width="16.5703125" style="5" bestFit="1" customWidth="1"/>
    <col min="3594" max="3594" width="13.85546875" style="5" bestFit="1" customWidth="1"/>
    <col min="3595" max="3840" width="6.85546875" style="5"/>
    <col min="3841" max="3841" width="3.7109375" style="5" customWidth="1"/>
    <col min="3842" max="3842" width="49.7109375" style="5" customWidth="1"/>
    <col min="3843" max="3843" width="12.5703125" style="5" customWidth="1"/>
    <col min="3844" max="3844" width="13.42578125" style="5" customWidth="1"/>
    <col min="3845" max="3846" width="17.28515625" style="5" customWidth="1"/>
    <col min="3847" max="3847" width="1.28515625" style="5" customWidth="1"/>
    <col min="3848" max="3848" width="16.42578125" style="5" customWidth="1"/>
    <col min="3849" max="3849" width="16.5703125" style="5" bestFit="1" customWidth="1"/>
    <col min="3850" max="3850" width="13.85546875" style="5" bestFit="1" customWidth="1"/>
    <col min="3851" max="4096" width="6.85546875" style="5"/>
    <col min="4097" max="4097" width="3.7109375" style="5" customWidth="1"/>
    <col min="4098" max="4098" width="49.7109375" style="5" customWidth="1"/>
    <col min="4099" max="4099" width="12.5703125" style="5" customWidth="1"/>
    <col min="4100" max="4100" width="13.42578125" style="5" customWidth="1"/>
    <col min="4101" max="4102" width="17.28515625" style="5" customWidth="1"/>
    <col min="4103" max="4103" width="1.28515625" style="5" customWidth="1"/>
    <col min="4104" max="4104" width="16.42578125" style="5" customWidth="1"/>
    <col min="4105" max="4105" width="16.5703125" style="5" bestFit="1" customWidth="1"/>
    <col min="4106" max="4106" width="13.85546875" style="5" bestFit="1" customWidth="1"/>
    <col min="4107" max="4352" width="6.85546875" style="5"/>
    <col min="4353" max="4353" width="3.7109375" style="5" customWidth="1"/>
    <col min="4354" max="4354" width="49.7109375" style="5" customWidth="1"/>
    <col min="4355" max="4355" width="12.5703125" style="5" customWidth="1"/>
    <col min="4356" max="4356" width="13.42578125" style="5" customWidth="1"/>
    <col min="4357" max="4358" width="17.28515625" style="5" customWidth="1"/>
    <col min="4359" max="4359" width="1.28515625" style="5" customWidth="1"/>
    <col min="4360" max="4360" width="16.42578125" style="5" customWidth="1"/>
    <col min="4361" max="4361" width="16.5703125" style="5" bestFit="1" customWidth="1"/>
    <col min="4362" max="4362" width="13.85546875" style="5" bestFit="1" customWidth="1"/>
    <col min="4363" max="4608" width="6.85546875" style="5"/>
    <col min="4609" max="4609" width="3.7109375" style="5" customWidth="1"/>
    <col min="4610" max="4610" width="49.7109375" style="5" customWidth="1"/>
    <col min="4611" max="4611" width="12.5703125" style="5" customWidth="1"/>
    <col min="4612" max="4612" width="13.42578125" style="5" customWidth="1"/>
    <col min="4613" max="4614" width="17.28515625" style="5" customWidth="1"/>
    <col min="4615" max="4615" width="1.28515625" style="5" customWidth="1"/>
    <col min="4616" max="4616" width="16.42578125" style="5" customWidth="1"/>
    <col min="4617" max="4617" width="16.5703125" style="5" bestFit="1" customWidth="1"/>
    <col min="4618" max="4618" width="13.85546875" style="5" bestFit="1" customWidth="1"/>
    <col min="4619" max="4864" width="6.85546875" style="5"/>
    <col min="4865" max="4865" width="3.7109375" style="5" customWidth="1"/>
    <col min="4866" max="4866" width="49.7109375" style="5" customWidth="1"/>
    <col min="4867" max="4867" width="12.5703125" style="5" customWidth="1"/>
    <col min="4868" max="4868" width="13.42578125" style="5" customWidth="1"/>
    <col min="4869" max="4870" width="17.28515625" style="5" customWidth="1"/>
    <col min="4871" max="4871" width="1.28515625" style="5" customWidth="1"/>
    <col min="4872" max="4872" width="16.42578125" style="5" customWidth="1"/>
    <col min="4873" max="4873" width="16.5703125" style="5" bestFit="1" customWidth="1"/>
    <col min="4874" max="4874" width="13.85546875" style="5" bestFit="1" customWidth="1"/>
    <col min="4875" max="5120" width="6.85546875" style="5"/>
    <col min="5121" max="5121" width="3.7109375" style="5" customWidth="1"/>
    <col min="5122" max="5122" width="49.7109375" style="5" customWidth="1"/>
    <col min="5123" max="5123" width="12.5703125" style="5" customWidth="1"/>
    <col min="5124" max="5124" width="13.42578125" style="5" customWidth="1"/>
    <col min="5125" max="5126" width="17.28515625" style="5" customWidth="1"/>
    <col min="5127" max="5127" width="1.28515625" style="5" customWidth="1"/>
    <col min="5128" max="5128" width="16.42578125" style="5" customWidth="1"/>
    <col min="5129" max="5129" width="16.5703125" style="5" bestFit="1" customWidth="1"/>
    <col min="5130" max="5130" width="13.85546875" style="5" bestFit="1" customWidth="1"/>
    <col min="5131" max="5376" width="6.85546875" style="5"/>
    <col min="5377" max="5377" width="3.7109375" style="5" customWidth="1"/>
    <col min="5378" max="5378" width="49.7109375" style="5" customWidth="1"/>
    <col min="5379" max="5379" width="12.5703125" style="5" customWidth="1"/>
    <col min="5380" max="5380" width="13.42578125" style="5" customWidth="1"/>
    <col min="5381" max="5382" width="17.28515625" style="5" customWidth="1"/>
    <col min="5383" max="5383" width="1.28515625" style="5" customWidth="1"/>
    <col min="5384" max="5384" width="16.42578125" style="5" customWidth="1"/>
    <col min="5385" max="5385" width="16.5703125" style="5" bestFit="1" customWidth="1"/>
    <col min="5386" max="5386" width="13.85546875" style="5" bestFit="1" customWidth="1"/>
    <col min="5387" max="5632" width="6.85546875" style="5"/>
    <col min="5633" max="5633" width="3.7109375" style="5" customWidth="1"/>
    <col min="5634" max="5634" width="49.7109375" style="5" customWidth="1"/>
    <col min="5635" max="5635" width="12.5703125" style="5" customWidth="1"/>
    <col min="5636" max="5636" width="13.42578125" style="5" customWidth="1"/>
    <col min="5637" max="5638" width="17.28515625" style="5" customWidth="1"/>
    <col min="5639" max="5639" width="1.28515625" style="5" customWidth="1"/>
    <col min="5640" max="5640" width="16.42578125" style="5" customWidth="1"/>
    <col min="5641" max="5641" width="16.5703125" style="5" bestFit="1" customWidth="1"/>
    <col min="5642" max="5642" width="13.85546875" style="5" bestFit="1" customWidth="1"/>
    <col min="5643" max="5888" width="6.85546875" style="5"/>
    <col min="5889" max="5889" width="3.7109375" style="5" customWidth="1"/>
    <col min="5890" max="5890" width="49.7109375" style="5" customWidth="1"/>
    <col min="5891" max="5891" width="12.5703125" style="5" customWidth="1"/>
    <col min="5892" max="5892" width="13.42578125" style="5" customWidth="1"/>
    <col min="5893" max="5894" width="17.28515625" style="5" customWidth="1"/>
    <col min="5895" max="5895" width="1.28515625" style="5" customWidth="1"/>
    <col min="5896" max="5896" width="16.42578125" style="5" customWidth="1"/>
    <col min="5897" max="5897" width="16.5703125" style="5" bestFit="1" customWidth="1"/>
    <col min="5898" max="5898" width="13.85546875" style="5" bestFit="1" customWidth="1"/>
    <col min="5899" max="6144" width="6.85546875" style="5"/>
    <col min="6145" max="6145" width="3.7109375" style="5" customWidth="1"/>
    <col min="6146" max="6146" width="49.7109375" style="5" customWidth="1"/>
    <col min="6147" max="6147" width="12.5703125" style="5" customWidth="1"/>
    <col min="6148" max="6148" width="13.42578125" style="5" customWidth="1"/>
    <col min="6149" max="6150" width="17.28515625" style="5" customWidth="1"/>
    <col min="6151" max="6151" width="1.28515625" style="5" customWidth="1"/>
    <col min="6152" max="6152" width="16.42578125" style="5" customWidth="1"/>
    <col min="6153" max="6153" width="16.5703125" style="5" bestFit="1" customWidth="1"/>
    <col min="6154" max="6154" width="13.85546875" style="5" bestFit="1" customWidth="1"/>
    <col min="6155" max="6400" width="6.85546875" style="5"/>
    <col min="6401" max="6401" width="3.7109375" style="5" customWidth="1"/>
    <col min="6402" max="6402" width="49.7109375" style="5" customWidth="1"/>
    <col min="6403" max="6403" width="12.5703125" style="5" customWidth="1"/>
    <col min="6404" max="6404" width="13.42578125" style="5" customWidth="1"/>
    <col min="6405" max="6406" width="17.28515625" style="5" customWidth="1"/>
    <col min="6407" max="6407" width="1.28515625" style="5" customWidth="1"/>
    <col min="6408" max="6408" width="16.42578125" style="5" customWidth="1"/>
    <col min="6409" max="6409" width="16.5703125" style="5" bestFit="1" customWidth="1"/>
    <col min="6410" max="6410" width="13.85546875" style="5" bestFit="1" customWidth="1"/>
    <col min="6411" max="6656" width="6.85546875" style="5"/>
    <col min="6657" max="6657" width="3.7109375" style="5" customWidth="1"/>
    <col min="6658" max="6658" width="49.7109375" style="5" customWidth="1"/>
    <col min="6659" max="6659" width="12.5703125" style="5" customWidth="1"/>
    <col min="6660" max="6660" width="13.42578125" style="5" customWidth="1"/>
    <col min="6661" max="6662" width="17.28515625" style="5" customWidth="1"/>
    <col min="6663" max="6663" width="1.28515625" style="5" customWidth="1"/>
    <col min="6664" max="6664" width="16.42578125" style="5" customWidth="1"/>
    <col min="6665" max="6665" width="16.5703125" style="5" bestFit="1" customWidth="1"/>
    <col min="6666" max="6666" width="13.85546875" style="5" bestFit="1" customWidth="1"/>
    <col min="6667" max="6912" width="6.85546875" style="5"/>
    <col min="6913" max="6913" width="3.7109375" style="5" customWidth="1"/>
    <col min="6914" max="6914" width="49.7109375" style="5" customWidth="1"/>
    <col min="6915" max="6915" width="12.5703125" style="5" customWidth="1"/>
    <col min="6916" max="6916" width="13.42578125" style="5" customWidth="1"/>
    <col min="6917" max="6918" width="17.28515625" style="5" customWidth="1"/>
    <col min="6919" max="6919" width="1.28515625" style="5" customWidth="1"/>
    <col min="6920" max="6920" width="16.42578125" style="5" customWidth="1"/>
    <col min="6921" max="6921" width="16.5703125" style="5" bestFit="1" customWidth="1"/>
    <col min="6922" max="6922" width="13.85546875" style="5" bestFit="1" customWidth="1"/>
    <col min="6923" max="7168" width="6.85546875" style="5"/>
    <col min="7169" max="7169" width="3.7109375" style="5" customWidth="1"/>
    <col min="7170" max="7170" width="49.7109375" style="5" customWidth="1"/>
    <col min="7171" max="7171" width="12.5703125" style="5" customWidth="1"/>
    <col min="7172" max="7172" width="13.42578125" style="5" customWidth="1"/>
    <col min="7173" max="7174" width="17.28515625" style="5" customWidth="1"/>
    <col min="7175" max="7175" width="1.28515625" style="5" customWidth="1"/>
    <col min="7176" max="7176" width="16.42578125" style="5" customWidth="1"/>
    <col min="7177" max="7177" width="16.5703125" style="5" bestFit="1" customWidth="1"/>
    <col min="7178" max="7178" width="13.85546875" style="5" bestFit="1" customWidth="1"/>
    <col min="7179" max="7424" width="6.85546875" style="5"/>
    <col min="7425" max="7425" width="3.7109375" style="5" customWidth="1"/>
    <col min="7426" max="7426" width="49.7109375" style="5" customWidth="1"/>
    <col min="7427" max="7427" width="12.5703125" style="5" customWidth="1"/>
    <col min="7428" max="7428" width="13.42578125" style="5" customWidth="1"/>
    <col min="7429" max="7430" width="17.28515625" style="5" customWidth="1"/>
    <col min="7431" max="7431" width="1.28515625" style="5" customWidth="1"/>
    <col min="7432" max="7432" width="16.42578125" style="5" customWidth="1"/>
    <col min="7433" max="7433" width="16.5703125" style="5" bestFit="1" customWidth="1"/>
    <col min="7434" max="7434" width="13.85546875" style="5" bestFit="1" customWidth="1"/>
    <col min="7435" max="7680" width="6.85546875" style="5"/>
    <col min="7681" max="7681" width="3.7109375" style="5" customWidth="1"/>
    <col min="7682" max="7682" width="49.7109375" style="5" customWidth="1"/>
    <col min="7683" max="7683" width="12.5703125" style="5" customWidth="1"/>
    <col min="7684" max="7684" width="13.42578125" style="5" customWidth="1"/>
    <col min="7685" max="7686" width="17.28515625" style="5" customWidth="1"/>
    <col min="7687" max="7687" width="1.28515625" style="5" customWidth="1"/>
    <col min="7688" max="7688" width="16.42578125" style="5" customWidth="1"/>
    <col min="7689" max="7689" width="16.5703125" style="5" bestFit="1" customWidth="1"/>
    <col min="7690" max="7690" width="13.85546875" style="5" bestFit="1" customWidth="1"/>
    <col min="7691" max="7936" width="6.85546875" style="5"/>
    <col min="7937" max="7937" width="3.7109375" style="5" customWidth="1"/>
    <col min="7938" max="7938" width="49.7109375" style="5" customWidth="1"/>
    <col min="7939" max="7939" width="12.5703125" style="5" customWidth="1"/>
    <col min="7940" max="7940" width="13.42578125" style="5" customWidth="1"/>
    <col min="7941" max="7942" width="17.28515625" style="5" customWidth="1"/>
    <col min="7943" max="7943" width="1.28515625" style="5" customWidth="1"/>
    <col min="7944" max="7944" width="16.42578125" style="5" customWidth="1"/>
    <col min="7945" max="7945" width="16.5703125" style="5" bestFit="1" customWidth="1"/>
    <col min="7946" max="7946" width="13.85546875" style="5" bestFit="1" customWidth="1"/>
    <col min="7947" max="8192" width="6.85546875" style="5"/>
    <col min="8193" max="8193" width="3.7109375" style="5" customWidth="1"/>
    <col min="8194" max="8194" width="49.7109375" style="5" customWidth="1"/>
    <col min="8195" max="8195" width="12.5703125" style="5" customWidth="1"/>
    <col min="8196" max="8196" width="13.42578125" style="5" customWidth="1"/>
    <col min="8197" max="8198" width="17.28515625" style="5" customWidth="1"/>
    <col min="8199" max="8199" width="1.28515625" style="5" customWidth="1"/>
    <col min="8200" max="8200" width="16.42578125" style="5" customWidth="1"/>
    <col min="8201" max="8201" width="16.5703125" style="5" bestFit="1" customWidth="1"/>
    <col min="8202" max="8202" width="13.85546875" style="5" bestFit="1" customWidth="1"/>
    <col min="8203" max="8448" width="6.85546875" style="5"/>
    <col min="8449" max="8449" width="3.7109375" style="5" customWidth="1"/>
    <col min="8450" max="8450" width="49.7109375" style="5" customWidth="1"/>
    <col min="8451" max="8451" width="12.5703125" style="5" customWidth="1"/>
    <col min="8452" max="8452" width="13.42578125" style="5" customWidth="1"/>
    <col min="8453" max="8454" width="17.28515625" style="5" customWidth="1"/>
    <col min="8455" max="8455" width="1.28515625" style="5" customWidth="1"/>
    <col min="8456" max="8456" width="16.42578125" style="5" customWidth="1"/>
    <col min="8457" max="8457" width="16.5703125" style="5" bestFit="1" customWidth="1"/>
    <col min="8458" max="8458" width="13.85546875" style="5" bestFit="1" customWidth="1"/>
    <col min="8459" max="8704" width="6.85546875" style="5"/>
    <col min="8705" max="8705" width="3.7109375" style="5" customWidth="1"/>
    <col min="8706" max="8706" width="49.7109375" style="5" customWidth="1"/>
    <col min="8707" max="8707" width="12.5703125" style="5" customWidth="1"/>
    <col min="8708" max="8708" width="13.42578125" style="5" customWidth="1"/>
    <col min="8709" max="8710" width="17.28515625" style="5" customWidth="1"/>
    <col min="8711" max="8711" width="1.28515625" style="5" customWidth="1"/>
    <col min="8712" max="8712" width="16.42578125" style="5" customWidth="1"/>
    <col min="8713" max="8713" width="16.5703125" style="5" bestFit="1" customWidth="1"/>
    <col min="8714" max="8714" width="13.85546875" style="5" bestFit="1" customWidth="1"/>
    <col min="8715" max="8960" width="6.85546875" style="5"/>
    <col min="8961" max="8961" width="3.7109375" style="5" customWidth="1"/>
    <col min="8962" max="8962" width="49.7109375" style="5" customWidth="1"/>
    <col min="8963" max="8963" width="12.5703125" style="5" customWidth="1"/>
    <col min="8964" max="8964" width="13.42578125" style="5" customWidth="1"/>
    <col min="8965" max="8966" width="17.28515625" style="5" customWidth="1"/>
    <col min="8967" max="8967" width="1.28515625" style="5" customWidth="1"/>
    <col min="8968" max="8968" width="16.42578125" style="5" customWidth="1"/>
    <col min="8969" max="8969" width="16.5703125" style="5" bestFit="1" customWidth="1"/>
    <col min="8970" max="8970" width="13.85546875" style="5" bestFit="1" customWidth="1"/>
    <col min="8971" max="9216" width="6.85546875" style="5"/>
    <col min="9217" max="9217" width="3.7109375" style="5" customWidth="1"/>
    <col min="9218" max="9218" width="49.7109375" style="5" customWidth="1"/>
    <col min="9219" max="9219" width="12.5703125" style="5" customWidth="1"/>
    <col min="9220" max="9220" width="13.42578125" style="5" customWidth="1"/>
    <col min="9221" max="9222" width="17.28515625" style="5" customWidth="1"/>
    <col min="9223" max="9223" width="1.28515625" style="5" customWidth="1"/>
    <col min="9224" max="9224" width="16.42578125" style="5" customWidth="1"/>
    <col min="9225" max="9225" width="16.5703125" style="5" bestFit="1" customWidth="1"/>
    <col min="9226" max="9226" width="13.85546875" style="5" bestFit="1" customWidth="1"/>
    <col min="9227" max="9472" width="6.85546875" style="5"/>
    <col min="9473" max="9473" width="3.7109375" style="5" customWidth="1"/>
    <col min="9474" max="9474" width="49.7109375" style="5" customWidth="1"/>
    <col min="9475" max="9475" width="12.5703125" style="5" customWidth="1"/>
    <col min="9476" max="9476" width="13.42578125" style="5" customWidth="1"/>
    <col min="9477" max="9478" width="17.28515625" style="5" customWidth="1"/>
    <col min="9479" max="9479" width="1.28515625" style="5" customWidth="1"/>
    <col min="9480" max="9480" width="16.42578125" style="5" customWidth="1"/>
    <col min="9481" max="9481" width="16.5703125" style="5" bestFit="1" customWidth="1"/>
    <col min="9482" max="9482" width="13.85546875" style="5" bestFit="1" customWidth="1"/>
    <col min="9483" max="9728" width="6.85546875" style="5"/>
    <col min="9729" max="9729" width="3.7109375" style="5" customWidth="1"/>
    <col min="9730" max="9730" width="49.7109375" style="5" customWidth="1"/>
    <col min="9731" max="9731" width="12.5703125" style="5" customWidth="1"/>
    <col min="9732" max="9732" width="13.42578125" style="5" customWidth="1"/>
    <col min="9733" max="9734" width="17.28515625" style="5" customWidth="1"/>
    <col min="9735" max="9735" width="1.28515625" style="5" customWidth="1"/>
    <col min="9736" max="9736" width="16.42578125" style="5" customWidth="1"/>
    <col min="9737" max="9737" width="16.5703125" style="5" bestFit="1" customWidth="1"/>
    <col min="9738" max="9738" width="13.85546875" style="5" bestFit="1" customWidth="1"/>
    <col min="9739" max="9984" width="6.85546875" style="5"/>
    <col min="9985" max="9985" width="3.7109375" style="5" customWidth="1"/>
    <col min="9986" max="9986" width="49.7109375" style="5" customWidth="1"/>
    <col min="9987" max="9987" width="12.5703125" style="5" customWidth="1"/>
    <col min="9988" max="9988" width="13.42578125" style="5" customWidth="1"/>
    <col min="9989" max="9990" width="17.28515625" style="5" customWidth="1"/>
    <col min="9991" max="9991" width="1.28515625" style="5" customWidth="1"/>
    <col min="9992" max="9992" width="16.42578125" style="5" customWidth="1"/>
    <col min="9993" max="9993" width="16.5703125" style="5" bestFit="1" customWidth="1"/>
    <col min="9994" max="9994" width="13.85546875" style="5" bestFit="1" customWidth="1"/>
    <col min="9995" max="10240" width="6.85546875" style="5"/>
    <col min="10241" max="10241" width="3.7109375" style="5" customWidth="1"/>
    <col min="10242" max="10242" width="49.7109375" style="5" customWidth="1"/>
    <col min="10243" max="10243" width="12.5703125" style="5" customWidth="1"/>
    <col min="10244" max="10244" width="13.42578125" style="5" customWidth="1"/>
    <col min="10245" max="10246" width="17.28515625" style="5" customWidth="1"/>
    <col min="10247" max="10247" width="1.28515625" style="5" customWidth="1"/>
    <col min="10248" max="10248" width="16.42578125" style="5" customWidth="1"/>
    <col min="10249" max="10249" width="16.5703125" style="5" bestFit="1" customWidth="1"/>
    <col min="10250" max="10250" width="13.85546875" style="5" bestFit="1" customWidth="1"/>
    <col min="10251" max="10496" width="6.85546875" style="5"/>
    <col min="10497" max="10497" width="3.7109375" style="5" customWidth="1"/>
    <col min="10498" max="10498" width="49.7109375" style="5" customWidth="1"/>
    <col min="10499" max="10499" width="12.5703125" style="5" customWidth="1"/>
    <col min="10500" max="10500" width="13.42578125" style="5" customWidth="1"/>
    <col min="10501" max="10502" width="17.28515625" style="5" customWidth="1"/>
    <col min="10503" max="10503" width="1.28515625" style="5" customWidth="1"/>
    <col min="10504" max="10504" width="16.42578125" style="5" customWidth="1"/>
    <col min="10505" max="10505" width="16.5703125" style="5" bestFit="1" customWidth="1"/>
    <col min="10506" max="10506" width="13.85546875" style="5" bestFit="1" customWidth="1"/>
    <col min="10507" max="10752" width="6.85546875" style="5"/>
    <col min="10753" max="10753" width="3.7109375" style="5" customWidth="1"/>
    <col min="10754" max="10754" width="49.7109375" style="5" customWidth="1"/>
    <col min="10755" max="10755" width="12.5703125" style="5" customWidth="1"/>
    <col min="10756" max="10756" width="13.42578125" style="5" customWidth="1"/>
    <col min="10757" max="10758" width="17.28515625" style="5" customWidth="1"/>
    <col min="10759" max="10759" width="1.28515625" style="5" customWidth="1"/>
    <col min="10760" max="10760" width="16.42578125" style="5" customWidth="1"/>
    <col min="10761" max="10761" width="16.5703125" style="5" bestFit="1" customWidth="1"/>
    <col min="10762" max="10762" width="13.85546875" style="5" bestFit="1" customWidth="1"/>
    <col min="10763" max="11008" width="6.85546875" style="5"/>
    <col min="11009" max="11009" width="3.7109375" style="5" customWidth="1"/>
    <col min="11010" max="11010" width="49.7109375" style="5" customWidth="1"/>
    <col min="11011" max="11011" width="12.5703125" style="5" customWidth="1"/>
    <col min="11012" max="11012" width="13.42578125" style="5" customWidth="1"/>
    <col min="11013" max="11014" width="17.28515625" style="5" customWidth="1"/>
    <col min="11015" max="11015" width="1.28515625" style="5" customWidth="1"/>
    <col min="11016" max="11016" width="16.42578125" style="5" customWidth="1"/>
    <col min="11017" max="11017" width="16.5703125" style="5" bestFit="1" customWidth="1"/>
    <col min="11018" max="11018" width="13.85546875" style="5" bestFit="1" customWidth="1"/>
    <col min="11019" max="11264" width="6.85546875" style="5"/>
    <col min="11265" max="11265" width="3.7109375" style="5" customWidth="1"/>
    <col min="11266" max="11266" width="49.7109375" style="5" customWidth="1"/>
    <col min="11267" max="11267" width="12.5703125" style="5" customWidth="1"/>
    <col min="11268" max="11268" width="13.42578125" style="5" customWidth="1"/>
    <col min="11269" max="11270" width="17.28515625" style="5" customWidth="1"/>
    <col min="11271" max="11271" width="1.28515625" style="5" customWidth="1"/>
    <col min="11272" max="11272" width="16.42578125" style="5" customWidth="1"/>
    <col min="11273" max="11273" width="16.5703125" style="5" bestFit="1" customWidth="1"/>
    <col min="11274" max="11274" width="13.85546875" style="5" bestFit="1" customWidth="1"/>
    <col min="11275" max="11520" width="6.85546875" style="5"/>
    <col min="11521" max="11521" width="3.7109375" style="5" customWidth="1"/>
    <col min="11522" max="11522" width="49.7109375" style="5" customWidth="1"/>
    <col min="11523" max="11523" width="12.5703125" style="5" customWidth="1"/>
    <col min="11524" max="11524" width="13.42578125" style="5" customWidth="1"/>
    <col min="11525" max="11526" width="17.28515625" style="5" customWidth="1"/>
    <col min="11527" max="11527" width="1.28515625" style="5" customWidth="1"/>
    <col min="11528" max="11528" width="16.42578125" style="5" customWidth="1"/>
    <col min="11529" max="11529" width="16.5703125" style="5" bestFit="1" customWidth="1"/>
    <col min="11530" max="11530" width="13.85546875" style="5" bestFit="1" customWidth="1"/>
    <col min="11531" max="11776" width="6.85546875" style="5"/>
    <col min="11777" max="11777" width="3.7109375" style="5" customWidth="1"/>
    <col min="11778" max="11778" width="49.7109375" style="5" customWidth="1"/>
    <col min="11779" max="11779" width="12.5703125" style="5" customWidth="1"/>
    <col min="11780" max="11780" width="13.42578125" style="5" customWidth="1"/>
    <col min="11781" max="11782" width="17.28515625" style="5" customWidth="1"/>
    <col min="11783" max="11783" width="1.28515625" style="5" customWidth="1"/>
    <col min="11784" max="11784" width="16.42578125" style="5" customWidth="1"/>
    <col min="11785" max="11785" width="16.5703125" style="5" bestFit="1" customWidth="1"/>
    <col min="11786" max="11786" width="13.85546875" style="5" bestFit="1" customWidth="1"/>
    <col min="11787" max="12032" width="6.85546875" style="5"/>
    <col min="12033" max="12033" width="3.7109375" style="5" customWidth="1"/>
    <col min="12034" max="12034" width="49.7109375" style="5" customWidth="1"/>
    <col min="12035" max="12035" width="12.5703125" style="5" customWidth="1"/>
    <col min="12036" max="12036" width="13.42578125" style="5" customWidth="1"/>
    <col min="12037" max="12038" width="17.28515625" style="5" customWidth="1"/>
    <col min="12039" max="12039" width="1.28515625" style="5" customWidth="1"/>
    <col min="12040" max="12040" width="16.42578125" style="5" customWidth="1"/>
    <col min="12041" max="12041" width="16.5703125" style="5" bestFit="1" customWidth="1"/>
    <col min="12042" max="12042" width="13.85546875" style="5" bestFit="1" customWidth="1"/>
    <col min="12043" max="12288" width="6.85546875" style="5"/>
    <col min="12289" max="12289" width="3.7109375" style="5" customWidth="1"/>
    <col min="12290" max="12290" width="49.7109375" style="5" customWidth="1"/>
    <col min="12291" max="12291" width="12.5703125" style="5" customWidth="1"/>
    <col min="12292" max="12292" width="13.42578125" style="5" customWidth="1"/>
    <col min="12293" max="12294" width="17.28515625" style="5" customWidth="1"/>
    <col min="12295" max="12295" width="1.28515625" style="5" customWidth="1"/>
    <col min="12296" max="12296" width="16.42578125" style="5" customWidth="1"/>
    <col min="12297" max="12297" width="16.5703125" style="5" bestFit="1" customWidth="1"/>
    <col min="12298" max="12298" width="13.85546875" style="5" bestFit="1" customWidth="1"/>
    <col min="12299" max="12544" width="6.85546875" style="5"/>
    <col min="12545" max="12545" width="3.7109375" style="5" customWidth="1"/>
    <col min="12546" max="12546" width="49.7109375" style="5" customWidth="1"/>
    <col min="12547" max="12547" width="12.5703125" style="5" customWidth="1"/>
    <col min="12548" max="12548" width="13.42578125" style="5" customWidth="1"/>
    <col min="12549" max="12550" width="17.28515625" style="5" customWidth="1"/>
    <col min="12551" max="12551" width="1.28515625" style="5" customWidth="1"/>
    <col min="12552" max="12552" width="16.42578125" style="5" customWidth="1"/>
    <col min="12553" max="12553" width="16.5703125" style="5" bestFit="1" customWidth="1"/>
    <col min="12554" max="12554" width="13.85546875" style="5" bestFit="1" customWidth="1"/>
    <col min="12555" max="12800" width="6.85546875" style="5"/>
    <col min="12801" max="12801" width="3.7109375" style="5" customWidth="1"/>
    <col min="12802" max="12802" width="49.7109375" style="5" customWidth="1"/>
    <col min="12803" max="12803" width="12.5703125" style="5" customWidth="1"/>
    <col min="12804" max="12804" width="13.42578125" style="5" customWidth="1"/>
    <col min="12805" max="12806" width="17.28515625" style="5" customWidth="1"/>
    <col min="12807" max="12807" width="1.28515625" style="5" customWidth="1"/>
    <col min="12808" max="12808" width="16.42578125" style="5" customWidth="1"/>
    <col min="12809" max="12809" width="16.5703125" style="5" bestFit="1" customWidth="1"/>
    <col min="12810" max="12810" width="13.85546875" style="5" bestFit="1" customWidth="1"/>
    <col min="12811" max="13056" width="6.85546875" style="5"/>
    <col min="13057" max="13057" width="3.7109375" style="5" customWidth="1"/>
    <col min="13058" max="13058" width="49.7109375" style="5" customWidth="1"/>
    <col min="13059" max="13059" width="12.5703125" style="5" customWidth="1"/>
    <col min="13060" max="13060" width="13.42578125" style="5" customWidth="1"/>
    <col min="13061" max="13062" width="17.28515625" style="5" customWidth="1"/>
    <col min="13063" max="13063" width="1.28515625" style="5" customWidth="1"/>
    <col min="13064" max="13064" width="16.42578125" style="5" customWidth="1"/>
    <col min="13065" max="13065" width="16.5703125" style="5" bestFit="1" customWidth="1"/>
    <col min="13066" max="13066" width="13.85546875" style="5" bestFit="1" customWidth="1"/>
    <col min="13067" max="13312" width="6.85546875" style="5"/>
    <col min="13313" max="13313" width="3.7109375" style="5" customWidth="1"/>
    <col min="13314" max="13314" width="49.7109375" style="5" customWidth="1"/>
    <col min="13315" max="13315" width="12.5703125" style="5" customWidth="1"/>
    <col min="13316" max="13316" width="13.42578125" style="5" customWidth="1"/>
    <col min="13317" max="13318" width="17.28515625" style="5" customWidth="1"/>
    <col min="13319" max="13319" width="1.28515625" style="5" customWidth="1"/>
    <col min="13320" max="13320" width="16.42578125" style="5" customWidth="1"/>
    <col min="13321" max="13321" width="16.5703125" style="5" bestFit="1" customWidth="1"/>
    <col min="13322" max="13322" width="13.85546875" style="5" bestFit="1" customWidth="1"/>
    <col min="13323" max="13568" width="6.85546875" style="5"/>
    <col min="13569" max="13569" width="3.7109375" style="5" customWidth="1"/>
    <col min="13570" max="13570" width="49.7109375" style="5" customWidth="1"/>
    <col min="13571" max="13571" width="12.5703125" style="5" customWidth="1"/>
    <col min="13572" max="13572" width="13.42578125" style="5" customWidth="1"/>
    <col min="13573" max="13574" width="17.28515625" style="5" customWidth="1"/>
    <col min="13575" max="13575" width="1.28515625" style="5" customWidth="1"/>
    <col min="13576" max="13576" width="16.42578125" style="5" customWidth="1"/>
    <col min="13577" max="13577" width="16.5703125" style="5" bestFit="1" customWidth="1"/>
    <col min="13578" max="13578" width="13.85546875" style="5" bestFit="1" customWidth="1"/>
    <col min="13579" max="13824" width="6.85546875" style="5"/>
    <col min="13825" max="13825" width="3.7109375" style="5" customWidth="1"/>
    <col min="13826" max="13826" width="49.7109375" style="5" customWidth="1"/>
    <col min="13827" max="13827" width="12.5703125" style="5" customWidth="1"/>
    <col min="13828" max="13828" width="13.42578125" style="5" customWidth="1"/>
    <col min="13829" max="13830" width="17.28515625" style="5" customWidth="1"/>
    <col min="13831" max="13831" width="1.28515625" style="5" customWidth="1"/>
    <col min="13832" max="13832" width="16.42578125" style="5" customWidth="1"/>
    <col min="13833" max="13833" width="16.5703125" style="5" bestFit="1" customWidth="1"/>
    <col min="13834" max="13834" width="13.85546875" style="5" bestFit="1" customWidth="1"/>
    <col min="13835" max="14080" width="6.85546875" style="5"/>
    <col min="14081" max="14081" width="3.7109375" style="5" customWidth="1"/>
    <col min="14082" max="14082" width="49.7109375" style="5" customWidth="1"/>
    <col min="14083" max="14083" width="12.5703125" style="5" customWidth="1"/>
    <col min="14084" max="14084" width="13.42578125" style="5" customWidth="1"/>
    <col min="14085" max="14086" width="17.28515625" style="5" customWidth="1"/>
    <col min="14087" max="14087" width="1.28515625" style="5" customWidth="1"/>
    <col min="14088" max="14088" width="16.42578125" style="5" customWidth="1"/>
    <col min="14089" max="14089" width="16.5703125" style="5" bestFit="1" customWidth="1"/>
    <col min="14090" max="14090" width="13.85546875" style="5" bestFit="1" customWidth="1"/>
    <col min="14091" max="14336" width="6.85546875" style="5"/>
    <col min="14337" max="14337" width="3.7109375" style="5" customWidth="1"/>
    <col min="14338" max="14338" width="49.7109375" style="5" customWidth="1"/>
    <col min="14339" max="14339" width="12.5703125" style="5" customWidth="1"/>
    <col min="14340" max="14340" width="13.42578125" style="5" customWidth="1"/>
    <col min="14341" max="14342" width="17.28515625" style="5" customWidth="1"/>
    <col min="14343" max="14343" width="1.28515625" style="5" customWidth="1"/>
    <col min="14344" max="14344" width="16.42578125" style="5" customWidth="1"/>
    <col min="14345" max="14345" width="16.5703125" style="5" bestFit="1" customWidth="1"/>
    <col min="14346" max="14346" width="13.85546875" style="5" bestFit="1" customWidth="1"/>
    <col min="14347" max="14592" width="6.85546875" style="5"/>
    <col min="14593" max="14593" width="3.7109375" style="5" customWidth="1"/>
    <col min="14594" max="14594" width="49.7109375" style="5" customWidth="1"/>
    <col min="14595" max="14595" width="12.5703125" style="5" customWidth="1"/>
    <col min="14596" max="14596" width="13.42578125" style="5" customWidth="1"/>
    <col min="14597" max="14598" width="17.28515625" style="5" customWidth="1"/>
    <col min="14599" max="14599" width="1.28515625" style="5" customWidth="1"/>
    <col min="14600" max="14600" width="16.42578125" style="5" customWidth="1"/>
    <col min="14601" max="14601" width="16.5703125" style="5" bestFit="1" customWidth="1"/>
    <col min="14602" max="14602" width="13.85546875" style="5" bestFit="1" customWidth="1"/>
    <col min="14603" max="14848" width="6.85546875" style="5"/>
    <col min="14849" max="14849" width="3.7109375" style="5" customWidth="1"/>
    <col min="14850" max="14850" width="49.7109375" style="5" customWidth="1"/>
    <col min="14851" max="14851" width="12.5703125" style="5" customWidth="1"/>
    <col min="14852" max="14852" width="13.42578125" style="5" customWidth="1"/>
    <col min="14853" max="14854" width="17.28515625" style="5" customWidth="1"/>
    <col min="14855" max="14855" width="1.28515625" style="5" customWidth="1"/>
    <col min="14856" max="14856" width="16.42578125" style="5" customWidth="1"/>
    <col min="14857" max="14857" width="16.5703125" style="5" bestFit="1" customWidth="1"/>
    <col min="14858" max="14858" width="13.85546875" style="5" bestFit="1" customWidth="1"/>
    <col min="14859" max="15104" width="6.85546875" style="5"/>
    <col min="15105" max="15105" width="3.7109375" style="5" customWidth="1"/>
    <col min="15106" max="15106" width="49.7109375" style="5" customWidth="1"/>
    <col min="15107" max="15107" width="12.5703125" style="5" customWidth="1"/>
    <col min="15108" max="15108" width="13.42578125" style="5" customWidth="1"/>
    <col min="15109" max="15110" width="17.28515625" style="5" customWidth="1"/>
    <col min="15111" max="15111" width="1.28515625" style="5" customWidth="1"/>
    <col min="15112" max="15112" width="16.42578125" style="5" customWidth="1"/>
    <col min="15113" max="15113" width="16.5703125" style="5" bestFit="1" customWidth="1"/>
    <col min="15114" max="15114" width="13.85546875" style="5" bestFit="1" customWidth="1"/>
    <col min="15115" max="15360" width="6.85546875" style="5"/>
    <col min="15361" max="15361" width="3.7109375" style="5" customWidth="1"/>
    <col min="15362" max="15362" width="49.7109375" style="5" customWidth="1"/>
    <col min="15363" max="15363" width="12.5703125" style="5" customWidth="1"/>
    <col min="15364" max="15364" width="13.42578125" style="5" customWidth="1"/>
    <col min="15365" max="15366" width="17.28515625" style="5" customWidth="1"/>
    <col min="15367" max="15367" width="1.28515625" style="5" customWidth="1"/>
    <col min="15368" max="15368" width="16.42578125" style="5" customWidth="1"/>
    <col min="15369" max="15369" width="16.5703125" style="5" bestFit="1" customWidth="1"/>
    <col min="15370" max="15370" width="13.85546875" style="5" bestFit="1" customWidth="1"/>
    <col min="15371" max="15616" width="6.85546875" style="5"/>
    <col min="15617" max="15617" width="3.7109375" style="5" customWidth="1"/>
    <col min="15618" max="15618" width="49.7109375" style="5" customWidth="1"/>
    <col min="15619" max="15619" width="12.5703125" style="5" customWidth="1"/>
    <col min="15620" max="15620" width="13.42578125" style="5" customWidth="1"/>
    <col min="15621" max="15622" width="17.28515625" style="5" customWidth="1"/>
    <col min="15623" max="15623" width="1.28515625" style="5" customWidth="1"/>
    <col min="15624" max="15624" width="16.42578125" style="5" customWidth="1"/>
    <col min="15625" max="15625" width="16.5703125" style="5" bestFit="1" customWidth="1"/>
    <col min="15626" max="15626" width="13.85546875" style="5" bestFit="1" customWidth="1"/>
    <col min="15627" max="15872" width="6.85546875" style="5"/>
    <col min="15873" max="15873" width="3.7109375" style="5" customWidth="1"/>
    <col min="15874" max="15874" width="49.7109375" style="5" customWidth="1"/>
    <col min="15875" max="15875" width="12.5703125" style="5" customWidth="1"/>
    <col min="15876" max="15876" width="13.42578125" style="5" customWidth="1"/>
    <col min="15877" max="15878" width="17.28515625" style="5" customWidth="1"/>
    <col min="15879" max="15879" width="1.28515625" style="5" customWidth="1"/>
    <col min="15880" max="15880" width="16.42578125" style="5" customWidth="1"/>
    <col min="15881" max="15881" width="16.5703125" style="5" bestFit="1" customWidth="1"/>
    <col min="15882" max="15882" width="13.85546875" style="5" bestFit="1" customWidth="1"/>
    <col min="15883" max="16128" width="6.85546875" style="5"/>
    <col min="16129" max="16129" width="3.7109375" style="5" customWidth="1"/>
    <col min="16130" max="16130" width="49.7109375" style="5" customWidth="1"/>
    <col min="16131" max="16131" width="12.5703125" style="5" customWidth="1"/>
    <col min="16132" max="16132" width="13.42578125" style="5" customWidth="1"/>
    <col min="16133" max="16134" width="17.28515625" style="5" customWidth="1"/>
    <col min="16135" max="16135" width="1.28515625" style="5" customWidth="1"/>
    <col min="16136" max="16136" width="16.42578125" style="5" customWidth="1"/>
    <col min="16137" max="16137" width="16.5703125" style="5" bestFit="1" customWidth="1"/>
    <col min="16138" max="16138" width="13.85546875" style="5" bestFit="1" customWidth="1"/>
    <col min="16139" max="16384" width="6.85546875" style="5"/>
  </cols>
  <sheetData>
    <row r="1" spans="2:10" ht="6.75" customHeight="1"/>
    <row r="2" spans="2:10" ht="12.75" customHeight="1">
      <c r="B2" s="145" t="s">
        <v>182</v>
      </c>
      <c r="C2" s="231"/>
      <c r="D2" s="231"/>
      <c r="E2" s="117"/>
      <c r="F2" s="117"/>
      <c r="G2" s="118"/>
    </row>
    <row r="3" spans="2:10" ht="12.75" customHeight="1">
      <c r="B3" s="119"/>
      <c r="C3" s="232"/>
      <c r="D3" s="232"/>
      <c r="E3" s="120"/>
      <c r="F3" s="120"/>
      <c r="G3" s="121"/>
    </row>
    <row r="4" spans="2:10" ht="16.5" customHeight="1">
      <c r="B4" s="119"/>
      <c r="C4" s="232"/>
      <c r="D4" s="232"/>
      <c r="E4" s="120"/>
      <c r="F4" s="120"/>
      <c r="G4" s="121"/>
    </row>
    <row r="5" spans="2:10" ht="6.75" customHeight="1">
      <c r="B5" s="32"/>
      <c r="C5" s="33"/>
      <c r="D5" s="33"/>
      <c r="E5" s="33"/>
      <c r="F5" s="33"/>
      <c r="G5" s="36"/>
    </row>
    <row r="6" spans="2:10" ht="12.75" customHeight="1">
      <c r="B6" s="32"/>
      <c r="C6" s="33"/>
      <c r="D6" s="33"/>
      <c r="E6" s="233" t="s">
        <v>183</v>
      </c>
      <c r="F6" s="234" t="s">
        <v>184</v>
      </c>
      <c r="G6" s="36"/>
    </row>
    <row r="7" spans="2:10" ht="6" customHeight="1">
      <c r="B7" s="32"/>
      <c r="C7" s="33"/>
      <c r="D7" s="33"/>
      <c r="E7" s="33"/>
      <c r="F7" s="234"/>
      <c r="G7" s="36"/>
    </row>
    <row r="8" spans="2:10" ht="6.75" customHeight="1">
      <c r="B8" s="32"/>
      <c r="C8" s="33"/>
      <c r="D8" s="33"/>
      <c r="E8" s="33"/>
      <c r="F8" s="33"/>
      <c r="G8" s="36"/>
    </row>
    <row r="9" spans="2:10" ht="12.75" customHeight="1">
      <c r="B9" s="235" t="s">
        <v>13</v>
      </c>
      <c r="C9" s="236"/>
      <c r="D9" s="236"/>
      <c r="E9" s="137">
        <f>E10+E18</f>
        <v>78170894.859999999</v>
      </c>
      <c r="F9" s="137">
        <f>F10+F18</f>
        <v>1319149267.4099998</v>
      </c>
      <c r="G9" s="36"/>
      <c r="H9" s="152"/>
      <c r="I9" s="237"/>
      <c r="J9" s="238"/>
    </row>
    <row r="10" spans="2:10" ht="13.5" customHeight="1">
      <c r="B10" s="235" t="s">
        <v>102</v>
      </c>
      <c r="C10" s="236"/>
      <c r="D10" s="236"/>
      <c r="E10" s="137">
        <f>SUM(E11:E17)</f>
        <v>60806243.199999996</v>
      </c>
      <c r="F10" s="87">
        <f>SUM(F11:F17)</f>
        <v>76796038.090000004</v>
      </c>
      <c r="G10" s="36"/>
      <c r="H10" s="152"/>
      <c r="J10" s="238"/>
    </row>
    <row r="11" spans="2:10" ht="12.75" customHeight="1">
      <c r="B11" s="239" t="s">
        <v>104</v>
      </c>
      <c r="C11" s="240"/>
      <c r="D11" s="240"/>
      <c r="E11" s="241">
        <v>0</v>
      </c>
      <c r="F11" s="241">
        <v>76672820.680000007</v>
      </c>
      <c r="G11" s="36"/>
    </row>
    <row r="12" spans="2:10" ht="12.75" customHeight="1">
      <c r="B12" s="239" t="s">
        <v>105</v>
      </c>
      <c r="C12" s="240"/>
      <c r="D12" s="240"/>
      <c r="E12" s="241">
        <v>2749819.3</v>
      </c>
      <c r="F12" s="241">
        <v>0</v>
      </c>
      <c r="G12" s="36"/>
    </row>
    <row r="13" spans="2:10" ht="12.75" customHeight="1">
      <c r="B13" s="239" t="s">
        <v>108</v>
      </c>
      <c r="C13" s="240"/>
      <c r="D13" s="240"/>
      <c r="E13" s="241">
        <v>57037331.18</v>
      </c>
      <c r="F13" s="241">
        <v>0</v>
      </c>
      <c r="G13" s="36"/>
    </row>
    <row r="14" spans="2:10" ht="12.75" customHeight="1">
      <c r="B14" s="239" t="s">
        <v>110</v>
      </c>
      <c r="C14" s="240"/>
      <c r="D14" s="240"/>
      <c r="E14" s="241">
        <v>0</v>
      </c>
      <c r="F14" s="241">
        <v>0</v>
      </c>
      <c r="G14" s="36"/>
    </row>
    <row r="15" spans="2:10" ht="12.75" customHeight="1">
      <c r="B15" s="239" t="s">
        <v>112</v>
      </c>
      <c r="C15" s="240"/>
      <c r="D15" s="240"/>
      <c r="E15" s="241">
        <v>0</v>
      </c>
      <c r="F15" s="241">
        <v>123217.41</v>
      </c>
      <c r="G15" s="36"/>
    </row>
    <row r="16" spans="2:10" ht="12.75" customHeight="1">
      <c r="B16" s="239" t="s">
        <v>114</v>
      </c>
      <c r="C16" s="240"/>
      <c r="D16" s="240"/>
      <c r="E16" s="241">
        <v>1019092.72</v>
      </c>
      <c r="F16" s="241">
        <v>0</v>
      </c>
      <c r="G16" s="36"/>
    </row>
    <row r="17" spans="2:8" ht="12.75" customHeight="1">
      <c r="B17" s="239" t="s">
        <v>116</v>
      </c>
      <c r="C17" s="240"/>
      <c r="D17" s="240"/>
      <c r="E17" s="241">
        <v>0</v>
      </c>
      <c r="F17" s="241">
        <v>0</v>
      </c>
      <c r="G17" s="36"/>
    </row>
    <row r="18" spans="2:8" ht="13.5" customHeight="1">
      <c r="B18" s="235" t="s">
        <v>120</v>
      </c>
      <c r="C18" s="236"/>
      <c r="D18" s="236"/>
      <c r="E18" s="137">
        <f>SUM(E19:E27)</f>
        <v>17364651.66</v>
      </c>
      <c r="F18" s="137">
        <f>SUM(F19:F27)</f>
        <v>1242353229.3199999</v>
      </c>
      <c r="G18" s="36"/>
      <c r="H18" s="152"/>
    </row>
    <row r="19" spans="2:8" ht="12.75" customHeight="1">
      <c r="B19" s="239" t="s">
        <v>122</v>
      </c>
      <c r="C19" s="240"/>
      <c r="D19" s="240"/>
      <c r="E19" s="242">
        <v>0</v>
      </c>
      <c r="F19" s="241">
        <v>67267806.569999993</v>
      </c>
      <c r="G19" s="36"/>
    </row>
    <row r="20" spans="2:8" ht="12.75" customHeight="1">
      <c r="B20" s="239" t="s">
        <v>124</v>
      </c>
      <c r="C20" s="240"/>
      <c r="D20" s="240"/>
      <c r="E20" s="241">
        <v>2194504.13</v>
      </c>
      <c r="F20" s="241">
        <v>0</v>
      </c>
      <c r="G20" s="36"/>
    </row>
    <row r="21" spans="2:8" ht="12.75" customHeight="1">
      <c r="B21" s="239" t="s">
        <v>126</v>
      </c>
      <c r="C21" s="240"/>
      <c r="D21" s="240"/>
      <c r="E21" s="242">
        <v>0</v>
      </c>
      <c r="F21" s="241">
        <v>1165668553.6300001</v>
      </c>
      <c r="G21" s="36"/>
    </row>
    <row r="22" spans="2:8" ht="12.75" customHeight="1">
      <c r="B22" s="239" t="s">
        <v>128</v>
      </c>
      <c r="C22" s="240"/>
      <c r="D22" s="240"/>
      <c r="E22" s="242">
        <v>0</v>
      </c>
      <c r="F22" s="241">
        <v>9248001.8000000007</v>
      </c>
      <c r="G22" s="36"/>
    </row>
    <row r="23" spans="2:8" ht="12.75" customHeight="1">
      <c r="B23" s="239" t="s">
        <v>130</v>
      </c>
      <c r="C23" s="240"/>
      <c r="D23" s="240"/>
      <c r="E23" s="242">
        <v>0</v>
      </c>
      <c r="F23" s="241">
        <v>168867.32</v>
      </c>
      <c r="G23" s="36"/>
    </row>
    <row r="24" spans="2:8" ht="12.75" customHeight="1">
      <c r="B24" s="239" t="s">
        <v>132</v>
      </c>
      <c r="C24" s="240"/>
      <c r="D24" s="240"/>
      <c r="E24" s="241">
        <v>15170147.529999999</v>
      </c>
      <c r="F24" s="242">
        <v>0</v>
      </c>
      <c r="G24" s="36"/>
    </row>
    <row r="25" spans="2:8" ht="12.75" customHeight="1">
      <c r="B25" s="239" t="s">
        <v>134</v>
      </c>
      <c r="C25" s="240"/>
      <c r="D25" s="240"/>
      <c r="E25" s="241">
        <v>0</v>
      </c>
      <c r="F25" s="241">
        <v>0</v>
      </c>
      <c r="G25" s="36"/>
    </row>
    <row r="26" spans="2:8" ht="12.75" customHeight="1">
      <c r="B26" s="239" t="s">
        <v>136</v>
      </c>
      <c r="C26" s="240"/>
      <c r="D26" s="240"/>
      <c r="E26" s="241">
        <v>0</v>
      </c>
      <c r="F26" s="241">
        <v>0</v>
      </c>
      <c r="G26" s="36"/>
    </row>
    <row r="27" spans="2:8" ht="12.75" customHeight="1">
      <c r="B27" s="239" t="s">
        <v>139</v>
      </c>
      <c r="C27" s="240"/>
      <c r="D27" s="240"/>
      <c r="E27" s="241">
        <v>0</v>
      </c>
      <c r="F27" s="241">
        <v>0</v>
      </c>
      <c r="G27" s="36"/>
    </row>
    <row r="28" spans="2:8" ht="12" customHeight="1">
      <c r="B28" s="32"/>
      <c r="C28" s="33"/>
      <c r="D28" s="33"/>
      <c r="E28" s="33"/>
      <c r="F28" s="33"/>
      <c r="G28" s="36"/>
    </row>
    <row r="29" spans="2:8" ht="6.75" customHeight="1">
      <c r="B29" s="32"/>
      <c r="C29" s="33"/>
      <c r="D29" s="33"/>
      <c r="E29" s="33"/>
      <c r="F29" s="33"/>
      <c r="G29" s="36"/>
    </row>
    <row r="30" spans="2:8" ht="12.75" customHeight="1">
      <c r="B30" s="235" t="s">
        <v>100</v>
      </c>
      <c r="C30" s="236"/>
      <c r="D30" s="236"/>
      <c r="E30" s="137">
        <f>E31+E40</f>
        <v>158631301.17000002</v>
      </c>
      <c r="F30" s="137">
        <f>F31+F40</f>
        <v>115730463.02000001</v>
      </c>
      <c r="G30" s="36"/>
      <c r="H30" s="152"/>
    </row>
    <row r="31" spans="2:8" ht="13.5" customHeight="1">
      <c r="B31" s="235" t="s">
        <v>101</v>
      </c>
      <c r="C31" s="236"/>
      <c r="D31" s="236"/>
      <c r="E31" s="137">
        <f>SUM(E32:E39)</f>
        <v>33358312.060000002</v>
      </c>
      <c r="F31" s="137">
        <f>SUM(F32:F39)</f>
        <v>10853354.48</v>
      </c>
      <c r="G31" s="36"/>
      <c r="H31" s="152"/>
    </row>
    <row r="32" spans="2:8" ht="12.75" customHeight="1">
      <c r="B32" s="239" t="s">
        <v>103</v>
      </c>
      <c r="C32" s="240"/>
      <c r="D32" s="240"/>
      <c r="E32" s="241">
        <v>32718312.510000002</v>
      </c>
      <c r="F32" s="241">
        <v>0</v>
      </c>
      <c r="G32" s="36"/>
    </row>
    <row r="33" spans="2:8" ht="12.75" customHeight="1">
      <c r="B33" s="239" t="s">
        <v>106</v>
      </c>
      <c r="C33" s="240"/>
      <c r="D33" s="240"/>
      <c r="E33" s="241">
        <v>0</v>
      </c>
      <c r="F33" s="241">
        <v>0</v>
      </c>
      <c r="G33" s="36"/>
    </row>
    <row r="34" spans="2:8" ht="12.75" customHeight="1">
      <c r="B34" s="239" t="s">
        <v>107</v>
      </c>
      <c r="C34" s="240"/>
      <c r="D34" s="240"/>
      <c r="E34" s="241">
        <v>0</v>
      </c>
      <c r="F34" s="241">
        <v>10756626.48</v>
      </c>
      <c r="G34" s="36"/>
    </row>
    <row r="35" spans="2:8" ht="12.75" customHeight="1">
      <c r="B35" s="239" t="s">
        <v>109</v>
      </c>
      <c r="C35" s="240"/>
      <c r="D35" s="240"/>
      <c r="E35" s="241">
        <v>0</v>
      </c>
      <c r="F35" s="241">
        <v>0</v>
      </c>
      <c r="G35" s="36"/>
    </row>
    <row r="36" spans="2:8" ht="12.75" customHeight="1">
      <c r="B36" s="239" t="s">
        <v>111</v>
      </c>
      <c r="C36" s="240"/>
      <c r="D36" s="240"/>
      <c r="E36" s="241">
        <v>0</v>
      </c>
      <c r="F36" s="241">
        <v>96728</v>
      </c>
      <c r="G36" s="36"/>
    </row>
    <row r="37" spans="2:8" ht="12.75" customHeight="1">
      <c r="B37" s="239" t="s">
        <v>113</v>
      </c>
      <c r="C37" s="240"/>
      <c r="D37" s="240"/>
      <c r="E37" s="241">
        <v>639999.55000000005</v>
      </c>
      <c r="F37" s="241">
        <v>0</v>
      </c>
      <c r="G37" s="36"/>
    </row>
    <row r="38" spans="2:8" ht="12.75" customHeight="1">
      <c r="B38" s="239" t="s">
        <v>115</v>
      </c>
      <c r="C38" s="240"/>
      <c r="D38" s="240"/>
      <c r="E38" s="241">
        <v>0</v>
      </c>
      <c r="F38" s="241">
        <v>0</v>
      </c>
      <c r="G38" s="36"/>
    </row>
    <row r="39" spans="2:8" ht="12.75" customHeight="1">
      <c r="B39" s="239" t="s">
        <v>117</v>
      </c>
      <c r="C39" s="240"/>
      <c r="D39" s="240"/>
      <c r="E39" s="241">
        <v>0</v>
      </c>
      <c r="F39" s="241">
        <v>0</v>
      </c>
      <c r="G39" s="36"/>
    </row>
    <row r="40" spans="2:8" ht="13.5" customHeight="1">
      <c r="B40" s="235" t="s">
        <v>121</v>
      </c>
      <c r="C40" s="236"/>
      <c r="D40" s="236"/>
      <c r="E40" s="137">
        <f>SUM(E41:E46)</f>
        <v>125272989.11</v>
      </c>
      <c r="F40" s="137">
        <f>SUM(F41:F46)</f>
        <v>104877108.54000001</v>
      </c>
      <c r="G40" s="36"/>
      <c r="H40" s="152"/>
    </row>
    <row r="41" spans="2:8" ht="12.75" customHeight="1">
      <c r="B41" s="239" t="s">
        <v>123</v>
      </c>
      <c r="C41" s="240"/>
      <c r="D41" s="240"/>
      <c r="E41" s="241">
        <v>0</v>
      </c>
      <c r="F41" s="241">
        <v>0</v>
      </c>
      <c r="G41" s="36"/>
    </row>
    <row r="42" spans="2:8" ht="12.75" customHeight="1">
      <c r="B42" s="239" t="s">
        <v>125</v>
      </c>
      <c r="C42" s="240"/>
      <c r="D42" s="240"/>
      <c r="E42" s="241">
        <v>0</v>
      </c>
      <c r="F42" s="241">
        <v>0</v>
      </c>
      <c r="G42" s="36"/>
    </row>
    <row r="43" spans="2:8" ht="12.75" customHeight="1">
      <c r="B43" s="239" t="s">
        <v>127</v>
      </c>
      <c r="C43" s="240"/>
      <c r="D43" s="240"/>
      <c r="E43" s="241">
        <v>0</v>
      </c>
      <c r="F43" s="241">
        <v>104877108.54000001</v>
      </c>
      <c r="G43" s="36"/>
    </row>
    <row r="44" spans="2:8" ht="12.75" customHeight="1">
      <c r="B44" s="239" t="s">
        <v>129</v>
      </c>
      <c r="C44" s="240"/>
      <c r="D44" s="240"/>
      <c r="E44" s="241">
        <v>0</v>
      </c>
      <c r="F44" s="241">
        <v>0</v>
      </c>
      <c r="G44" s="36"/>
    </row>
    <row r="45" spans="2:8" ht="12.75" customHeight="1">
      <c r="B45" s="239" t="s">
        <v>131</v>
      </c>
      <c r="C45" s="240"/>
      <c r="D45" s="240"/>
      <c r="E45" s="241">
        <v>125272989.11</v>
      </c>
      <c r="F45" s="241">
        <v>0</v>
      </c>
      <c r="G45" s="36"/>
    </row>
    <row r="46" spans="2:8" ht="12.75" customHeight="1">
      <c r="B46" s="239" t="s">
        <v>133</v>
      </c>
      <c r="C46" s="240"/>
      <c r="D46" s="240"/>
      <c r="E46" s="241">
        <v>0</v>
      </c>
      <c r="F46" s="241">
        <v>0</v>
      </c>
      <c r="G46" s="36"/>
    </row>
    <row r="47" spans="2:8" ht="12" customHeight="1">
      <c r="B47" s="32"/>
      <c r="C47" s="33"/>
      <c r="D47" s="33"/>
      <c r="E47" s="33"/>
      <c r="F47" s="33"/>
      <c r="G47" s="36"/>
    </row>
    <row r="48" spans="2:8" ht="6.75" customHeight="1">
      <c r="B48" s="32"/>
      <c r="C48" s="33"/>
      <c r="D48" s="33"/>
      <c r="E48" s="33"/>
      <c r="F48" s="33"/>
      <c r="G48" s="36"/>
    </row>
    <row r="49" spans="2:9" ht="12.75" customHeight="1">
      <c r="B49" s="235" t="s">
        <v>185</v>
      </c>
      <c r="C49" s="236"/>
      <c r="D49" s="236"/>
      <c r="E49" s="137">
        <f>E50+E54+E60</f>
        <v>1394926994.8700001</v>
      </c>
      <c r="F49" s="137">
        <f>F50+F54+F60</f>
        <v>196849460.47</v>
      </c>
      <c r="G49" s="36"/>
      <c r="H49" s="152"/>
    </row>
    <row r="50" spans="2:9" ht="13.5" customHeight="1">
      <c r="B50" s="235" t="s">
        <v>140</v>
      </c>
      <c r="C50" s="236"/>
      <c r="D50" s="236"/>
      <c r="E50" s="137">
        <f>SUM(E51:E53)</f>
        <v>0</v>
      </c>
      <c r="F50" s="137">
        <f>SUM(F51:F53)</f>
        <v>267062.32</v>
      </c>
      <c r="G50" s="36"/>
    </row>
    <row r="51" spans="2:9" ht="12.75" customHeight="1">
      <c r="B51" s="239" t="s">
        <v>74</v>
      </c>
      <c r="C51" s="240"/>
      <c r="D51" s="240"/>
      <c r="E51" s="241">
        <v>0</v>
      </c>
      <c r="F51" s="241">
        <v>267062.32</v>
      </c>
      <c r="G51" s="36"/>
      <c r="H51" s="152"/>
      <c r="I51" s="237"/>
    </row>
    <row r="52" spans="2:9" ht="12.75" customHeight="1">
      <c r="B52" s="239" t="s">
        <v>143</v>
      </c>
      <c r="C52" s="243"/>
      <c r="D52" s="243"/>
      <c r="E52" s="242">
        <v>0</v>
      </c>
      <c r="F52" s="242">
        <v>0</v>
      </c>
      <c r="G52" s="36"/>
      <c r="I52" s="238"/>
    </row>
    <row r="53" spans="2:9" ht="12.75" customHeight="1">
      <c r="B53" s="239" t="s">
        <v>144</v>
      </c>
      <c r="C53" s="243"/>
      <c r="D53" s="243"/>
      <c r="E53" s="242">
        <v>0</v>
      </c>
      <c r="F53" s="242">
        <v>0</v>
      </c>
      <c r="G53" s="36"/>
      <c r="I53" s="238"/>
    </row>
    <row r="54" spans="2:9" ht="13.5" customHeight="1">
      <c r="B54" s="235" t="s">
        <v>146</v>
      </c>
      <c r="C54" s="244"/>
      <c r="D54" s="244"/>
      <c r="E54" s="245">
        <f>SUM(E55:E59)</f>
        <v>1368535165.73</v>
      </c>
      <c r="F54" s="245">
        <f>SUM(F55:F59)</f>
        <v>196582398.15000001</v>
      </c>
      <c r="G54" s="36"/>
    </row>
    <row r="55" spans="2:9" ht="12.75" customHeight="1">
      <c r="B55" s="239" t="s">
        <v>147</v>
      </c>
      <c r="C55" s="243"/>
      <c r="D55" s="243"/>
      <c r="E55" s="128">
        <v>370630570.54000002</v>
      </c>
      <c r="F55" s="242">
        <v>0</v>
      </c>
      <c r="G55" s="36"/>
    </row>
    <row r="56" spans="2:9" ht="12.75" customHeight="1">
      <c r="B56" s="239" t="s">
        <v>149</v>
      </c>
      <c r="C56" s="243"/>
      <c r="D56" s="243"/>
      <c r="E56" s="128">
        <v>0</v>
      </c>
      <c r="F56" s="128">
        <v>196582398.15000001</v>
      </c>
      <c r="G56" s="36"/>
    </row>
    <row r="57" spans="2:9" ht="12.75" customHeight="1">
      <c r="B57" s="239" t="s">
        <v>150</v>
      </c>
      <c r="C57" s="243"/>
      <c r="D57" s="243"/>
      <c r="E57" s="242">
        <v>997904595.19000006</v>
      </c>
      <c r="F57" s="242">
        <v>0</v>
      </c>
      <c r="G57" s="36"/>
    </row>
    <row r="58" spans="2:9" ht="12.75" customHeight="1">
      <c r="B58" s="239" t="s">
        <v>151</v>
      </c>
      <c r="C58" s="240"/>
      <c r="D58" s="240"/>
      <c r="E58" s="242">
        <v>0</v>
      </c>
      <c r="F58" s="242">
        <v>0</v>
      </c>
      <c r="G58" s="36"/>
      <c r="I58" s="246"/>
    </row>
    <row r="59" spans="2:9" ht="12.75" customHeight="1">
      <c r="B59" s="239" t="s">
        <v>152</v>
      </c>
      <c r="C59" s="240"/>
      <c r="D59" s="240"/>
      <c r="E59" s="242">
        <v>0</v>
      </c>
      <c r="F59" s="242">
        <v>0</v>
      </c>
      <c r="G59" s="36"/>
    </row>
    <row r="60" spans="2:9" ht="13.5" customHeight="1">
      <c r="B60" s="235" t="s">
        <v>186</v>
      </c>
      <c r="C60" s="236"/>
      <c r="D60" s="236"/>
      <c r="E60" s="245">
        <f>SUM(E61:E62)</f>
        <v>26391829.140000001</v>
      </c>
      <c r="F60" s="245">
        <f>SUM(F61:F62)</f>
        <v>0</v>
      </c>
      <c r="G60" s="36"/>
    </row>
    <row r="61" spans="2:9" ht="12.75" customHeight="1">
      <c r="B61" s="239" t="s">
        <v>155</v>
      </c>
      <c r="C61" s="240"/>
      <c r="D61" s="240"/>
      <c r="E61" s="242">
        <v>0</v>
      </c>
      <c r="F61" s="242">
        <v>0</v>
      </c>
      <c r="G61" s="36"/>
    </row>
    <row r="62" spans="2:9" ht="12.75" customHeight="1">
      <c r="B62" s="239" t="s">
        <v>156</v>
      </c>
      <c r="C62" s="240"/>
      <c r="D62" s="240"/>
      <c r="E62" s="242">
        <v>26391829.140000001</v>
      </c>
      <c r="F62" s="242">
        <v>0</v>
      </c>
      <c r="G62" s="36"/>
    </row>
    <row r="63" spans="2:9" ht="12" customHeight="1">
      <c r="B63" s="66"/>
      <c r="C63" s="67"/>
      <c r="D63" s="67"/>
      <c r="E63" s="67"/>
      <c r="F63" s="67"/>
      <c r="G63" s="68"/>
    </row>
    <row r="64" spans="2:9" ht="6.75" customHeight="1"/>
    <row r="65" spans="2:7" ht="12.75" customHeight="1">
      <c r="B65" s="247" t="s">
        <v>160</v>
      </c>
      <c r="C65" s="247"/>
      <c r="D65" s="247"/>
      <c r="E65" s="247"/>
      <c r="F65" s="247"/>
    </row>
    <row r="66" spans="2:7" ht="36.75" customHeight="1">
      <c r="C66" s="33"/>
      <c r="D66" s="33"/>
    </row>
    <row r="67" spans="2:7" ht="14.25" customHeight="1">
      <c r="B67" s="248" t="s">
        <v>187</v>
      </c>
      <c r="C67" s="249"/>
      <c r="D67" s="153" t="s">
        <v>96</v>
      </c>
      <c r="E67" s="153"/>
      <c r="F67" s="153"/>
      <c r="G67" s="250"/>
    </row>
    <row r="68" spans="2:7" ht="16.5" customHeight="1">
      <c r="B68" s="251" t="s">
        <v>97</v>
      </c>
      <c r="C68" s="251"/>
      <c r="D68" s="155" t="s">
        <v>98</v>
      </c>
      <c r="E68" s="155"/>
      <c r="F68" s="155"/>
      <c r="G68" s="155"/>
    </row>
    <row r="69" spans="2:7" ht="0.75" customHeight="1"/>
    <row r="70" spans="2:7" ht="21.75" customHeight="1">
      <c r="E70" s="152"/>
      <c r="F70" s="152"/>
    </row>
    <row r="71" spans="2:7" ht="12.75" customHeight="1">
      <c r="E71" s="152"/>
      <c r="F71" s="152"/>
    </row>
    <row r="72" spans="2:7" ht="12.75" customHeight="1">
      <c r="E72" s="152"/>
      <c r="F72" s="152"/>
    </row>
    <row r="73" spans="2:7" ht="12.75" customHeight="1">
      <c r="E73" s="152"/>
    </row>
    <row r="74" spans="2:7" ht="12.75" customHeight="1">
      <c r="F74" s="152"/>
    </row>
  </sheetData>
  <mergeCells count="5">
    <mergeCell ref="B2:G4"/>
    <mergeCell ref="F6:F7"/>
    <mergeCell ref="B65:F65"/>
    <mergeCell ref="D67:F67"/>
    <mergeCell ref="D68:G68"/>
  </mergeCells>
  <pageMargins left="0" right="0" top="0.15748031496062992" bottom="0" header="0" footer="0"/>
  <pageSetup scale="90" fitToWidth="0" fitToHeight="0" orientation="portrait" useFirstPageNumber="1" r:id="rId1"/>
  <headerFooter alignWithMargins="0">
    <oddFooter>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J69"/>
  <sheetViews>
    <sheetView showGridLines="0" zoomScaleNormal="100" zoomScaleSheetLayoutView="115" workbookViewId="0">
      <selection activeCell="G13" sqref="G13"/>
    </sheetView>
  </sheetViews>
  <sheetFormatPr baseColWidth="10" defaultRowHeight="15"/>
  <cols>
    <col min="1" max="1" width="11.42578125" style="255"/>
    <col min="2" max="2" width="49.85546875" style="255" customWidth="1"/>
    <col min="3" max="3" width="21.85546875" style="255" customWidth="1"/>
    <col min="4" max="4" width="2.42578125" style="255" customWidth="1"/>
    <col min="5" max="5" width="22.28515625" style="255" customWidth="1"/>
    <col min="6" max="6" width="11.42578125" style="255" customWidth="1"/>
    <col min="7" max="7" width="12.7109375" style="255" bestFit="1" customWidth="1"/>
    <col min="8" max="257" width="11.42578125" style="255"/>
    <col min="258" max="258" width="49.85546875" style="255" customWidth="1"/>
    <col min="259" max="259" width="21.85546875" style="255" customWidth="1"/>
    <col min="260" max="260" width="2.42578125" style="255" customWidth="1"/>
    <col min="261" max="261" width="22.28515625" style="255" customWidth="1"/>
    <col min="262" max="262" width="11.42578125" style="255" customWidth="1"/>
    <col min="263" max="263" width="12.7109375" style="255" bestFit="1" customWidth="1"/>
    <col min="264" max="513" width="11.42578125" style="255"/>
    <col min="514" max="514" width="49.85546875" style="255" customWidth="1"/>
    <col min="515" max="515" width="21.85546875" style="255" customWidth="1"/>
    <col min="516" max="516" width="2.42578125" style="255" customWidth="1"/>
    <col min="517" max="517" width="22.28515625" style="255" customWidth="1"/>
    <col min="518" max="518" width="11.42578125" style="255" customWidth="1"/>
    <col min="519" max="519" width="12.7109375" style="255" bestFit="1" customWidth="1"/>
    <col min="520" max="769" width="11.42578125" style="255"/>
    <col min="770" max="770" width="49.85546875" style="255" customWidth="1"/>
    <col min="771" max="771" width="21.85546875" style="255" customWidth="1"/>
    <col min="772" max="772" width="2.42578125" style="255" customWidth="1"/>
    <col min="773" max="773" width="22.28515625" style="255" customWidth="1"/>
    <col min="774" max="774" width="11.42578125" style="255" customWidth="1"/>
    <col min="775" max="775" width="12.7109375" style="255" bestFit="1" customWidth="1"/>
    <col min="776" max="1025" width="11.42578125" style="255"/>
    <col min="1026" max="1026" width="49.85546875" style="255" customWidth="1"/>
    <col min="1027" max="1027" width="21.85546875" style="255" customWidth="1"/>
    <col min="1028" max="1028" width="2.42578125" style="255" customWidth="1"/>
    <col min="1029" max="1029" width="22.28515625" style="255" customWidth="1"/>
    <col min="1030" max="1030" width="11.42578125" style="255" customWidth="1"/>
    <col min="1031" max="1031" width="12.7109375" style="255" bestFit="1" customWidth="1"/>
    <col min="1032" max="1281" width="11.42578125" style="255"/>
    <col min="1282" max="1282" width="49.85546875" style="255" customWidth="1"/>
    <col min="1283" max="1283" width="21.85546875" style="255" customWidth="1"/>
    <col min="1284" max="1284" width="2.42578125" style="255" customWidth="1"/>
    <col min="1285" max="1285" width="22.28515625" style="255" customWidth="1"/>
    <col min="1286" max="1286" width="11.42578125" style="255" customWidth="1"/>
    <col min="1287" max="1287" width="12.7109375" style="255" bestFit="1" customWidth="1"/>
    <col min="1288" max="1537" width="11.42578125" style="255"/>
    <col min="1538" max="1538" width="49.85546875" style="255" customWidth="1"/>
    <col min="1539" max="1539" width="21.85546875" style="255" customWidth="1"/>
    <col min="1540" max="1540" width="2.42578125" style="255" customWidth="1"/>
    <col min="1541" max="1541" width="22.28515625" style="255" customWidth="1"/>
    <col min="1542" max="1542" width="11.42578125" style="255" customWidth="1"/>
    <col min="1543" max="1543" width="12.7109375" style="255" bestFit="1" customWidth="1"/>
    <col min="1544" max="1793" width="11.42578125" style="255"/>
    <col min="1794" max="1794" width="49.85546875" style="255" customWidth="1"/>
    <col min="1795" max="1795" width="21.85546875" style="255" customWidth="1"/>
    <col min="1796" max="1796" width="2.42578125" style="255" customWidth="1"/>
    <col min="1797" max="1797" width="22.28515625" style="255" customWidth="1"/>
    <col min="1798" max="1798" width="11.42578125" style="255" customWidth="1"/>
    <col min="1799" max="1799" width="12.7109375" style="255" bestFit="1" customWidth="1"/>
    <col min="1800" max="2049" width="11.42578125" style="255"/>
    <col min="2050" max="2050" width="49.85546875" style="255" customWidth="1"/>
    <col min="2051" max="2051" width="21.85546875" style="255" customWidth="1"/>
    <col min="2052" max="2052" width="2.42578125" style="255" customWidth="1"/>
    <col min="2053" max="2053" width="22.28515625" style="255" customWidth="1"/>
    <col min="2054" max="2054" width="11.42578125" style="255" customWidth="1"/>
    <col min="2055" max="2055" width="12.7109375" style="255" bestFit="1" customWidth="1"/>
    <col min="2056" max="2305" width="11.42578125" style="255"/>
    <col min="2306" max="2306" width="49.85546875" style="255" customWidth="1"/>
    <col min="2307" max="2307" width="21.85546875" style="255" customWidth="1"/>
    <col min="2308" max="2308" width="2.42578125" style="255" customWidth="1"/>
    <col min="2309" max="2309" width="22.28515625" style="255" customWidth="1"/>
    <col min="2310" max="2310" width="11.42578125" style="255" customWidth="1"/>
    <col min="2311" max="2311" width="12.7109375" style="255" bestFit="1" customWidth="1"/>
    <col min="2312" max="2561" width="11.42578125" style="255"/>
    <col min="2562" max="2562" width="49.85546875" style="255" customWidth="1"/>
    <col min="2563" max="2563" width="21.85546875" style="255" customWidth="1"/>
    <col min="2564" max="2564" width="2.42578125" style="255" customWidth="1"/>
    <col min="2565" max="2565" width="22.28515625" style="255" customWidth="1"/>
    <col min="2566" max="2566" width="11.42578125" style="255" customWidth="1"/>
    <col min="2567" max="2567" width="12.7109375" style="255" bestFit="1" customWidth="1"/>
    <col min="2568" max="2817" width="11.42578125" style="255"/>
    <col min="2818" max="2818" width="49.85546875" style="255" customWidth="1"/>
    <col min="2819" max="2819" width="21.85546875" style="255" customWidth="1"/>
    <col min="2820" max="2820" width="2.42578125" style="255" customWidth="1"/>
    <col min="2821" max="2821" width="22.28515625" style="255" customWidth="1"/>
    <col min="2822" max="2822" width="11.42578125" style="255" customWidth="1"/>
    <col min="2823" max="2823" width="12.7109375" style="255" bestFit="1" customWidth="1"/>
    <col min="2824" max="3073" width="11.42578125" style="255"/>
    <col min="3074" max="3074" width="49.85546875" style="255" customWidth="1"/>
    <col min="3075" max="3075" width="21.85546875" style="255" customWidth="1"/>
    <col min="3076" max="3076" width="2.42578125" style="255" customWidth="1"/>
    <col min="3077" max="3077" width="22.28515625" style="255" customWidth="1"/>
    <col min="3078" max="3078" width="11.42578125" style="255" customWidth="1"/>
    <col min="3079" max="3079" width="12.7109375" style="255" bestFit="1" customWidth="1"/>
    <col min="3080" max="3329" width="11.42578125" style="255"/>
    <col min="3330" max="3330" width="49.85546875" style="255" customWidth="1"/>
    <col min="3331" max="3331" width="21.85546875" style="255" customWidth="1"/>
    <col min="3332" max="3332" width="2.42578125" style="255" customWidth="1"/>
    <col min="3333" max="3333" width="22.28515625" style="255" customWidth="1"/>
    <col min="3334" max="3334" width="11.42578125" style="255" customWidth="1"/>
    <col min="3335" max="3335" width="12.7109375" style="255" bestFit="1" customWidth="1"/>
    <col min="3336" max="3585" width="11.42578125" style="255"/>
    <col min="3586" max="3586" width="49.85546875" style="255" customWidth="1"/>
    <col min="3587" max="3587" width="21.85546875" style="255" customWidth="1"/>
    <col min="3588" max="3588" width="2.42578125" style="255" customWidth="1"/>
    <col min="3589" max="3589" width="22.28515625" style="255" customWidth="1"/>
    <col min="3590" max="3590" width="11.42578125" style="255" customWidth="1"/>
    <col min="3591" max="3591" width="12.7109375" style="255" bestFit="1" customWidth="1"/>
    <col min="3592" max="3841" width="11.42578125" style="255"/>
    <col min="3842" max="3842" width="49.85546875" style="255" customWidth="1"/>
    <col min="3843" max="3843" width="21.85546875" style="255" customWidth="1"/>
    <col min="3844" max="3844" width="2.42578125" style="255" customWidth="1"/>
    <col min="3845" max="3845" width="22.28515625" style="255" customWidth="1"/>
    <col min="3846" max="3846" width="11.42578125" style="255" customWidth="1"/>
    <col min="3847" max="3847" width="12.7109375" style="255" bestFit="1" customWidth="1"/>
    <col min="3848" max="4097" width="11.42578125" style="255"/>
    <col min="4098" max="4098" width="49.85546875" style="255" customWidth="1"/>
    <col min="4099" max="4099" width="21.85546875" style="255" customWidth="1"/>
    <col min="4100" max="4100" width="2.42578125" style="255" customWidth="1"/>
    <col min="4101" max="4101" width="22.28515625" style="255" customWidth="1"/>
    <col min="4102" max="4102" width="11.42578125" style="255" customWidth="1"/>
    <col min="4103" max="4103" width="12.7109375" style="255" bestFit="1" customWidth="1"/>
    <col min="4104" max="4353" width="11.42578125" style="255"/>
    <col min="4354" max="4354" width="49.85546875" style="255" customWidth="1"/>
    <col min="4355" max="4355" width="21.85546875" style="255" customWidth="1"/>
    <col min="4356" max="4356" width="2.42578125" style="255" customWidth="1"/>
    <col min="4357" max="4357" width="22.28515625" style="255" customWidth="1"/>
    <col min="4358" max="4358" width="11.42578125" style="255" customWidth="1"/>
    <col min="4359" max="4359" width="12.7109375" style="255" bestFit="1" customWidth="1"/>
    <col min="4360" max="4609" width="11.42578125" style="255"/>
    <col min="4610" max="4610" width="49.85546875" style="255" customWidth="1"/>
    <col min="4611" max="4611" width="21.85546875" style="255" customWidth="1"/>
    <col min="4612" max="4612" width="2.42578125" style="255" customWidth="1"/>
    <col min="4613" max="4613" width="22.28515625" style="255" customWidth="1"/>
    <col min="4614" max="4614" width="11.42578125" style="255" customWidth="1"/>
    <col min="4615" max="4615" width="12.7109375" style="255" bestFit="1" customWidth="1"/>
    <col min="4616" max="4865" width="11.42578125" style="255"/>
    <col min="4866" max="4866" width="49.85546875" style="255" customWidth="1"/>
    <col min="4867" max="4867" width="21.85546875" style="255" customWidth="1"/>
    <col min="4868" max="4868" width="2.42578125" style="255" customWidth="1"/>
    <col min="4869" max="4869" width="22.28515625" style="255" customWidth="1"/>
    <col min="4870" max="4870" width="11.42578125" style="255" customWidth="1"/>
    <col min="4871" max="4871" width="12.7109375" style="255" bestFit="1" customWidth="1"/>
    <col min="4872" max="5121" width="11.42578125" style="255"/>
    <col min="5122" max="5122" width="49.85546875" style="255" customWidth="1"/>
    <col min="5123" max="5123" width="21.85546875" style="255" customWidth="1"/>
    <col min="5124" max="5124" width="2.42578125" style="255" customWidth="1"/>
    <col min="5125" max="5125" width="22.28515625" style="255" customWidth="1"/>
    <col min="5126" max="5126" width="11.42578125" style="255" customWidth="1"/>
    <col min="5127" max="5127" width="12.7109375" style="255" bestFit="1" customWidth="1"/>
    <col min="5128" max="5377" width="11.42578125" style="255"/>
    <col min="5378" max="5378" width="49.85546875" style="255" customWidth="1"/>
    <col min="5379" max="5379" width="21.85546875" style="255" customWidth="1"/>
    <col min="5380" max="5380" width="2.42578125" style="255" customWidth="1"/>
    <col min="5381" max="5381" width="22.28515625" style="255" customWidth="1"/>
    <col min="5382" max="5382" width="11.42578125" style="255" customWidth="1"/>
    <col min="5383" max="5383" width="12.7109375" style="255" bestFit="1" customWidth="1"/>
    <col min="5384" max="5633" width="11.42578125" style="255"/>
    <col min="5634" max="5634" width="49.85546875" style="255" customWidth="1"/>
    <col min="5635" max="5635" width="21.85546875" style="255" customWidth="1"/>
    <col min="5636" max="5636" width="2.42578125" style="255" customWidth="1"/>
    <col min="5637" max="5637" width="22.28515625" style="255" customWidth="1"/>
    <col min="5638" max="5638" width="11.42578125" style="255" customWidth="1"/>
    <col min="5639" max="5639" width="12.7109375" style="255" bestFit="1" customWidth="1"/>
    <col min="5640" max="5889" width="11.42578125" style="255"/>
    <col min="5890" max="5890" width="49.85546875" style="255" customWidth="1"/>
    <col min="5891" max="5891" width="21.85546875" style="255" customWidth="1"/>
    <col min="5892" max="5892" width="2.42578125" style="255" customWidth="1"/>
    <col min="5893" max="5893" width="22.28515625" style="255" customWidth="1"/>
    <col min="5894" max="5894" width="11.42578125" style="255" customWidth="1"/>
    <col min="5895" max="5895" width="12.7109375" style="255" bestFit="1" customWidth="1"/>
    <col min="5896" max="6145" width="11.42578125" style="255"/>
    <col min="6146" max="6146" width="49.85546875" style="255" customWidth="1"/>
    <col min="6147" max="6147" width="21.85546875" style="255" customWidth="1"/>
    <col min="6148" max="6148" width="2.42578125" style="255" customWidth="1"/>
    <col min="6149" max="6149" width="22.28515625" style="255" customWidth="1"/>
    <col min="6150" max="6150" width="11.42578125" style="255" customWidth="1"/>
    <col min="6151" max="6151" width="12.7109375" style="255" bestFit="1" customWidth="1"/>
    <col min="6152" max="6401" width="11.42578125" style="255"/>
    <col min="6402" max="6402" width="49.85546875" style="255" customWidth="1"/>
    <col min="6403" max="6403" width="21.85546875" style="255" customWidth="1"/>
    <col min="6404" max="6404" width="2.42578125" style="255" customWidth="1"/>
    <col min="6405" max="6405" width="22.28515625" style="255" customWidth="1"/>
    <col min="6406" max="6406" width="11.42578125" style="255" customWidth="1"/>
    <col min="6407" max="6407" width="12.7109375" style="255" bestFit="1" customWidth="1"/>
    <col min="6408" max="6657" width="11.42578125" style="255"/>
    <col min="6658" max="6658" width="49.85546875" style="255" customWidth="1"/>
    <col min="6659" max="6659" width="21.85546875" style="255" customWidth="1"/>
    <col min="6660" max="6660" width="2.42578125" style="255" customWidth="1"/>
    <col min="6661" max="6661" width="22.28515625" style="255" customWidth="1"/>
    <col min="6662" max="6662" width="11.42578125" style="255" customWidth="1"/>
    <col min="6663" max="6663" width="12.7109375" style="255" bestFit="1" customWidth="1"/>
    <col min="6664" max="6913" width="11.42578125" style="255"/>
    <col min="6914" max="6914" width="49.85546875" style="255" customWidth="1"/>
    <col min="6915" max="6915" width="21.85546875" style="255" customWidth="1"/>
    <col min="6916" max="6916" width="2.42578125" style="255" customWidth="1"/>
    <col min="6917" max="6917" width="22.28515625" style="255" customWidth="1"/>
    <col min="6918" max="6918" width="11.42578125" style="255" customWidth="1"/>
    <col min="6919" max="6919" width="12.7109375" style="255" bestFit="1" customWidth="1"/>
    <col min="6920" max="7169" width="11.42578125" style="255"/>
    <col min="7170" max="7170" width="49.85546875" style="255" customWidth="1"/>
    <col min="7171" max="7171" width="21.85546875" style="255" customWidth="1"/>
    <col min="7172" max="7172" width="2.42578125" style="255" customWidth="1"/>
    <col min="7173" max="7173" width="22.28515625" style="255" customWidth="1"/>
    <col min="7174" max="7174" width="11.42578125" style="255" customWidth="1"/>
    <col min="7175" max="7175" width="12.7109375" style="255" bestFit="1" customWidth="1"/>
    <col min="7176" max="7425" width="11.42578125" style="255"/>
    <col min="7426" max="7426" width="49.85546875" style="255" customWidth="1"/>
    <col min="7427" max="7427" width="21.85546875" style="255" customWidth="1"/>
    <col min="7428" max="7428" width="2.42578125" style="255" customWidth="1"/>
    <col min="7429" max="7429" width="22.28515625" style="255" customWidth="1"/>
    <col min="7430" max="7430" width="11.42578125" style="255" customWidth="1"/>
    <col min="7431" max="7431" width="12.7109375" style="255" bestFit="1" customWidth="1"/>
    <col min="7432" max="7681" width="11.42578125" style="255"/>
    <col min="7682" max="7682" width="49.85546875" style="255" customWidth="1"/>
    <col min="7683" max="7683" width="21.85546875" style="255" customWidth="1"/>
    <col min="7684" max="7684" width="2.42578125" style="255" customWidth="1"/>
    <col min="7685" max="7685" width="22.28515625" style="255" customWidth="1"/>
    <col min="7686" max="7686" width="11.42578125" style="255" customWidth="1"/>
    <col min="7687" max="7687" width="12.7109375" style="255" bestFit="1" customWidth="1"/>
    <col min="7688" max="7937" width="11.42578125" style="255"/>
    <col min="7938" max="7938" width="49.85546875" style="255" customWidth="1"/>
    <col min="7939" max="7939" width="21.85546875" style="255" customWidth="1"/>
    <col min="7940" max="7940" width="2.42578125" style="255" customWidth="1"/>
    <col min="7941" max="7941" width="22.28515625" style="255" customWidth="1"/>
    <col min="7942" max="7942" width="11.42578125" style="255" customWidth="1"/>
    <col min="7943" max="7943" width="12.7109375" style="255" bestFit="1" customWidth="1"/>
    <col min="7944" max="8193" width="11.42578125" style="255"/>
    <col min="8194" max="8194" width="49.85546875" style="255" customWidth="1"/>
    <col min="8195" max="8195" width="21.85546875" style="255" customWidth="1"/>
    <col min="8196" max="8196" width="2.42578125" style="255" customWidth="1"/>
    <col min="8197" max="8197" width="22.28515625" style="255" customWidth="1"/>
    <col min="8198" max="8198" width="11.42578125" style="255" customWidth="1"/>
    <col min="8199" max="8199" width="12.7109375" style="255" bestFit="1" customWidth="1"/>
    <col min="8200" max="8449" width="11.42578125" style="255"/>
    <col min="8450" max="8450" width="49.85546875" style="255" customWidth="1"/>
    <col min="8451" max="8451" width="21.85546875" style="255" customWidth="1"/>
    <col min="8452" max="8452" width="2.42578125" style="255" customWidth="1"/>
    <col min="8453" max="8453" width="22.28515625" style="255" customWidth="1"/>
    <col min="8454" max="8454" width="11.42578125" style="255" customWidth="1"/>
    <col min="8455" max="8455" width="12.7109375" style="255" bestFit="1" customWidth="1"/>
    <col min="8456" max="8705" width="11.42578125" style="255"/>
    <col min="8706" max="8706" width="49.85546875" style="255" customWidth="1"/>
    <col min="8707" max="8707" width="21.85546875" style="255" customWidth="1"/>
    <col min="8708" max="8708" width="2.42578125" style="255" customWidth="1"/>
    <col min="8709" max="8709" width="22.28515625" style="255" customWidth="1"/>
    <col min="8710" max="8710" width="11.42578125" style="255" customWidth="1"/>
    <col min="8711" max="8711" width="12.7109375" style="255" bestFit="1" customWidth="1"/>
    <col min="8712" max="8961" width="11.42578125" style="255"/>
    <col min="8962" max="8962" width="49.85546875" style="255" customWidth="1"/>
    <col min="8963" max="8963" width="21.85546875" style="255" customWidth="1"/>
    <col min="8964" max="8964" width="2.42578125" style="255" customWidth="1"/>
    <col min="8965" max="8965" width="22.28515625" style="255" customWidth="1"/>
    <col min="8966" max="8966" width="11.42578125" style="255" customWidth="1"/>
    <col min="8967" max="8967" width="12.7109375" style="255" bestFit="1" customWidth="1"/>
    <col min="8968" max="9217" width="11.42578125" style="255"/>
    <col min="9218" max="9218" width="49.85546875" style="255" customWidth="1"/>
    <col min="9219" max="9219" width="21.85546875" style="255" customWidth="1"/>
    <col min="9220" max="9220" width="2.42578125" style="255" customWidth="1"/>
    <col min="9221" max="9221" width="22.28515625" style="255" customWidth="1"/>
    <col min="9222" max="9222" width="11.42578125" style="255" customWidth="1"/>
    <col min="9223" max="9223" width="12.7109375" style="255" bestFit="1" customWidth="1"/>
    <col min="9224" max="9473" width="11.42578125" style="255"/>
    <col min="9474" max="9474" width="49.85546875" style="255" customWidth="1"/>
    <col min="9475" max="9475" width="21.85546875" style="255" customWidth="1"/>
    <col min="9476" max="9476" width="2.42578125" style="255" customWidth="1"/>
    <col min="9477" max="9477" width="22.28515625" style="255" customWidth="1"/>
    <col min="9478" max="9478" width="11.42578125" style="255" customWidth="1"/>
    <col min="9479" max="9479" width="12.7109375" style="255" bestFit="1" customWidth="1"/>
    <col min="9480" max="9729" width="11.42578125" style="255"/>
    <col min="9730" max="9730" width="49.85546875" style="255" customWidth="1"/>
    <col min="9731" max="9731" width="21.85546875" style="255" customWidth="1"/>
    <col min="9732" max="9732" width="2.42578125" style="255" customWidth="1"/>
    <col min="9733" max="9733" width="22.28515625" style="255" customWidth="1"/>
    <col min="9734" max="9734" width="11.42578125" style="255" customWidth="1"/>
    <col min="9735" max="9735" width="12.7109375" style="255" bestFit="1" customWidth="1"/>
    <col min="9736" max="9985" width="11.42578125" style="255"/>
    <col min="9986" max="9986" width="49.85546875" style="255" customWidth="1"/>
    <col min="9987" max="9987" width="21.85546875" style="255" customWidth="1"/>
    <col min="9988" max="9988" width="2.42578125" style="255" customWidth="1"/>
    <col min="9989" max="9989" width="22.28515625" style="255" customWidth="1"/>
    <col min="9990" max="9990" width="11.42578125" style="255" customWidth="1"/>
    <col min="9991" max="9991" width="12.7109375" style="255" bestFit="1" customWidth="1"/>
    <col min="9992" max="10241" width="11.42578125" style="255"/>
    <col min="10242" max="10242" width="49.85546875" style="255" customWidth="1"/>
    <col min="10243" max="10243" width="21.85546875" style="255" customWidth="1"/>
    <col min="10244" max="10244" width="2.42578125" style="255" customWidth="1"/>
    <col min="10245" max="10245" width="22.28515625" style="255" customWidth="1"/>
    <col min="10246" max="10246" width="11.42578125" style="255" customWidth="1"/>
    <col min="10247" max="10247" width="12.7109375" style="255" bestFit="1" customWidth="1"/>
    <col min="10248" max="10497" width="11.42578125" style="255"/>
    <col min="10498" max="10498" width="49.85546875" style="255" customWidth="1"/>
    <col min="10499" max="10499" width="21.85546875" style="255" customWidth="1"/>
    <col min="10500" max="10500" width="2.42578125" style="255" customWidth="1"/>
    <col min="10501" max="10501" width="22.28515625" style="255" customWidth="1"/>
    <col min="10502" max="10502" width="11.42578125" style="255" customWidth="1"/>
    <col min="10503" max="10503" width="12.7109375" style="255" bestFit="1" customWidth="1"/>
    <col min="10504" max="10753" width="11.42578125" style="255"/>
    <col min="10754" max="10754" width="49.85546875" style="255" customWidth="1"/>
    <col min="10755" max="10755" width="21.85546875" style="255" customWidth="1"/>
    <col min="10756" max="10756" width="2.42578125" style="255" customWidth="1"/>
    <col min="10757" max="10757" width="22.28515625" style="255" customWidth="1"/>
    <col min="10758" max="10758" width="11.42578125" style="255" customWidth="1"/>
    <col min="10759" max="10759" width="12.7109375" style="255" bestFit="1" customWidth="1"/>
    <col min="10760" max="11009" width="11.42578125" style="255"/>
    <col min="11010" max="11010" width="49.85546875" style="255" customWidth="1"/>
    <col min="11011" max="11011" width="21.85546875" style="255" customWidth="1"/>
    <col min="11012" max="11012" width="2.42578125" style="255" customWidth="1"/>
    <col min="11013" max="11013" width="22.28515625" style="255" customWidth="1"/>
    <col min="11014" max="11014" width="11.42578125" style="255" customWidth="1"/>
    <col min="11015" max="11015" width="12.7109375" style="255" bestFit="1" customWidth="1"/>
    <col min="11016" max="11265" width="11.42578125" style="255"/>
    <col min="11266" max="11266" width="49.85546875" style="255" customWidth="1"/>
    <col min="11267" max="11267" width="21.85546875" style="255" customWidth="1"/>
    <col min="11268" max="11268" width="2.42578125" style="255" customWidth="1"/>
    <col min="11269" max="11269" width="22.28515625" style="255" customWidth="1"/>
    <col min="11270" max="11270" width="11.42578125" style="255" customWidth="1"/>
    <col min="11271" max="11271" width="12.7109375" style="255" bestFit="1" customWidth="1"/>
    <col min="11272" max="11521" width="11.42578125" style="255"/>
    <col min="11522" max="11522" width="49.85546875" style="255" customWidth="1"/>
    <col min="11523" max="11523" width="21.85546875" style="255" customWidth="1"/>
    <col min="11524" max="11524" width="2.42578125" style="255" customWidth="1"/>
    <col min="11525" max="11525" width="22.28515625" style="255" customWidth="1"/>
    <col min="11526" max="11526" width="11.42578125" style="255" customWidth="1"/>
    <col min="11527" max="11527" width="12.7109375" style="255" bestFit="1" customWidth="1"/>
    <col min="11528" max="11777" width="11.42578125" style="255"/>
    <col min="11778" max="11778" width="49.85546875" style="255" customWidth="1"/>
    <col min="11779" max="11779" width="21.85546875" style="255" customWidth="1"/>
    <col min="11780" max="11780" width="2.42578125" style="255" customWidth="1"/>
    <col min="11781" max="11781" width="22.28515625" style="255" customWidth="1"/>
    <col min="11782" max="11782" width="11.42578125" style="255" customWidth="1"/>
    <col min="11783" max="11783" width="12.7109375" style="255" bestFit="1" customWidth="1"/>
    <col min="11784" max="12033" width="11.42578125" style="255"/>
    <col min="12034" max="12034" width="49.85546875" style="255" customWidth="1"/>
    <col min="12035" max="12035" width="21.85546875" style="255" customWidth="1"/>
    <col min="12036" max="12036" width="2.42578125" style="255" customWidth="1"/>
    <col min="12037" max="12037" width="22.28515625" style="255" customWidth="1"/>
    <col min="12038" max="12038" width="11.42578125" style="255" customWidth="1"/>
    <col min="12039" max="12039" width="12.7109375" style="255" bestFit="1" customWidth="1"/>
    <col min="12040" max="12289" width="11.42578125" style="255"/>
    <col min="12290" max="12290" width="49.85546875" style="255" customWidth="1"/>
    <col min="12291" max="12291" width="21.85546875" style="255" customWidth="1"/>
    <col min="12292" max="12292" width="2.42578125" style="255" customWidth="1"/>
    <col min="12293" max="12293" width="22.28515625" style="255" customWidth="1"/>
    <col min="12294" max="12294" width="11.42578125" style="255" customWidth="1"/>
    <col min="12295" max="12295" width="12.7109375" style="255" bestFit="1" customWidth="1"/>
    <col min="12296" max="12545" width="11.42578125" style="255"/>
    <col min="12546" max="12546" width="49.85546875" style="255" customWidth="1"/>
    <col min="12547" max="12547" width="21.85546875" style="255" customWidth="1"/>
    <col min="12548" max="12548" width="2.42578125" style="255" customWidth="1"/>
    <col min="12549" max="12549" width="22.28515625" style="255" customWidth="1"/>
    <col min="12550" max="12550" width="11.42578125" style="255" customWidth="1"/>
    <col min="12551" max="12551" width="12.7109375" style="255" bestFit="1" customWidth="1"/>
    <col min="12552" max="12801" width="11.42578125" style="255"/>
    <col min="12802" max="12802" width="49.85546875" style="255" customWidth="1"/>
    <col min="12803" max="12803" width="21.85546875" style="255" customWidth="1"/>
    <col min="12804" max="12804" width="2.42578125" style="255" customWidth="1"/>
    <col min="12805" max="12805" width="22.28515625" style="255" customWidth="1"/>
    <col min="12806" max="12806" width="11.42578125" style="255" customWidth="1"/>
    <col min="12807" max="12807" width="12.7109375" style="255" bestFit="1" customWidth="1"/>
    <col min="12808" max="13057" width="11.42578125" style="255"/>
    <col min="13058" max="13058" width="49.85546875" style="255" customWidth="1"/>
    <col min="13059" max="13059" width="21.85546875" style="255" customWidth="1"/>
    <col min="13060" max="13060" width="2.42578125" style="255" customWidth="1"/>
    <col min="13061" max="13061" width="22.28515625" style="255" customWidth="1"/>
    <col min="13062" max="13062" width="11.42578125" style="255" customWidth="1"/>
    <col min="13063" max="13063" width="12.7109375" style="255" bestFit="1" customWidth="1"/>
    <col min="13064" max="13313" width="11.42578125" style="255"/>
    <col min="13314" max="13314" width="49.85546875" style="255" customWidth="1"/>
    <col min="13315" max="13315" width="21.85546875" style="255" customWidth="1"/>
    <col min="13316" max="13316" width="2.42578125" style="255" customWidth="1"/>
    <col min="13317" max="13317" width="22.28515625" style="255" customWidth="1"/>
    <col min="13318" max="13318" width="11.42578125" style="255" customWidth="1"/>
    <col min="13319" max="13319" width="12.7109375" style="255" bestFit="1" customWidth="1"/>
    <col min="13320" max="13569" width="11.42578125" style="255"/>
    <col min="13570" max="13570" width="49.85546875" style="255" customWidth="1"/>
    <col min="13571" max="13571" width="21.85546875" style="255" customWidth="1"/>
    <col min="13572" max="13572" width="2.42578125" style="255" customWidth="1"/>
    <col min="13573" max="13573" width="22.28515625" style="255" customWidth="1"/>
    <col min="13574" max="13574" width="11.42578125" style="255" customWidth="1"/>
    <col min="13575" max="13575" width="12.7109375" style="255" bestFit="1" customWidth="1"/>
    <col min="13576" max="13825" width="11.42578125" style="255"/>
    <col min="13826" max="13826" width="49.85546875" style="255" customWidth="1"/>
    <col min="13827" max="13827" width="21.85546875" style="255" customWidth="1"/>
    <col min="13828" max="13828" width="2.42578125" style="255" customWidth="1"/>
    <col min="13829" max="13829" width="22.28515625" style="255" customWidth="1"/>
    <col min="13830" max="13830" width="11.42578125" style="255" customWidth="1"/>
    <col min="13831" max="13831" width="12.7109375" style="255" bestFit="1" customWidth="1"/>
    <col min="13832" max="14081" width="11.42578125" style="255"/>
    <col min="14082" max="14082" width="49.85546875" style="255" customWidth="1"/>
    <col min="14083" max="14083" width="21.85546875" style="255" customWidth="1"/>
    <col min="14084" max="14084" width="2.42578125" style="255" customWidth="1"/>
    <col min="14085" max="14085" width="22.28515625" style="255" customWidth="1"/>
    <col min="14086" max="14086" width="11.42578125" style="255" customWidth="1"/>
    <col min="14087" max="14087" width="12.7109375" style="255" bestFit="1" customWidth="1"/>
    <col min="14088" max="14337" width="11.42578125" style="255"/>
    <col min="14338" max="14338" width="49.85546875" style="255" customWidth="1"/>
    <col min="14339" max="14339" width="21.85546875" style="255" customWidth="1"/>
    <col min="14340" max="14340" width="2.42578125" style="255" customWidth="1"/>
    <col min="14341" max="14341" width="22.28515625" style="255" customWidth="1"/>
    <col min="14342" max="14342" width="11.42578125" style="255" customWidth="1"/>
    <col min="14343" max="14343" width="12.7109375" style="255" bestFit="1" customWidth="1"/>
    <col min="14344" max="14593" width="11.42578125" style="255"/>
    <col min="14594" max="14594" width="49.85546875" style="255" customWidth="1"/>
    <col min="14595" max="14595" width="21.85546875" style="255" customWidth="1"/>
    <col min="14596" max="14596" width="2.42578125" style="255" customWidth="1"/>
    <col min="14597" max="14597" width="22.28515625" style="255" customWidth="1"/>
    <col min="14598" max="14598" width="11.42578125" style="255" customWidth="1"/>
    <col min="14599" max="14599" width="12.7109375" style="255" bestFit="1" customWidth="1"/>
    <col min="14600" max="14849" width="11.42578125" style="255"/>
    <col min="14850" max="14850" width="49.85546875" style="255" customWidth="1"/>
    <col min="14851" max="14851" width="21.85546875" style="255" customWidth="1"/>
    <col min="14852" max="14852" width="2.42578125" style="255" customWidth="1"/>
    <col min="14853" max="14853" width="22.28515625" style="255" customWidth="1"/>
    <col min="14854" max="14854" width="11.42578125" style="255" customWidth="1"/>
    <col min="14855" max="14855" width="12.7109375" style="255" bestFit="1" customWidth="1"/>
    <col min="14856" max="15105" width="11.42578125" style="255"/>
    <col min="15106" max="15106" width="49.85546875" style="255" customWidth="1"/>
    <col min="15107" max="15107" width="21.85546875" style="255" customWidth="1"/>
    <col min="15108" max="15108" width="2.42578125" style="255" customWidth="1"/>
    <col min="15109" max="15109" width="22.28515625" style="255" customWidth="1"/>
    <col min="15110" max="15110" width="11.42578125" style="255" customWidth="1"/>
    <col min="15111" max="15111" width="12.7109375" style="255" bestFit="1" customWidth="1"/>
    <col min="15112" max="15361" width="11.42578125" style="255"/>
    <col min="15362" max="15362" width="49.85546875" style="255" customWidth="1"/>
    <col min="15363" max="15363" width="21.85546875" style="255" customWidth="1"/>
    <col min="15364" max="15364" width="2.42578125" style="255" customWidth="1"/>
    <col min="15365" max="15365" width="22.28515625" style="255" customWidth="1"/>
    <col min="15366" max="15366" width="11.42578125" style="255" customWidth="1"/>
    <col min="15367" max="15367" width="12.7109375" style="255" bestFit="1" customWidth="1"/>
    <col min="15368" max="15617" width="11.42578125" style="255"/>
    <col min="15618" max="15618" width="49.85546875" style="255" customWidth="1"/>
    <col min="15619" max="15619" width="21.85546875" style="255" customWidth="1"/>
    <col min="15620" max="15620" width="2.42578125" style="255" customWidth="1"/>
    <col min="15621" max="15621" width="22.28515625" style="255" customWidth="1"/>
    <col min="15622" max="15622" width="11.42578125" style="255" customWidth="1"/>
    <col min="15623" max="15623" width="12.7109375" style="255" bestFit="1" customWidth="1"/>
    <col min="15624" max="15873" width="11.42578125" style="255"/>
    <col min="15874" max="15874" width="49.85546875" style="255" customWidth="1"/>
    <col min="15875" max="15875" width="21.85546875" style="255" customWidth="1"/>
    <col min="15876" max="15876" width="2.42578125" style="255" customWidth="1"/>
    <col min="15877" max="15877" width="22.28515625" style="255" customWidth="1"/>
    <col min="15878" max="15878" width="11.42578125" style="255" customWidth="1"/>
    <col min="15879" max="15879" width="12.7109375" style="255" bestFit="1" customWidth="1"/>
    <col min="15880" max="16129" width="11.42578125" style="255"/>
    <col min="16130" max="16130" width="49.85546875" style="255" customWidth="1"/>
    <col min="16131" max="16131" width="21.85546875" style="255" customWidth="1"/>
    <col min="16132" max="16132" width="2.42578125" style="255" customWidth="1"/>
    <col min="16133" max="16133" width="22.28515625" style="255" customWidth="1"/>
    <col min="16134" max="16134" width="11.42578125" style="255" customWidth="1"/>
    <col min="16135" max="16135" width="12.7109375" style="255" bestFit="1" customWidth="1"/>
    <col min="16136" max="16384" width="11.42578125" style="255"/>
  </cols>
  <sheetData>
    <row r="1" spans="2:7" ht="42.75" customHeight="1">
      <c r="B1" s="252" t="s">
        <v>188</v>
      </c>
      <c r="C1" s="253"/>
      <c r="D1" s="253"/>
      <c r="E1" s="254"/>
    </row>
    <row r="2" spans="2:7" ht="12.75" customHeight="1">
      <c r="B2" s="256" t="s">
        <v>2</v>
      </c>
      <c r="C2" s="257">
        <v>2018</v>
      </c>
      <c r="D2" s="258"/>
      <c r="E2" s="259" t="s">
        <v>189</v>
      </c>
    </row>
    <row r="3" spans="2:7" ht="6.75" customHeight="1">
      <c r="B3" s="260"/>
      <c r="C3" s="261"/>
      <c r="E3" s="262"/>
    </row>
    <row r="4" spans="2:7">
      <c r="B4" s="263" t="s">
        <v>190</v>
      </c>
      <c r="C4" s="264"/>
      <c r="E4" s="265"/>
    </row>
    <row r="5" spans="2:7">
      <c r="B5" s="263" t="s">
        <v>183</v>
      </c>
      <c r="C5" s="266">
        <f>SUM(C6:C15)</f>
        <v>2593962145.1899996</v>
      </c>
      <c r="E5" s="267">
        <f>SUM(E6:E15)</f>
        <v>3108929495.2200003</v>
      </c>
    </row>
    <row r="6" spans="2:7">
      <c r="B6" s="268" t="s">
        <v>39</v>
      </c>
      <c r="C6" s="264">
        <v>810081729.64999998</v>
      </c>
      <c r="E6" s="265">
        <v>846298380.77999997</v>
      </c>
    </row>
    <row r="7" spans="2:7">
      <c r="B7" s="268" t="s">
        <v>191</v>
      </c>
      <c r="C7" s="264">
        <v>0</v>
      </c>
      <c r="E7" s="265">
        <v>0</v>
      </c>
    </row>
    <row r="8" spans="2:7">
      <c r="B8" s="268" t="s">
        <v>192</v>
      </c>
      <c r="C8" s="264">
        <v>0</v>
      </c>
      <c r="E8" s="265">
        <v>0</v>
      </c>
    </row>
    <row r="9" spans="2:7">
      <c r="B9" s="268" t="s">
        <v>42</v>
      </c>
      <c r="C9" s="264">
        <v>174640587.97999999</v>
      </c>
      <c r="E9" s="265">
        <v>200306278.63</v>
      </c>
    </row>
    <row r="10" spans="2:7">
      <c r="B10" s="268" t="s">
        <v>193</v>
      </c>
      <c r="C10" s="264">
        <v>31487188.059999999</v>
      </c>
      <c r="E10" s="265">
        <v>43224432.530000001</v>
      </c>
    </row>
    <row r="11" spans="2:7">
      <c r="B11" s="268" t="s">
        <v>194</v>
      </c>
      <c r="C11" s="264">
        <v>10401134.58</v>
      </c>
      <c r="E11" s="265">
        <v>12507569.880000001</v>
      </c>
    </row>
    <row r="12" spans="2:7">
      <c r="B12" s="268" t="s">
        <v>195</v>
      </c>
      <c r="C12" s="264">
        <v>0</v>
      </c>
      <c r="E12" s="265">
        <v>0</v>
      </c>
    </row>
    <row r="13" spans="2:7" ht="18">
      <c r="B13" s="268" t="s">
        <v>48</v>
      </c>
      <c r="C13" s="264">
        <v>1516777761.22</v>
      </c>
      <c r="E13" s="265">
        <v>1929513314.8599999</v>
      </c>
    </row>
    <row r="14" spans="2:7" ht="18">
      <c r="B14" s="268" t="s">
        <v>196</v>
      </c>
      <c r="C14" s="264">
        <v>0</v>
      </c>
      <c r="E14" s="265">
        <v>0</v>
      </c>
    </row>
    <row r="15" spans="2:7">
      <c r="B15" s="268" t="s">
        <v>197</v>
      </c>
      <c r="C15" s="264">
        <v>50573743.700000003</v>
      </c>
      <c r="E15" s="265">
        <v>77079518.540000007</v>
      </c>
    </row>
    <row r="16" spans="2:7">
      <c r="B16" s="263" t="s">
        <v>184</v>
      </c>
      <c r="C16" s="266">
        <f>SUM(C17:C32)</f>
        <v>2218010984.27</v>
      </c>
      <c r="E16" s="267">
        <f>SUM(E17:E32)</f>
        <v>3174282743.2600002</v>
      </c>
      <c r="G16" s="269"/>
    </row>
    <row r="17" spans="2:5">
      <c r="B17" s="268" t="s">
        <v>59</v>
      </c>
      <c r="C17" s="264">
        <v>817313560.80999994</v>
      </c>
      <c r="E17" s="265">
        <v>1026854763.97</v>
      </c>
    </row>
    <row r="18" spans="2:5">
      <c r="B18" s="268" t="s">
        <v>198</v>
      </c>
      <c r="C18" s="264">
        <v>219136296.34999999</v>
      </c>
      <c r="E18" s="265">
        <v>225283273.91999999</v>
      </c>
    </row>
    <row r="19" spans="2:5">
      <c r="B19" s="268" t="s">
        <v>61</v>
      </c>
      <c r="C19" s="264">
        <v>627047312.33000004</v>
      </c>
      <c r="E19" s="265">
        <v>874799662.80999994</v>
      </c>
    </row>
    <row r="20" spans="2:5">
      <c r="B20" s="268" t="s">
        <v>63</v>
      </c>
      <c r="C20" s="264">
        <v>19514611.32</v>
      </c>
      <c r="E20" s="265">
        <v>21339555.010000002</v>
      </c>
    </row>
    <row r="21" spans="2:5">
      <c r="B21" s="268" t="s">
        <v>199</v>
      </c>
      <c r="C21" s="264">
        <v>0</v>
      </c>
      <c r="E21" s="265">
        <v>0</v>
      </c>
    </row>
    <row r="22" spans="2:5">
      <c r="B22" s="268" t="s">
        <v>65</v>
      </c>
      <c r="C22" s="264">
        <v>80566254.590000004</v>
      </c>
      <c r="E22" s="265">
        <v>102856125.92</v>
      </c>
    </row>
    <row r="23" spans="2:5">
      <c r="B23" s="268" t="s">
        <v>66</v>
      </c>
      <c r="C23" s="264">
        <v>206854571.52000001</v>
      </c>
      <c r="E23" s="265">
        <v>315928588.68000001</v>
      </c>
    </row>
    <row r="24" spans="2:5">
      <c r="B24" s="268" t="s">
        <v>67</v>
      </c>
      <c r="C24" s="264">
        <v>107582243.51000001</v>
      </c>
      <c r="E24" s="265">
        <v>132695933.11</v>
      </c>
    </row>
    <row r="25" spans="2:5">
      <c r="B25" s="268" t="s">
        <v>68</v>
      </c>
      <c r="C25" s="264">
        <v>0</v>
      </c>
      <c r="E25" s="265">
        <v>0</v>
      </c>
    </row>
    <row r="26" spans="2:5">
      <c r="B26" s="268" t="s">
        <v>69</v>
      </c>
      <c r="C26" s="264">
        <v>0</v>
      </c>
      <c r="E26" s="265">
        <v>0</v>
      </c>
    </row>
    <row r="27" spans="2:5">
      <c r="B27" s="268" t="s">
        <v>70</v>
      </c>
      <c r="C27" s="264">
        <v>5014000</v>
      </c>
      <c r="E27" s="265">
        <v>5469226</v>
      </c>
    </row>
    <row r="28" spans="2:5">
      <c r="B28" s="268" t="s">
        <v>71</v>
      </c>
      <c r="C28" s="264">
        <v>0</v>
      </c>
      <c r="E28" s="265">
        <v>0</v>
      </c>
    </row>
    <row r="29" spans="2:5">
      <c r="B29" s="268" t="s">
        <v>73</v>
      </c>
      <c r="C29" s="264">
        <v>0</v>
      </c>
      <c r="E29" s="265">
        <v>0</v>
      </c>
    </row>
    <row r="30" spans="2:5">
      <c r="B30" s="268" t="s">
        <v>74</v>
      </c>
      <c r="C30" s="264">
        <v>0</v>
      </c>
      <c r="E30" s="265">
        <v>0</v>
      </c>
    </row>
    <row r="31" spans="2:5">
      <c r="B31" s="268" t="s">
        <v>75</v>
      </c>
      <c r="C31" s="264">
        <v>0</v>
      </c>
      <c r="E31" s="265">
        <v>0</v>
      </c>
    </row>
    <row r="32" spans="2:5">
      <c r="B32" s="268" t="s">
        <v>200</v>
      </c>
      <c r="C32" s="264">
        <v>134982133.84</v>
      </c>
      <c r="E32" s="265">
        <v>469055613.83999997</v>
      </c>
    </row>
    <row r="33" spans="2:5">
      <c r="B33" s="263" t="s">
        <v>201</v>
      </c>
      <c r="C33" s="266">
        <f>C5-C16</f>
        <v>375951160.9199996</v>
      </c>
      <c r="E33" s="267">
        <f>E5-E16</f>
        <v>-65353248.039999962</v>
      </c>
    </row>
    <row r="34" spans="2:5">
      <c r="B34" s="263" t="s">
        <v>202</v>
      </c>
      <c r="C34" s="264">
        <v>0</v>
      </c>
      <c r="E34" s="265">
        <v>0</v>
      </c>
    </row>
    <row r="35" spans="2:5">
      <c r="B35" s="263" t="s">
        <v>183</v>
      </c>
      <c r="C35" s="266">
        <f>SUM(C36:C38)</f>
        <v>78170894.859999999</v>
      </c>
      <c r="E35" s="267">
        <f>SUM(E36:E38)</f>
        <v>42379885.219999999</v>
      </c>
    </row>
    <row r="36" spans="2:5">
      <c r="B36" s="268" t="s">
        <v>203</v>
      </c>
      <c r="C36" s="264">
        <v>0</v>
      </c>
      <c r="E36" s="265">
        <v>0</v>
      </c>
    </row>
    <row r="37" spans="2:5">
      <c r="B37" s="268" t="s">
        <v>128</v>
      </c>
      <c r="C37" s="264">
        <v>0</v>
      </c>
      <c r="E37" s="265">
        <v>0</v>
      </c>
    </row>
    <row r="38" spans="2:5">
      <c r="B38" s="268" t="s">
        <v>204</v>
      </c>
      <c r="C38" s="264">
        <v>78170894.859999999</v>
      </c>
      <c r="E38" s="265">
        <v>42379885.219999999</v>
      </c>
    </row>
    <row r="39" spans="2:5">
      <c r="B39" s="263" t="s">
        <v>184</v>
      </c>
      <c r="C39" s="266">
        <f>SUM(C40:C42)</f>
        <v>1242476446.73</v>
      </c>
      <c r="E39" s="267">
        <f>SUM(E40:E42)</f>
        <v>859513018.05000007</v>
      </c>
    </row>
    <row r="40" spans="2:5">
      <c r="B40" s="268" t="s">
        <v>203</v>
      </c>
      <c r="C40" s="264">
        <v>1165668553.6300001</v>
      </c>
      <c r="E40" s="265">
        <v>666692981.07000005</v>
      </c>
    </row>
    <row r="41" spans="2:5">
      <c r="B41" s="268" t="s">
        <v>128</v>
      </c>
      <c r="C41" s="264">
        <v>9248001.8000000007</v>
      </c>
      <c r="E41" s="265">
        <v>30118228.899999999</v>
      </c>
    </row>
    <row r="42" spans="2:5">
      <c r="B42" s="268" t="s">
        <v>205</v>
      </c>
      <c r="C42" s="264">
        <v>67559891.299999997</v>
      </c>
      <c r="E42" s="265">
        <v>162701808.08000001</v>
      </c>
    </row>
    <row r="43" spans="2:5">
      <c r="B43" s="263" t="s">
        <v>206</v>
      </c>
      <c r="C43" s="266">
        <f>C35-C39</f>
        <v>-1164305551.8700001</v>
      </c>
      <c r="E43" s="267">
        <f>E35-E39</f>
        <v>-817133132.83000004</v>
      </c>
    </row>
    <row r="44" spans="2:5">
      <c r="B44" s="263" t="s">
        <v>207</v>
      </c>
      <c r="C44" s="264">
        <v>0</v>
      </c>
      <c r="E44" s="265">
        <v>0</v>
      </c>
    </row>
    <row r="45" spans="2:5">
      <c r="B45" s="263" t="s">
        <v>183</v>
      </c>
      <c r="C45" s="266">
        <f>SUM(C46:C49)</f>
        <v>1182927725.5</v>
      </c>
      <c r="E45" s="267">
        <f>SUM(E46:E49)</f>
        <v>1009823173.2</v>
      </c>
    </row>
    <row r="46" spans="2:5">
      <c r="B46" s="268" t="s">
        <v>208</v>
      </c>
      <c r="C46" s="264">
        <v>0</v>
      </c>
      <c r="E46" s="265">
        <v>0</v>
      </c>
    </row>
    <row r="47" spans="2:5">
      <c r="B47" s="268" t="s">
        <v>209</v>
      </c>
      <c r="C47" s="264">
        <v>0</v>
      </c>
      <c r="E47" s="265">
        <v>0</v>
      </c>
    </row>
    <row r="48" spans="2:5">
      <c r="B48" s="268" t="s">
        <v>210</v>
      </c>
      <c r="C48" s="264">
        <v>0</v>
      </c>
      <c r="E48" s="265">
        <v>0</v>
      </c>
    </row>
    <row r="49" spans="2:10">
      <c r="B49" s="268" t="s">
        <v>211</v>
      </c>
      <c r="C49" s="264">
        <v>1182927725.5</v>
      </c>
      <c r="E49" s="265">
        <v>1009823173.2</v>
      </c>
    </row>
    <row r="50" spans="2:10">
      <c r="B50" s="263" t="s">
        <v>184</v>
      </c>
      <c r="C50" s="266">
        <f>SUM(C51:C54)</f>
        <v>317900513.87</v>
      </c>
      <c r="E50" s="267">
        <f>SUM(E51:E54)</f>
        <v>532229980.12</v>
      </c>
    </row>
    <row r="51" spans="2:10" ht="13.5" customHeight="1">
      <c r="B51" s="270" t="s">
        <v>212</v>
      </c>
      <c r="C51" s="271">
        <v>5320590.38</v>
      </c>
      <c r="D51" s="272"/>
      <c r="E51" s="273">
        <v>12304990.220000001</v>
      </c>
    </row>
    <row r="52" spans="2:10">
      <c r="B52" s="274" t="s">
        <v>209</v>
      </c>
      <c r="C52" s="275">
        <v>0</v>
      </c>
      <c r="D52" s="276"/>
      <c r="E52" s="277">
        <v>0</v>
      </c>
    </row>
    <row r="53" spans="2:10">
      <c r="B53" s="278" t="s">
        <v>210</v>
      </c>
      <c r="C53" s="279">
        <v>0</v>
      </c>
      <c r="E53" s="280">
        <v>0</v>
      </c>
    </row>
    <row r="54" spans="2:10">
      <c r="B54" s="281" t="s">
        <v>213</v>
      </c>
      <c r="C54" s="282">
        <v>312579923.49000001</v>
      </c>
      <c r="E54" s="283">
        <v>519924989.89999998</v>
      </c>
    </row>
    <row r="55" spans="2:10" s="286" customFormat="1" ht="13.5" customHeight="1">
      <c r="B55" s="284"/>
      <c r="C55" s="285"/>
      <c r="E55" s="287"/>
    </row>
    <row r="56" spans="2:10">
      <c r="B56" s="263" t="s">
        <v>214</v>
      </c>
      <c r="C56" s="264">
        <f>C45-C50</f>
        <v>865027211.63</v>
      </c>
      <c r="E56" s="265">
        <f>E45-E50</f>
        <v>477593193.08000004</v>
      </c>
    </row>
    <row r="57" spans="2:10" ht="18">
      <c r="B57" s="263" t="s">
        <v>215</v>
      </c>
      <c r="C57" s="264">
        <f>C33+C43+C56</f>
        <v>76672820.679999471</v>
      </c>
      <c r="E57" s="265">
        <f>E33+E43+E56</f>
        <v>-404893187.78999996</v>
      </c>
    </row>
    <row r="58" spans="2:10">
      <c r="B58" s="268" t="s">
        <v>216</v>
      </c>
      <c r="C58" s="264">
        <v>320620557.82999998</v>
      </c>
      <c r="E58" s="265">
        <v>725513745.62</v>
      </c>
    </row>
    <row r="59" spans="2:10" ht="23.25" customHeight="1">
      <c r="B59" s="270" t="s">
        <v>217</v>
      </c>
      <c r="C59" s="271">
        <f>C57+C58</f>
        <v>397293378.50999945</v>
      </c>
      <c r="D59" s="272"/>
      <c r="E59" s="273">
        <f>E57+E58</f>
        <v>320620557.83000004</v>
      </c>
    </row>
    <row r="60" spans="2:10" s="292" customFormat="1" ht="15" customHeight="1">
      <c r="B60" s="288" t="s">
        <v>218</v>
      </c>
      <c r="C60" s="288"/>
      <c r="D60" s="288"/>
      <c r="E60" s="288"/>
      <c r="F60" s="289"/>
      <c r="G60" s="290"/>
      <c r="H60" s="289"/>
      <c r="I60" s="290"/>
      <c r="J60" s="291"/>
    </row>
    <row r="61" spans="2:10" s="292" customFormat="1" ht="17.25" customHeight="1">
      <c r="B61" s="293"/>
      <c r="C61" s="294"/>
      <c r="D61" s="294"/>
      <c r="E61" s="293"/>
      <c r="F61" s="289"/>
      <c r="G61" s="291"/>
      <c r="H61" s="291"/>
      <c r="I61" s="291"/>
      <c r="J61" s="291"/>
    </row>
    <row r="62" spans="2:10" s="292" customFormat="1" ht="40.5" customHeight="1">
      <c r="B62" s="295"/>
      <c r="C62" s="296"/>
      <c r="D62" s="295"/>
      <c r="E62" s="297"/>
      <c r="F62" s="289"/>
      <c r="G62" s="290"/>
      <c r="H62" s="291"/>
      <c r="I62" s="291"/>
      <c r="J62" s="291"/>
    </row>
    <row r="63" spans="2:10" s="292" customFormat="1" ht="33.75" customHeight="1">
      <c r="B63" s="293"/>
      <c r="C63" s="293"/>
      <c r="D63" s="293"/>
      <c r="E63" s="293"/>
      <c r="F63" s="289"/>
      <c r="G63" s="291"/>
      <c r="H63" s="291"/>
      <c r="I63" s="291"/>
      <c r="J63" s="291"/>
    </row>
    <row r="64" spans="2:10" s="301" customFormat="1" ht="15" customHeight="1">
      <c r="B64" s="298" t="s">
        <v>187</v>
      </c>
      <c r="C64" s="299" t="s">
        <v>96</v>
      </c>
      <c r="D64" s="299"/>
      <c r="E64" s="299"/>
      <c r="F64" s="300"/>
    </row>
    <row r="65" spans="2:6" s="292" customFormat="1" ht="29.25" customHeight="1">
      <c r="B65" s="302" t="s">
        <v>97</v>
      </c>
      <c r="C65" s="303" t="s">
        <v>98</v>
      </c>
      <c r="D65" s="303"/>
      <c r="E65" s="303"/>
    </row>
    <row r="66" spans="2:6">
      <c r="B66" s="304"/>
    </row>
    <row r="67" spans="2:6">
      <c r="F67" s="293"/>
    </row>
    <row r="68" spans="2:6">
      <c r="F68" s="301"/>
    </row>
    <row r="69" spans="2:6">
      <c r="F69" s="292"/>
    </row>
  </sheetData>
  <mergeCells count="5">
    <mergeCell ref="B1:E1"/>
    <mergeCell ref="B60:E60"/>
    <mergeCell ref="C61:D61"/>
    <mergeCell ref="C64:E64"/>
    <mergeCell ref="C65:E65"/>
  </mergeCells>
  <pageMargins left="0.98425196850393704" right="0.19685039370078741" top="0.59055118110236227" bottom="0.78740157480314965" header="0.39370078740157483" footer="0.19685039370078741"/>
  <pageSetup scale="90" orientation="portrait" useFirstPageNumber="1" r:id="rId1"/>
  <headerFooter alignWithMargins="0">
    <oddFooter>&amp;L
 &amp;C&amp;"Exo 2,Normal"&amp;7
Página &amp;P</oddFooter>
  </headerFooter>
  <rowBreaks count="1" manualBreakCount="1">
    <brk id="51" min="1" max="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C1:W54"/>
  <sheetViews>
    <sheetView showGridLines="0" topLeftCell="C1" zoomScaleNormal="100" workbookViewId="0">
      <selection activeCell="E23" sqref="E23:G23"/>
    </sheetView>
  </sheetViews>
  <sheetFormatPr baseColWidth="10" defaultRowHeight="12.75" customHeight="1"/>
  <cols>
    <col min="1" max="1" width="3" style="5" customWidth="1"/>
    <col min="2" max="2" width="3.140625" style="5" customWidth="1"/>
    <col min="3" max="3" width="1.85546875" style="5" customWidth="1"/>
    <col min="4" max="4" width="0.5703125" style="5" hidden="1" customWidth="1"/>
    <col min="5" max="5" width="4" style="5" customWidth="1"/>
    <col min="6" max="6" width="4.28515625" style="5" customWidth="1"/>
    <col min="7" max="7" width="62.42578125" style="5" customWidth="1"/>
    <col min="8" max="8" width="2.42578125" style="5" customWidth="1"/>
    <col min="9" max="9" width="13.140625" style="5" customWidth="1"/>
    <col min="10" max="10" width="2" style="5" customWidth="1"/>
    <col min="11" max="11" width="12.140625" style="5" customWidth="1"/>
    <col min="12" max="12" width="1.5703125" style="5" customWidth="1"/>
    <col min="13" max="13" width="3.28515625" style="5" customWidth="1"/>
    <col min="14" max="14" width="8.140625" style="5" customWidth="1"/>
    <col min="15" max="15" width="5" style="5" customWidth="1"/>
    <col min="16" max="16" width="1.85546875" style="5" customWidth="1"/>
    <col min="17" max="17" width="2" style="5" customWidth="1"/>
    <col min="18" max="18" width="10.7109375" style="5" customWidth="1"/>
    <col min="19" max="19" width="2.42578125" style="5" customWidth="1"/>
    <col min="20" max="20" width="4.28515625" style="5" customWidth="1"/>
    <col min="21" max="21" width="6.7109375" style="5" customWidth="1"/>
    <col min="22" max="22" width="1.140625" style="5" customWidth="1"/>
    <col min="23" max="23" width="6.85546875" style="5" customWidth="1"/>
    <col min="24" max="25" width="5" style="5" customWidth="1"/>
    <col min="26" max="253" width="6.85546875" style="5" customWidth="1"/>
    <col min="254" max="16384" width="11.42578125" style="5"/>
  </cols>
  <sheetData>
    <row r="1" spans="3:23" ht="15.75" customHeight="1">
      <c r="C1" s="1"/>
      <c r="D1" s="2"/>
      <c r="E1" s="2"/>
      <c r="F1" s="2"/>
      <c r="G1" s="3" t="s">
        <v>0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</row>
    <row r="2" spans="3:23" ht="15" customHeight="1">
      <c r="C2" s="6"/>
      <c r="D2" s="7"/>
      <c r="E2" s="7"/>
      <c r="F2" s="7"/>
      <c r="G2" s="8" t="s">
        <v>1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9"/>
    </row>
    <row r="3" spans="3:23" ht="27" customHeight="1">
      <c r="C3" s="10"/>
      <c r="D3" s="11"/>
      <c r="E3" s="11"/>
      <c r="F3" s="11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3"/>
    </row>
    <row r="4" spans="3:23" ht="13.5" customHeight="1">
      <c r="C4" s="14" t="s">
        <v>2</v>
      </c>
      <c r="D4" s="15"/>
      <c r="E4" s="15"/>
      <c r="F4" s="15"/>
      <c r="G4" s="16"/>
      <c r="H4" s="17"/>
      <c r="I4" s="15" t="s">
        <v>3</v>
      </c>
      <c r="J4" s="18"/>
      <c r="K4" s="19" t="s">
        <v>4</v>
      </c>
      <c r="L4" s="20"/>
      <c r="M4" s="21" t="s">
        <v>5</v>
      </c>
      <c r="N4" s="19"/>
      <c r="O4" s="19"/>
      <c r="P4" s="22"/>
      <c r="Q4" s="21" t="s">
        <v>6</v>
      </c>
      <c r="R4" s="22"/>
      <c r="S4" s="18"/>
      <c r="T4" s="19" t="s">
        <v>7</v>
      </c>
      <c r="U4" s="19"/>
      <c r="V4" s="20"/>
    </row>
    <row r="5" spans="3:23" ht="11.25" customHeight="1">
      <c r="C5" s="23"/>
      <c r="D5" s="17"/>
      <c r="E5" s="17"/>
      <c r="F5" s="17"/>
      <c r="G5" s="24"/>
      <c r="H5" s="17"/>
      <c r="I5" s="15"/>
      <c r="J5" s="23"/>
      <c r="K5" s="15"/>
      <c r="L5" s="24"/>
      <c r="M5" s="14"/>
      <c r="N5" s="15"/>
      <c r="O5" s="15"/>
      <c r="P5" s="16"/>
      <c r="Q5" s="14"/>
      <c r="R5" s="16"/>
      <c r="S5" s="23"/>
      <c r="T5" s="15"/>
      <c r="U5" s="15"/>
      <c r="V5" s="24"/>
    </row>
    <row r="6" spans="3:23" ht="11.25" customHeight="1">
      <c r="C6" s="25"/>
      <c r="D6" s="26"/>
      <c r="E6" s="26"/>
      <c r="F6" s="26"/>
      <c r="G6" s="27"/>
      <c r="H6" s="26"/>
      <c r="I6" s="28" t="s">
        <v>8</v>
      </c>
      <c r="J6" s="25"/>
      <c r="K6" s="28" t="s">
        <v>9</v>
      </c>
      <c r="L6" s="27"/>
      <c r="M6" s="29" t="s">
        <v>10</v>
      </c>
      <c r="N6" s="30"/>
      <c r="O6" s="30"/>
      <c r="P6" s="31"/>
      <c r="Q6" s="29" t="s">
        <v>11</v>
      </c>
      <c r="R6" s="31"/>
      <c r="S6" s="25"/>
      <c r="T6" s="30" t="s">
        <v>12</v>
      </c>
      <c r="U6" s="30"/>
      <c r="V6" s="27"/>
    </row>
    <row r="7" spans="3:23" ht="10.5" customHeight="1">
      <c r="C7" s="32"/>
      <c r="D7" s="33"/>
      <c r="E7" s="33"/>
      <c r="F7" s="33"/>
      <c r="G7" s="33"/>
      <c r="H7" s="34"/>
      <c r="I7" s="35"/>
      <c r="J7" s="32"/>
      <c r="K7" s="33"/>
      <c r="L7" s="36"/>
      <c r="M7" s="34"/>
      <c r="N7" s="37"/>
      <c r="O7" s="37"/>
      <c r="P7" s="35"/>
      <c r="Q7" s="32"/>
      <c r="R7" s="33"/>
      <c r="S7" s="32"/>
      <c r="T7" s="33"/>
      <c r="U7" s="33"/>
      <c r="V7" s="36"/>
      <c r="W7" s="33"/>
    </row>
    <row r="8" spans="3:23" ht="1.5" customHeight="1">
      <c r="C8" s="32"/>
      <c r="D8" s="33"/>
      <c r="E8" s="33"/>
      <c r="F8" s="33"/>
      <c r="G8" s="33"/>
      <c r="H8" s="32"/>
      <c r="I8" s="36"/>
      <c r="J8" s="32"/>
      <c r="K8" s="33"/>
      <c r="L8" s="36"/>
      <c r="M8" s="32"/>
      <c r="N8" s="33"/>
      <c r="O8" s="33"/>
      <c r="P8" s="36"/>
      <c r="Q8" s="32"/>
      <c r="R8" s="33"/>
      <c r="S8" s="32"/>
      <c r="T8" s="33"/>
      <c r="U8" s="33"/>
      <c r="V8" s="36"/>
      <c r="W8" s="33"/>
    </row>
    <row r="9" spans="3:23" ht="13.5" customHeight="1">
      <c r="C9" s="32"/>
      <c r="D9" s="33"/>
      <c r="E9" s="38" t="s">
        <v>13</v>
      </c>
      <c r="F9" s="38"/>
      <c r="G9" s="38"/>
      <c r="H9" s="39">
        <v>9520802888.6800003</v>
      </c>
      <c r="I9" s="40"/>
      <c r="J9" s="32"/>
      <c r="K9" s="41">
        <v>21328725571.470001</v>
      </c>
      <c r="L9" s="40"/>
      <c r="M9" s="39">
        <v>20087747198.919998</v>
      </c>
      <c r="N9" s="41"/>
      <c r="O9" s="41"/>
      <c r="P9" s="40"/>
      <c r="Q9" s="39">
        <v>10761781261.23</v>
      </c>
      <c r="R9" s="40"/>
      <c r="S9" s="39">
        <v>1240978372.55</v>
      </c>
      <c r="T9" s="41"/>
      <c r="U9" s="41"/>
      <c r="V9" s="36"/>
      <c r="W9" s="33"/>
    </row>
    <row r="10" spans="3:23" ht="2.25" customHeight="1">
      <c r="C10" s="32"/>
      <c r="D10" s="33"/>
      <c r="E10" s="33"/>
      <c r="F10" s="33"/>
      <c r="G10" s="33"/>
      <c r="H10" s="32"/>
      <c r="I10" s="36"/>
      <c r="J10" s="32"/>
      <c r="K10" s="33"/>
      <c r="L10" s="36"/>
      <c r="M10" s="32"/>
      <c r="N10" s="33"/>
      <c r="O10" s="33"/>
      <c r="P10" s="36"/>
      <c r="Q10" s="42"/>
      <c r="R10" s="43"/>
      <c r="S10" s="32"/>
      <c r="T10" s="33"/>
      <c r="U10" s="33"/>
      <c r="V10" s="36"/>
      <c r="W10" s="33"/>
    </row>
    <row r="11" spans="3:23">
      <c r="C11" s="32"/>
      <c r="D11" s="33"/>
      <c r="E11" s="38" t="s">
        <v>14</v>
      </c>
      <c r="F11" s="38"/>
      <c r="G11" s="38"/>
      <c r="H11" s="39">
        <v>417848561.63</v>
      </c>
      <c r="I11" s="40"/>
      <c r="J11" s="32"/>
      <c r="K11" s="41">
        <v>18806258343.029999</v>
      </c>
      <c r="L11" s="40"/>
      <c r="M11" s="39">
        <v>18790268548.139999</v>
      </c>
      <c r="N11" s="41"/>
      <c r="O11" s="41"/>
      <c r="P11" s="40"/>
      <c r="Q11" s="39">
        <f>Q13+Q15+Q17+Q21-Q23</f>
        <v>433838356.51999986</v>
      </c>
      <c r="R11" s="40"/>
      <c r="S11" s="39">
        <f>SUM(Q11-H11)</f>
        <v>15989794.889999866</v>
      </c>
      <c r="T11" s="41"/>
      <c r="U11" s="41"/>
      <c r="V11" s="36"/>
      <c r="W11" s="33"/>
    </row>
    <row r="12" spans="3:23" ht="0.75" customHeight="1">
      <c r="C12" s="32"/>
      <c r="D12" s="33"/>
      <c r="E12" s="33"/>
      <c r="F12" s="33"/>
      <c r="G12" s="33"/>
      <c r="H12" s="32"/>
      <c r="I12" s="36"/>
      <c r="J12" s="32"/>
      <c r="K12" s="33"/>
      <c r="L12" s="36"/>
      <c r="M12" s="32"/>
      <c r="N12" s="33"/>
      <c r="O12" s="33"/>
      <c r="P12" s="36"/>
      <c r="Q12" s="42"/>
      <c r="R12" s="43"/>
      <c r="S12" s="32"/>
      <c r="T12" s="33"/>
      <c r="U12" s="33"/>
      <c r="V12" s="36"/>
      <c r="W12" s="33"/>
    </row>
    <row r="13" spans="3:23" ht="14.25" customHeight="1">
      <c r="C13" s="32"/>
      <c r="D13" s="33"/>
      <c r="E13" s="44" t="s">
        <v>15</v>
      </c>
      <c r="F13" s="44"/>
      <c r="G13" s="44"/>
      <c r="H13" s="45">
        <v>320620557.82999998</v>
      </c>
      <c r="I13" s="46"/>
      <c r="J13" s="32"/>
      <c r="K13" s="47">
        <v>15621930495.42</v>
      </c>
      <c r="L13" s="48"/>
      <c r="M13" s="49">
        <v>15545257674.74</v>
      </c>
      <c r="N13" s="47"/>
      <c r="O13" s="47"/>
      <c r="P13" s="48"/>
      <c r="Q13" s="49">
        <f>H13+K13-M13</f>
        <v>397293378.51000023</v>
      </c>
      <c r="R13" s="48"/>
      <c r="S13" s="45">
        <f>Q13-H13</f>
        <v>76672820.680000246</v>
      </c>
      <c r="T13" s="50"/>
      <c r="U13" s="50"/>
      <c r="V13" s="36"/>
      <c r="W13" s="33"/>
    </row>
    <row r="14" spans="3:23" ht="0.75" customHeight="1">
      <c r="C14" s="32"/>
      <c r="D14" s="33"/>
      <c r="E14" s="33"/>
      <c r="F14" s="33"/>
      <c r="G14" s="33"/>
      <c r="H14" s="32"/>
      <c r="I14" s="36"/>
      <c r="J14" s="32"/>
      <c r="K14" s="51"/>
      <c r="L14" s="52"/>
      <c r="M14" s="53"/>
      <c r="N14" s="51"/>
      <c r="O14" s="51"/>
      <c r="P14" s="52"/>
      <c r="Q14" s="54"/>
      <c r="R14" s="55"/>
      <c r="S14" s="32"/>
      <c r="T14" s="33"/>
      <c r="U14" s="33"/>
      <c r="V14" s="36"/>
      <c r="W14" s="33"/>
    </row>
    <row r="15" spans="3:23" ht="14.25" customHeight="1">
      <c r="C15" s="32"/>
      <c r="D15" s="33"/>
      <c r="E15" s="44" t="s">
        <v>16</v>
      </c>
      <c r="F15" s="44"/>
      <c r="G15" s="44"/>
      <c r="H15" s="45">
        <v>19256313.43</v>
      </c>
      <c r="I15" s="46"/>
      <c r="J15" s="32"/>
      <c r="K15" s="47">
        <v>3133526719.7399998</v>
      </c>
      <c r="L15" s="48"/>
      <c r="M15" s="49">
        <v>3136276539.04</v>
      </c>
      <c r="N15" s="47"/>
      <c r="O15" s="47"/>
      <c r="P15" s="48"/>
      <c r="Q15" s="49">
        <f>H15+K15-M15</f>
        <v>16506494.129999638</v>
      </c>
      <c r="R15" s="48"/>
      <c r="S15" s="45">
        <f>Q15-H15</f>
        <v>-2749819.3000003621</v>
      </c>
      <c r="T15" s="50"/>
      <c r="U15" s="50"/>
      <c r="V15" s="36"/>
      <c r="W15" s="33"/>
    </row>
    <row r="16" spans="3:23" ht="0.75" customHeight="1">
      <c r="C16" s="32"/>
      <c r="D16" s="33"/>
      <c r="E16" s="33"/>
      <c r="F16" s="33"/>
      <c r="G16" s="33"/>
      <c r="H16" s="32"/>
      <c r="I16" s="36"/>
      <c r="J16" s="32"/>
      <c r="K16" s="51"/>
      <c r="L16" s="52"/>
      <c r="M16" s="53"/>
      <c r="N16" s="51"/>
      <c r="O16" s="51"/>
      <c r="P16" s="52"/>
      <c r="Q16" s="53"/>
      <c r="R16" s="51"/>
      <c r="S16" s="32"/>
      <c r="T16" s="33"/>
      <c r="U16" s="33"/>
      <c r="V16" s="36"/>
      <c r="W16" s="33"/>
    </row>
    <row r="17" spans="3:23" ht="14.25" customHeight="1">
      <c r="C17" s="32"/>
      <c r="D17" s="33"/>
      <c r="E17" s="44" t="s">
        <v>17</v>
      </c>
      <c r="F17" s="44"/>
      <c r="G17" s="44"/>
      <c r="H17" s="45">
        <v>76305820.299999997</v>
      </c>
      <c r="I17" s="46"/>
      <c r="J17" s="32"/>
      <c r="K17" s="47">
        <v>45230974.299999997</v>
      </c>
      <c r="L17" s="48"/>
      <c r="M17" s="49">
        <v>102268305.48</v>
      </c>
      <c r="N17" s="47"/>
      <c r="O17" s="47"/>
      <c r="P17" s="48"/>
      <c r="Q17" s="49">
        <f>H17+K17-M17</f>
        <v>19268489.11999999</v>
      </c>
      <c r="R17" s="48"/>
      <c r="S17" s="45">
        <f>Q17-H17</f>
        <v>-57037331.180000007</v>
      </c>
      <c r="T17" s="50"/>
      <c r="U17" s="50"/>
      <c r="V17" s="36"/>
      <c r="W17" s="33"/>
    </row>
    <row r="18" spans="3:23" ht="0.75" customHeight="1">
      <c r="C18" s="32"/>
      <c r="D18" s="33"/>
      <c r="E18" s="33"/>
      <c r="F18" s="33"/>
      <c r="G18" s="33"/>
      <c r="H18" s="32"/>
      <c r="I18" s="36"/>
      <c r="J18" s="32"/>
      <c r="K18" s="51"/>
      <c r="L18" s="52"/>
      <c r="M18" s="53"/>
      <c r="N18" s="51"/>
      <c r="O18" s="51"/>
      <c r="P18" s="52"/>
      <c r="Q18" s="53"/>
      <c r="R18" s="51"/>
      <c r="S18" s="32"/>
      <c r="T18" s="33"/>
      <c r="U18" s="33"/>
      <c r="V18" s="36"/>
      <c r="W18" s="33"/>
    </row>
    <row r="19" spans="3:23" ht="14.25" customHeight="1">
      <c r="C19" s="32"/>
      <c r="D19" s="33"/>
      <c r="E19" s="44" t="s">
        <v>18</v>
      </c>
      <c r="F19" s="44"/>
      <c r="G19" s="44"/>
      <c r="H19" s="45">
        <v>0</v>
      </c>
      <c r="I19" s="46"/>
      <c r="J19" s="32"/>
      <c r="K19" s="47">
        <v>0</v>
      </c>
      <c r="L19" s="48"/>
      <c r="M19" s="49">
        <v>0</v>
      </c>
      <c r="N19" s="47"/>
      <c r="O19" s="47"/>
      <c r="P19" s="48"/>
      <c r="Q19" s="49">
        <v>0</v>
      </c>
      <c r="R19" s="48"/>
      <c r="S19" s="45">
        <v>0</v>
      </c>
      <c r="T19" s="50"/>
      <c r="U19" s="50"/>
      <c r="V19" s="36"/>
      <c r="W19" s="33"/>
    </row>
    <row r="20" spans="3:23" ht="0.75" customHeight="1">
      <c r="C20" s="32"/>
      <c r="D20" s="33"/>
      <c r="E20" s="33"/>
      <c r="F20" s="33"/>
      <c r="G20" s="33"/>
      <c r="H20" s="32"/>
      <c r="I20" s="36"/>
      <c r="J20" s="32"/>
      <c r="K20" s="51"/>
      <c r="L20" s="52"/>
      <c r="M20" s="53"/>
      <c r="N20" s="51"/>
      <c r="O20" s="51"/>
      <c r="P20" s="52"/>
      <c r="Q20" s="53"/>
      <c r="R20" s="51"/>
      <c r="S20" s="32"/>
      <c r="T20" s="33"/>
      <c r="U20" s="33"/>
      <c r="V20" s="36"/>
      <c r="W20" s="33"/>
    </row>
    <row r="21" spans="3:23" ht="14.25" customHeight="1">
      <c r="C21" s="32"/>
      <c r="D21" s="33"/>
      <c r="E21" s="44" t="s">
        <v>19</v>
      </c>
      <c r="F21" s="44"/>
      <c r="G21" s="44"/>
      <c r="H21" s="45">
        <v>1665870.07</v>
      </c>
      <c r="I21" s="46"/>
      <c r="J21" s="32"/>
      <c r="K21" s="47">
        <v>4545299.07</v>
      </c>
      <c r="L21" s="48"/>
      <c r="M21" s="49">
        <v>4422081.66</v>
      </c>
      <c r="N21" s="47"/>
      <c r="O21" s="47"/>
      <c r="P21" s="48"/>
      <c r="Q21" s="49">
        <f>H21+K21-M21</f>
        <v>1789087.4800000004</v>
      </c>
      <c r="R21" s="48"/>
      <c r="S21" s="45">
        <f>Q21-H21</f>
        <v>123217.41000000038</v>
      </c>
      <c r="T21" s="50"/>
      <c r="U21" s="50"/>
      <c r="V21" s="36"/>
      <c r="W21" s="33"/>
    </row>
    <row r="22" spans="3:23" ht="0.75" customHeight="1">
      <c r="C22" s="32"/>
      <c r="D22" s="33"/>
      <c r="E22" s="33"/>
      <c r="F22" s="33"/>
      <c r="G22" s="33"/>
      <c r="H22" s="32"/>
      <c r="I22" s="36"/>
      <c r="J22" s="32"/>
      <c r="K22" s="51"/>
      <c r="L22" s="52"/>
      <c r="M22" s="53"/>
      <c r="N22" s="51"/>
      <c r="O22" s="51"/>
      <c r="P22" s="52"/>
      <c r="Q22" s="53"/>
      <c r="R22" s="51"/>
      <c r="S22" s="32"/>
      <c r="T22" s="33"/>
      <c r="U22" s="33"/>
      <c r="V22" s="36"/>
      <c r="W22" s="33"/>
    </row>
    <row r="23" spans="3:23" ht="14.25" customHeight="1">
      <c r="C23" s="32"/>
      <c r="D23" s="33"/>
      <c r="E23" s="44" t="s">
        <v>20</v>
      </c>
      <c r="F23" s="44"/>
      <c r="G23" s="44"/>
      <c r="H23" s="45">
        <v>0</v>
      </c>
      <c r="I23" s="46"/>
      <c r="J23" s="32"/>
      <c r="K23" s="47">
        <v>1024854.5</v>
      </c>
      <c r="L23" s="48"/>
      <c r="M23" s="49">
        <v>2043947.22</v>
      </c>
      <c r="N23" s="47"/>
      <c r="O23" s="47"/>
      <c r="P23" s="48"/>
      <c r="Q23" s="49">
        <f>H23-K23+M23</f>
        <v>1019092.72</v>
      </c>
      <c r="R23" s="48"/>
      <c r="S23" s="45">
        <f>Q23-H23</f>
        <v>1019092.72</v>
      </c>
      <c r="T23" s="50"/>
      <c r="U23" s="50"/>
      <c r="V23" s="36"/>
      <c r="W23" s="33"/>
    </row>
    <row r="24" spans="3:23" ht="0.75" customHeight="1">
      <c r="C24" s="32"/>
      <c r="D24" s="33"/>
      <c r="E24" s="33"/>
      <c r="F24" s="33"/>
      <c r="G24" s="33"/>
      <c r="H24" s="32"/>
      <c r="I24" s="36"/>
      <c r="J24" s="32"/>
      <c r="K24" s="51"/>
      <c r="L24" s="52"/>
      <c r="M24" s="53"/>
      <c r="N24" s="51"/>
      <c r="O24" s="51"/>
      <c r="P24" s="52"/>
      <c r="Q24" s="53"/>
      <c r="R24" s="51"/>
      <c r="S24" s="32"/>
      <c r="T24" s="33"/>
      <c r="U24" s="33"/>
      <c r="V24" s="36"/>
      <c r="W24" s="33"/>
    </row>
    <row r="25" spans="3:23" ht="14.25" customHeight="1">
      <c r="C25" s="32"/>
      <c r="D25" s="33"/>
      <c r="E25" s="44" t="s">
        <v>21</v>
      </c>
      <c r="F25" s="44"/>
      <c r="G25" s="44"/>
      <c r="H25" s="45">
        <v>0</v>
      </c>
      <c r="I25" s="46"/>
      <c r="J25" s="32"/>
      <c r="K25" s="47">
        <v>0</v>
      </c>
      <c r="L25" s="48"/>
      <c r="M25" s="49">
        <v>0</v>
      </c>
      <c r="N25" s="47"/>
      <c r="O25" s="47"/>
      <c r="P25" s="48"/>
      <c r="Q25" s="49">
        <v>0</v>
      </c>
      <c r="R25" s="48"/>
      <c r="S25" s="45">
        <v>0</v>
      </c>
      <c r="T25" s="50"/>
      <c r="U25" s="50"/>
      <c r="V25" s="36"/>
      <c r="W25" s="33"/>
    </row>
    <row r="26" spans="3:23" ht="2.25" customHeight="1">
      <c r="C26" s="32"/>
      <c r="D26" s="33"/>
      <c r="E26" s="33"/>
      <c r="F26" s="33"/>
      <c r="G26" s="33"/>
      <c r="H26" s="32"/>
      <c r="I26" s="36"/>
      <c r="J26" s="32"/>
      <c r="K26" s="33"/>
      <c r="L26" s="36"/>
      <c r="M26" s="32"/>
      <c r="N26" s="33"/>
      <c r="O26" s="33"/>
      <c r="P26" s="36"/>
      <c r="Q26" s="32"/>
      <c r="R26" s="33"/>
      <c r="S26" s="32"/>
      <c r="T26" s="33"/>
      <c r="U26" s="33"/>
      <c r="V26" s="36"/>
      <c r="W26" s="33"/>
    </row>
    <row r="27" spans="3:23">
      <c r="C27" s="32"/>
      <c r="D27" s="33"/>
      <c r="E27" s="38" t="s">
        <v>22</v>
      </c>
      <c r="F27" s="38"/>
      <c r="G27" s="38"/>
      <c r="H27" s="39">
        <v>9102954327.0499992</v>
      </c>
      <c r="I27" s="40"/>
      <c r="J27" s="32"/>
      <c r="K27" s="41">
        <f>SUM(K29:L45)</f>
        <v>2522467228.4400001</v>
      </c>
      <c r="L27" s="40"/>
      <c r="M27" s="39">
        <f>SUM(M29:P45)</f>
        <v>1297478650.78</v>
      </c>
      <c r="N27" s="41"/>
      <c r="O27" s="41"/>
      <c r="P27" s="40"/>
      <c r="Q27" s="39">
        <f>SUM(Q29:R45)</f>
        <v>10327942904.709999</v>
      </c>
      <c r="R27" s="40"/>
      <c r="S27" s="39">
        <f>SUM(S29:U45)</f>
        <v>1224988577.6600001</v>
      </c>
      <c r="T27" s="41"/>
      <c r="U27" s="41"/>
      <c r="V27" s="36"/>
      <c r="W27" s="33"/>
    </row>
    <row r="28" spans="3:23" ht="0.75" customHeight="1">
      <c r="C28" s="32"/>
      <c r="D28" s="33"/>
      <c r="E28" s="33"/>
      <c r="F28" s="33"/>
      <c r="G28" s="33"/>
      <c r="H28" s="32"/>
      <c r="I28" s="36"/>
      <c r="J28" s="32"/>
      <c r="K28" s="33"/>
      <c r="L28" s="36"/>
      <c r="M28" s="32"/>
      <c r="N28" s="33"/>
      <c r="O28" s="33"/>
      <c r="P28" s="36"/>
      <c r="Q28" s="32"/>
      <c r="R28" s="33"/>
      <c r="S28" s="32"/>
      <c r="T28" s="33"/>
      <c r="U28" s="33"/>
      <c r="V28" s="36"/>
      <c r="W28" s="33"/>
    </row>
    <row r="29" spans="3:23" ht="14.25" customHeight="1">
      <c r="C29" s="32"/>
      <c r="D29" s="33"/>
      <c r="E29" s="44" t="s">
        <v>23</v>
      </c>
      <c r="F29" s="44"/>
      <c r="G29" s="44"/>
      <c r="H29" s="45">
        <v>834077667.96000004</v>
      </c>
      <c r="I29" s="46"/>
      <c r="J29" s="32"/>
      <c r="K29" s="47">
        <v>308732574.69</v>
      </c>
      <c r="L29" s="48"/>
      <c r="M29" s="49">
        <v>241464768.12</v>
      </c>
      <c r="N29" s="47"/>
      <c r="O29" s="47"/>
      <c r="P29" s="48"/>
      <c r="Q29" s="45">
        <f>H29+K29-M29</f>
        <v>901345474.53000009</v>
      </c>
      <c r="R29" s="46"/>
      <c r="S29" s="45">
        <f>Q29-H29</f>
        <v>67267806.570000052</v>
      </c>
      <c r="T29" s="50"/>
      <c r="U29" s="50"/>
      <c r="V29" s="36"/>
      <c r="W29" s="33"/>
    </row>
    <row r="30" spans="3:23" ht="0.75" customHeight="1">
      <c r="C30" s="32"/>
      <c r="D30" s="33"/>
      <c r="E30" s="33"/>
      <c r="F30" s="33"/>
      <c r="G30" s="33"/>
      <c r="H30" s="32"/>
      <c r="I30" s="36"/>
      <c r="J30" s="32"/>
      <c r="K30" s="51"/>
      <c r="L30" s="52"/>
      <c r="M30" s="53"/>
      <c r="N30" s="51"/>
      <c r="O30" s="51"/>
      <c r="P30" s="52"/>
      <c r="Q30" s="32"/>
      <c r="R30" s="33"/>
      <c r="S30" s="32"/>
      <c r="T30" s="33"/>
      <c r="U30" s="33"/>
      <c r="V30" s="36"/>
      <c r="W30" s="33"/>
    </row>
    <row r="31" spans="3:23" ht="14.25" customHeight="1">
      <c r="C31" s="32"/>
      <c r="D31" s="33"/>
      <c r="E31" s="44" t="s">
        <v>24</v>
      </c>
      <c r="F31" s="44"/>
      <c r="G31" s="44"/>
      <c r="H31" s="45">
        <v>100357480.09</v>
      </c>
      <c r="I31" s="46"/>
      <c r="J31" s="32"/>
      <c r="K31" s="47">
        <v>14608842.9</v>
      </c>
      <c r="L31" s="48"/>
      <c r="M31" s="49">
        <v>16803347.030000001</v>
      </c>
      <c r="N31" s="47"/>
      <c r="O31" s="47"/>
      <c r="P31" s="48"/>
      <c r="Q31" s="45">
        <f>H31+K31-M31</f>
        <v>98162975.960000008</v>
      </c>
      <c r="R31" s="46"/>
      <c r="S31" s="45">
        <f>Q31-H31</f>
        <v>-2194504.1299999952</v>
      </c>
      <c r="T31" s="50"/>
      <c r="U31" s="50"/>
      <c r="V31" s="36"/>
      <c r="W31" s="33"/>
    </row>
    <row r="32" spans="3:23" ht="0.75" customHeight="1">
      <c r="C32" s="32"/>
      <c r="D32" s="33"/>
      <c r="E32" s="33"/>
      <c r="F32" s="33"/>
      <c r="G32" s="33"/>
      <c r="H32" s="32"/>
      <c r="I32" s="36"/>
      <c r="J32" s="32"/>
      <c r="K32" s="51"/>
      <c r="L32" s="52"/>
      <c r="M32" s="53"/>
      <c r="N32" s="51"/>
      <c r="O32" s="51"/>
      <c r="P32" s="52"/>
      <c r="Q32" s="32"/>
      <c r="R32" s="33"/>
      <c r="S32" s="32"/>
      <c r="T32" s="33"/>
      <c r="U32" s="33"/>
      <c r="V32" s="36"/>
      <c r="W32" s="33"/>
    </row>
    <row r="33" spans="3:23" ht="14.25" customHeight="1">
      <c r="C33" s="32"/>
      <c r="D33" s="33"/>
      <c r="E33" s="44" t="s">
        <v>25</v>
      </c>
      <c r="F33" s="44"/>
      <c r="G33" s="44"/>
      <c r="H33" s="45">
        <v>7978902212.6999998</v>
      </c>
      <c r="I33" s="46"/>
      <c r="J33" s="32"/>
      <c r="K33" s="47">
        <v>2111687795.3099999</v>
      </c>
      <c r="L33" s="48"/>
      <c r="M33" s="49">
        <v>946019241.67999995</v>
      </c>
      <c r="N33" s="47"/>
      <c r="O33" s="47"/>
      <c r="P33" s="48"/>
      <c r="Q33" s="45">
        <f>H33+K33-M33</f>
        <v>9144570766.3299999</v>
      </c>
      <c r="R33" s="46"/>
      <c r="S33" s="45">
        <f>Q33-H33</f>
        <v>1165668553.6300001</v>
      </c>
      <c r="T33" s="50"/>
      <c r="U33" s="50"/>
      <c r="V33" s="36"/>
      <c r="W33" s="33"/>
    </row>
    <row r="34" spans="3:23" ht="0.75" customHeight="1">
      <c r="C34" s="32"/>
      <c r="D34" s="33"/>
      <c r="E34" s="33"/>
      <c r="F34" s="33"/>
      <c r="G34" s="33"/>
      <c r="H34" s="32"/>
      <c r="I34" s="36"/>
      <c r="J34" s="32"/>
      <c r="K34" s="51"/>
      <c r="L34" s="52"/>
      <c r="M34" s="53"/>
      <c r="N34" s="51"/>
      <c r="O34" s="51"/>
      <c r="P34" s="52"/>
      <c r="Q34" s="32"/>
      <c r="R34" s="33"/>
      <c r="S34" s="32"/>
      <c r="T34" s="33"/>
      <c r="U34" s="33"/>
      <c r="V34" s="36"/>
      <c r="W34" s="33"/>
    </row>
    <row r="35" spans="3:23" ht="14.25" customHeight="1">
      <c r="C35" s="32"/>
      <c r="D35" s="33"/>
      <c r="E35" s="44" t="s">
        <v>26</v>
      </c>
      <c r="F35" s="44"/>
      <c r="G35" s="44"/>
      <c r="H35" s="45">
        <v>646969144.66999996</v>
      </c>
      <c r="I35" s="46"/>
      <c r="J35" s="32"/>
      <c r="K35" s="47">
        <v>52007609.270000003</v>
      </c>
      <c r="L35" s="48"/>
      <c r="M35" s="49">
        <v>42759607.469999999</v>
      </c>
      <c r="N35" s="47"/>
      <c r="O35" s="47"/>
      <c r="P35" s="48"/>
      <c r="Q35" s="45">
        <f>H35+K35-M35</f>
        <v>656217146.46999991</v>
      </c>
      <c r="R35" s="46"/>
      <c r="S35" s="45">
        <f>Q35-H35</f>
        <v>9248001.7999999523</v>
      </c>
      <c r="T35" s="50"/>
      <c r="U35" s="50"/>
      <c r="V35" s="36"/>
      <c r="W35" s="33"/>
    </row>
    <row r="36" spans="3:23" ht="0.75" customHeight="1">
      <c r="C36" s="32"/>
      <c r="D36" s="33"/>
      <c r="E36" s="33"/>
      <c r="F36" s="33"/>
      <c r="G36" s="33"/>
      <c r="H36" s="32"/>
      <c r="I36" s="36"/>
      <c r="J36" s="32"/>
      <c r="K36" s="51"/>
      <c r="L36" s="52"/>
      <c r="M36" s="53"/>
      <c r="N36" s="51"/>
      <c r="O36" s="51"/>
      <c r="P36" s="52"/>
      <c r="Q36" s="32"/>
      <c r="R36" s="33"/>
      <c r="S36" s="32"/>
      <c r="T36" s="33"/>
      <c r="U36" s="33"/>
      <c r="V36" s="36"/>
      <c r="W36" s="33"/>
    </row>
    <row r="37" spans="3:23" ht="14.25" customHeight="1">
      <c r="C37" s="32"/>
      <c r="D37" s="33"/>
      <c r="E37" s="44" t="s">
        <v>27</v>
      </c>
      <c r="F37" s="44"/>
      <c r="G37" s="44"/>
      <c r="H37" s="45">
        <v>10072163.460000001</v>
      </c>
      <c r="I37" s="46"/>
      <c r="J37" s="32"/>
      <c r="K37" s="47">
        <v>181128.32000000001</v>
      </c>
      <c r="L37" s="48"/>
      <c r="M37" s="49">
        <v>12261</v>
      </c>
      <c r="N37" s="47"/>
      <c r="O37" s="47"/>
      <c r="P37" s="48"/>
      <c r="Q37" s="45">
        <f>H37+K37-M37</f>
        <v>10241030.780000001</v>
      </c>
      <c r="R37" s="46"/>
      <c r="S37" s="45">
        <f>Q37-H37</f>
        <v>168867.3200000003</v>
      </c>
      <c r="T37" s="50"/>
      <c r="U37" s="50"/>
      <c r="V37" s="36"/>
      <c r="W37" s="33"/>
    </row>
    <row r="38" spans="3:23" ht="0.75" customHeight="1">
      <c r="C38" s="32"/>
      <c r="D38" s="33"/>
      <c r="E38" s="33"/>
      <c r="F38" s="33"/>
      <c r="G38" s="33"/>
      <c r="H38" s="32"/>
      <c r="I38" s="36"/>
      <c r="J38" s="32"/>
      <c r="K38" s="51"/>
      <c r="L38" s="52"/>
      <c r="M38" s="53"/>
      <c r="N38" s="51"/>
      <c r="O38" s="51"/>
      <c r="P38" s="52"/>
      <c r="Q38" s="32"/>
      <c r="R38" s="33"/>
      <c r="S38" s="32"/>
      <c r="T38" s="33"/>
      <c r="U38" s="33"/>
      <c r="V38" s="36"/>
      <c r="W38" s="33"/>
    </row>
    <row r="39" spans="3:23" ht="14.25" customHeight="1">
      <c r="C39" s="32"/>
      <c r="D39" s="33"/>
      <c r="E39" s="44" t="s">
        <v>28</v>
      </c>
      <c r="F39" s="44"/>
      <c r="G39" s="44"/>
      <c r="H39" s="56">
        <v>-467424341.82999998</v>
      </c>
      <c r="I39" s="57"/>
      <c r="J39" s="32"/>
      <c r="K39" s="47">
        <v>35249277.950000003</v>
      </c>
      <c r="L39" s="48"/>
      <c r="M39" s="49">
        <v>50419425.479999997</v>
      </c>
      <c r="N39" s="47"/>
      <c r="O39" s="47"/>
      <c r="P39" s="48"/>
      <c r="Q39" s="56">
        <f>H39+K39-M39</f>
        <v>-482594489.36000001</v>
      </c>
      <c r="R39" s="57"/>
      <c r="S39" s="56">
        <f>Q39-H39</f>
        <v>-15170147.530000031</v>
      </c>
      <c r="T39" s="58"/>
      <c r="U39" s="58"/>
      <c r="V39" s="36"/>
      <c r="W39" s="33"/>
    </row>
    <row r="40" spans="3:23" ht="0.75" customHeight="1">
      <c r="C40" s="32"/>
      <c r="D40" s="33"/>
      <c r="E40" s="33"/>
      <c r="F40" s="33"/>
      <c r="G40" s="33"/>
      <c r="H40" s="32"/>
      <c r="I40" s="36"/>
      <c r="J40" s="32"/>
      <c r="K40" s="51"/>
      <c r="L40" s="52"/>
      <c r="M40" s="53"/>
      <c r="N40" s="51"/>
      <c r="O40" s="51"/>
      <c r="P40" s="52"/>
      <c r="Q40" s="32"/>
      <c r="R40" s="33"/>
      <c r="S40" s="32"/>
      <c r="T40" s="33"/>
      <c r="U40" s="33"/>
      <c r="V40" s="36"/>
      <c r="W40" s="33"/>
    </row>
    <row r="41" spans="3:23" ht="14.25" customHeight="1">
      <c r="C41" s="32"/>
      <c r="D41" s="33"/>
      <c r="E41" s="44" t="s">
        <v>29</v>
      </c>
      <c r="F41" s="44"/>
      <c r="G41" s="44"/>
      <c r="H41" s="45">
        <v>0</v>
      </c>
      <c r="I41" s="46"/>
      <c r="J41" s="32"/>
      <c r="K41" s="47">
        <v>0</v>
      </c>
      <c r="L41" s="48"/>
      <c r="M41" s="49">
        <v>0</v>
      </c>
      <c r="N41" s="47"/>
      <c r="O41" s="47"/>
      <c r="P41" s="48"/>
      <c r="Q41" s="45">
        <v>0</v>
      </c>
      <c r="R41" s="46"/>
      <c r="S41" s="45">
        <f>Q41-H41</f>
        <v>0</v>
      </c>
      <c r="T41" s="50"/>
      <c r="U41" s="50"/>
      <c r="V41" s="36"/>
      <c r="W41" s="33"/>
    </row>
    <row r="42" spans="3:23" ht="0.75" customHeight="1">
      <c r="C42" s="32"/>
      <c r="D42" s="33"/>
      <c r="E42" s="33"/>
      <c r="F42" s="33"/>
      <c r="G42" s="33"/>
      <c r="H42" s="32"/>
      <c r="I42" s="36"/>
      <c r="J42" s="32"/>
      <c r="K42" s="51"/>
      <c r="L42" s="52"/>
      <c r="M42" s="53"/>
      <c r="N42" s="51"/>
      <c r="O42" s="51"/>
      <c r="P42" s="52"/>
      <c r="Q42" s="32"/>
      <c r="R42" s="33"/>
      <c r="S42" s="32"/>
      <c r="T42" s="33"/>
      <c r="U42" s="33"/>
      <c r="V42" s="36"/>
      <c r="W42" s="33"/>
    </row>
    <row r="43" spans="3:23" ht="14.25" customHeight="1">
      <c r="C43" s="32"/>
      <c r="D43" s="33"/>
      <c r="E43" s="44" t="s">
        <v>30</v>
      </c>
      <c r="F43" s="44"/>
      <c r="G43" s="44"/>
      <c r="H43" s="45">
        <v>0</v>
      </c>
      <c r="I43" s="46"/>
      <c r="J43" s="32"/>
      <c r="K43" s="47">
        <v>0</v>
      </c>
      <c r="L43" s="48"/>
      <c r="M43" s="49">
        <v>0</v>
      </c>
      <c r="N43" s="47"/>
      <c r="O43" s="47"/>
      <c r="P43" s="48"/>
      <c r="Q43" s="45">
        <v>0</v>
      </c>
      <c r="R43" s="46"/>
      <c r="S43" s="45">
        <f>Q43-H43</f>
        <v>0</v>
      </c>
      <c r="T43" s="50"/>
      <c r="U43" s="50"/>
      <c r="V43" s="36"/>
      <c r="W43" s="33"/>
    </row>
    <row r="44" spans="3:23" ht="0.75" customHeight="1">
      <c r="C44" s="32"/>
      <c r="D44" s="33"/>
      <c r="E44" s="33"/>
      <c r="F44" s="33"/>
      <c r="G44" s="33"/>
      <c r="H44" s="32"/>
      <c r="I44" s="36"/>
      <c r="J44" s="32"/>
      <c r="K44" s="51"/>
      <c r="L44" s="52"/>
      <c r="M44" s="53"/>
      <c r="N44" s="51"/>
      <c r="O44" s="51"/>
      <c r="P44" s="52"/>
      <c r="Q44" s="32"/>
      <c r="R44" s="33"/>
      <c r="S44" s="32"/>
      <c r="T44" s="33"/>
      <c r="U44" s="33"/>
      <c r="V44" s="36"/>
      <c r="W44" s="33"/>
    </row>
    <row r="45" spans="3:23" ht="14.25" customHeight="1">
      <c r="C45" s="32"/>
      <c r="D45" s="33"/>
      <c r="E45" s="44" t="s">
        <v>31</v>
      </c>
      <c r="F45" s="44"/>
      <c r="G45" s="44"/>
      <c r="H45" s="45">
        <v>0</v>
      </c>
      <c r="I45" s="46"/>
      <c r="J45" s="32"/>
      <c r="K45" s="47">
        <v>0</v>
      </c>
      <c r="L45" s="48"/>
      <c r="M45" s="49">
        <v>0</v>
      </c>
      <c r="N45" s="47"/>
      <c r="O45" s="47"/>
      <c r="P45" s="48"/>
      <c r="Q45" s="45">
        <v>0</v>
      </c>
      <c r="R45" s="46"/>
      <c r="S45" s="45">
        <f>Q45-H45</f>
        <v>0</v>
      </c>
      <c r="T45" s="50"/>
      <c r="U45" s="50"/>
      <c r="V45" s="36"/>
      <c r="W45" s="33"/>
    </row>
    <row r="46" spans="3:23" ht="14.25" customHeight="1">
      <c r="C46" s="32"/>
      <c r="D46" s="33"/>
      <c r="E46" s="59"/>
      <c r="F46" s="59"/>
      <c r="G46" s="59"/>
      <c r="H46" s="60"/>
      <c r="I46" s="61"/>
      <c r="J46" s="32"/>
      <c r="K46" s="62"/>
      <c r="L46" s="63"/>
      <c r="M46" s="64"/>
      <c r="N46" s="62"/>
      <c r="O46" s="62"/>
      <c r="P46" s="63"/>
      <c r="Q46" s="60"/>
      <c r="R46" s="65"/>
      <c r="S46" s="60"/>
      <c r="T46" s="65"/>
      <c r="U46" s="65"/>
      <c r="V46" s="36"/>
      <c r="W46" s="33"/>
    </row>
    <row r="47" spans="3:23" ht="44.25" customHeight="1">
      <c r="C47" s="66"/>
      <c r="D47" s="67"/>
      <c r="E47" s="67"/>
      <c r="F47" s="67"/>
      <c r="G47" s="67"/>
      <c r="H47" s="66"/>
      <c r="I47" s="68"/>
      <c r="J47" s="66"/>
      <c r="K47" s="67"/>
      <c r="L47" s="68"/>
      <c r="M47" s="66"/>
      <c r="N47" s="67"/>
      <c r="O47" s="67"/>
      <c r="P47" s="68"/>
      <c r="Q47" s="66"/>
      <c r="R47" s="67"/>
      <c r="S47" s="66"/>
      <c r="T47" s="67"/>
      <c r="U47" s="67"/>
      <c r="V47" s="68"/>
      <c r="W47" s="33"/>
    </row>
    <row r="48" spans="3:23" ht="7.5" customHeight="1"/>
    <row r="49" spans="4:21" ht="18.75" customHeight="1">
      <c r="D49" s="69" t="s">
        <v>32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</row>
    <row r="50" spans="4:21" ht="47.25" customHeight="1">
      <c r="H50" s="33"/>
    </row>
    <row r="51" spans="4:21">
      <c r="G51" s="70" t="s">
        <v>33</v>
      </c>
      <c r="I51" s="70" t="s">
        <v>34</v>
      </c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</row>
    <row r="52" spans="4:21">
      <c r="G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</row>
    <row r="53" spans="4:21" ht="9" customHeight="1">
      <c r="G53" s="70"/>
    </row>
    <row r="54" spans="4:21" ht="21" customHeight="1"/>
  </sheetData>
  <mergeCells count="128">
    <mergeCell ref="D49:N49"/>
    <mergeCell ref="G51:G53"/>
    <mergeCell ref="I51:U52"/>
    <mergeCell ref="E45:G45"/>
    <mergeCell ref="H45:I45"/>
    <mergeCell ref="K45:L45"/>
    <mergeCell ref="M45:P45"/>
    <mergeCell ref="Q45:R45"/>
    <mergeCell ref="S45:U45"/>
    <mergeCell ref="E43:G43"/>
    <mergeCell ref="H43:I43"/>
    <mergeCell ref="K43:L43"/>
    <mergeCell ref="M43:P43"/>
    <mergeCell ref="Q43:R43"/>
    <mergeCell ref="S43:U43"/>
    <mergeCell ref="E41:G41"/>
    <mergeCell ref="H41:I41"/>
    <mergeCell ref="K41:L41"/>
    <mergeCell ref="M41:P41"/>
    <mergeCell ref="Q41:R41"/>
    <mergeCell ref="S41:U41"/>
    <mergeCell ref="E39:G39"/>
    <mergeCell ref="H39:I39"/>
    <mergeCell ref="K39:L39"/>
    <mergeCell ref="M39:P39"/>
    <mergeCell ref="Q39:R39"/>
    <mergeCell ref="S39:U39"/>
    <mergeCell ref="E37:G37"/>
    <mergeCell ref="H37:I37"/>
    <mergeCell ref="K37:L37"/>
    <mergeCell ref="M37:P37"/>
    <mergeCell ref="Q37:R37"/>
    <mergeCell ref="S37:U37"/>
    <mergeCell ref="E35:G35"/>
    <mergeCell ref="H35:I35"/>
    <mergeCell ref="K35:L35"/>
    <mergeCell ref="M35:P35"/>
    <mergeCell ref="Q35:R35"/>
    <mergeCell ref="S35:U35"/>
    <mergeCell ref="E33:G33"/>
    <mergeCell ref="H33:I33"/>
    <mergeCell ref="K33:L33"/>
    <mergeCell ref="M33:P33"/>
    <mergeCell ref="Q33:R33"/>
    <mergeCell ref="S33:U33"/>
    <mergeCell ref="E31:G31"/>
    <mergeCell ref="H31:I31"/>
    <mergeCell ref="K31:L31"/>
    <mergeCell ref="M31:P31"/>
    <mergeCell ref="Q31:R31"/>
    <mergeCell ref="S31:U31"/>
    <mergeCell ref="E29:G29"/>
    <mergeCell ref="H29:I29"/>
    <mergeCell ref="K29:L29"/>
    <mergeCell ref="M29:P29"/>
    <mergeCell ref="Q29:R29"/>
    <mergeCell ref="S29:U29"/>
    <mergeCell ref="E27:G27"/>
    <mergeCell ref="H27:I27"/>
    <mergeCell ref="K27:L27"/>
    <mergeCell ref="M27:P27"/>
    <mergeCell ref="Q27:R27"/>
    <mergeCell ref="S27:U27"/>
    <mergeCell ref="E25:G25"/>
    <mergeCell ref="H25:I25"/>
    <mergeCell ref="K25:L25"/>
    <mergeCell ref="M25:P25"/>
    <mergeCell ref="Q25:R25"/>
    <mergeCell ref="S25:U25"/>
    <mergeCell ref="E23:G23"/>
    <mergeCell ref="H23:I23"/>
    <mergeCell ref="K23:L23"/>
    <mergeCell ref="M23:P23"/>
    <mergeCell ref="Q23:R23"/>
    <mergeCell ref="S23:U23"/>
    <mergeCell ref="E21:G21"/>
    <mergeCell ref="H21:I21"/>
    <mergeCell ref="K21:L21"/>
    <mergeCell ref="M21:P21"/>
    <mergeCell ref="Q21:R21"/>
    <mergeCell ref="S21:U21"/>
    <mergeCell ref="E19:G19"/>
    <mergeCell ref="H19:I19"/>
    <mergeCell ref="K19:L19"/>
    <mergeCell ref="M19:P19"/>
    <mergeCell ref="Q19:R19"/>
    <mergeCell ref="S19:U19"/>
    <mergeCell ref="E17:G17"/>
    <mergeCell ref="H17:I17"/>
    <mergeCell ref="K17:L17"/>
    <mergeCell ref="M17:P17"/>
    <mergeCell ref="Q17:R17"/>
    <mergeCell ref="S17:U17"/>
    <mergeCell ref="E15:G15"/>
    <mergeCell ref="H15:I15"/>
    <mergeCell ref="K15:L15"/>
    <mergeCell ref="M15:P15"/>
    <mergeCell ref="Q15:R15"/>
    <mergeCell ref="S15:U15"/>
    <mergeCell ref="E13:G13"/>
    <mergeCell ref="H13:I13"/>
    <mergeCell ref="K13:L13"/>
    <mergeCell ref="M13:P13"/>
    <mergeCell ref="Q13:R13"/>
    <mergeCell ref="S13:U13"/>
    <mergeCell ref="E11:G11"/>
    <mergeCell ref="H11:I11"/>
    <mergeCell ref="K11:L11"/>
    <mergeCell ref="M11:P11"/>
    <mergeCell ref="Q11:R11"/>
    <mergeCell ref="S11:U11"/>
    <mergeCell ref="M6:P6"/>
    <mergeCell ref="Q6:R6"/>
    <mergeCell ref="T6:U6"/>
    <mergeCell ref="E9:G9"/>
    <mergeCell ref="H9:I9"/>
    <mergeCell ref="K9:L9"/>
    <mergeCell ref="M9:P9"/>
    <mergeCell ref="Q9:R9"/>
    <mergeCell ref="S9:U9"/>
    <mergeCell ref="G1:V1"/>
    <mergeCell ref="G2:V3"/>
    <mergeCell ref="C4:G4"/>
    <mergeCell ref="I4:I5"/>
    <mergeCell ref="K4:K5"/>
    <mergeCell ref="M4:P5"/>
    <mergeCell ref="Q4:R5"/>
    <mergeCell ref="T4:U5"/>
  </mergeCells>
  <pageMargins left="0.11811023622047245" right="0" top="0.39370078740157483" bottom="0.11811023622047245" header="0" footer="0"/>
  <pageSetup paperSize="9" scale="93" fitToWidth="0" fitToHeight="0" orientation="landscape" useFirstPageNumber="1" r:id="rId1"/>
  <headerFooter alignWithMargins="0">
    <oddFooter>Página &amp;P&amp;R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showOutlineSymbols="0" topLeftCell="A31" zoomScaleNormal="100" workbookViewId="0">
      <selection activeCell="K11" sqref="K11"/>
    </sheetView>
  </sheetViews>
  <sheetFormatPr baseColWidth="10" defaultColWidth="6.85546875" defaultRowHeight="12.75" customHeight="1"/>
  <cols>
    <col min="1" max="1" width="6.140625" style="5" customWidth="1"/>
    <col min="2" max="2" width="8.140625" style="5" customWidth="1"/>
    <col min="3" max="3" width="1.28515625" style="5" customWidth="1"/>
    <col min="4" max="4" width="2.7109375" style="5" customWidth="1"/>
    <col min="5" max="5" width="6.42578125" style="5" customWidth="1"/>
    <col min="6" max="6" width="5.140625" style="5" customWidth="1"/>
    <col min="7" max="7" width="1.28515625" style="5" hidden="1" customWidth="1"/>
    <col min="8" max="8" width="1.140625" style="5" customWidth="1"/>
    <col min="9" max="9" width="19" style="5" customWidth="1"/>
    <col min="10" max="10" width="6.28515625" style="5" customWidth="1"/>
    <col min="11" max="11" width="12.42578125" style="5" customWidth="1"/>
    <col min="12" max="12" width="19.7109375" style="5" customWidth="1"/>
    <col min="13" max="13" width="12.7109375" style="5" customWidth="1"/>
    <col min="14" max="14" width="6.42578125" style="5" customWidth="1"/>
    <col min="15" max="15" width="6.85546875" style="5"/>
    <col min="16" max="16" width="16.42578125" style="5" bestFit="1" customWidth="1"/>
    <col min="17" max="256" width="6.85546875" style="5"/>
    <col min="257" max="257" width="6.140625" style="5" customWidth="1"/>
    <col min="258" max="258" width="8.140625" style="5" customWidth="1"/>
    <col min="259" max="259" width="1.28515625" style="5" customWidth="1"/>
    <col min="260" max="260" width="2.7109375" style="5" customWidth="1"/>
    <col min="261" max="261" width="6.42578125" style="5" customWidth="1"/>
    <col min="262" max="262" width="5.140625" style="5" customWidth="1"/>
    <col min="263" max="263" width="0" style="5" hidden="1" customWidth="1"/>
    <col min="264" max="264" width="1.140625" style="5" customWidth="1"/>
    <col min="265" max="265" width="19" style="5" customWidth="1"/>
    <col min="266" max="266" width="6.28515625" style="5" customWidth="1"/>
    <col min="267" max="267" width="12.42578125" style="5" customWidth="1"/>
    <col min="268" max="268" width="19.7109375" style="5" customWidth="1"/>
    <col min="269" max="269" width="12.7109375" style="5" customWidth="1"/>
    <col min="270" max="270" width="6.42578125" style="5" customWidth="1"/>
    <col min="271" max="271" width="6.85546875" style="5"/>
    <col min="272" max="272" width="16.42578125" style="5" bestFit="1" customWidth="1"/>
    <col min="273" max="512" width="6.85546875" style="5"/>
    <col min="513" max="513" width="6.140625" style="5" customWidth="1"/>
    <col min="514" max="514" width="8.140625" style="5" customWidth="1"/>
    <col min="515" max="515" width="1.28515625" style="5" customWidth="1"/>
    <col min="516" max="516" width="2.7109375" style="5" customWidth="1"/>
    <col min="517" max="517" width="6.42578125" style="5" customWidth="1"/>
    <col min="518" max="518" width="5.140625" style="5" customWidth="1"/>
    <col min="519" max="519" width="0" style="5" hidden="1" customWidth="1"/>
    <col min="520" max="520" width="1.140625" style="5" customWidth="1"/>
    <col min="521" max="521" width="19" style="5" customWidth="1"/>
    <col min="522" max="522" width="6.28515625" style="5" customWidth="1"/>
    <col min="523" max="523" width="12.42578125" style="5" customWidth="1"/>
    <col min="524" max="524" width="19.7109375" style="5" customWidth="1"/>
    <col min="525" max="525" width="12.7109375" style="5" customWidth="1"/>
    <col min="526" max="526" width="6.42578125" style="5" customWidth="1"/>
    <col min="527" max="527" width="6.85546875" style="5"/>
    <col min="528" max="528" width="16.42578125" style="5" bestFit="1" customWidth="1"/>
    <col min="529" max="768" width="6.85546875" style="5"/>
    <col min="769" max="769" width="6.140625" style="5" customWidth="1"/>
    <col min="770" max="770" width="8.140625" style="5" customWidth="1"/>
    <col min="771" max="771" width="1.28515625" style="5" customWidth="1"/>
    <col min="772" max="772" width="2.7109375" style="5" customWidth="1"/>
    <col min="773" max="773" width="6.42578125" style="5" customWidth="1"/>
    <col min="774" max="774" width="5.140625" style="5" customWidth="1"/>
    <col min="775" max="775" width="0" style="5" hidden="1" customWidth="1"/>
    <col min="776" max="776" width="1.140625" style="5" customWidth="1"/>
    <col min="777" max="777" width="19" style="5" customWidth="1"/>
    <col min="778" max="778" width="6.28515625" style="5" customWidth="1"/>
    <col min="779" max="779" width="12.42578125" style="5" customWidth="1"/>
    <col min="780" max="780" width="19.7109375" style="5" customWidth="1"/>
    <col min="781" max="781" width="12.7109375" style="5" customWidth="1"/>
    <col min="782" max="782" width="6.42578125" style="5" customWidth="1"/>
    <col min="783" max="783" width="6.85546875" style="5"/>
    <col min="784" max="784" width="16.42578125" style="5" bestFit="1" customWidth="1"/>
    <col min="785" max="1024" width="6.85546875" style="5"/>
    <col min="1025" max="1025" width="6.140625" style="5" customWidth="1"/>
    <col min="1026" max="1026" width="8.140625" style="5" customWidth="1"/>
    <col min="1027" max="1027" width="1.28515625" style="5" customWidth="1"/>
    <col min="1028" max="1028" width="2.7109375" style="5" customWidth="1"/>
    <col min="1029" max="1029" width="6.42578125" style="5" customWidth="1"/>
    <col min="1030" max="1030" width="5.140625" style="5" customWidth="1"/>
    <col min="1031" max="1031" width="0" style="5" hidden="1" customWidth="1"/>
    <col min="1032" max="1032" width="1.140625" style="5" customWidth="1"/>
    <col min="1033" max="1033" width="19" style="5" customWidth="1"/>
    <col min="1034" max="1034" width="6.28515625" style="5" customWidth="1"/>
    <col min="1035" max="1035" width="12.42578125" style="5" customWidth="1"/>
    <col min="1036" max="1036" width="19.7109375" style="5" customWidth="1"/>
    <col min="1037" max="1037" width="12.7109375" style="5" customWidth="1"/>
    <col min="1038" max="1038" width="6.42578125" style="5" customWidth="1"/>
    <col min="1039" max="1039" width="6.85546875" style="5"/>
    <col min="1040" max="1040" width="16.42578125" style="5" bestFit="1" customWidth="1"/>
    <col min="1041" max="1280" width="6.85546875" style="5"/>
    <col min="1281" max="1281" width="6.140625" style="5" customWidth="1"/>
    <col min="1282" max="1282" width="8.140625" style="5" customWidth="1"/>
    <col min="1283" max="1283" width="1.28515625" style="5" customWidth="1"/>
    <col min="1284" max="1284" width="2.7109375" style="5" customWidth="1"/>
    <col min="1285" max="1285" width="6.42578125" style="5" customWidth="1"/>
    <col min="1286" max="1286" width="5.140625" style="5" customWidth="1"/>
    <col min="1287" max="1287" width="0" style="5" hidden="1" customWidth="1"/>
    <col min="1288" max="1288" width="1.140625" style="5" customWidth="1"/>
    <col min="1289" max="1289" width="19" style="5" customWidth="1"/>
    <col min="1290" max="1290" width="6.28515625" style="5" customWidth="1"/>
    <col min="1291" max="1291" width="12.42578125" style="5" customWidth="1"/>
    <col min="1292" max="1292" width="19.7109375" style="5" customWidth="1"/>
    <col min="1293" max="1293" width="12.7109375" style="5" customWidth="1"/>
    <col min="1294" max="1294" width="6.42578125" style="5" customWidth="1"/>
    <col min="1295" max="1295" width="6.85546875" style="5"/>
    <col min="1296" max="1296" width="16.42578125" style="5" bestFit="1" customWidth="1"/>
    <col min="1297" max="1536" width="6.85546875" style="5"/>
    <col min="1537" max="1537" width="6.140625" style="5" customWidth="1"/>
    <col min="1538" max="1538" width="8.140625" style="5" customWidth="1"/>
    <col min="1539" max="1539" width="1.28515625" style="5" customWidth="1"/>
    <col min="1540" max="1540" width="2.7109375" style="5" customWidth="1"/>
    <col min="1541" max="1541" width="6.42578125" style="5" customWidth="1"/>
    <col min="1542" max="1542" width="5.140625" style="5" customWidth="1"/>
    <col min="1543" max="1543" width="0" style="5" hidden="1" customWidth="1"/>
    <col min="1544" max="1544" width="1.140625" style="5" customWidth="1"/>
    <col min="1545" max="1545" width="19" style="5" customWidth="1"/>
    <col min="1546" max="1546" width="6.28515625" style="5" customWidth="1"/>
    <col min="1547" max="1547" width="12.42578125" style="5" customWidth="1"/>
    <col min="1548" max="1548" width="19.7109375" style="5" customWidth="1"/>
    <col min="1549" max="1549" width="12.7109375" style="5" customWidth="1"/>
    <col min="1550" max="1550" width="6.42578125" style="5" customWidth="1"/>
    <col min="1551" max="1551" width="6.85546875" style="5"/>
    <col min="1552" max="1552" width="16.42578125" style="5" bestFit="1" customWidth="1"/>
    <col min="1553" max="1792" width="6.85546875" style="5"/>
    <col min="1793" max="1793" width="6.140625" style="5" customWidth="1"/>
    <col min="1794" max="1794" width="8.140625" style="5" customWidth="1"/>
    <col min="1795" max="1795" width="1.28515625" style="5" customWidth="1"/>
    <col min="1796" max="1796" width="2.7109375" style="5" customWidth="1"/>
    <col min="1797" max="1797" width="6.42578125" style="5" customWidth="1"/>
    <col min="1798" max="1798" width="5.140625" style="5" customWidth="1"/>
    <col min="1799" max="1799" width="0" style="5" hidden="1" customWidth="1"/>
    <col min="1800" max="1800" width="1.140625" style="5" customWidth="1"/>
    <col min="1801" max="1801" width="19" style="5" customWidth="1"/>
    <col min="1802" max="1802" width="6.28515625" style="5" customWidth="1"/>
    <col min="1803" max="1803" width="12.42578125" style="5" customWidth="1"/>
    <col min="1804" max="1804" width="19.7109375" style="5" customWidth="1"/>
    <col min="1805" max="1805" width="12.7109375" style="5" customWidth="1"/>
    <col min="1806" max="1806" width="6.42578125" style="5" customWidth="1"/>
    <col min="1807" max="1807" width="6.85546875" style="5"/>
    <col min="1808" max="1808" width="16.42578125" style="5" bestFit="1" customWidth="1"/>
    <col min="1809" max="2048" width="6.85546875" style="5"/>
    <col min="2049" max="2049" width="6.140625" style="5" customWidth="1"/>
    <col min="2050" max="2050" width="8.140625" style="5" customWidth="1"/>
    <col min="2051" max="2051" width="1.28515625" style="5" customWidth="1"/>
    <col min="2052" max="2052" width="2.7109375" style="5" customWidth="1"/>
    <col min="2053" max="2053" width="6.42578125" style="5" customWidth="1"/>
    <col min="2054" max="2054" width="5.140625" style="5" customWidth="1"/>
    <col min="2055" max="2055" width="0" style="5" hidden="1" customWidth="1"/>
    <col min="2056" max="2056" width="1.140625" style="5" customWidth="1"/>
    <col min="2057" max="2057" width="19" style="5" customWidth="1"/>
    <col min="2058" max="2058" width="6.28515625" style="5" customWidth="1"/>
    <col min="2059" max="2059" width="12.42578125" style="5" customWidth="1"/>
    <col min="2060" max="2060" width="19.7109375" style="5" customWidth="1"/>
    <col min="2061" max="2061" width="12.7109375" style="5" customWidth="1"/>
    <col min="2062" max="2062" width="6.42578125" style="5" customWidth="1"/>
    <col min="2063" max="2063" width="6.85546875" style="5"/>
    <col min="2064" max="2064" width="16.42578125" style="5" bestFit="1" customWidth="1"/>
    <col min="2065" max="2304" width="6.85546875" style="5"/>
    <col min="2305" max="2305" width="6.140625" style="5" customWidth="1"/>
    <col min="2306" max="2306" width="8.140625" style="5" customWidth="1"/>
    <col min="2307" max="2307" width="1.28515625" style="5" customWidth="1"/>
    <col min="2308" max="2308" width="2.7109375" style="5" customWidth="1"/>
    <col min="2309" max="2309" width="6.42578125" style="5" customWidth="1"/>
    <col min="2310" max="2310" width="5.140625" style="5" customWidth="1"/>
    <col min="2311" max="2311" width="0" style="5" hidden="1" customWidth="1"/>
    <col min="2312" max="2312" width="1.140625" style="5" customWidth="1"/>
    <col min="2313" max="2313" width="19" style="5" customWidth="1"/>
    <col min="2314" max="2314" width="6.28515625" style="5" customWidth="1"/>
    <col min="2315" max="2315" width="12.42578125" style="5" customWidth="1"/>
    <col min="2316" max="2316" width="19.7109375" style="5" customWidth="1"/>
    <col min="2317" max="2317" width="12.7109375" style="5" customWidth="1"/>
    <col min="2318" max="2318" width="6.42578125" style="5" customWidth="1"/>
    <col min="2319" max="2319" width="6.85546875" style="5"/>
    <col min="2320" max="2320" width="16.42578125" style="5" bestFit="1" customWidth="1"/>
    <col min="2321" max="2560" width="6.85546875" style="5"/>
    <col min="2561" max="2561" width="6.140625" style="5" customWidth="1"/>
    <col min="2562" max="2562" width="8.140625" style="5" customWidth="1"/>
    <col min="2563" max="2563" width="1.28515625" style="5" customWidth="1"/>
    <col min="2564" max="2564" width="2.7109375" style="5" customWidth="1"/>
    <col min="2565" max="2565" width="6.42578125" style="5" customWidth="1"/>
    <col min="2566" max="2566" width="5.140625" style="5" customWidth="1"/>
    <col min="2567" max="2567" width="0" style="5" hidden="1" customWidth="1"/>
    <col min="2568" max="2568" width="1.140625" style="5" customWidth="1"/>
    <col min="2569" max="2569" width="19" style="5" customWidth="1"/>
    <col min="2570" max="2570" width="6.28515625" style="5" customWidth="1"/>
    <col min="2571" max="2571" width="12.42578125" style="5" customWidth="1"/>
    <col min="2572" max="2572" width="19.7109375" style="5" customWidth="1"/>
    <col min="2573" max="2573" width="12.7109375" style="5" customWidth="1"/>
    <col min="2574" max="2574" width="6.42578125" style="5" customWidth="1"/>
    <col min="2575" max="2575" width="6.85546875" style="5"/>
    <col min="2576" max="2576" width="16.42578125" style="5" bestFit="1" customWidth="1"/>
    <col min="2577" max="2816" width="6.85546875" style="5"/>
    <col min="2817" max="2817" width="6.140625" style="5" customWidth="1"/>
    <col min="2818" max="2818" width="8.140625" style="5" customWidth="1"/>
    <col min="2819" max="2819" width="1.28515625" style="5" customWidth="1"/>
    <col min="2820" max="2820" width="2.7109375" style="5" customWidth="1"/>
    <col min="2821" max="2821" width="6.42578125" style="5" customWidth="1"/>
    <col min="2822" max="2822" width="5.140625" style="5" customWidth="1"/>
    <col min="2823" max="2823" width="0" style="5" hidden="1" customWidth="1"/>
    <col min="2824" max="2824" width="1.140625" style="5" customWidth="1"/>
    <col min="2825" max="2825" width="19" style="5" customWidth="1"/>
    <col min="2826" max="2826" width="6.28515625" style="5" customWidth="1"/>
    <col min="2827" max="2827" width="12.42578125" style="5" customWidth="1"/>
    <col min="2828" max="2828" width="19.7109375" style="5" customWidth="1"/>
    <col min="2829" max="2829" width="12.7109375" style="5" customWidth="1"/>
    <col min="2830" max="2830" width="6.42578125" style="5" customWidth="1"/>
    <col min="2831" max="2831" width="6.85546875" style="5"/>
    <col min="2832" max="2832" width="16.42578125" style="5" bestFit="1" customWidth="1"/>
    <col min="2833" max="3072" width="6.85546875" style="5"/>
    <col min="3073" max="3073" width="6.140625" style="5" customWidth="1"/>
    <col min="3074" max="3074" width="8.140625" style="5" customWidth="1"/>
    <col min="3075" max="3075" width="1.28515625" style="5" customWidth="1"/>
    <col min="3076" max="3076" width="2.7109375" style="5" customWidth="1"/>
    <col min="3077" max="3077" width="6.42578125" style="5" customWidth="1"/>
    <col min="3078" max="3078" width="5.140625" style="5" customWidth="1"/>
    <col min="3079" max="3079" width="0" style="5" hidden="1" customWidth="1"/>
    <col min="3080" max="3080" width="1.140625" style="5" customWidth="1"/>
    <col min="3081" max="3081" width="19" style="5" customWidth="1"/>
    <col min="3082" max="3082" width="6.28515625" style="5" customWidth="1"/>
    <col min="3083" max="3083" width="12.42578125" style="5" customWidth="1"/>
    <col min="3084" max="3084" width="19.7109375" style="5" customWidth="1"/>
    <col min="3085" max="3085" width="12.7109375" style="5" customWidth="1"/>
    <col min="3086" max="3086" width="6.42578125" style="5" customWidth="1"/>
    <col min="3087" max="3087" width="6.85546875" style="5"/>
    <col min="3088" max="3088" width="16.42578125" style="5" bestFit="1" customWidth="1"/>
    <col min="3089" max="3328" width="6.85546875" style="5"/>
    <col min="3329" max="3329" width="6.140625" style="5" customWidth="1"/>
    <col min="3330" max="3330" width="8.140625" style="5" customWidth="1"/>
    <col min="3331" max="3331" width="1.28515625" style="5" customWidth="1"/>
    <col min="3332" max="3332" width="2.7109375" style="5" customWidth="1"/>
    <col min="3333" max="3333" width="6.42578125" style="5" customWidth="1"/>
    <col min="3334" max="3334" width="5.140625" style="5" customWidth="1"/>
    <col min="3335" max="3335" width="0" style="5" hidden="1" customWidth="1"/>
    <col min="3336" max="3336" width="1.140625" style="5" customWidth="1"/>
    <col min="3337" max="3337" width="19" style="5" customWidth="1"/>
    <col min="3338" max="3338" width="6.28515625" style="5" customWidth="1"/>
    <col min="3339" max="3339" width="12.42578125" style="5" customWidth="1"/>
    <col min="3340" max="3340" width="19.7109375" style="5" customWidth="1"/>
    <col min="3341" max="3341" width="12.7109375" style="5" customWidth="1"/>
    <col min="3342" max="3342" width="6.42578125" style="5" customWidth="1"/>
    <col min="3343" max="3343" width="6.85546875" style="5"/>
    <col min="3344" max="3344" width="16.42578125" style="5" bestFit="1" customWidth="1"/>
    <col min="3345" max="3584" width="6.85546875" style="5"/>
    <col min="3585" max="3585" width="6.140625" style="5" customWidth="1"/>
    <col min="3586" max="3586" width="8.140625" style="5" customWidth="1"/>
    <col min="3587" max="3587" width="1.28515625" style="5" customWidth="1"/>
    <col min="3588" max="3588" width="2.7109375" style="5" customWidth="1"/>
    <col min="3589" max="3589" width="6.42578125" style="5" customWidth="1"/>
    <col min="3590" max="3590" width="5.140625" style="5" customWidth="1"/>
    <col min="3591" max="3591" width="0" style="5" hidden="1" customWidth="1"/>
    <col min="3592" max="3592" width="1.140625" style="5" customWidth="1"/>
    <col min="3593" max="3593" width="19" style="5" customWidth="1"/>
    <col min="3594" max="3594" width="6.28515625" style="5" customWidth="1"/>
    <col min="3595" max="3595" width="12.42578125" style="5" customWidth="1"/>
    <col min="3596" max="3596" width="19.7109375" style="5" customWidth="1"/>
    <col min="3597" max="3597" width="12.7109375" style="5" customWidth="1"/>
    <col min="3598" max="3598" width="6.42578125" style="5" customWidth="1"/>
    <col min="3599" max="3599" width="6.85546875" style="5"/>
    <col min="3600" max="3600" width="16.42578125" style="5" bestFit="1" customWidth="1"/>
    <col min="3601" max="3840" width="6.85546875" style="5"/>
    <col min="3841" max="3841" width="6.140625" style="5" customWidth="1"/>
    <col min="3842" max="3842" width="8.140625" style="5" customWidth="1"/>
    <col min="3843" max="3843" width="1.28515625" style="5" customWidth="1"/>
    <col min="3844" max="3844" width="2.7109375" style="5" customWidth="1"/>
    <col min="3845" max="3845" width="6.42578125" style="5" customWidth="1"/>
    <col min="3846" max="3846" width="5.140625" style="5" customWidth="1"/>
    <col min="3847" max="3847" width="0" style="5" hidden="1" customWidth="1"/>
    <col min="3848" max="3848" width="1.140625" style="5" customWidth="1"/>
    <col min="3849" max="3849" width="19" style="5" customWidth="1"/>
    <col min="3850" max="3850" width="6.28515625" style="5" customWidth="1"/>
    <col min="3851" max="3851" width="12.42578125" style="5" customWidth="1"/>
    <col min="3852" max="3852" width="19.7109375" style="5" customWidth="1"/>
    <col min="3853" max="3853" width="12.7109375" style="5" customWidth="1"/>
    <col min="3854" max="3854" width="6.42578125" style="5" customWidth="1"/>
    <col min="3855" max="3855" width="6.85546875" style="5"/>
    <col min="3856" max="3856" width="16.42578125" style="5" bestFit="1" customWidth="1"/>
    <col min="3857" max="4096" width="6.85546875" style="5"/>
    <col min="4097" max="4097" width="6.140625" style="5" customWidth="1"/>
    <col min="4098" max="4098" width="8.140625" style="5" customWidth="1"/>
    <col min="4099" max="4099" width="1.28515625" style="5" customWidth="1"/>
    <col min="4100" max="4100" width="2.7109375" style="5" customWidth="1"/>
    <col min="4101" max="4101" width="6.42578125" style="5" customWidth="1"/>
    <col min="4102" max="4102" width="5.140625" style="5" customWidth="1"/>
    <col min="4103" max="4103" width="0" style="5" hidden="1" customWidth="1"/>
    <col min="4104" max="4104" width="1.140625" style="5" customWidth="1"/>
    <col min="4105" max="4105" width="19" style="5" customWidth="1"/>
    <col min="4106" max="4106" width="6.28515625" style="5" customWidth="1"/>
    <col min="4107" max="4107" width="12.42578125" style="5" customWidth="1"/>
    <col min="4108" max="4108" width="19.7109375" style="5" customWidth="1"/>
    <col min="4109" max="4109" width="12.7109375" style="5" customWidth="1"/>
    <col min="4110" max="4110" width="6.42578125" style="5" customWidth="1"/>
    <col min="4111" max="4111" width="6.85546875" style="5"/>
    <col min="4112" max="4112" width="16.42578125" style="5" bestFit="1" customWidth="1"/>
    <col min="4113" max="4352" width="6.85546875" style="5"/>
    <col min="4353" max="4353" width="6.140625" style="5" customWidth="1"/>
    <col min="4354" max="4354" width="8.140625" style="5" customWidth="1"/>
    <col min="4355" max="4355" width="1.28515625" style="5" customWidth="1"/>
    <col min="4356" max="4356" width="2.7109375" style="5" customWidth="1"/>
    <col min="4357" max="4357" width="6.42578125" style="5" customWidth="1"/>
    <col min="4358" max="4358" width="5.140625" style="5" customWidth="1"/>
    <col min="4359" max="4359" width="0" style="5" hidden="1" customWidth="1"/>
    <col min="4360" max="4360" width="1.140625" style="5" customWidth="1"/>
    <col min="4361" max="4361" width="19" style="5" customWidth="1"/>
    <col min="4362" max="4362" width="6.28515625" style="5" customWidth="1"/>
    <col min="4363" max="4363" width="12.42578125" style="5" customWidth="1"/>
    <col min="4364" max="4364" width="19.7109375" style="5" customWidth="1"/>
    <col min="4365" max="4365" width="12.7109375" style="5" customWidth="1"/>
    <col min="4366" max="4366" width="6.42578125" style="5" customWidth="1"/>
    <col min="4367" max="4367" width="6.85546875" style="5"/>
    <col min="4368" max="4368" width="16.42578125" style="5" bestFit="1" customWidth="1"/>
    <col min="4369" max="4608" width="6.85546875" style="5"/>
    <col min="4609" max="4609" width="6.140625" style="5" customWidth="1"/>
    <col min="4610" max="4610" width="8.140625" style="5" customWidth="1"/>
    <col min="4611" max="4611" width="1.28515625" style="5" customWidth="1"/>
    <col min="4612" max="4612" width="2.7109375" style="5" customWidth="1"/>
    <col min="4613" max="4613" width="6.42578125" style="5" customWidth="1"/>
    <col min="4614" max="4614" width="5.140625" style="5" customWidth="1"/>
    <col min="4615" max="4615" width="0" style="5" hidden="1" customWidth="1"/>
    <col min="4616" max="4616" width="1.140625" style="5" customWidth="1"/>
    <col min="4617" max="4617" width="19" style="5" customWidth="1"/>
    <col min="4618" max="4618" width="6.28515625" style="5" customWidth="1"/>
    <col min="4619" max="4619" width="12.42578125" style="5" customWidth="1"/>
    <col min="4620" max="4620" width="19.7109375" style="5" customWidth="1"/>
    <col min="4621" max="4621" width="12.7109375" style="5" customWidth="1"/>
    <col min="4622" max="4622" width="6.42578125" style="5" customWidth="1"/>
    <col min="4623" max="4623" width="6.85546875" style="5"/>
    <col min="4624" max="4624" width="16.42578125" style="5" bestFit="1" customWidth="1"/>
    <col min="4625" max="4864" width="6.85546875" style="5"/>
    <col min="4865" max="4865" width="6.140625" style="5" customWidth="1"/>
    <col min="4866" max="4866" width="8.140625" style="5" customWidth="1"/>
    <col min="4867" max="4867" width="1.28515625" style="5" customWidth="1"/>
    <col min="4868" max="4868" width="2.7109375" style="5" customWidth="1"/>
    <col min="4869" max="4869" width="6.42578125" style="5" customWidth="1"/>
    <col min="4870" max="4870" width="5.140625" style="5" customWidth="1"/>
    <col min="4871" max="4871" width="0" style="5" hidden="1" customWidth="1"/>
    <col min="4872" max="4872" width="1.140625" style="5" customWidth="1"/>
    <col min="4873" max="4873" width="19" style="5" customWidth="1"/>
    <col min="4874" max="4874" width="6.28515625" style="5" customWidth="1"/>
    <col min="4875" max="4875" width="12.42578125" style="5" customWidth="1"/>
    <col min="4876" max="4876" width="19.7109375" style="5" customWidth="1"/>
    <col min="4877" max="4877" width="12.7109375" style="5" customWidth="1"/>
    <col min="4878" max="4878" width="6.42578125" style="5" customWidth="1"/>
    <col min="4879" max="4879" width="6.85546875" style="5"/>
    <col min="4880" max="4880" width="16.42578125" style="5" bestFit="1" customWidth="1"/>
    <col min="4881" max="5120" width="6.85546875" style="5"/>
    <col min="5121" max="5121" width="6.140625" style="5" customWidth="1"/>
    <col min="5122" max="5122" width="8.140625" style="5" customWidth="1"/>
    <col min="5123" max="5123" width="1.28515625" style="5" customWidth="1"/>
    <col min="5124" max="5124" width="2.7109375" style="5" customWidth="1"/>
    <col min="5125" max="5125" width="6.42578125" style="5" customWidth="1"/>
    <col min="5126" max="5126" width="5.140625" style="5" customWidth="1"/>
    <col min="5127" max="5127" width="0" style="5" hidden="1" customWidth="1"/>
    <col min="5128" max="5128" width="1.140625" style="5" customWidth="1"/>
    <col min="5129" max="5129" width="19" style="5" customWidth="1"/>
    <col min="5130" max="5130" width="6.28515625" style="5" customWidth="1"/>
    <col min="5131" max="5131" width="12.42578125" style="5" customWidth="1"/>
    <col min="5132" max="5132" width="19.7109375" style="5" customWidth="1"/>
    <col min="5133" max="5133" width="12.7109375" style="5" customWidth="1"/>
    <col min="5134" max="5134" width="6.42578125" style="5" customWidth="1"/>
    <col min="5135" max="5135" width="6.85546875" style="5"/>
    <col min="5136" max="5136" width="16.42578125" style="5" bestFit="1" customWidth="1"/>
    <col min="5137" max="5376" width="6.85546875" style="5"/>
    <col min="5377" max="5377" width="6.140625" style="5" customWidth="1"/>
    <col min="5378" max="5378" width="8.140625" style="5" customWidth="1"/>
    <col min="5379" max="5379" width="1.28515625" style="5" customWidth="1"/>
    <col min="5380" max="5380" width="2.7109375" style="5" customWidth="1"/>
    <col min="5381" max="5381" width="6.42578125" style="5" customWidth="1"/>
    <col min="5382" max="5382" width="5.140625" style="5" customWidth="1"/>
    <col min="5383" max="5383" width="0" style="5" hidden="1" customWidth="1"/>
    <col min="5384" max="5384" width="1.140625" style="5" customWidth="1"/>
    <col min="5385" max="5385" width="19" style="5" customWidth="1"/>
    <col min="5386" max="5386" width="6.28515625" style="5" customWidth="1"/>
    <col min="5387" max="5387" width="12.42578125" style="5" customWidth="1"/>
    <col min="5388" max="5388" width="19.7109375" style="5" customWidth="1"/>
    <col min="5389" max="5389" width="12.7109375" style="5" customWidth="1"/>
    <col min="5390" max="5390" width="6.42578125" style="5" customWidth="1"/>
    <col min="5391" max="5391" width="6.85546875" style="5"/>
    <col min="5392" max="5392" width="16.42578125" style="5" bestFit="1" customWidth="1"/>
    <col min="5393" max="5632" width="6.85546875" style="5"/>
    <col min="5633" max="5633" width="6.140625" style="5" customWidth="1"/>
    <col min="5634" max="5634" width="8.140625" style="5" customWidth="1"/>
    <col min="5635" max="5635" width="1.28515625" style="5" customWidth="1"/>
    <col min="5636" max="5636" width="2.7109375" style="5" customWidth="1"/>
    <col min="5637" max="5637" width="6.42578125" style="5" customWidth="1"/>
    <col min="5638" max="5638" width="5.140625" style="5" customWidth="1"/>
    <col min="5639" max="5639" width="0" style="5" hidden="1" customWidth="1"/>
    <col min="5640" max="5640" width="1.140625" style="5" customWidth="1"/>
    <col min="5641" max="5641" width="19" style="5" customWidth="1"/>
    <col min="5642" max="5642" width="6.28515625" style="5" customWidth="1"/>
    <col min="5643" max="5643" width="12.42578125" style="5" customWidth="1"/>
    <col min="5644" max="5644" width="19.7109375" style="5" customWidth="1"/>
    <col min="5645" max="5645" width="12.7109375" style="5" customWidth="1"/>
    <col min="5646" max="5646" width="6.42578125" style="5" customWidth="1"/>
    <col min="5647" max="5647" width="6.85546875" style="5"/>
    <col min="5648" max="5648" width="16.42578125" style="5" bestFit="1" customWidth="1"/>
    <col min="5649" max="5888" width="6.85546875" style="5"/>
    <col min="5889" max="5889" width="6.140625" style="5" customWidth="1"/>
    <col min="5890" max="5890" width="8.140625" style="5" customWidth="1"/>
    <col min="5891" max="5891" width="1.28515625" style="5" customWidth="1"/>
    <col min="5892" max="5892" width="2.7109375" style="5" customWidth="1"/>
    <col min="5893" max="5893" width="6.42578125" style="5" customWidth="1"/>
    <col min="5894" max="5894" width="5.140625" style="5" customWidth="1"/>
    <col min="5895" max="5895" width="0" style="5" hidden="1" customWidth="1"/>
    <col min="5896" max="5896" width="1.140625" style="5" customWidth="1"/>
    <col min="5897" max="5897" width="19" style="5" customWidth="1"/>
    <col min="5898" max="5898" width="6.28515625" style="5" customWidth="1"/>
    <col min="5899" max="5899" width="12.42578125" style="5" customWidth="1"/>
    <col min="5900" max="5900" width="19.7109375" style="5" customWidth="1"/>
    <col min="5901" max="5901" width="12.7109375" style="5" customWidth="1"/>
    <col min="5902" max="5902" width="6.42578125" style="5" customWidth="1"/>
    <col min="5903" max="5903" width="6.85546875" style="5"/>
    <col min="5904" max="5904" width="16.42578125" style="5" bestFit="1" customWidth="1"/>
    <col min="5905" max="6144" width="6.85546875" style="5"/>
    <col min="6145" max="6145" width="6.140625" style="5" customWidth="1"/>
    <col min="6146" max="6146" width="8.140625" style="5" customWidth="1"/>
    <col min="6147" max="6147" width="1.28515625" style="5" customWidth="1"/>
    <col min="6148" max="6148" width="2.7109375" style="5" customWidth="1"/>
    <col min="6149" max="6149" width="6.42578125" style="5" customWidth="1"/>
    <col min="6150" max="6150" width="5.140625" style="5" customWidth="1"/>
    <col min="6151" max="6151" width="0" style="5" hidden="1" customWidth="1"/>
    <col min="6152" max="6152" width="1.140625" style="5" customWidth="1"/>
    <col min="6153" max="6153" width="19" style="5" customWidth="1"/>
    <col min="6154" max="6154" width="6.28515625" style="5" customWidth="1"/>
    <col min="6155" max="6155" width="12.42578125" style="5" customWidth="1"/>
    <col min="6156" max="6156" width="19.7109375" style="5" customWidth="1"/>
    <col min="6157" max="6157" width="12.7109375" style="5" customWidth="1"/>
    <col min="6158" max="6158" width="6.42578125" style="5" customWidth="1"/>
    <col min="6159" max="6159" width="6.85546875" style="5"/>
    <col min="6160" max="6160" width="16.42578125" style="5" bestFit="1" customWidth="1"/>
    <col min="6161" max="6400" width="6.85546875" style="5"/>
    <col min="6401" max="6401" width="6.140625" style="5" customWidth="1"/>
    <col min="6402" max="6402" width="8.140625" style="5" customWidth="1"/>
    <col min="6403" max="6403" width="1.28515625" style="5" customWidth="1"/>
    <col min="6404" max="6404" width="2.7109375" style="5" customWidth="1"/>
    <col min="6405" max="6405" width="6.42578125" style="5" customWidth="1"/>
    <col min="6406" max="6406" width="5.140625" style="5" customWidth="1"/>
    <col min="6407" max="6407" width="0" style="5" hidden="1" customWidth="1"/>
    <col min="6408" max="6408" width="1.140625" style="5" customWidth="1"/>
    <col min="6409" max="6409" width="19" style="5" customWidth="1"/>
    <col min="6410" max="6410" width="6.28515625" style="5" customWidth="1"/>
    <col min="6411" max="6411" width="12.42578125" style="5" customWidth="1"/>
    <col min="6412" max="6412" width="19.7109375" style="5" customWidth="1"/>
    <col min="6413" max="6413" width="12.7109375" style="5" customWidth="1"/>
    <col min="6414" max="6414" width="6.42578125" style="5" customWidth="1"/>
    <col min="6415" max="6415" width="6.85546875" style="5"/>
    <col min="6416" max="6416" width="16.42578125" style="5" bestFit="1" customWidth="1"/>
    <col min="6417" max="6656" width="6.85546875" style="5"/>
    <col min="6657" max="6657" width="6.140625" style="5" customWidth="1"/>
    <col min="6658" max="6658" width="8.140625" style="5" customWidth="1"/>
    <col min="6659" max="6659" width="1.28515625" style="5" customWidth="1"/>
    <col min="6660" max="6660" width="2.7109375" style="5" customWidth="1"/>
    <col min="6661" max="6661" width="6.42578125" style="5" customWidth="1"/>
    <col min="6662" max="6662" width="5.140625" style="5" customWidth="1"/>
    <col min="6663" max="6663" width="0" style="5" hidden="1" customWidth="1"/>
    <col min="6664" max="6664" width="1.140625" style="5" customWidth="1"/>
    <col min="6665" max="6665" width="19" style="5" customWidth="1"/>
    <col min="6666" max="6666" width="6.28515625" style="5" customWidth="1"/>
    <col min="6667" max="6667" width="12.42578125" style="5" customWidth="1"/>
    <col min="6668" max="6668" width="19.7109375" style="5" customWidth="1"/>
    <col min="6669" max="6669" width="12.7109375" style="5" customWidth="1"/>
    <col min="6670" max="6670" width="6.42578125" style="5" customWidth="1"/>
    <col min="6671" max="6671" width="6.85546875" style="5"/>
    <col min="6672" max="6672" width="16.42578125" style="5" bestFit="1" customWidth="1"/>
    <col min="6673" max="6912" width="6.85546875" style="5"/>
    <col min="6913" max="6913" width="6.140625" style="5" customWidth="1"/>
    <col min="6914" max="6914" width="8.140625" style="5" customWidth="1"/>
    <col min="6915" max="6915" width="1.28515625" style="5" customWidth="1"/>
    <col min="6916" max="6916" width="2.7109375" style="5" customWidth="1"/>
    <col min="6917" max="6917" width="6.42578125" style="5" customWidth="1"/>
    <col min="6918" max="6918" width="5.140625" style="5" customWidth="1"/>
    <col min="6919" max="6919" width="0" style="5" hidden="1" customWidth="1"/>
    <col min="6920" max="6920" width="1.140625" style="5" customWidth="1"/>
    <col min="6921" max="6921" width="19" style="5" customWidth="1"/>
    <col min="6922" max="6922" width="6.28515625" style="5" customWidth="1"/>
    <col min="6923" max="6923" width="12.42578125" style="5" customWidth="1"/>
    <col min="6924" max="6924" width="19.7109375" style="5" customWidth="1"/>
    <col min="6925" max="6925" width="12.7109375" style="5" customWidth="1"/>
    <col min="6926" max="6926" width="6.42578125" style="5" customWidth="1"/>
    <col min="6927" max="6927" width="6.85546875" style="5"/>
    <col min="6928" max="6928" width="16.42578125" style="5" bestFit="1" customWidth="1"/>
    <col min="6929" max="7168" width="6.85546875" style="5"/>
    <col min="7169" max="7169" width="6.140625" style="5" customWidth="1"/>
    <col min="7170" max="7170" width="8.140625" style="5" customWidth="1"/>
    <col min="7171" max="7171" width="1.28515625" style="5" customWidth="1"/>
    <col min="7172" max="7172" width="2.7109375" style="5" customWidth="1"/>
    <col min="7173" max="7173" width="6.42578125" style="5" customWidth="1"/>
    <col min="7174" max="7174" width="5.140625" style="5" customWidth="1"/>
    <col min="7175" max="7175" width="0" style="5" hidden="1" customWidth="1"/>
    <col min="7176" max="7176" width="1.140625" style="5" customWidth="1"/>
    <col min="7177" max="7177" width="19" style="5" customWidth="1"/>
    <col min="7178" max="7178" width="6.28515625" style="5" customWidth="1"/>
    <col min="7179" max="7179" width="12.42578125" style="5" customWidth="1"/>
    <col min="7180" max="7180" width="19.7109375" style="5" customWidth="1"/>
    <col min="7181" max="7181" width="12.7109375" style="5" customWidth="1"/>
    <col min="7182" max="7182" width="6.42578125" style="5" customWidth="1"/>
    <col min="7183" max="7183" width="6.85546875" style="5"/>
    <col min="7184" max="7184" width="16.42578125" style="5" bestFit="1" customWidth="1"/>
    <col min="7185" max="7424" width="6.85546875" style="5"/>
    <col min="7425" max="7425" width="6.140625" style="5" customWidth="1"/>
    <col min="7426" max="7426" width="8.140625" style="5" customWidth="1"/>
    <col min="7427" max="7427" width="1.28515625" style="5" customWidth="1"/>
    <col min="7428" max="7428" width="2.7109375" style="5" customWidth="1"/>
    <col min="7429" max="7429" width="6.42578125" style="5" customWidth="1"/>
    <col min="7430" max="7430" width="5.140625" style="5" customWidth="1"/>
    <col min="7431" max="7431" width="0" style="5" hidden="1" customWidth="1"/>
    <col min="7432" max="7432" width="1.140625" style="5" customWidth="1"/>
    <col min="7433" max="7433" width="19" style="5" customWidth="1"/>
    <col min="7434" max="7434" width="6.28515625" style="5" customWidth="1"/>
    <col min="7435" max="7435" width="12.42578125" style="5" customWidth="1"/>
    <col min="7436" max="7436" width="19.7109375" style="5" customWidth="1"/>
    <col min="7437" max="7437" width="12.7109375" style="5" customWidth="1"/>
    <col min="7438" max="7438" width="6.42578125" style="5" customWidth="1"/>
    <col min="7439" max="7439" width="6.85546875" style="5"/>
    <col min="7440" max="7440" width="16.42578125" style="5" bestFit="1" customWidth="1"/>
    <col min="7441" max="7680" width="6.85546875" style="5"/>
    <col min="7681" max="7681" width="6.140625" style="5" customWidth="1"/>
    <col min="7682" max="7682" width="8.140625" style="5" customWidth="1"/>
    <col min="7683" max="7683" width="1.28515625" style="5" customWidth="1"/>
    <col min="7684" max="7684" width="2.7109375" style="5" customWidth="1"/>
    <col min="7685" max="7685" width="6.42578125" style="5" customWidth="1"/>
    <col min="7686" max="7686" width="5.140625" style="5" customWidth="1"/>
    <col min="7687" max="7687" width="0" style="5" hidden="1" customWidth="1"/>
    <col min="7688" max="7688" width="1.140625" style="5" customWidth="1"/>
    <col min="7689" max="7689" width="19" style="5" customWidth="1"/>
    <col min="7690" max="7690" width="6.28515625" style="5" customWidth="1"/>
    <col min="7691" max="7691" width="12.42578125" style="5" customWidth="1"/>
    <col min="7692" max="7692" width="19.7109375" style="5" customWidth="1"/>
    <col min="7693" max="7693" width="12.7109375" style="5" customWidth="1"/>
    <col min="7694" max="7694" width="6.42578125" style="5" customWidth="1"/>
    <col min="7695" max="7695" width="6.85546875" style="5"/>
    <col min="7696" max="7696" width="16.42578125" style="5" bestFit="1" customWidth="1"/>
    <col min="7697" max="7936" width="6.85546875" style="5"/>
    <col min="7937" max="7937" width="6.140625" style="5" customWidth="1"/>
    <col min="7938" max="7938" width="8.140625" style="5" customWidth="1"/>
    <col min="7939" max="7939" width="1.28515625" style="5" customWidth="1"/>
    <col min="7940" max="7940" width="2.7109375" style="5" customWidth="1"/>
    <col min="7941" max="7941" width="6.42578125" style="5" customWidth="1"/>
    <col min="7942" max="7942" width="5.140625" style="5" customWidth="1"/>
    <col min="7943" max="7943" width="0" style="5" hidden="1" customWidth="1"/>
    <col min="7944" max="7944" width="1.140625" style="5" customWidth="1"/>
    <col min="7945" max="7945" width="19" style="5" customWidth="1"/>
    <col min="7946" max="7946" width="6.28515625" style="5" customWidth="1"/>
    <col min="7947" max="7947" width="12.42578125" style="5" customWidth="1"/>
    <col min="7948" max="7948" width="19.7109375" style="5" customWidth="1"/>
    <col min="7949" max="7949" width="12.7109375" style="5" customWidth="1"/>
    <col min="7950" max="7950" width="6.42578125" style="5" customWidth="1"/>
    <col min="7951" max="7951" width="6.85546875" style="5"/>
    <col min="7952" max="7952" width="16.42578125" style="5" bestFit="1" customWidth="1"/>
    <col min="7953" max="8192" width="6.85546875" style="5"/>
    <col min="8193" max="8193" width="6.140625" style="5" customWidth="1"/>
    <col min="8194" max="8194" width="8.140625" style="5" customWidth="1"/>
    <col min="8195" max="8195" width="1.28515625" style="5" customWidth="1"/>
    <col min="8196" max="8196" width="2.7109375" style="5" customWidth="1"/>
    <col min="8197" max="8197" width="6.42578125" style="5" customWidth="1"/>
    <col min="8198" max="8198" width="5.140625" style="5" customWidth="1"/>
    <col min="8199" max="8199" width="0" style="5" hidden="1" customWidth="1"/>
    <col min="8200" max="8200" width="1.140625" style="5" customWidth="1"/>
    <col min="8201" max="8201" width="19" style="5" customWidth="1"/>
    <col min="8202" max="8202" width="6.28515625" style="5" customWidth="1"/>
    <col min="8203" max="8203" width="12.42578125" style="5" customWidth="1"/>
    <col min="8204" max="8204" width="19.7109375" style="5" customWidth="1"/>
    <col min="8205" max="8205" width="12.7109375" style="5" customWidth="1"/>
    <col min="8206" max="8206" width="6.42578125" style="5" customWidth="1"/>
    <col min="8207" max="8207" width="6.85546875" style="5"/>
    <col min="8208" max="8208" width="16.42578125" style="5" bestFit="1" customWidth="1"/>
    <col min="8209" max="8448" width="6.85546875" style="5"/>
    <col min="8449" max="8449" width="6.140625" style="5" customWidth="1"/>
    <col min="8450" max="8450" width="8.140625" style="5" customWidth="1"/>
    <col min="8451" max="8451" width="1.28515625" style="5" customWidth="1"/>
    <col min="8452" max="8452" width="2.7109375" style="5" customWidth="1"/>
    <col min="8453" max="8453" width="6.42578125" style="5" customWidth="1"/>
    <col min="8454" max="8454" width="5.140625" style="5" customWidth="1"/>
    <col min="8455" max="8455" width="0" style="5" hidden="1" customWidth="1"/>
    <col min="8456" max="8456" width="1.140625" style="5" customWidth="1"/>
    <col min="8457" max="8457" width="19" style="5" customWidth="1"/>
    <col min="8458" max="8458" width="6.28515625" style="5" customWidth="1"/>
    <col min="8459" max="8459" width="12.42578125" style="5" customWidth="1"/>
    <col min="8460" max="8460" width="19.7109375" style="5" customWidth="1"/>
    <col min="8461" max="8461" width="12.7109375" style="5" customWidth="1"/>
    <col min="8462" max="8462" width="6.42578125" style="5" customWidth="1"/>
    <col min="8463" max="8463" width="6.85546875" style="5"/>
    <col min="8464" max="8464" width="16.42578125" style="5" bestFit="1" customWidth="1"/>
    <col min="8465" max="8704" width="6.85546875" style="5"/>
    <col min="8705" max="8705" width="6.140625" style="5" customWidth="1"/>
    <col min="8706" max="8706" width="8.140625" style="5" customWidth="1"/>
    <col min="8707" max="8707" width="1.28515625" style="5" customWidth="1"/>
    <col min="8708" max="8708" width="2.7109375" style="5" customWidth="1"/>
    <col min="8709" max="8709" width="6.42578125" style="5" customWidth="1"/>
    <col min="8710" max="8710" width="5.140625" style="5" customWidth="1"/>
    <col min="8711" max="8711" width="0" style="5" hidden="1" customWidth="1"/>
    <col min="8712" max="8712" width="1.140625" style="5" customWidth="1"/>
    <col min="8713" max="8713" width="19" style="5" customWidth="1"/>
    <col min="8714" max="8714" width="6.28515625" style="5" customWidth="1"/>
    <col min="8715" max="8715" width="12.42578125" style="5" customWidth="1"/>
    <col min="8716" max="8716" width="19.7109375" style="5" customWidth="1"/>
    <col min="8717" max="8717" width="12.7109375" style="5" customWidth="1"/>
    <col min="8718" max="8718" width="6.42578125" style="5" customWidth="1"/>
    <col min="8719" max="8719" width="6.85546875" style="5"/>
    <col min="8720" max="8720" width="16.42578125" style="5" bestFit="1" customWidth="1"/>
    <col min="8721" max="8960" width="6.85546875" style="5"/>
    <col min="8961" max="8961" width="6.140625" style="5" customWidth="1"/>
    <col min="8962" max="8962" width="8.140625" style="5" customWidth="1"/>
    <col min="8963" max="8963" width="1.28515625" style="5" customWidth="1"/>
    <col min="8964" max="8964" width="2.7109375" style="5" customWidth="1"/>
    <col min="8965" max="8965" width="6.42578125" style="5" customWidth="1"/>
    <col min="8966" max="8966" width="5.140625" style="5" customWidth="1"/>
    <col min="8967" max="8967" width="0" style="5" hidden="1" customWidth="1"/>
    <col min="8968" max="8968" width="1.140625" style="5" customWidth="1"/>
    <col min="8969" max="8969" width="19" style="5" customWidth="1"/>
    <col min="8970" max="8970" width="6.28515625" style="5" customWidth="1"/>
    <col min="8971" max="8971" width="12.42578125" style="5" customWidth="1"/>
    <col min="8972" max="8972" width="19.7109375" style="5" customWidth="1"/>
    <col min="8973" max="8973" width="12.7109375" style="5" customWidth="1"/>
    <col min="8974" max="8974" width="6.42578125" style="5" customWidth="1"/>
    <col min="8975" max="8975" width="6.85546875" style="5"/>
    <col min="8976" max="8976" width="16.42578125" style="5" bestFit="1" customWidth="1"/>
    <col min="8977" max="9216" width="6.85546875" style="5"/>
    <col min="9217" max="9217" width="6.140625" style="5" customWidth="1"/>
    <col min="9218" max="9218" width="8.140625" style="5" customWidth="1"/>
    <col min="9219" max="9219" width="1.28515625" style="5" customWidth="1"/>
    <col min="9220" max="9220" width="2.7109375" style="5" customWidth="1"/>
    <col min="9221" max="9221" width="6.42578125" style="5" customWidth="1"/>
    <col min="9222" max="9222" width="5.140625" style="5" customWidth="1"/>
    <col min="9223" max="9223" width="0" style="5" hidden="1" customWidth="1"/>
    <col min="9224" max="9224" width="1.140625" style="5" customWidth="1"/>
    <col min="9225" max="9225" width="19" style="5" customWidth="1"/>
    <col min="9226" max="9226" width="6.28515625" style="5" customWidth="1"/>
    <col min="9227" max="9227" width="12.42578125" style="5" customWidth="1"/>
    <col min="9228" max="9228" width="19.7109375" style="5" customWidth="1"/>
    <col min="9229" max="9229" width="12.7109375" style="5" customWidth="1"/>
    <col min="9230" max="9230" width="6.42578125" style="5" customWidth="1"/>
    <col min="9231" max="9231" width="6.85546875" style="5"/>
    <col min="9232" max="9232" width="16.42578125" style="5" bestFit="1" customWidth="1"/>
    <col min="9233" max="9472" width="6.85546875" style="5"/>
    <col min="9473" max="9473" width="6.140625" style="5" customWidth="1"/>
    <col min="9474" max="9474" width="8.140625" style="5" customWidth="1"/>
    <col min="9475" max="9475" width="1.28515625" style="5" customWidth="1"/>
    <col min="9476" max="9476" width="2.7109375" style="5" customWidth="1"/>
    <col min="9477" max="9477" width="6.42578125" style="5" customWidth="1"/>
    <col min="9478" max="9478" width="5.140625" style="5" customWidth="1"/>
    <col min="9479" max="9479" width="0" style="5" hidden="1" customWidth="1"/>
    <col min="9480" max="9480" width="1.140625" style="5" customWidth="1"/>
    <col min="9481" max="9481" width="19" style="5" customWidth="1"/>
    <col min="9482" max="9482" width="6.28515625" style="5" customWidth="1"/>
    <col min="9483" max="9483" width="12.42578125" style="5" customWidth="1"/>
    <col min="9484" max="9484" width="19.7109375" style="5" customWidth="1"/>
    <col min="9485" max="9485" width="12.7109375" style="5" customWidth="1"/>
    <col min="9486" max="9486" width="6.42578125" style="5" customWidth="1"/>
    <col min="9487" max="9487" width="6.85546875" style="5"/>
    <col min="9488" max="9488" width="16.42578125" style="5" bestFit="1" customWidth="1"/>
    <col min="9489" max="9728" width="6.85546875" style="5"/>
    <col min="9729" max="9729" width="6.140625" style="5" customWidth="1"/>
    <col min="9730" max="9730" width="8.140625" style="5" customWidth="1"/>
    <col min="9731" max="9731" width="1.28515625" style="5" customWidth="1"/>
    <col min="9732" max="9732" width="2.7109375" style="5" customWidth="1"/>
    <col min="9733" max="9733" width="6.42578125" style="5" customWidth="1"/>
    <col min="9734" max="9734" width="5.140625" style="5" customWidth="1"/>
    <col min="9735" max="9735" width="0" style="5" hidden="1" customWidth="1"/>
    <col min="9736" max="9736" width="1.140625" style="5" customWidth="1"/>
    <col min="9737" max="9737" width="19" style="5" customWidth="1"/>
    <col min="9738" max="9738" width="6.28515625" style="5" customWidth="1"/>
    <col min="9739" max="9739" width="12.42578125" style="5" customWidth="1"/>
    <col min="9740" max="9740" width="19.7109375" style="5" customWidth="1"/>
    <col min="9741" max="9741" width="12.7109375" style="5" customWidth="1"/>
    <col min="9742" max="9742" width="6.42578125" style="5" customWidth="1"/>
    <col min="9743" max="9743" width="6.85546875" style="5"/>
    <col min="9744" max="9744" width="16.42578125" style="5" bestFit="1" customWidth="1"/>
    <col min="9745" max="9984" width="6.85546875" style="5"/>
    <col min="9985" max="9985" width="6.140625" style="5" customWidth="1"/>
    <col min="9986" max="9986" width="8.140625" style="5" customWidth="1"/>
    <col min="9987" max="9987" width="1.28515625" style="5" customWidth="1"/>
    <col min="9988" max="9988" width="2.7109375" style="5" customWidth="1"/>
    <col min="9989" max="9989" width="6.42578125" style="5" customWidth="1"/>
    <col min="9990" max="9990" width="5.140625" style="5" customWidth="1"/>
    <col min="9991" max="9991" width="0" style="5" hidden="1" customWidth="1"/>
    <col min="9992" max="9992" width="1.140625" style="5" customWidth="1"/>
    <col min="9993" max="9993" width="19" style="5" customWidth="1"/>
    <col min="9994" max="9994" width="6.28515625" style="5" customWidth="1"/>
    <col min="9995" max="9995" width="12.42578125" style="5" customWidth="1"/>
    <col min="9996" max="9996" width="19.7109375" style="5" customWidth="1"/>
    <col min="9997" max="9997" width="12.7109375" style="5" customWidth="1"/>
    <col min="9998" max="9998" width="6.42578125" style="5" customWidth="1"/>
    <col min="9999" max="9999" width="6.85546875" style="5"/>
    <col min="10000" max="10000" width="16.42578125" style="5" bestFit="1" customWidth="1"/>
    <col min="10001" max="10240" width="6.85546875" style="5"/>
    <col min="10241" max="10241" width="6.140625" style="5" customWidth="1"/>
    <col min="10242" max="10242" width="8.140625" style="5" customWidth="1"/>
    <col min="10243" max="10243" width="1.28515625" style="5" customWidth="1"/>
    <col min="10244" max="10244" width="2.7109375" style="5" customWidth="1"/>
    <col min="10245" max="10245" width="6.42578125" style="5" customWidth="1"/>
    <col min="10246" max="10246" width="5.140625" style="5" customWidth="1"/>
    <col min="10247" max="10247" width="0" style="5" hidden="1" customWidth="1"/>
    <col min="10248" max="10248" width="1.140625" style="5" customWidth="1"/>
    <col min="10249" max="10249" width="19" style="5" customWidth="1"/>
    <col min="10250" max="10250" width="6.28515625" style="5" customWidth="1"/>
    <col min="10251" max="10251" width="12.42578125" style="5" customWidth="1"/>
    <col min="10252" max="10252" width="19.7109375" style="5" customWidth="1"/>
    <col min="10253" max="10253" width="12.7109375" style="5" customWidth="1"/>
    <col min="10254" max="10254" width="6.42578125" style="5" customWidth="1"/>
    <col min="10255" max="10255" width="6.85546875" style="5"/>
    <col min="10256" max="10256" width="16.42578125" style="5" bestFit="1" customWidth="1"/>
    <col min="10257" max="10496" width="6.85546875" style="5"/>
    <col min="10497" max="10497" width="6.140625" style="5" customWidth="1"/>
    <col min="10498" max="10498" width="8.140625" style="5" customWidth="1"/>
    <col min="10499" max="10499" width="1.28515625" style="5" customWidth="1"/>
    <col min="10500" max="10500" width="2.7109375" style="5" customWidth="1"/>
    <col min="10501" max="10501" width="6.42578125" style="5" customWidth="1"/>
    <col min="10502" max="10502" width="5.140625" style="5" customWidth="1"/>
    <col min="10503" max="10503" width="0" style="5" hidden="1" customWidth="1"/>
    <col min="10504" max="10504" width="1.140625" style="5" customWidth="1"/>
    <col min="10505" max="10505" width="19" style="5" customWidth="1"/>
    <col min="10506" max="10506" width="6.28515625" style="5" customWidth="1"/>
    <col min="10507" max="10507" width="12.42578125" style="5" customWidth="1"/>
    <col min="10508" max="10508" width="19.7109375" style="5" customWidth="1"/>
    <col min="10509" max="10509" width="12.7109375" style="5" customWidth="1"/>
    <col min="10510" max="10510" width="6.42578125" style="5" customWidth="1"/>
    <col min="10511" max="10511" width="6.85546875" style="5"/>
    <col min="10512" max="10512" width="16.42578125" style="5" bestFit="1" customWidth="1"/>
    <col min="10513" max="10752" width="6.85546875" style="5"/>
    <col min="10753" max="10753" width="6.140625" style="5" customWidth="1"/>
    <col min="10754" max="10754" width="8.140625" style="5" customWidth="1"/>
    <col min="10755" max="10755" width="1.28515625" style="5" customWidth="1"/>
    <col min="10756" max="10756" width="2.7109375" style="5" customWidth="1"/>
    <col min="10757" max="10757" width="6.42578125" style="5" customWidth="1"/>
    <col min="10758" max="10758" width="5.140625" style="5" customWidth="1"/>
    <col min="10759" max="10759" width="0" style="5" hidden="1" customWidth="1"/>
    <col min="10760" max="10760" width="1.140625" style="5" customWidth="1"/>
    <col min="10761" max="10761" width="19" style="5" customWidth="1"/>
    <col min="10762" max="10762" width="6.28515625" style="5" customWidth="1"/>
    <col min="10763" max="10763" width="12.42578125" style="5" customWidth="1"/>
    <col min="10764" max="10764" width="19.7109375" style="5" customWidth="1"/>
    <col min="10765" max="10765" width="12.7109375" style="5" customWidth="1"/>
    <col min="10766" max="10766" width="6.42578125" style="5" customWidth="1"/>
    <col min="10767" max="10767" width="6.85546875" style="5"/>
    <col min="10768" max="10768" width="16.42578125" style="5" bestFit="1" customWidth="1"/>
    <col min="10769" max="11008" width="6.85546875" style="5"/>
    <col min="11009" max="11009" width="6.140625" style="5" customWidth="1"/>
    <col min="11010" max="11010" width="8.140625" style="5" customWidth="1"/>
    <col min="11011" max="11011" width="1.28515625" style="5" customWidth="1"/>
    <col min="11012" max="11012" width="2.7109375" style="5" customWidth="1"/>
    <col min="11013" max="11013" width="6.42578125" style="5" customWidth="1"/>
    <col min="11014" max="11014" width="5.140625" style="5" customWidth="1"/>
    <col min="11015" max="11015" width="0" style="5" hidden="1" customWidth="1"/>
    <col min="11016" max="11016" width="1.140625" style="5" customWidth="1"/>
    <col min="11017" max="11017" width="19" style="5" customWidth="1"/>
    <col min="11018" max="11018" width="6.28515625" style="5" customWidth="1"/>
    <col min="11019" max="11019" width="12.42578125" style="5" customWidth="1"/>
    <col min="11020" max="11020" width="19.7109375" style="5" customWidth="1"/>
    <col min="11021" max="11021" width="12.7109375" style="5" customWidth="1"/>
    <col min="11022" max="11022" width="6.42578125" style="5" customWidth="1"/>
    <col min="11023" max="11023" width="6.85546875" style="5"/>
    <col min="11024" max="11024" width="16.42578125" style="5" bestFit="1" customWidth="1"/>
    <col min="11025" max="11264" width="6.85546875" style="5"/>
    <col min="11265" max="11265" width="6.140625" style="5" customWidth="1"/>
    <col min="11266" max="11266" width="8.140625" style="5" customWidth="1"/>
    <col min="11267" max="11267" width="1.28515625" style="5" customWidth="1"/>
    <col min="11268" max="11268" width="2.7109375" style="5" customWidth="1"/>
    <col min="11269" max="11269" width="6.42578125" style="5" customWidth="1"/>
    <col min="11270" max="11270" width="5.140625" style="5" customWidth="1"/>
    <col min="11271" max="11271" width="0" style="5" hidden="1" customWidth="1"/>
    <col min="11272" max="11272" width="1.140625" style="5" customWidth="1"/>
    <col min="11273" max="11273" width="19" style="5" customWidth="1"/>
    <col min="11274" max="11274" width="6.28515625" style="5" customWidth="1"/>
    <col min="11275" max="11275" width="12.42578125" style="5" customWidth="1"/>
    <col min="11276" max="11276" width="19.7109375" style="5" customWidth="1"/>
    <col min="11277" max="11277" width="12.7109375" style="5" customWidth="1"/>
    <col min="11278" max="11278" width="6.42578125" style="5" customWidth="1"/>
    <col min="11279" max="11279" width="6.85546875" style="5"/>
    <col min="11280" max="11280" width="16.42578125" style="5" bestFit="1" customWidth="1"/>
    <col min="11281" max="11520" width="6.85546875" style="5"/>
    <col min="11521" max="11521" width="6.140625" style="5" customWidth="1"/>
    <col min="11522" max="11522" width="8.140625" style="5" customWidth="1"/>
    <col min="11523" max="11523" width="1.28515625" style="5" customWidth="1"/>
    <col min="11524" max="11524" width="2.7109375" style="5" customWidth="1"/>
    <col min="11525" max="11525" width="6.42578125" style="5" customWidth="1"/>
    <col min="11526" max="11526" width="5.140625" style="5" customWidth="1"/>
    <col min="11527" max="11527" width="0" style="5" hidden="1" customWidth="1"/>
    <col min="11528" max="11528" width="1.140625" style="5" customWidth="1"/>
    <col min="11529" max="11529" width="19" style="5" customWidth="1"/>
    <col min="11530" max="11530" width="6.28515625" style="5" customWidth="1"/>
    <col min="11531" max="11531" width="12.42578125" style="5" customWidth="1"/>
    <col min="11532" max="11532" width="19.7109375" style="5" customWidth="1"/>
    <col min="11533" max="11533" width="12.7109375" style="5" customWidth="1"/>
    <col min="11534" max="11534" width="6.42578125" style="5" customWidth="1"/>
    <col min="11535" max="11535" width="6.85546875" style="5"/>
    <col min="11536" max="11536" width="16.42578125" style="5" bestFit="1" customWidth="1"/>
    <col min="11537" max="11776" width="6.85546875" style="5"/>
    <col min="11777" max="11777" width="6.140625" style="5" customWidth="1"/>
    <col min="11778" max="11778" width="8.140625" style="5" customWidth="1"/>
    <col min="11779" max="11779" width="1.28515625" style="5" customWidth="1"/>
    <col min="11780" max="11780" width="2.7109375" style="5" customWidth="1"/>
    <col min="11781" max="11781" width="6.42578125" style="5" customWidth="1"/>
    <col min="11782" max="11782" width="5.140625" style="5" customWidth="1"/>
    <col min="11783" max="11783" width="0" style="5" hidden="1" customWidth="1"/>
    <col min="11784" max="11784" width="1.140625" style="5" customWidth="1"/>
    <col min="11785" max="11785" width="19" style="5" customWidth="1"/>
    <col min="11786" max="11786" width="6.28515625" style="5" customWidth="1"/>
    <col min="11787" max="11787" width="12.42578125" style="5" customWidth="1"/>
    <col min="11788" max="11788" width="19.7109375" style="5" customWidth="1"/>
    <col min="11789" max="11789" width="12.7109375" style="5" customWidth="1"/>
    <col min="11790" max="11790" width="6.42578125" style="5" customWidth="1"/>
    <col min="11791" max="11791" width="6.85546875" style="5"/>
    <col min="11792" max="11792" width="16.42578125" style="5" bestFit="1" customWidth="1"/>
    <col min="11793" max="12032" width="6.85546875" style="5"/>
    <col min="12033" max="12033" width="6.140625" style="5" customWidth="1"/>
    <col min="12034" max="12034" width="8.140625" style="5" customWidth="1"/>
    <col min="12035" max="12035" width="1.28515625" style="5" customWidth="1"/>
    <col min="12036" max="12036" width="2.7109375" style="5" customWidth="1"/>
    <col min="12037" max="12037" width="6.42578125" style="5" customWidth="1"/>
    <col min="12038" max="12038" width="5.140625" style="5" customWidth="1"/>
    <col min="12039" max="12039" width="0" style="5" hidden="1" customWidth="1"/>
    <col min="12040" max="12040" width="1.140625" style="5" customWidth="1"/>
    <col min="12041" max="12041" width="19" style="5" customWidth="1"/>
    <col min="12042" max="12042" width="6.28515625" style="5" customWidth="1"/>
    <col min="12043" max="12043" width="12.42578125" style="5" customWidth="1"/>
    <col min="12044" max="12044" width="19.7109375" style="5" customWidth="1"/>
    <col min="12045" max="12045" width="12.7109375" style="5" customWidth="1"/>
    <col min="12046" max="12046" width="6.42578125" style="5" customWidth="1"/>
    <col min="12047" max="12047" width="6.85546875" style="5"/>
    <col min="12048" max="12048" width="16.42578125" style="5" bestFit="1" customWidth="1"/>
    <col min="12049" max="12288" width="6.85546875" style="5"/>
    <col min="12289" max="12289" width="6.140625" style="5" customWidth="1"/>
    <col min="12290" max="12290" width="8.140625" style="5" customWidth="1"/>
    <col min="12291" max="12291" width="1.28515625" style="5" customWidth="1"/>
    <col min="12292" max="12292" width="2.7109375" style="5" customWidth="1"/>
    <col min="12293" max="12293" width="6.42578125" style="5" customWidth="1"/>
    <col min="12294" max="12294" width="5.140625" style="5" customWidth="1"/>
    <col min="12295" max="12295" width="0" style="5" hidden="1" customWidth="1"/>
    <col min="12296" max="12296" width="1.140625" style="5" customWidth="1"/>
    <col min="12297" max="12297" width="19" style="5" customWidth="1"/>
    <col min="12298" max="12298" width="6.28515625" style="5" customWidth="1"/>
    <col min="12299" max="12299" width="12.42578125" style="5" customWidth="1"/>
    <col min="12300" max="12300" width="19.7109375" style="5" customWidth="1"/>
    <col min="12301" max="12301" width="12.7109375" style="5" customWidth="1"/>
    <col min="12302" max="12302" width="6.42578125" style="5" customWidth="1"/>
    <col min="12303" max="12303" width="6.85546875" style="5"/>
    <col min="12304" max="12304" width="16.42578125" style="5" bestFit="1" customWidth="1"/>
    <col min="12305" max="12544" width="6.85546875" style="5"/>
    <col min="12545" max="12545" width="6.140625" style="5" customWidth="1"/>
    <col min="12546" max="12546" width="8.140625" style="5" customWidth="1"/>
    <col min="12547" max="12547" width="1.28515625" style="5" customWidth="1"/>
    <col min="12548" max="12548" width="2.7109375" style="5" customWidth="1"/>
    <col min="12549" max="12549" width="6.42578125" style="5" customWidth="1"/>
    <col min="12550" max="12550" width="5.140625" style="5" customWidth="1"/>
    <col min="12551" max="12551" width="0" style="5" hidden="1" customWidth="1"/>
    <col min="12552" max="12552" width="1.140625" style="5" customWidth="1"/>
    <col min="12553" max="12553" width="19" style="5" customWidth="1"/>
    <col min="12554" max="12554" width="6.28515625" style="5" customWidth="1"/>
    <col min="12555" max="12555" width="12.42578125" style="5" customWidth="1"/>
    <col min="12556" max="12556" width="19.7109375" style="5" customWidth="1"/>
    <col min="12557" max="12557" width="12.7109375" style="5" customWidth="1"/>
    <col min="12558" max="12558" width="6.42578125" style="5" customWidth="1"/>
    <col min="12559" max="12559" width="6.85546875" style="5"/>
    <col min="12560" max="12560" width="16.42578125" style="5" bestFit="1" customWidth="1"/>
    <col min="12561" max="12800" width="6.85546875" style="5"/>
    <col min="12801" max="12801" width="6.140625" style="5" customWidth="1"/>
    <col min="12802" max="12802" width="8.140625" style="5" customWidth="1"/>
    <col min="12803" max="12803" width="1.28515625" style="5" customWidth="1"/>
    <col min="12804" max="12804" width="2.7109375" style="5" customWidth="1"/>
    <col min="12805" max="12805" width="6.42578125" style="5" customWidth="1"/>
    <col min="12806" max="12806" width="5.140625" style="5" customWidth="1"/>
    <col min="12807" max="12807" width="0" style="5" hidden="1" customWidth="1"/>
    <col min="12808" max="12808" width="1.140625" style="5" customWidth="1"/>
    <col min="12809" max="12809" width="19" style="5" customWidth="1"/>
    <col min="12810" max="12810" width="6.28515625" style="5" customWidth="1"/>
    <col min="12811" max="12811" width="12.42578125" style="5" customWidth="1"/>
    <col min="12812" max="12812" width="19.7109375" style="5" customWidth="1"/>
    <col min="12813" max="12813" width="12.7109375" style="5" customWidth="1"/>
    <col min="12814" max="12814" width="6.42578125" style="5" customWidth="1"/>
    <col min="12815" max="12815" width="6.85546875" style="5"/>
    <col min="12816" max="12816" width="16.42578125" style="5" bestFit="1" customWidth="1"/>
    <col min="12817" max="13056" width="6.85546875" style="5"/>
    <col min="13057" max="13057" width="6.140625" style="5" customWidth="1"/>
    <col min="13058" max="13058" width="8.140625" style="5" customWidth="1"/>
    <col min="13059" max="13059" width="1.28515625" style="5" customWidth="1"/>
    <col min="13060" max="13060" width="2.7109375" style="5" customWidth="1"/>
    <col min="13061" max="13061" width="6.42578125" style="5" customWidth="1"/>
    <col min="13062" max="13062" width="5.140625" style="5" customWidth="1"/>
    <col min="13063" max="13063" width="0" style="5" hidden="1" customWidth="1"/>
    <col min="13064" max="13064" width="1.140625" style="5" customWidth="1"/>
    <col min="13065" max="13065" width="19" style="5" customWidth="1"/>
    <col min="13066" max="13066" width="6.28515625" style="5" customWidth="1"/>
    <col min="13067" max="13067" width="12.42578125" style="5" customWidth="1"/>
    <col min="13068" max="13068" width="19.7109375" style="5" customWidth="1"/>
    <col min="13069" max="13069" width="12.7109375" style="5" customWidth="1"/>
    <col min="13070" max="13070" width="6.42578125" style="5" customWidth="1"/>
    <col min="13071" max="13071" width="6.85546875" style="5"/>
    <col min="13072" max="13072" width="16.42578125" style="5" bestFit="1" customWidth="1"/>
    <col min="13073" max="13312" width="6.85546875" style="5"/>
    <col min="13313" max="13313" width="6.140625" style="5" customWidth="1"/>
    <col min="13314" max="13314" width="8.140625" style="5" customWidth="1"/>
    <col min="13315" max="13315" width="1.28515625" style="5" customWidth="1"/>
    <col min="13316" max="13316" width="2.7109375" style="5" customWidth="1"/>
    <col min="13317" max="13317" width="6.42578125" style="5" customWidth="1"/>
    <col min="13318" max="13318" width="5.140625" style="5" customWidth="1"/>
    <col min="13319" max="13319" width="0" style="5" hidden="1" customWidth="1"/>
    <col min="13320" max="13320" width="1.140625" style="5" customWidth="1"/>
    <col min="13321" max="13321" width="19" style="5" customWidth="1"/>
    <col min="13322" max="13322" width="6.28515625" style="5" customWidth="1"/>
    <col min="13323" max="13323" width="12.42578125" style="5" customWidth="1"/>
    <col min="13324" max="13324" width="19.7109375" style="5" customWidth="1"/>
    <col min="13325" max="13325" width="12.7109375" style="5" customWidth="1"/>
    <col min="13326" max="13326" width="6.42578125" style="5" customWidth="1"/>
    <col min="13327" max="13327" width="6.85546875" style="5"/>
    <col min="13328" max="13328" width="16.42578125" style="5" bestFit="1" customWidth="1"/>
    <col min="13329" max="13568" width="6.85546875" style="5"/>
    <col min="13569" max="13569" width="6.140625" style="5" customWidth="1"/>
    <col min="13570" max="13570" width="8.140625" style="5" customWidth="1"/>
    <col min="13571" max="13571" width="1.28515625" style="5" customWidth="1"/>
    <col min="13572" max="13572" width="2.7109375" style="5" customWidth="1"/>
    <col min="13573" max="13573" width="6.42578125" style="5" customWidth="1"/>
    <col min="13574" max="13574" width="5.140625" style="5" customWidth="1"/>
    <col min="13575" max="13575" width="0" style="5" hidden="1" customWidth="1"/>
    <col min="13576" max="13576" width="1.140625" style="5" customWidth="1"/>
    <col min="13577" max="13577" width="19" style="5" customWidth="1"/>
    <col min="13578" max="13578" width="6.28515625" style="5" customWidth="1"/>
    <col min="13579" max="13579" width="12.42578125" style="5" customWidth="1"/>
    <col min="13580" max="13580" width="19.7109375" style="5" customWidth="1"/>
    <col min="13581" max="13581" width="12.7109375" style="5" customWidth="1"/>
    <col min="13582" max="13582" width="6.42578125" style="5" customWidth="1"/>
    <col min="13583" max="13583" width="6.85546875" style="5"/>
    <col min="13584" max="13584" width="16.42578125" style="5" bestFit="1" customWidth="1"/>
    <col min="13585" max="13824" width="6.85546875" style="5"/>
    <col min="13825" max="13825" width="6.140625" style="5" customWidth="1"/>
    <col min="13826" max="13826" width="8.140625" style="5" customWidth="1"/>
    <col min="13827" max="13827" width="1.28515625" style="5" customWidth="1"/>
    <col min="13828" max="13828" width="2.7109375" style="5" customWidth="1"/>
    <col min="13829" max="13829" width="6.42578125" style="5" customWidth="1"/>
    <col min="13830" max="13830" width="5.140625" style="5" customWidth="1"/>
    <col min="13831" max="13831" width="0" style="5" hidden="1" customWidth="1"/>
    <col min="13832" max="13832" width="1.140625" style="5" customWidth="1"/>
    <col min="13833" max="13833" width="19" style="5" customWidth="1"/>
    <col min="13834" max="13834" width="6.28515625" style="5" customWidth="1"/>
    <col min="13835" max="13835" width="12.42578125" style="5" customWidth="1"/>
    <col min="13836" max="13836" width="19.7109375" style="5" customWidth="1"/>
    <col min="13837" max="13837" width="12.7109375" style="5" customWidth="1"/>
    <col min="13838" max="13838" width="6.42578125" style="5" customWidth="1"/>
    <col min="13839" max="13839" width="6.85546875" style="5"/>
    <col min="13840" max="13840" width="16.42578125" style="5" bestFit="1" customWidth="1"/>
    <col min="13841" max="14080" width="6.85546875" style="5"/>
    <col min="14081" max="14081" width="6.140625" style="5" customWidth="1"/>
    <col min="14082" max="14082" width="8.140625" style="5" customWidth="1"/>
    <col min="14083" max="14083" width="1.28515625" style="5" customWidth="1"/>
    <col min="14084" max="14084" width="2.7109375" style="5" customWidth="1"/>
    <col min="14085" max="14085" width="6.42578125" style="5" customWidth="1"/>
    <col min="14086" max="14086" width="5.140625" style="5" customWidth="1"/>
    <col min="14087" max="14087" width="0" style="5" hidden="1" customWidth="1"/>
    <col min="14088" max="14088" width="1.140625" style="5" customWidth="1"/>
    <col min="14089" max="14089" width="19" style="5" customWidth="1"/>
    <col min="14090" max="14090" width="6.28515625" style="5" customWidth="1"/>
    <col min="14091" max="14091" width="12.42578125" style="5" customWidth="1"/>
    <col min="14092" max="14092" width="19.7109375" style="5" customWidth="1"/>
    <col min="14093" max="14093" width="12.7109375" style="5" customWidth="1"/>
    <col min="14094" max="14094" width="6.42578125" style="5" customWidth="1"/>
    <col min="14095" max="14095" width="6.85546875" style="5"/>
    <col min="14096" max="14096" width="16.42578125" style="5" bestFit="1" customWidth="1"/>
    <col min="14097" max="14336" width="6.85546875" style="5"/>
    <col min="14337" max="14337" width="6.140625" style="5" customWidth="1"/>
    <col min="14338" max="14338" width="8.140625" style="5" customWidth="1"/>
    <col min="14339" max="14339" width="1.28515625" style="5" customWidth="1"/>
    <col min="14340" max="14340" width="2.7109375" style="5" customWidth="1"/>
    <col min="14341" max="14341" width="6.42578125" style="5" customWidth="1"/>
    <col min="14342" max="14342" width="5.140625" style="5" customWidth="1"/>
    <col min="14343" max="14343" width="0" style="5" hidden="1" customWidth="1"/>
    <col min="14344" max="14344" width="1.140625" style="5" customWidth="1"/>
    <col min="14345" max="14345" width="19" style="5" customWidth="1"/>
    <col min="14346" max="14346" width="6.28515625" style="5" customWidth="1"/>
    <col min="14347" max="14347" width="12.42578125" style="5" customWidth="1"/>
    <col min="14348" max="14348" width="19.7109375" style="5" customWidth="1"/>
    <col min="14349" max="14349" width="12.7109375" style="5" customWidth="1"/>
    <col min="14350" max="14350" width="6.42578125" style="5" customWidth="1"/>
    <col min="14351" max="14351" width="6.85546875" style="5"/>
    <col min="14352" max="14352" width="16.42578125" style="5" bestFit="1" customWidth="1"/>
    <col min="14353" max="14592" width="6.85546875" style="5"/>
    <col min="14593" max="14593" width="6.140625" style="5" customWidth="1"/>
    <col min="14594" max="14594" width="8.140625" style="5" customWidth="1"/>
    <col min="14595" max="14595" width="1.28515625" style="5" customWidth="1"/>
    <col min="14596" max="14596" width="2.7109375" style="5" customWidth="1"/>
    <col min="14597" max="14597" width="6.42578125" style="5" customWidth="1"/>
    <col min="14598" max="14598" width="5.140625" style="5" customWidth="1"/>
    <col min="14599" max="14599" width="0" style="5" hidden="1" customWidth="1"/>
    <col min="14600" max="14600" width="1.140625" style="5" customWidth="1"/>
    <col min="14601" max="14601" width="19" style="5" customWidth="1"/>
    <col min="14602" max="14602" width="6.28515625" style="5" customWidth="1"/>
    <col min="14603" max="14603" width="12.42578125" style="5" customWidth="1"/>
    <col min="14604" max="14604" width="19.7109375" style="5" customWidth="1"/>
    <col min="14605" max="14605" width="12.7109375" style="5" customWidth="1"/>
    <col min="14606" max="14606" width="6.42578125" style="5" customWidth="1"/>
    <col min="14607" max="14607" width="6.85546875" style="5"/>
    <col min="14608" max="14608" width="16.42578125" style="5" bestFit="1" customWidth="1"/>
    <col min="14609" max="14848" width="6.85546875" style="5"/>
    <col min="14849" max="14849" width="6.140625" style="5" customWidth="1"/>
    <col min="14850" max="14850" width="8.140625" style="5" customWidth="1"/>
    <col min="14851" max="14851" width="1.28515625" style="5" customWidth="1"/>
    <col min="14852" max="14852" width="2.7109375" style="5" customWidth="1"/>
    <col min="14853" max="14853" width="6.42578125" style="5" customWidth="1"/>
    <col min="14854" max="14854" width="5.140625" style="5" customWidth="1"/>
    <col min="14855" max="14855" width="0" style="5" hidden="1" customWidth="1"/>
    <col min="14856" max="14856" width="1.140625" style="5" customWidth="1"/>
    <col min="14857" max="14857" width="19" style="5" customWidth="1"/>
    <col min="14858" max="14858" width="6.28515625" style="5" customWidth="1"/>
    <col min="14859" max="14859" width="12.42578125" style="5" customWidth="1"/>
    <col min="14860" max="14860" width="19.7109375" style="5" customWidth="1"/>
    <col min="14861" max="14861" width="12.7109375" style="5" customWidth="1"/>
    <col min="14862" max="14862" width="6.42578125" style="5" customWidth="1"/>
    <col min="14863" max="14863" width="6.85546875" style="5"/>
    <col min="14864" max="14864" width="16.42578125" style="5" bestFit="1" customWidth="1"/>
    <col min="14865" max="15104" width="6.85546875" style="5"/>
    <col min="15105" max="15105" width="6.140625" style="5" customWidth="1"/>
    <col min="15106" max="15106" width="8.140625" style="5" customWidth="1"/>
    <col min="15107" max="15107" width="1.28515625" style="5" customWidth="1"/>
    <col min="15108" max="15108" width="2.7109375" style="5" customWidth="1"/>
    <col min="15109" max="15109" width="6.42578125" style="5" customWidth="1"/>
    <col min="15110" max="15110" width="5.140625" style="5" customWidth="1"/>
    <col min="15111" max="15111" width="0" style="5" hidden="1" customWidth="1"/>
    <col min="15112" max="15112" width="1.140625" style="5" customWidth="1"/>
    <col min="15113" max="15113" width="19" style="5" customWidth="1"/>
    <col min="15114" max="15114" width="6.28515625" style="5" customWidth="1"/>
    <col min="15115" max="15115" width="12.42578125" style="5" customWidth="1"/>
    <col min="15116" max="15116" width="19.7109375" style="5" customWidth="1"/>
    <col min="15117" max="15117" width="12.7109375" style="5" customWidth="1"/>
    <col min="15118" max="15118" width="6.42578125" style="5" customWidth="1"/>
    <col min="15119" max="15119" width="6.85546875" style="5"/>
    <col min="15120" max="15120" width="16.42578125" style="5" bestFit="1" customWidth="1"/>
    <col min="15121" max="15360" width="6.85546875" style="5"/>
    <col min="15361" max="15361" width="6.140625" style="5" customWidth="1"/>
    <col min="15362" max="15362" width="8.140625" style="5" customWidth="1"/>
    <col min="15363" max="15363" width="1.28515625" style="5" customWidth="1"/>
    <col min="15364" max="15364" width="2.7109375" style="5" customWidth="1"/>
    <col min="15365" max="15365" width="6.42578125" style="5" customWidth="1"/>
    <col min="15366" max="15366" width="5.140625" style="5" customWidth="1"/>
    <col min="15367" max="15367" width="0" style="5" hidden="1" customWidth="1"/>
    <col min="15368" max="15368" width="1.140625" style="5" customWidth="1"/>
    <col min="15369" max="15369" width="19" style="5" customWidth="1"/>
    <col min="15370" max="15370" width="6.28515625" style="5" customWidth="1"/>
    <col min="15371" max="15371" width="12.42578125" style="5" customWidth="1"/>
    <col min="15372" max="15372" width="19.7109375" style="5" customWidth="1"/>
    <col min="15373" max="15373" width="12.7109375" style="5" customWidth="1"/>
    <col min="15374" max="15374" width="6.42578125" style="5" customWidth="1"/>
    <col min="15375" max="15375" width="6.85546875" style="5"/>
    <col min="15376" max="15376" width="16.42578125" style="5" bestFit="1" customWidth="1"/>
    <col min="15377" max="15616" width="6.85546875" style="5"/>
    <col min="15617" max="15617" width="6.140625" style="5" customWidth="1"/>
    <col min="15618" max="15618" width="8.140625" style="5" customWidth="1"/>
    <col min="15619" max="15619" width="1.28515625" style="5" customWidth="1"/>
    <col min="15620" max="15620" width="2.7109375" style="5" customWidth="1"/>
    <col min="15621" max="15621" width="6.42578125" style="5" customWidth="1"/>
    <col min="15622" max="15622" width="5.140625" style="5" customWidth="1"/>
    <col min="15623" max="15623" width="0" style="5" hidden="1" customWidth="1"/>
    <col min="15624" max="15624" width="1.140625" style="5" customWidth="1"/>
    <col min="15625" max="15625" width="19" style="5" customWidth="1"/>
    <col min="15626" max="15626" width="6.28515625" style="5" customWidth="1"/>
    <col min="15627" max="15627" width="12.42578125" style="5" customWidth="1"/>
    <col min="15628" max="15628" width="19.7109375" style="5" customWidth="1"/>
    <col min="15629" max="15629" width="12.7109375" style="5" customWidth="1"/>
    <col min="15630" max="15630" width="6.42578125" style="5" customWidth="1"/>
    <col min="15631" max="15631" width="6.85546875" style="5"/>
    <col min="15632" max="15632" width="16.42578125" style="5" bestFit="1" customWidth="1"/>
    <col min="15633" max="15872" width="6.85546875" style="5"/>
    <col min="15873" max="15873" width="6.140625" style="5" customWidth="1"/>
    <col min="15874" max="15874" width="8.140625" style="5" customWidth="1"/>
    <col min="15875" max="15875" width="1.28515625" style="5" customWidth="1"/>
    <col min="15876" max="15876" width="2.7109375" style="5" customWidth="1"/>
    <col min="15877" max="15877" width="6.42578125" style="5" customWidth="1"/>
    <col min="15878" max="15878" width="5.140625" style="5" customWidth="1"/>
    <col min="15879" max="15879" width="0" style="5" hidden="1" customWidth="1"/>
    <col min="15880" max="15880" width="1.140625" style="5" customWidth="1"/>
    <col min="15881" max="15881" width="19" style="5" customWidth="1"/>
    <col min="15882" max="15882" width="6.28515625" style="5" customWidth="1"/>
    <col min="15883" max="15883" width="12.42578125" style="5" customWidth="1"/>
    <col min="15884" max="15884" width="19.7109375" style="5" customWidth="1"/>
    <col min="15885" max="15885" width="12.7109375" style="5" customWidth="1"/>
    <col min="15886" max="15886" width="6.42578125" style="5" customWidth="1"/>
    <col min="15887" max="15887" width="6.85546875" style="5"/>
    <col min="15888" max="15888" width="16.42578125" style="5" bestFit="1" customWidth="1"/>
    <col min="15889" max="16128" width="6.85546875" style="5"/>
    <col min="16129" max="16129" width="6.140625" style="5" customWidth="1"/>
    <col min="16130" max="16130" width="8.140625" style="5" customWidth="1"/>
    <col min="16131" max="16131" width="1.28515625" style="5" customWidth="1"/>
    <col min="16132" max="16132" width="2.7109375" style="5" customWidth="1"/>
    <col min="16133" max="16133" width="6.42578125" style="5" customWidth="1"/>
    <col min="16134" max="16134" width="5.140625" style="5" customWidth="1"/>
    <col min="16135" max="16135" width="0" style="5" hidden="1" customWidth="1"/>
    <col min="16136" max="16136" width="1.140625" style="5" customWidth="1"/>
    <col min="16137" max="16137" width="19" style="5" customWidth="1"/>
    <col min="16138" max="16138" width="6.28515625" style="5" customWidth="1"/>
    <col min="16139" max="16139" width="12.42578125" style="5" customWidth="1"/>
    <col min="16140" max="16140" width="19.7109375" style="5" customWidth="1"/>
    <col min="16141" max="16141" width="12.7109375" style="5" customWidth="1"/>
    <col min="16142" max="16142" width="6.42578125" style="5" customWidth="1"/>
    <col min="16143" max="16143" width="6.85546875" style="5"/>
    <col min="16144" max="16144" width="16.42578125" style="5" bestFit="1" customWidth="1"/>
    <col min="16145" max="16384" width="6.85546875" style="5"/>
  </cols>
  <sheetData>
    <row r="1" spans="1:14" ht="6.75" customHeight="1"/>
    <row r="2" spans="1:14" ht="12.75" customHeight="1">
      <c r="A2" s="71" t="s">
        <v>219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3"/>
    </row>
    <row r="3" spans="1:14" ht="12.75" customHeight="1">
      <c r="A3" s="74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6"/>
    </row>
    <row r="4" spans="1:14" ht="16.5" customHeight="1">
      <c r="A4" s="77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9"/>
    </row>
    <row r="5" spans="1:14" ht="11.25" customHeight="1">
      <c r="A5" s="305" t="s">
        <v>220</v>
      </c>
      <c r="B5" s="306"/>
      <c r="C5" s="306"/>
      <c r="D5" s="306"/>
      <c r="E5" s="306"/>
      <c r="F5" s="306"/>
      <c r="G5" s="307"/>
      <c r="H5" s="308" t="s">
        <v>221</v>
      </c>
      <c r="I5" s="307"/>
      <c r="J5" s="308" t="s">
        <v>222</v>
      </c>
      <c r="K5" s="307"/>
      <c r="L5" s="309" t="s">
        <v>223</v>
      </c>
      <c r="M5" s="308" t="s">
        <v>224</v>
      </c>
      <c r="N5" s="310"/>
    </row>
    <row r="6" spans="1:14" ht="15.75" customHeight="1">
      <c r="A6" s="311"/>
      <c r="B6" s="312"/>
      <c r="C6" s="312"/>
      <c r="D6" s="312"/>
      <c r="E6" s="312"/>
      <c r="F6" s="312"/>
      <c r="G6" s="313"/>
      <c r="H6" s="314"/>
      <c r="I6" s="315"/>
      <c r="J6" s="316"/>
      <c r="K6" s="313"/>
      <c r="L6" s="317"/>
      <c r="M6" s="318"/>
      <c r="N6" s="319"/>
    </row>
    <row r="7" spans="1:14" s="151" customFormat="1" ht="15.75" customHeight="1">
      <c r="A7" s="320" t="s">
        <v>225</v>
      </c>
      <c r="B7" s="321"/>
      <c r="C7" s="321"/>
      <c r="D7" s="321"/>
      <c r="E7" s="321"/>
      <c r="F7" s="227"/>
      <c r="G7" s="227"/>
      <c r="H7" s="322"/>
      <c r="I7" s="323"/>
      <c r="J7" s="227"/>
      <c r="K7" s="227"/>
      <c r="L7" s="324"/>
      <c r="M7" s="227"/>
      <c r="N7" s="325"/>
    </row>
    <row r="8" spans="1:14" ht="12.75" customHeight="1">
      <c r="A8" s="32"/>
      <c r="B8" s="326" t="s">
        <v>226</v>
      </c>
      <c r="C8" s="326"/>
      <c r="D8" s="326"/>
      <c r="E8" s="327"/>
      <c r="F8" s="327"/>
      <c r="G8" s="328"/>
      <c r="H8" s="32"/>
      <c r="I8" s="329"/>
      <c r="J8" s="33"/>
      <c r="K8" s="33"/>
      <c r="L8" s="330"/>
      <c r="M8" s="33"/>
      <c r="N8" s="36"/>
    </row>
    <row r="9" spans="1:14" ht="12.75" customHeight="1">
      <c r="A9" s="331" t="s">
        <v>227</v>
      </c>
      <c r="B9" s="332"/>
      <c r="C9" s="332"/>
      <c r="D9" s="332"/>
      <c r="E9" s="332"/>
      <c r="F9" s="33"/>
      <c r="G9" s="33"/>
      <c r="H9" s="32"/>
      <c r="I9" s="329"/>
      <c r="J9" s="33"/>
      <c r="K9" s="33"/>
      <c r="L9" s="333">
        <v>10756626.48</v>
      </c>
      <c r="M9" s="334">
        <v>0</v>
      </c>
      <c r="N9" s="144"/>
    </row>
    <row r="10" spans="1:14" ht="12.75" customHeight="1">
      <c r="A10" s="335" t="s">
        <v>228</v>
      </c>
      <c r="B10" s="336"/>
      <c r="C10" s="336"/>
      <c r="D10" s="336"/>
      <c r="E10" s="336"/>
      <c r="F10" s="33"/>
      <c r="G10" s="33"/>
      <c r="H10" s="32"/>
      <c r="I10" s="337" t="s">
        <v>229</v>
      </c>
      <c r="J10" s="338" t="s">
        <v>230</v>
      </c>
      <c r="K10" s="339"/>
      <c r="L10" s="340">
        <v>10756626.48</v>
      </c>
      <c r="M10" s="341">
        <v>0</v>
      </c>
      <c r="N10" s="144"/>
    </row>
    <row r="11" spans="1:14" ht="12.75" customHeight="1">
      <c r="A11" s="335" t="s">
        <v>231</v>
      </c>
      <c r="B11" s="336"/>
      <c r="C11" s="336"/>
      <c r="D11" s="336"/>
      <c r="E11" s="336"/>
      <c r="F11" s="33"/>
      <c r="G11" s="33"/>
      <c r="H11" s="32"/>
      <c r="I11" s="337" t="s">
        <v>229</v>
      </c>
      <c r="J11" s="342"/>
      <c r="K11" s="33"/>
      <c r="L11" s="340">
        <v>0</v>
      </c>
      <c r="M11" s="341">
        <v>0</v>
      </c>
      <c r="N11" s="144"/>
    </row>
    <row r="12" spans="1:14" ht="12.75" customHeight="1">
      <c r="A12" s="335" t="s">
        <v>232</v>
      </c>
      <c r="B12" s="336"/>
      <c r="C12" s="336"/>
      <c r="D12" s="336"/>
      <c r="E12" s="336"/>
      <c r="F12" s="33"/>
      <c r="G12" s="33"/>
      <c r="H12" s="32"/>
      <c r="I12" s="337" t="s">
        <v>229</v>
      </c>
      <c r="J12" s="342"/>
      <c r="K12" s="33"/>
      <c r="L12" s="340">
        <v>0</v>
      </c>
      <c r="M12" s="341">
        <v>0</v>
      </c>
      <c r="N12" s="144"/>
    </row>
    <row r="13" spans="1:14" ht="12.75" customHeight="1">
      <c r="A13" s="85"/>
      <c r="B13" s="89"/>
      <c r="C13" s="89"/>
      <c r="D13" s="89"/>
      <c r="E13" s="89"/>
      <c r="F13" s="33"/>
      <c r="G13" s="33"/>
      <c r="H13" s="32"/>
      <c r="I13" s="337"/>
      <c r="J13" s="342"/>
      <c r="K13" s="33"/>
      <c r="L13" s="340"/>
      <c r="M13" s="343"/>
      <c r="N13" s="344"/>
    </row>
    <row r="14" spans="1:14" ht="12.75" customHeight="1">
      <c r="A14" s="331" t="s">
        <v>233</v>
      </c>
      <c r="B14" s="332"/>
      <c r="C14" s="332"/>
      <c r="D14" s="332"/>
      <c r="E14" s="332"/>
      <c r="F14" s="33"/>
      <c r="G14" s="33"/>
      <c r="H14" s="32"/>
      <c r="I14" s="329"/>
      <c r="J14" s="33"/>
      <c r="K14" s="33"/>
      <c r="L14" s="333">
        <v>0</v>
      </c>
      <c r="M14" s="334">
        <v>0</v>
      </c>
      <c r="N14" s="144"/>
    </row>
    <row r="15" spans="1:14" ht="12.75" customHeight="1">
      <c r="A15" s="335" t="s">
        <v>234</v>
      </c>
      <c r="B15" s="336"/>
      <c r="C15" s="336"/>
      <c r="D15" s="336"/>
      <c r="E15" s="336"/>
      <c r="F15" s="33"/>
      <c r="G15" s="33"/>
      <c r="H15" s="32"/>
      <c r="I15" s="337" t="s">
        <v>229</v>
      </c>
      <c r="J15" s="342"/>
      <c r="K15" s="33"/>
      <c r="L15" s="340">
        <v>0</v>
      </c>
      <c r="M15" s="341">
        <v>0</v>
      </c>
      <c r="N15" s="144"/>
    </row>
    <row r="16" spans="1:14" ht="12.75" customHeight="1">
      <c r="A16" s="335" t="s">
        <v>235</v>
      </c>
      <c r="B16" s="336"/>
      <c r="C16" s="336"/>
      <c r="D16" s="336"/>
      <c r="E16" s="336"/>
      <c r="F16" s="33"/>
      <c r="G16" s="33"/>
      <c r="H16" s="32"/>
      <c r="I16" s="337" t="s">
        <v>229</v>
      </c>
      <c r="J16" s="342"/>
      <c r="K16" s="33"/>
      <c r="L16" s="340">
        <v>0</v>
      </c>
      <c r="M16" s="341">
        <v>0</v>
      </c>
      <c r="N16" s="144"/>
    </row>
    <row r="17" spans="1:20" ht="12.75" customHeight="1">
      <c r="A17" s="335" t="s">
        <v>231</v>
      </c>
      <c r="B17" s="336"/>
      <c r="C17" s="336"/>
      <c r="D17" s="336"/>
      <c r="E17" s="336"/>
      <c r="F17" s="33"/>
      <c r="G17" s="33"/>
      <c r="H17" s="32"/>
      <c r="I17" s="337" t="s">
        <v>229</v>
      </c>
      <c r="J17" s="342"/>
      <c r="K17" s="33"/>
      <c r="L17" s="340">
        <v>0</v>
      </c>
      <c r="M17" s="341">
        <v>0</v>
      </c>
      <c r="N17" s="144"/>
    </row>
    <row r="18" spans="1:20" ht="12.75" customHeight="1">
      <c r="A18" s="335" t="s">
        <v>236</v>
      </c>
      <c r="B18" s="336"/>
      <c r="C18" s="336"/>
      <c r="D18" s="336"/>
      <c r="E18" s="336"/>
      <c r="F18" s="33"/>
      <c r="G18" s="33"/>
      <c r="H18" s="32"/>
      <c r="I18" s="337" t="s">
        <v>229</v>
      </c>
      <c r="J18" s="342"/>
      <c r="K18" s="33"/>
      <c r="L18" s="340">
        <v>0</v>
      </c>
      <c r="M18" s="341">
        <v>0</v>
      </c>
      <c r="N18" s="144"/>
    </row>
    <row r="19" spans="1:20" ht="12.75" customHeight="1">
      <c r="A19" s="345" t="s">
        <v>237</v>
      </c>
      <c r="B19" s="346"/>
      <c r="C19" s="346"/>
      <c r="D19" s="346"/>
      <c r="E19" s="346"/>
      <c r="F19" s="347"/>
      <c r="G19" s="33"/>
      <c r="H19" s="32"/>
      <c r="I19" s="329"/>
      <c r="J19" s="33"/>
      <c r="K19" s="33"/>
      <c r="L19" s="333">
        <v>10756626.48</v>
      </c>
      <c r="M19" s="334">
        <v>0</v>
      </c>
      <c r="N19" s="144"/>
    </row>
    <row r="20" spans="1:20" ht="12.75" customHeight="1">
      <c r="A20" s="32"/>
      <c r="B20" s="326" t="s">
        <v>238</v>
      </c>
      <c r="C20" s="326"/>
      <c r="D20" s="326"/>
      <c r="E20" s="327"/>
      <c r="F20" s="327"/>
      <c r="G20" s="328"/>
      <c r="H20" s="32"/>
      <c r="I20" s="329"/>
      <c r="J20" s="33"/>
      <c r="K20" s="33"/>
      <c r="L20" s="330"/>
      <c r="M20" s="33"/>
      <c r="N20" s="36"/>
    </row>
    <row r="21" spans="1:20" ht="12.75" customHeight="1">
      <c r="A21" s="331" t="s">
        <v>227</v>
      </c>
      <c r="B21" s="332"/>
      <c r="C21" s="332"/>
      <c r="D21" s="332"/>
      <c r="E21" s="332"/>
      <c r="F21" s="33"/>
      <c r="G21" s="33"/>
      <c r="H21" s="32"/>
      <c r="I21" s="329"/>
      <c r="J21" s="33"/>
      <c r="K21" s="33"/>
      <c r="L21" s="333">
        <v>104877108.54000001</v>
      </c>
      <c r="M21" s="334">
        <v>0</v>
      </c>
      <c r="N21" s="144"/>
    </row>
    <row r="22" spans="1:20" ht="12.75" customHeight="1">
      <c r="A22" s="335" t="s">
        <v>228</v>
      </c>
      <c r="B22" s="336"/>
      <c r="C22" s="336"/>
      <c r="D22" s="336"/>
      <c r="E22" s="336"/>
      <c r="F22" s="33"/>
      <c r="G22" s="33"/>
      <c r="H22" s="32"/>
      <c r="I22" s="337" t="s">
        <v>229</v>
      </c>
      <c r="J22" s="338" t="s">
        <v>230</v>
      </c>
      <c r="K22" s="339"/>
      <c r="L22" s="340">
        <v>104877108.54000001</v>
      </c>
      <c r="M22" s="348">
        <v>0</v>
      </c>
      <c r="N22" s="349"/>
    </row>
    <row r="23" spans="1:20" ht="12.75" customHeight="1">
      <c r="A23" s="335" t="s">
        <v>231</v>
      </c>
      <c r="B23" s="336"/>
      <c r="C23" s="336"/>
      <c r="D23" s="336"/>
      <c r="E23" s="336"/>
      <c r="F23" s="33"/>
      <c r="G23" s="33"/>
      <c r="H23" s="32"/>
      <c r="I23" s="337" t="s">
        <v>229</v>
      </c>
      <c r="J23" s="342"/>
      <c r="K23" s="33"/>
      <c r="L23" s="340">
        <v>0</v>
      </c>
      <c r="M23" s="341">
        <v>0</v>
      </c>
      <c r="N23" s="144"/>
    </row>
    <row r="24" spans="1:20" ht="12.75" customHeight="1">
      <c r="A24" s="335" t="s">
        <v>236</v>
      </c>
      <c r="B24" s="336"/>
      <c r="C24" s="336"/>
      <c r="D24" s="336"/>
      <c r="E24" s="336"/>
      <c r="F24" s="33"/>
      <c r="G24" s="33"/>
      <c r="H24" s="32"/>
      <c r="I24" s="337" t="s">
        <v>229</v>
      </c>
      <c r="J24" s="342"/>
      <c r="K24" s="33"/>
      <c r="L24" s="340">
        <v>0</v>
      </c>
      <c r="M24" s="341">
        <v>0</v>
      </c>
      <c r="N24" s="144"/>
    </row>
    <row r="25" spans="1:20" ht="12.75" customHeight="1">
      <c r="A25" s="85"/>
      <c r="B25" s="89"/>
      <c r="C25" s="89"/>
      <c r="D25" s="89"/>
      <c r="E25" s="89"/>
      <c r="F25" s="33"/>
      <c r="G25" s="33"/>
      <c r="H25" s="32"/>
      <c r="I25" s="337"/>
      <c r="J25" s="342"/>
      <c r="K25" s="33"/>
      <c r="L25" s="340"/>
      <c r="M25" s="343"/>
      <c r="N25" s="344"/>
    </row>
    <row r="26" spans="1:20" ht="12.75" customHeight="1">
      <c r="A26" s="331" t="s">
        <v>233</v>
      </c>
      <c r="B26" s="332"/>
      <c r="C26" s="332"/>
      <c r="D26" s="332"/>
      <c r="E26" s="332"/>
      <c r="F26" s="33"/>
      <c r="G26" s="33"/>
      <c r="H26" s="32"/>
      <c r="I26" s="329"/>
      <c r="J26" s="33"/>
      <c r="K26" s="33"/>
      <c r="L26" s="333">
        <v>0</v>
      </c>
      <c r="M26" s="334">
        <v>0</v>
      </c>
      <c r="N26" s="144"/>
    </row>
    <row r="27" spans="1:20" ht="12.75" customHeight="1">
      <c r="A27" s="335" t="s">
        <v>234</v>
      </c>
      <c r="B27" s="336"/>
      <c r="C27" s="336"/>
      <c r="D27" s="336"/>
      <c r="E27" s="336"/>
      <c r="F27" s="33"/>
      <c r="G27" s="33"/>
      <c r="H27" s="32"/>
      <c r="I27" s="337" t="s">
        <v>229</v>
      </c>
      <c r="J27" s="342"/>
      <c r="K27" s="33"/>
      <c r="L27" s="340">
        <v>0</v>
      </c>
      <c r="M27" s="341">
        <v>0</v>
      </c>
      <c r="N27" s="144"/>
      <c r="T27" s="5" t="s">
        <v>46</v>
      </c>
    </row>
    <row r="28" spans="1:20" ht="12.75" customHeight="1">
      <c r="A28" s="335" t="s">
        <v>235</v>
      </c>
      <c r="B28" s="336"/>
      <c r="C28" s="336"/>
      <c r="D28" s="336"/>
      <c r="E28" s="336"/>
      <c r="F28" s="33"/>
      <c r="G28" s="33"/>
      <c r="H28" s="32"/>
      <c r="I28" s="337" t="s">
        <v>229</v>
      </c>
      <c r="J28" s="342"/>
      <c r="K28" s="33"/>
      <c r="L28" s="340">
        <v>0</v>
      </c>
      <c r="M28" s="341">
        <v>0</v>
      </c>
      <c r="N28" s="144"/>
    </row>
    <row r="29" spans="1:20" ht="12.75" customHeight="1">
      <c r="A29" s="335" t="s">
        <v>231</v>
      </c>
      <c r="B29" s="336"/>
      <c r="C29" s="336"/>
      <c r="D29" s="336"/>
      <c r="E29" s="336"/>
      <c r="F29" s="33"/>
      <c r="G29" s="33"/>
      <c r="H29" s="32"/>
      <c r="I29" s="337" t="s">
        <v>229</v>
      </c>
      <c r="J29" s="342"/>
      <c r="K29" s="33"/>
      <c r="L29" s="340">
        <v>0</v>
      </c>
      <c r="M29" s="341">
        <v>0</v>
      </c>
      <c r="N29" s="144"/>
    </row>
    <row r="30" spans="1:20" ht="12.75" customHeight="1">
      <c r="A30" s="335" t="s">
        <v>236</v>
      </c>
      <c r="B30" s="336"/>
      <c r="C30" s="336"/>
      <c r="D30" s="336"/>
      <c r="E30" s="336"/>
      <c r="F30" s="33"/>
      <c r="G30" s="33"/>
      <c r="H30" s="32"/>
      <c r="I30" s="337" t="s">
        <v>229</v>
      </c>
      <c r="J30" s="342"/>
      <c r="K30" s="33"/>
      <c r="L30" s="340">
        <v>0</v>
      </c>
      <c r="M30" s="341">
        <v>0</v>
      </c>
      <c r="N30" s="144"/>
    </row>
    <row r="31" spans="1:20" ht="12.75" customHeight="1">
      <c r="A31" s="345" t="s">
        <v>239</v>
      </c>
      <c r="B31" s="346"/>
      <c r="C31" s="346"/>
      <c r="D31" s="346"/>
      <c r="E31" s="346"/>
      <c r="F31" s="347"/>
      <c r="G31" s="33"/>
      <c r="H31" s="32"/>
      <c r="I31" s="329"/>
      <c r="J31" s="33"/>
      <c r="K31" s="33"/>
      <c r="L31" s="333">
        <v>104877108.54000001</v>
      </c>
      <c r="M31" s="334">
        <v>0</v>
      </c>
      <c r="N31" s="144"/>
    </row>
    <row r="32" spans="1:20" ht="12.75" customHeight="1">
      <c r="A32" s="32"/>
      <c r="B32" s="350"/>
      <c r="C32" s="350"/>
      <c r="D32" s="350"/>
      <c r="E32" s="350"/>
      <c r="F32" s="350"/>
      <c r="G32" s="33"/>
      <c r="H32" s="32"/>
      <c r="I32" s="329"/>
      <c r="J32" s="33"/>
      <c r="K32" s="33"/>
      <c r="L32" s="333"/>
      <c r="M32" s="351"/>
      <c r="N32" s="352"/>
    </row>
    <row r="33" spans="1:16" ht="12.75" customHeight="1">
      <c r="A33" s="353" t="s">
        <v>240</v>
      </c>
      <c r="B33" s="354"/>
      <c r="C33" s="354"/>
      <c r="D33" s="354"/>
      <c r="E33" s="33"/>
      <c r="F33" s="33"/>
      <c r="G33" s="33"/>
      <c r="H33" s="32"/>
      <c r="I33" s="329"/>
      <c r="J33" s="33"/>
      <c r="K33" s="33"/>
      <c r="L33" s="333">
        <v>7167336335.4499998</v>
      </c>
      <c r="M33" s="355">
        <v>7325870908.6199999</v>
      </c>
      <c r="N33" s="349"/>
    </row>
    <row r="34" spans="1:16" ht="7.5" customHeight="1">
      <c r="A34" s="32"/>
      <c r="B34" s="33"/>
      <c r="C34" s="33"/>
      <c r="D34" s="33"/>
      <c r="E34" s="33"/>
      <c r="F34" s="33"/>
      <c r="G34" s="33"/>
      <c r="H34" s="32"/>
      <c r="I34" s="329"/>
      <c r="J34" s="33"/>
      <c r="K34" s="33"/>
      <c r="L34" s="330"/>
      <c r="M34" s="33"/>
      <c r="N34" s="36"/>
    </row>
    <row r="35" spans="1:16" ht="12.75" customHeight="1">
      <c r="A35" s="32"/>
      <c r="B35" s="354" t="s">
        <v>241</v>
      </c>
      <c r="C35" s="354"/>
      <c r="D35" s="354"/>
      <c r="E35" s="354"/>
      <c r="F35" s="354"/>
      <c r="G35" s="33"/>
      <c r="H35" s="32"/>
      <c r="I35" s="329"/>
      <c r="J35" s="33"/>
      <c r="K35" s="33"/>
      <c r="L35" s="333">
        <v>7282970070.4700003</v>
      </c>
      <c r="M35" s="356">
        <f>M19+M31+M33</f>
        <v>7325870908.6199999</v>
      </c>
      <c r="N35" s="144"/>
      <c r="P35" s="357"/>
    </row>
    <row r="36" spans="1:16" ht="12.75" customHeight="1">
      <c r="A36" s="66"/>
      <c r="B36" s="67"/>
      <c r="C36" s="67"/>
      <c r="D36" s="67"/>
      <c r="E36" s="67"/>
      <c r="F36" s="67"/>
      <c r="G36" s="67"/>
      <c r="H36" s="66"/>
      <c r="I36" s="358"/>
      <c r="J36" s="67"/>
      <c r="K36" s="67"/>
      <c r="L36" s="359"/>
      <c r="M36" s="67"/>
      <c r="N36" s="68"/>
    </row>
    <row r="37" spans="1:16" ht="25.5" customHeight="1">
      <c r="A37" s="360" t="s">
        <v>218</v>
      </c>
      <c r="B37" s="360"/>
      <c r="C37" s="360"/>
      <c r="D37" s="360"/>
      <c r="E37" s="360"/>
      <c r="F37" s="360"/>
      <c r="G37" s="360"/>
      <c r="H37" s="360"/>
      <c r="I37" s="360"/>
      <c r="J37" s="360"/>
      <c r="K37" s="360"/>
      <c r="L37" s="360"/>
      <c r="M37" s="360"/>
    </row>
    <row r="38" spans="1:16" ht="68.25" customHeight="1"/>
    <row r="39" spans="1:16" ht="12.75" customHeight="1">
      <c r="B39" s="113" t="s">
        <v>187</v>
      </c>
      <c r="C39" s="113"/>
      <c r="D39" s="113"/>
      <c r="E39" s="113"/>
      <c r="F39" s="113"/>
      <c r="G39" s="113"/>
      <c r="H39" s="113"/>
      <c r="I39" s="113"/>
      <c r="K39" s="113" t="s">
        <v>96</v>
      </c>
      <c r="L39" s="113"/>
      <c r="M39" s="113"/>
    </row>
    <row r="40" spans="1:16" ht="16.5" customHeight="1">
      <c r="B40" s="115" t="s">
        <v>97</v>
      </c>
      <c r="C40" s="115"/>
      <c r="D40" s="115"/>
      <c r="E40" s="115"/>
      <c r="F40" s="115"/>
      <c r="G40" s="115"/>
      <c r="H40" s="115"/>
      <c r="I40" s="115"/>
      <c r="K40" s="115" t="s">
        <v>98</v>
      </c>
      <c r="L40" s="115"/>
      <c r="M40" s="115"/>
    </row>
    <row r="41" spans="1:16" ht="30.75" customHeight="1"/>
  </sheetData>
  <mergeCells count="60">
    <mergeCell ref="B40:I40"/>
    <mergeCell ref="K40:M40"/>
    <mergeCell ref="A33:D33"/>
    <mergeCell ref="M33:N33"/>
    <mergeCell ref="B35:F35"/>
    <mergeCell ref="M35:N35"/>
    <mergeCell ref="A37:M37"/>
    <mergeCell ref="B39:I39"/>
    <mergeCell ref="K39:M39"/>
    <mergeCell ref="A29:E29"/>
    <mergeCell ref="M29:N29"/>
    <mergeCell ref="A30:E30"/>
    <mergeCell ref="M30:N30"/>
    <mergeCell ref="A31:E31"/>
    <mergeCell ref="M31:N31"/>
    <mergeCell ref="A26:E26"/>
    <mergeCell ref="M26:N26"/>
    <mergeCell ref="A27:E27"/>
    <mergeCell ref="M27:N27"/>
    <mergeCell ref="A28:E28"/>
    <mergeCell ref="M28:N28"/>
    <mergeCell ref="A22:E22"/>
    <mergeCell ref="J22:K22"/>
    <mergeCell ref="M22:N22"/>
    <mergeCell ref="A23:E23"/>
    <mergeCell ref="M23:N23"/>
    <mergeCell ref="A24:E24"/>
    <mergeCell ref="M24:N24"/>
    <mergeCell ref="A18:E18"/>
    <mergeCell ref="M18:N18"/>
    <mergeCell ref="A19:E19"/>
    <mergeCell ref="M19:N19"/>
    <mergeCell ref="B20:D20"/>
    <mergeCell ref="A21:E21"/>
    <mergeCell ref="M21:N21"/>
    <mergeCell ref="A15:E15"/>
    <mergeCell ref="M15:N15"/>
    <mergeCell ref="A16:E16"/>
    <mergeCell ref="M16:N16"/>
    <mergeCell ref="A17:E17"/>
    <mergeCell ref="M17:N17"/>
    <mergeCell ref="A11:E11"/>
    <mergeCell ref="M11:N11"/>
    <mergeCell ref="A12:E12"/>
    <mergeCell ref="M12:N12"/>
    <mergeCell ref="A14:E14"/>
    <mergeCell ref="M14:N14"/>
    <mergeCell ref="A7:E7"/>
    <mergeCell ref="B8:D8"/>
    <mergeCell ref="A9:E9"/>
    <mergeCell ref="M9:N9"/>
    <mergeCell ref="A10:E10"/>
    <mergeCell ref="J10:K10"/>
    <mergeCell ref="M10:N10"/>
    <mergeCell ref="A2:N4"/>
    <mergeCell ref="A5:G6"/>
    <mergeCell ref="H5:I6"/>
    <mergeCell ref="J5:K6"/>
    <mergeCell ref="L5:L6"/>
    <mergeCell ref="M5:N6"/>
  </mergeCells>
  <pageMargins left="0.55118110236220474" right="0" top="0.39370078740157483" bottom="0" header="0" footer="0"/>
  <pageSetup scale="90" fitToWidth="0" fitToHeight="0" orientation="portrait" useFirstPageNumber="1" r:id="rId1"/>
  <headerFooter alignWithMargins="0">
    <oddFooter>Página &amp;P&amp;R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6" sqref="B6"/>
    </sheetView>
  </sheetViews>
  <sheetFormatPr baseColWidth="10"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5</vt:i4>
      </vt:variant>
    </vt:vector>
  </HeadingPairs>
  <TitlesOfParts>
    <vt:vector size="15" baseType="lpstr">
      <vt:lpstr>Edo. de Actividades</vt:lpstr>
      <vt:lpstr>Estado de situación financiera</vt:lpstr>
      <vt:lpstr>Edo. de Variación Hda. Púb.</vt:lpstr>
      <vt:lpstr>Edo. Cambios en la Sit. Financ.</vt:lpstr>
      <vt:lpstr>Edo. Flujo Efectivo</vt:lpstr>
      <vt:lpstr>Edo. Analitico del activo</vt:lpstr>
      <vt:lpstr>Edo. Deuda y otros Pasivos</vt:lpstr>
      <vt:lpstr>Hoja1</vt:lpstr>
      <vt:lpstr>Hoja2</vt:lpstr>
      <vt:lpstr>Hoja3</vt:lpstr>
      <vt:lpstr>'Edo. Cambios en la Sit. Financ.'!Área_de_impresión</vt:lpstr>
      <vt:lpstr>'Edo. de Actividades'!Área_de_impresión</vt:lpstr>
      <vt:lpstr>'Edo. Deuda y otros Pasivos'!Área_de_impresión</vt:lpstr>
      <vt:lpstr>'Edo. Flujo Efectivo'!Área_de_impresión</vt:lpstr>
      <vt:lpstr>'Edo. Flujo Efectivo'!Títulos_a_imprimir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 Sanchez Ana Gabriela</dc:creator>
  <cp:lastModifiedBy>Chel Sanchez Ana Gabriela</cp:lastModifiedBy>
  <dcterms:created xsi:type="dcterms:W3CDTF">2018-10-23T19:15:28Z</dcterms:created>
  <dcterms:modified xsi:type="dcterms:W3CDTF">2018-10-23T19:19:42Z</dcterms:modified>
</cp:coreProperties>
</file>