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JUNIO\"/>
    </mc:Choice>
  </mc:AlternateContent>
  <bookViews>
    <workbookView xWindow="30" yWindow="15" windowWidth="20730" windowHeight="5580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2" l="1"/>
  <c r="F84" i="2"/>
  <c r="F67" i="2"/>
  <c r="F62" i="2"/>
  <c r="F56" i="2"/>
  <c r="F42" i="2"/>
  <c r="F31" i="2"/>
  <c r="F9" i="2"/>
  <c r="C25" i="2"/>
  <c r="C17" i="2"/>
  <c r="C9" i="2"/>
  <c r="C47" i="2" s="1"/>
  <c r="C61" i="2" s="1"/>
  <c r="C59" i="2"/>
  <c r="C41" i="2"/>
  <c r="C38" i="2"/>
  <c r="C31" i="2"/>
  <c r="F78" i="2" l="1"/>
  <c r="G56" i="2"/>
  <c r="G42" i="2"/>
  <c r="G38" i="2"/>
  <c r="F38" i="2"/>
  <c r="G31" i="2"/>
  <c r="G27" i="2"/>
  <c r="F27" i="2"/>
  <c r="G23" i="2"/>
  <c r="F23" i="2"/>
  <c r="G19" i="2"/>
  <c r="F19" i="2"/>
  <c r="F47" i="2" s="1"/>
  <c r="F58" i="2" s="1"/>
  <c r="F80" i="2" s="1"/>
  <c r="G9" i="2"/>
  <c r="D59" i="2"/>
  <c r="D41" i="2"/>
  <c r="D31" i="2"/>
  <c r="D25" i="2"/>
  <c r="D17" i="2"/>
  <c r="D9" i="2"/>
  <c r="F74" i="2"/>
  <c r="G74" i="2"/>
  <c r="D38" i="2"/>
  <c r="D47" i="2" l="1"/>
  <c r="D61" i="2" s="1"/>
  <c r="G47" i="2"/>
  <c r="G67" i="2"/>
  <c r="G62" i="2"/>
  <c r="G78" i="2" l="1"/>
  <c r="G58" i="2"/>
  <c r="G80" i="2" l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<sst xmlns="http://schemas.openxmlformats.org/spreadsheetml/2006/main" count="125" uniqueCount="124">
  <si>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</si>
  <si>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</si>
  <si>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</si>
  <si>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</si>
  <si>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</si>
  <si>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</si>
  <si>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</si>
  <si>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</si>
  <si>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</si>
  <si>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</si>
  <si>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</si>
  <si>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</si>
  <si>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</si>
  <si>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</si>
  <si>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</si>
  <si>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</si>
  <si>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</si>
  <si>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</si>
  <si>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</si>
  <si>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</si>
  <si>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</si>
  <si>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</si>
  <si>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</si>
  <si>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</si>
  <si>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</si>
  <si>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</si>
  <si>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</si>
  <si>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</si>
  <si>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</si>
  <si>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</si>
  <si>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</si>
  <si>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</si>
  <si>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</si>
  <si>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</si>
  <si>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</si>
  <si>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</si>
  <si>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</si>
  <si>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</si>
  <si>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</si>
  <si>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</si>
  <si>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</si>
  <si>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</si>
  <si>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</si>
  <si>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</si>
  <si>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</si>
  <si>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</si>
  <si>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</si>
  <si>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</si>
  <si>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</si>
  <si>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</si>
  <si>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</si>
  <si>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</si>
  <si>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</si>
  <si>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</si>
  <si>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</si>
  <si>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</si>
  <si>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</si>
  <si>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</si>
  <si>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</si>
  <si>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</si>
  <si>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</si>
  <si>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</si>
  <si>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</si>
  <si>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</si>
  <si>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</si>
  <si>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</si>
  <si>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</si>
  <si>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</si>
  <si>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</si>
  <si>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</si>
  <si>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</si>
  <si>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</si>
  <si>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</si>
  <si>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</si>
  <si>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</si>
  <si>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</si>
  <si>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</si>
  <si>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</si>
  <si>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</si>
  <si>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</si>
  <si>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</si>
  <si>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</si>
  <si>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</si>
  <si>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</si>
  <si>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</si>
  <si>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</si>
  <si>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</si>
  <si>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</si>
  <si>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</si>
  <si>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</si>
  <si>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</si>
  <si>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</si>
  <si>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</si>
  <si>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</si>
  <si>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</si>
  <si>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</si>
  <si>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</si>
  <si>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</si>
  <si>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</si>
  <si>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</si>
  <si>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</si>
  <si>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</si>
  <si>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</si>
  <si>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</si>
  <si>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</si>
  <si>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</si>
  <si>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</si>
  <si>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</si>
  <si>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</si>
  <si>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</si>
  <si>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</si>
  <si>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</si>
  <si>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</si>
  <si>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</si>
  <si>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</si>
  <si>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</si>
  <si>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</si>
  <si>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</si>
  <si>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</si>
  <si>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</si>
  <si>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</si>
  <si>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</si>
  <si>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30 DE JUNIO DE 2022 Y AL 31 DE DICIEMBRE DE 2021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</si>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</sst>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vertical="top"/>
    </xf>
    <xf numFmtId="0" fontId="2" fillId="0" borderId="4" xfId="0" applyFont="1" applyFill="1" applyBorder="1"/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469975"/>
          <a:ext cx="8048626" cy="1123950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Normal="100" zoomScaleSheetLayoutView="100" workbookViewId="0">
      <selection activeCell="E8" sqref="E8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6.7109375" style="10" bestFit="1" customWidth="1"/>
    <col min="4" max="4" width="16.42578125" style="10" customWidth="1"/>
    <col min="5" max="5" width="44" style="10" customWidth="1"/>
    <col min="6" max="6" width="16.7109375" style="10" bestFit="1" customWidth="1"/>
    <col min="7" max="7" width="16.85546875" customWidth="1"/>
  </cols>
  <sheetData>
    <row r="1" spans="2:7" ht="15.75" thickBot="1" x14ac:dyDescent="0.3"/>
    <row r="2" spans="2:7" x14ac:dyDescent="0.25">
      <c r="B2" s="34" t="s">
        <v>81</v>
      </c>
      <c r="C2" s="35"/>
      <c r="D2" s="35"/>
      <c r="E2" s="35"/>
      <c r="F2" s="35"/>
      <c r="G2" s="36"/>
    </row>
    <row r="3" spans="2:7" x14ac:dyDescent="0.25">
      <c r="B3" s="37" t="s">
        <v>121</v>
      </c>
      <c r="C3" s="38"/>
      <c r="D3" s="38"/>
      <c r="E3" s="38"/>
      <c r="F3" s="38"/>
      <c r="G3" s="39"/>
    </row>
    <row r="4" spans="2:7" x14ac:dyDescent="0.25">
      <c r="B4" s="37" t="s">
        <v>122</v>
      </c>
      <c r="C4" s="38"/>
      <c r="D4" s="38"/>
      <c r="E4" s="38"/>
      <c r="F4" s="38"/>
      <c r="G4" s="39"/>
    </row>
    <row r="5" spans="2:7" ht="15.75" thickBot="1" x14ac:dyDescent="0.3">
      <c r="B5" s="40" t="s">
        <v>0</v>
      </c>
      <c r="C5" s="41"/>
      <c r="D5" s="41"/>
      <c r="E5" s="41"/>
      <c r="F5" s="41"/>
      <c r="G5" s="42"/>
    </row>
    <row r="6" spans="2:7" ht="24.75" thickBot="1" x14ac:dyDescent="0.3">
      <c r="B6" s="5" t="s">
        <v>82</v>
      </c>
      <c r="C6" s="11" t="s">
        <v>123</v>
      </c>
      <c r="D6" s="11">
        <v>2021</v>
      </c>
      <c r="E6" s="11" t="s">
        <v>83</v>
      </c>
      <c r="F6" s="11" t="s">
        <v>123</v>
      </c>
      <c r="G6" s="4">
        <v>2021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SUM(C10:C16)</f>
        <v>1637841275.5899999</v>
      </c>
      <c r="D9" s="14">
        <f>SUM(D10:D16)</f>
        <v>720516094.47000003</v>
      </c>
      <c r="E9" s="13" t="s">
        <v>6</v>
      </c>
      <c r="F9" s="14">
        <f>SUM(F10:F18)</f>
        <v>172194474.70000002</v>
      </c>
      <c r="G9" s="14">
        <f>SUM(G10:G18)</f>
        <v>111882313.13000001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53622211.710000001</v>
      </c>
      <c r="G10" s="14">
        <v>10874342.49</v>
      </c>
    </row>
    <row r="11" spans="2:7" s="10" customFormat="1" ht="32.25" customHeight="1" x14ac:dyDescent="0.25">
      <c r="B11" s="23" t="s">
        <v>9</v>
      </c>
      <c r="C11" s="14">
        <v>419552184.05000001</v>
      </c>
      <c r="D11" s="14">
        <v>624353476.75999999</v>
      </c>
      <c r="E11" s="13" t="s">
        <v>10</v>
      </c>
      <c r="F11" s="14">
        <v>50913598.090000004</v>
      </c>
      <c r="G11" s="14">
        <v>62672923.850000001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7447956.1900000004</v>
      </c>
      <c r="G12" s="14">
        <v>0</v>
      </c>
    </row>
    <row r="13" spans="2:7" s="10" customFormat="1" ht="42.75" customHeight="1" x14ac:dyDescent="0.25">
      <c r="B13" s="23" t="s">
        <v>13</v>
      </c>
      <c r="C13" s="14">
        <v>1057626876.99</v>
      </c>
      <c r="D13" s="14">
        <v>12096755.859999999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3" t="s">
        <v>15</v>
      </c>
      <c r="C14" s="14">
        <v>158748042.52000001</v>
      </c>
      <c r="D14" s="14">
        <v>82213885.269999996</v>
      </c>
      <c r="E14" s="13" t="s">
        <v>16</v>
      </c>
      <c r="F14" s="14">
        <v>24385743.960000001</v>
      </c>
      <c r="G14" s="14">
        <v>12164520.720000001</v>
      </c>
    </row>
    <row r="15" spans="2:7" s="10" customFormat="1" ht="48" customHeight="1" x14ac:dyDescent="0.25">
      <c r="B15" s="23" t="s">
        <v>17</v>
      </c>
      <c r="C15" s="14">
        <v>1914172.03</v>
      </c>
      <c r="D15" s="14">
        <v>1851826.58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3" t="s">
        <v>19</v>
      </c>
      <c r="C16" s="14"/>
      <c r="D16" s="14">
        <v>150</v>
      </c>
      <c r="E16" s="13" t="s">
        <v>20</v>
      </c>
      <c r="F16" s="14">
        <v>8303133.6799999997</v>
      </c>
      <c r="G16" s="14">
        <v>12753885.43</v>
      </c>
    </row>
    <row r="17" spans="2:9" s="10" customFormat="1" ht="36" customHeight="1" x14ac:dyDescent="0.25">
      <c r="B17" s="24" t="s">
        <v>21</v>
      </c>
      <c r="C17" s="14">
        <f>SUM(C18:C24)</f>
        <v>22385660.620000001</v>
      </c>
      <c r="D17" s="14">
        <f>SUM(D18:D24)</f>
        <v>27683494.449999999</v>
      </c>
      <c r="E17" s="13" t="s">
        <v>22</v>
      </c>
      <c r="F17" s="14">
        <v>0</v>
      </c>
      <c r="G17" s="14">
        <v>0</v>
      </c>
    </row>
    <row r="18" spans="2:9" s="10" customFormat="1" ht="20.25" customHeight="1" x14ac:dyDescent="0.25">
      <c r="B18" s="23" t="s">
        <v>23</v>
      </c>
      <c r="C18" s="14">
        <v>0</v>
      </c>
      <c r="D18" s="14">
        <v>0</v>
      </c>
      <c r="E18" s="13" t="s">
        <v>24</v>
      </c>
      <c r="F18" s="14">
        <v>27521831.07</v>
      </c>
      <c r="G18" s="14">
        <v>13416640.640000001</v>
      </c>
      <c r="I18" s="14"/>
    </row>
    <row r="19" spans="2:9" s="10" customFormat="1" ht="30.75" customHeight="1" x14ac:dyDescent="0.25">
      <c r="B19" s="23" t="s">
        <v>25</v>
      </c>
      <c r="C19" s="46">
        <v>586719</v>
      </c>
      <c r="D19" s="46">
        <v>181120</v>
      </c>
      <c r="E19" s="13" t="s">
        <v>26</v>
      </c>
      <c r="F19" s="14">
        <f>SUM(F20:F22)</f>
        <v>0</v>
      </c>
      <c r="G19" s="14">
        <f>SUM(G20:G22)</f>
        <v>0</v>
      </c>
    </row>
    <row r="20" spans="2:9" s="10" customFormat="1" ht="33.75" customHeight="1" x14ac:dyDescent="0.25">
      <c r="B20" s="23" t="s">
        <v>27</v>
      </c>
      <c r="C20" s="46">
        <v>21216731.23</v>
      </c>
      <c r="D20" s="46">
        <v>26863274.449999999</v>
      </c>
      <c r="E20" s="13" t="s">
        <v>28</v>
      </c>
      <c r="F20" s="14">
        <v>0</v>
      </c>
      <c r="G20" s="14">
        <v>0</v>
      </c>
    </row>
    <row r="21" spans="2:9" s="10" customFormat="1" ht="34.5" customHeight="1" x14ac:dyDescent="0.25">
      <c r="B21" s="23" t="s">
        <v>29</v>
      </c>
      <c r="C21" s="47"/>
      <c r="D21" s="47"/>
      <c r="E21" s="13" t="s">
        <v>30</v>
      </c>
      <c r="F21" s="14">
        <v>0</v>
      </c>
      <c r="G21" s="14">
        <v>0</v>
      </c>
    </row>
    <row r="22" spans="2:9" s="10" customFormat="1" ht="34.5" customHeight="1" x14ac:dyDescent="0.25">
      <c r="B22" s="23" t="s">
        <v>31</v>
      </c>
      <c r="C22" s="46">
        <v>582210.39</v>
      </c>
      <c r="D22" s="46">
        <v>639100</v>
      </c>
      <c r="E22" s="13" t="s">
        <v>32</v>
      </c>
      <c r="F22" s="14"/>
      <c r="G22" s="14">
        <v>0</v>
      </c>
    </row>
    <row r="23" spans="2:9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0</v>
      </c>
      <c r="G23" s="14">
        <f>SUM(G24:G25)</f>
        <v>0</v>
      </c>
    </row>
    <row r="24" spans="2:9" s="10" customFormat="1" ht="32.25" customHeight="1" thickBot="1" x14ac:dyDescent="0.3">
      <c r="B24" s="30" t="s">
        <v>35</v>
      </c>
      <c r="C24" s="26">
        <v>0</v>
      </c>
      <c r="D24" s="26">
        <v>0</v>
      </c>
      <c r="E24" s="22" t="s">
        <v>36</v>
      </c>
      <c r="F24" s="26"/>
      <c r="G24" s="26">
        <v>0</v>
      </c>
    </row>
    <row r="25" spans="2:9" s="10" customFormat="1" ht="35.25" customHeight="1" x14ac:dyDescent="0.25">
      <c r="B25" s="23" t="s">
        <v>37</v>
      </c>
      <c r="C25" s="14">
        <f>SUM(C26:C30)</f>
        <v>24784119.890000001</v>
      </c>
      <c r="D25" s="14">
        <f>SUM(D26:D30)</f>
        <v>9343920.1899999995</v>
      </c>
      <c r="E25" s="13" t="s">
        <v>38</v>
      </c>
      <c r="F25" s="14">
        <v>0</v>
      </c>
      <c r="G25" s="14">
        <v>0</v>
      </c>
    </row>
    <row r="26" spans="2:9" s="10" customFormat="1" ht="24" x14ac:dyDescent="0.25">
      <c r="B26" s="23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9" s="10" customFormat="1" ht="28.5" customHeight="1" x14ac:dyDescent="0.25">
      <c r="B27" s="23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9" s="10" customFormat="1" ht="39" customHeight="1" x14ac:dyDescent="0.25">
      <c r="B28" s="23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9" s="10" customFormat="1" ht="36.75" customHeight="1" x14ac:dyDescent="0.25">
      <c r="B29" s="23" t="s">
        <v>45</v>
      </c>
      <c r="C29" s="14">
        <v>24784119.890000001</v>
      </c>
      <c r="D29" s="14">
        <v>9343920.1899999995</v>
      </c>
      <c r="E29" s="13" t="s">
        <v>46</v>
      </c>
      <c r="F29" s="14">
        <v>0</v>
      </c>
      <c r="G29" s="14">
        <v>0</v>
      </c>
    </row>
    <row r="30" spans="2:9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9" s="10" customFormat="1" ht="36" customHeight="1" x14ac:dyDescent="0.25">
      <c r="B31" s="23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5792557.7000000002</v>
      </c>
      <c r="G31" s="14">
        <f>SUM(G32:G37)</f>
        <v>5966493.4000000004</v>
      </c>
    </row>
    <row r="32" spans="2:9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1627797.06</v>
      </c>
      <c r="G32" s="14">
        <v>1585437.87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4164760.64</v>
      </c>
      <c r="G35" s="14">
        <v>4381055.53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7070705.8399999999</v>
      </c>
      <c r="D37" s="14">
        <v>4978432.43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0" t="s">
        <v>73</v>
      </c>
      <c r="C43" s="26">
        <v>0</v>
      </c>
      <c r="D43" s="26">
        <v>0</v>
      </c>
      <c r="E43" s="22" t="s">
        <v>74</v>
      </c>
      <c r="F43" s="26"/>
      <c r="G43" s="26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14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3">
        <f>C9+C17+C25+C31+C37+C38+C41</f>
        <v>1692081761.9399998</v>
      </c>
      <c r="D47" s="33">
        <f>D9+D17+D25+D31+D37+D38+D41</f>
        <v>762521941.54000008</v>
      </c>
      <c r="E47" s="12" t="s">
        <v>80</v>
      </c>
      <c r="F47" s="32">
        <f>F9+F19+F23+F26+F27+F31+F38+F42</f>
        <v>514385670.78999996</v>
      </c>
      <c r="G47" s="32">
        <f>G9+G19+G23+G26+G27+G31+G38+G42</f>
        <v>454247444.92000002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1083283701.8499999</v>
      </c>
      <c r="D49" s="14">
        <v>1028824004.71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90504138.769999996</v>
      </c>
      <c r="D50" s="14">
        <v>98293391.719999999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11759689922.32</v>
      </c>
      <c r="D51" s="14">
        <v>10726478375.469999</v>
      </c>
      <c r="E51" s="13" t="s">
        <v>91</v>
      </c>
      <c r="F51" s="14">
        <v>0</v>
      </c>
      <c r="G51" s="14">
        <v>0</v>
      </c>
    </row>
    <row r="52" spans="2:7" s="10" customFormat="1" x14ac:dyDescent="0.25">
      <c r="B52" s="23" t="s">
        <v>92</v>
      </c>
      <c r="C52" s="14">
        <v>785946302.53999996</v>
      </c>
      <c r="D52" s="14">
        <v>783012800.28999996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21922803.559999999</v>
      </c>
      <c r="D53" s="14">
        <v>20872371.91</v>
      </c>
      <c r="E53" s="13" t="s">
        <v>95</v>
      </c>
      <c r="F53" s="14">
        <v>6532673363.6400003</v>
      </c>
      <c r="G53" s="14">
        <v>6523087884.0100002</v>
      </c>
    </row>
    <row r="54" spans="2:7" s="10" customFormat="1" ht="24" x14ac:dyDescent="0.25">
      <c r="B54" s="23" t="s">
        <v>96</v>
      </c>
      <c r="C54" s="14">
        <v>-642644453.96000004</v>
      </c>
      <c r="D54" s="14">
        <v>-636857612.02999997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-820363.38</v>
      </c>
      <c r="D56" s="14">
        <v>-820363.38</v>
      </c>
      <c r="E56" s="12" t="s">
        <v>100</v>
      </c>
      <c r="F56" s="32">
        <f>SUM(F49:F55)</f>
        <v>6532673363.6400003</v>
      </c>
      <c r="G56" s="32">
        <f>SUM(G49:G55)</f>
        <v>6523087884.0100002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3">
        <f>F47+F56</f>
        <v>7047059034.4300003</v>
      </c>
      <c r="G58" s="33">
        <f>G47+G56</f>
        <v>6977335328.9300003</v>
      </c>
    </row>
    <row r="59" spans="2:7" s="10" customFormat="1" ht="24" x14ac:dyDescent="0.25">
      <c r="B59" s="25" t="s">
        <v>103</v>
      </c>
      <c r="C59" s="32">
        <f>SUM(C49:C58)</f>
        <v>13097882051.699999</v>
      </c>
      <c r="D59" s="32">
        <f>SUM(D49:D58)</f>
        <v>12019802968.689999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3">
        <f>C47+C59</f>
        <v>14789963813.639999</v>
      </c>
      <c r="D61" s="33">
        <f>D47+D59</f>
        <v>12782324910.23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2">
        <f>SUM(F63:F65)</f>
        <v>1147819.27</v>
      </c>
      <c r="G62" s="32">
        <f>SUM(G63:G65)</f>
        <v>1030967.88</v>
      </c>
    </row>
    <row r="63" spans="2:7" s="10" customFormat="1" x14ac:dyDescent="0.25">
      <c r="B63" s="23"/>
      <c r="C63" s="13"/>
      <c r="D63" s="13"/>
      <c r="E63" s="13" t="s">
        <v>107</v>
      </c>
      <c r="F63" s="14">
        <v>1147819.27</v>
      </c>
      <c r="G63" s="14">
        <v>1030967.88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3"/>
      <c r="C66" s="13"/>
      <c r="D66" s="13"/>
      <c r="E66" s="13"/>
      <c r="F66" s="14"/>
      <c r="G66" s="13"/>
    </row>
    <row r="67" spans="2:8" s="10" customFormat="1" ht="24" x14ac:dyDescent="0.25">
      <c r="B67" s="23"/>
      <c r="C67" s="13"/>
      <c r="D67" s="13"/>
      <c r="E67" s="12" t="s">
        <v>110</v>
      </c>
      <c r="F67" s="32">
        <f>SUM(F68:F72)</f>
        <v>9266141921.8800011</v>
      </c>
      <c r="G67" s="32">
        <f>SUM(G68:G72)</f>
        <v>7294445971.0200005</v>
      </c>
    </row>
    <row r="68" spans="2:8" s="10" customFormat="1" x14ac:dyDescent="0.25">
      <c r="B68" s="23"/>
      <c r="C68" s="13"/>
      <c r="D68" s="13"/>
      <c r="E68" s="13" t="s">
        <v>111</v>
      </c>
      <c r="F68" s="14">
        <v>931611456.00999999</v>
      </c>
      <c r="G68" s="14">
        <v>294694715.06</v>
      </c>
    </row>
    <row r="69" spans="2:8" s="10" customFormat="1" x14ac:dyDescent="0.25">
      <c r="B69" s="23"/>
      <c r="C69" s="13"/>
      <c r="D69" s="13"/>
      <c r="E69" s="13" t="s">
        <v>112</v>
      </c>
      <c r="F69" s="14">
        <v>1483353544.8199999</v>
      </c>
      <c r="G69" s="14">
        <v>1212715697.4000001</v>
      </c>
    </row>
    <row r="70" spans="2:8" s="10" customFormat="1" x14ac:dyDescent="0.25">
      <c r="B70" s="23"/>
      <c r="C70" s="13"/>
      <c r="D70" s="13"/>
      <c r="E70" s="13" t="s">
        <v>113</v>
      </c>
      <c r="F70" s="14">
        <v>6851176921.0500002</v>
      </c>
      <c r="G70" s="14">
        <v>5787035558.5600004</v>
      </c>
    </row>
    <row r="71" spans="2:8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0"/>
      <c r="C72" s="22"/>
      <c r="D72" s="22"/>
      <c r="E72" s="22" t="s">
        <v>115</v>
      </c>
      <c r="F72" s="26">
        <v>0</v>
      </c>
      <c r="G72" s="26">
        <v>0</v>
      </c>
    </row>
    <row r="73" spans="2:8" s="10" customFormat="1" x14ac:dyDescent="0.25">
      <c r="B73" s="23"/>
      <c r="C73" s="13"/>
      <c r="D73" s="13"/>
      <c r="E73" s="13"/>
      <c r="F73" s="14"/>
      <c r="G73" s="13"/>
    </row>
    <row r="74" spans="2:8" s="10" customFormat="1" ht="24" x14ac:dyDescent="0.25">
      <c r="B74" s="23"/>
      <c r="C74" s="13"/>
      <c r="D74" s="13"/>
      <c r="E74" s="12" t="s">
        <v>116</v>
      </c>
      <c r="F74" s="32">
        <f>SUM(F75:F76)</f>
        <v>-1524384961.9400001</v>
      </c>
      <c r="G74" s="32">
        <f>SUM(G75:G76)</f>
        <v>-1490487357.5999999</v>
      </c>
    </row>
    <row r="75" spans="2:8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3"/>
      <c r="C76" s="13"/>
      <c r="D76" s="13"/>
      <c r="E76" s="13" t="s">
        <v>118</v>
      </c>
      <c r="F76" s="14">
        <v>-1524384961.9400001</v>
      </c>
      <c r="G76" s="14">
        <v>-1490487357.5999999</v>
      </c>
    </row>
    <row r="77" spans="2:8" s="10" customFormat="1" x14ac:dyDescent="0.25">
      <c r="B77" s="23"/>
      <c r="C77" s="13"/>
      <c r="D77" s="13"/>
      <c r="E77" s="13"/>
      <c r="F77" s="13"/>
      <c r="G77" s="13"/>
    </row>
    <row r="78" spans="2:8" s="10" customFormat="1" ht="24" x14ac:dyDescent="0.25">
      <c r="B78" s="23"/>
      <c r="C78" s="13"/>
      <c r="D78" s="13"/>
      <c r="E78" s="12" t="s">
        <v>119</v>
      </c>
      <c r="F78" s="33">
        <f>F62+F67+F74</f>
        <v>7742904779.210001</v>
      </c>
      <c r="G78" s="33">
        <f>G62+G67+G74</f>
        <v>5804989581.3000011</v>
      </c>
    </row>
    <row r="79" spans="2:8" s="10" customFormat="1" x14ac:dyDescent="0.25">
      <c r="B79" s="23"/>
      <c r="C79" s="13"/>
      <c r="D79" s="13"/>
      <c r="E79" s="13"/>
      <c r="F79" s="13"/>
      <c r="G79" s="13"/>
    </row>
    <row r="80" spans="2:8" s="10" customFormat="1" ht="24" x14ac:dyDescent="0.25">
      <c r="B80" s="23"/>
      <c r="C80" s="13"/>
      <c r="D80" s="13"/>
      <c r="E80" s="12" t="s">
        <v>120</v>
      </c>
      <c r="F80" s="33">
        <f>F58+F78</f>
        <v>14789963813.640001</v>
      </c>
      <c r="G80" s="33">
        <f>G58+G78</f>
        <v>12782324910.230001</v>
      </c>
      <c r="H80" s="31"/>
    </row>
    <row r="81" spans="1:23" s="10" customFormat="1" ht="15.75" thickBot="1" x14ac:dyDescent="0.3">
      <c r="B81" s="30"/>
      <c r="C81" s="22"/>
      <c r="D81" s="22"/>
      <c r="E81" s="22"/>
      <c r="F81" s="22"/>
      <c r="G81" s="22"/>
    </row>
    <row r="82" spans="1:23" x14ac:dyDescent="0.25">
      <c r="B82" s="9"/>
      <c r="C82" s="15"/>
      <c r="D82" s="15"/>
      <c r="E82" s="15"/>
      <c r="F82" s="15"/>
      <c r="G82" s="9"/>
    </row>
    <row r="83" spans="1:23" x14ac:dyDescent="0.25">
      <c r="B83" s="9"/>
      <c r="C83" s="15"/>
      <c r="D83" s="15"/>
      <c r="E83" s="15"/>
      <c r="F83" s="27"/>
      <c r="G83" s="29"/>
    </row>
    <row r="84" spans="1:23" x14ac:dyDescent="0.25">
      <c r="B84" s="9"/>
      <c r="C84" s="15"/>
      <c r="D84" s="15"/>
      <c r="E84" s="15"/>
      <c r="F84" s="28">
        <f>C61-F80</f>
        <v>0</v>
      </c>
      <c r="G84" s="28">
        <f>D61-G80</f>
        <v>0</v>
      </c>
    </row>
    <row r="85" spans="1:23" x14ac:dyDescent="0.25">
      <c r="D85" s="21"/>
    </row>
    <row r="86" spans="1:23" s="8" customFormat="1" ht="13.5" customHeight="1" x14ac:dyDescent="0.25">
      <c r="A86" s="6"/>
      <c r="B86" s="6"/>
      <c r="C86" s="16"/>
      <c r="D86" s="16"/>
      <c r="E86" s="16"/>
      <c r="F86" s="19"/>
      <c r="G86" s="7"/>
      <c r="H86" s="7"/>
      <c r="I86" s="7"/>
      <c r="J86" s="7"/>
      <c r="K86" s="7"/>
      <c r="L86" s="7"/>
      <c r="M86" s="7"/>
      <c r="N86" s="6"/>
      <c r="O86" s="6"/>
      <c r="P86" s="43"/>
      <c r="Q86" s="43"/>
      <c r="R86" s="43"/>
      <c r="S86" s="43"/>
      <c r="T86" s="43"/>
      <c r="U86" s="43"/>
      <c r="V86" s="43"/>
      <c r="W86" s="43"/>
    </row>
    <row r="87" spans="1:23" s="8" customFormat="1" ht="21" customHeight="1" x14ac:dyDescent="0.25">
      <c r="A87" s="44"/>
      <c r="B87" s="44"/>
      <c r="C87" s="16"/>
      <c r="D87" s="16"/>
      <c r="E87" s="45"/>
      <c r="F87" s="45"/>
      <c r="G87" s="7"/>
      <c r="H87" s="7"/>
      <c r="I87" s="7"/>
      <c r="J87" s="7"/>
      <c r="K87" s="7"/>
      <c r="L87" s="7"/>
      <c r="M87" s="7"/>
      <c r="N87" s="6"/>
      <c r="O87" s="6"/>
      <c r="P87" s="43"/>
      <c r="Q87" s="43"/>
      <c r="R87" s="43"/>
      <c r="S87" s="43"/>
      <c r="T87" s="43"/>
      <c r="U87" s="43"/>
      <c r="V87" s="43"/>
      <c r="W87" s="43"/>
    </row>
    <row r="88" spans="1:23" x14ac:dyDescent="0.25">
      <c r="D88" s="21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2021-10-14T15:15:06Z</cp:lastPrinted>
  <dcterms:created xsi:type="dcterms:W3CDTF">2018-04-02T20:25:09Z</dcterms:created>
  <dcterms:modified xsi:type="dcterms:W3CDTF">2022-07-08T17:47:46Z</dcterms:modified>
</cp:coreProperties>
</file>