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simon\Documents\0 - 2020\ARegional\Formatos\"/>
    </mc:Choice>
  </mc:AlternateContent>
  <xr:revisionPtr revIDLastSave="0" documentId="8_{704A8697-BC47-4DF4-A8D2-A0ADA4851659}" xr6:coauthVersionLast="45" xr6:coauthVersionMax="45" xr10:uidLastSave="{00000000-0000-0000-0000-000000000000}"/>
  <bookViews>
    <workbookView xWindow="-120" yWindow="-120" windowWidth="20730" windowHeight="11160" xr2:uid="{C8196600-9872-497A-A039-14F137D97046}"/>
  </bookViews>
  <sheets>
    <sheet name="7a Proy ingr DISFIN" sheetId="1" r:id="rId1"/>
  </sheets>
  <externalReferences>
    <externalReference r:id="rId2"/>
    <externalReference r:id="rId3"/>
    <externalReference r:id="rId4"/>
    <externalReference r:id="rId5"/>
  </externalReferences>
  <definedNames>
    <definedName name="___sm2005">[1]parametros!$C$3</definedName>
    <definedName name="__sm2005">#REF!</definedName>
    <definedName name="_sm2005">#REF!</definedName>
    <definedName name="fog">'[3]2010'!#REF!</definedName>
    <definedName name="FOGEN">#REF!</definedName>
    <definedName name="INDICADORSEGING">#REF!</definedName>
    <definedName name="ingresos_2005">#REF!</definedName>
    <definedName name="Predial">'[4]LIM Anual'!$E$15</definedName>
    <definedName name="salariominimo05">[1]parametros!$C$3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  <c r="B40" i="1"/>
  <c r="B38" i="1"/>
  <c r="E33" i="1"/>
  <c r="E32" i="1" s="1"/>
  <c r="D32" i="1"/>
  <c r="C32" i="1"/>
  <c r="B32" i="1"/>
  <c r="E27" i="1"/>
  <c r="C26" i="1"/>
  <c r="D26" i="1" s="1"/>
  <c r="B25" i="1"/>
  <c r="D20" i="1"/>
  <c r="E20" i="1" s="1"/>
  <c r="C20" i="1"/>
  <c r="C19" i="1"/>
  <c r="D19" i="1" s="1"/>
  <c r="E19" i="1" s="1"/>
  <c r="D17" i="1"/>
  <c r="E17" i="1" s="1"/>
  <c r="C17" i="1"/>
  <c r="C16" i="1"/>
  <c r="D16" i="1" s="1"/>
  <c r="E16" i="1" s="1"/>
  <c r="D15" i="1"/>
  <c r="E15" i="1" s="1"/>
  <c r="C15" i="1"/>
  <c r="C12" i="1"/>
  <c r="D12" i="1" s="1"/>
  <c r="B11" i="1"/>
  <c r="B35" i="1" s="1"/>
  <c r="E12" i="1" l="1"/>
  <c r="E11" i="1" s="1"/>
  <c r="D11" i="1"/>
  <c r="E26" i="1"/>
  <c r="E25" i="1" s="1"/>
  <c r="D25" i="1"/>
  <c r="C11" i="1"/>
  <c r="C25" i="1"/>
  <c r="D35" i="1" l="1"/>
  <c r="C35" i="1"/>
  <c r="E35" i="1"/>
</calcChain>
</file>

<file path=xl/sharedStrings.xml><?xml version="1.0" encoding="utf-8"?>
<sst xmlns="http://schemas.openxmlformats.org/spreadsheetml/2006/main" count="39" uniqueCount="39">
  <si>
    <t>Formatos 7</t>
  </si>
  <si>
    <t>Proyecciones y Resultados de Ingresos y Egresos - LDF</t>
  </si>
  <si>
    <t>Formato 7 a) Proyecciones de Ingresos - LDF</t>
  </si>
  <si>
    <t>Municipio de Mérida, Yucatán</t>
  </si>
  <si>
    <t>Proyecciones de Ingresos - LDF</t>
  </si>
  <si>
    <t>(PESOS)</t>
  </si>
  <si>
    <t xml:space="preserve">(CIFRAS NOMINALES) </t>
  </si>
  <si>
    <t>Concepto (b)</t>
  </si>
  <si>
    <t>Año en cuestión
(de iniciativa de Ley)
 (c)</t>
  </si>
  <si>
    <t>Año 1 
(d)</t>
  </si>
  <si>
    <t>Año 2 
(d)</t>
  </si>
  <si>
    <t>Año 3
(d)</t>
  </si>
  <si>
    <t>1.   Ingresos de Libre Disposición
(1=A+B+C+D+E+F+G+H+I+J+K+L)</t>
  </si>
  <si>
    <t>A.     Impuestos</t>
  </si>
  <si>
    <t>B.     Cuotas y Aportaciones de Seguridad Social</t>
  </si>
  <si>
    <t>C.    Contribuciones de Mejoras</t>
  </si>
  <si>
    <t>D.    Derechos</t>
  </si>
  <si>
    <t>E.     Productos</t>
  </si>
  <si>
    <t>F.     Aprovechamientos</t>
  </si>
  <si>
    <t>G.    Ingresos por Ventas de Bienes y Prestación de Servicios</t>
  </si>
  <si>
    <t>H.    Participaciones</t>
  </si>
  <si>
    <t>I.      Incentivos Derivados de la Colaboración Fiscal</t>
  </si>
  <si>
    <t>J.     Transferencias y Asignaciones</t>
  </si>
  <si>
    <t>K.     Convenios</t>
  </si>
  <si>
    <t>L.     Otros Ingresos de Libre Disposición</t>
  </si>
  <si>
    <t>2.   Transferencias Federales Etiquetadas (2=A+B+C+D+E)</t>
  </si>
  <si>
    <t>A. 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</si>
  <si>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</si>
  <si>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</si>
  <si>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</si>
  <si>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</si>
  <si>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</si>
  <si>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</si>
  <si>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</si>
  <si>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</si>
  <si>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</si>
  <si>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Transferencias Federales Etiquetadas</t>
  </si>
  <si>
    <t>3. Ingresos derivados de Financiamiento (3= 1+2)</t>
  </si>
  <si>
    <t>De conformidad con la Ley de Disciplina Financiera para Entidades Federativas y Municipios se consideraron las perspectivas de las finanzas públicas contenidas en los Pre- Criterios 2019 relativos al cumplimiento de las disposiciones contenidas en el artículo 42 fracción I de la Ley Federal de Presupuesto y Responsabilidad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</si>
</sst>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3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vertical="center" wrapText="1"/>
    </xf>
    <xf numFmtId="4" fontId="4" fillId="4" borderId="10" xfId="2" applyNumberFormat="1" applyFont="1" applyFill="1" applyBorder="1" applyAlignment="1">
      <alignment vertical="center"/>
    </xf>
    <xf numFmtId="0" fontId="1" fillId="0" borderId="0" xfId="2" applyAlignment="1">
      <alignment vertical="center"/>
    </xf>
    <xf numFmtId="0" fontId="4" fillId="4" borderId="11" xfId="2" applyFont="1" applyFill="1" applyBorder="1" applyAlignment="1">
      <alignment vertical="center"/>
    </xf>
    <xf numFmtId="4" fontId="4" fillId="4" borderId="11" xfId="2" applyNumberFormat="1" applyFont="1" applyFill="1" applyBorder="1" applyAlignment="1">
      <alignment vertical="center"/>
    </xf>
    <xf numFmtId="0" fontId="4" fillId="4" borderId="11" xfId="2" applyFont="1" applyFill="1" applyBorder="1"/>
    <xf numFmtId="4" fontId="4" fillId="4" borderId="11" xfId="2" applyNumberFormat="1" applyFont="1" applyFill="1" applyBorder="1"/>
    <xf numFmtId="4" fontId="5" fillId="4" borderId="11" xfId="2" applyNumberFormat="1" applyFont="1" applyFill="1" applyBorder="1"/>
    <xf numFmtId="44" fontId="1" fillId="0" borderId="0" xfId="1" applyFont="1"/>
    <xf numFmtId="0" fontId="3" fillId="4" borderId="12" xfId="2" applyFont="1" applyFill="1" applyBorder="1"/>
    <xf numFmtId="4" fontId="3" fillId="4" borderId="12" xfId="2" applyNumberFormat="1" applyFont="1" applyFill="1" applyBorder="1"/>
    <xf numFmtId="0" fontId="2" fillId="0" borderId="0" xfId="2" applyFont="1"/>
    <xf numFmtId="4" fontId="2" fillId="0" borderId="0" xfId="2" applyNumberFormat="1" applyFont="1"/>
    <xf numFmtId="0" fontId="1" fillId="4" borderId="10" xfId="2" applyFill="1" applyBorder="1"/>
    <xf numFmtId="4" fontId="1" fillId="4" borderId="11" xfId="2" applyNumberFormat="1" applyFill="1" applyBorder="1" applyAlignment="1">
      <alignment vertical="center"/>
    </xf>
    <xf numFmtId="0" fontId="1" fillId="4" borderId="11" xfId="2" applyFill="1" applyBorder="1" applyAlignment="1">
      <alignment vertical="center"/>
    </xf>
    <xf numFmtId="0" fontId="4" fillId="4" borderId="11" xfId="2" applyFont="1" applyFill="1" applyBorder="1" applyAlignment="1">
      <alignment horizontal="justify" vertical="center" wrapText="1"/>
    </xf>
    <xf numFmtId="0" fontId="4" fillId="4" borderId="12" xfId="2" applyFont="1" applyFill="1" applyBorder="1" applyAlignment="1">
      <alignment horizontal="justify" vertical="center" wrapText="1"/>
    </xf>
    <xf numFmtId="4" fontId="4" fillId="4" borderId="12" xfId="2" applyNumberFormat="1" applyFont="1" applyFill="1" applyBorder="1" applyAlignment="1">
      <alignment vertical="center"/>
    </xf>
    <xf numFmtId="0" fontId="7" fillId="0" borderId="13" xfId="2" applyFont="1" applyBorder="1" applyAlignment="1">
      <alignment horizontal="justify" wrapText="1"/>
    </xf>
    <xf numFmtId="0" fontId="7" fillId="0" borderId="14" xfId="2" applyFont="1" applyBorder="1" applyAlignment="1">
      <alignment horizontal="justify" wrapText="1"/>
    </xf>
    <xf numFmtId="0" fontId="7" fillId="0" borderId="15" xfId="2" applyFont="1" applyBorder="1" applyAlignment="1">
      <alignment horizontal="justify" wrapText="1"/>
    </xf>
    <xf numFmtId="4" fontId="1" fillId="0" borderId="0" xfId="2" applyNumberFormat="1"/>
  </cellXfs>
  <cellStyles count="3">
    <cellStyle name="Moneda" xfId="1" builtinId="4"/>
    <cellStyle name="Normal" xfId="0" builtinId="0"/>
    <cellStyle name="Normal 12" xfId="2" xr:uid="{C1DCAFA2-CC96-44A9-9AE1-00DF82788F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01\C\OFELIA%20RICALDE%20NUEVA\Ingresos\LIM%202005_ver05%20(ultim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disciplina%20fra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f-subpolitica\carpeta%20compartida%20de%20derechos\LHM_LIM%202010\LIM%202010\proyecta%20participaciones%202010%20ver%201111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sabido/Documents/Malena/2017/LIM%202018/Final/LIM%202018%2017112017%20c%20PARAMUNI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 2005"/>
      <sheetName val="LIM 2005  mensualizada"/>
      <sheetName val="impuestos"/>
      <sheetName val="Aprovechamientos"/>
      <sheetName val="Derechos"/>
      <sheetName val="Derechos 2005 Mensualizada"/>
      <sheetName val="original"/>
      <sheetName val="Base datos Estado"/>
      <sheetName val="parametros"/>
      <sheetName val="Contr de mejoras"/>
      <sheetName val="Accs de las contribuciones"/>
      <sheetName val="Productos"/>
      <sheetName val="Participaciones"/>
      <sheetName val="Participaciones 2005"/>
      <sheetName val="Aportaciones"/>
      <sheetName val="Aportaciones mensual"/>
      <sheetName val="Financiamiento x tipo de proyec"/>
      <sheetName val="IE Donat Financiamiento"/>
      <sheetName val="2000"/>
      <sheetName val="2001"/>
      <sheetName val="2002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>
            <v>3.2000000000000001E-2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forme gobernador octubre"/>
      <sheetName val=" informe gobernador septiembre"/>
      <sheetName val="Importe a recibir"/>
      <sheetName val="ajustes"/>
      <sheetName val="Hoja1"/>
      <sheetName val="mensualizado"/>
      <sheetName val="2010"/>
      <sheetName val="ESTADISTICAS"/>
      <sheetName val="iniciativa federal (2)"/>
      <sheetName val="Ajuste"/>
      <sheetName val="comparativo (2)"/>
      <sheetName val="Constancias "/>
      <sheetName val="eSTIMACIONES"/>
      <sheetName val="años aneriores"/>
      <sheetName val="comparativo (3)"/>
      <sheetName val="2009"/>
      <sheetName val="comision senadores"/>
      <sheetName val="iniciativa federal"/>
      <sheetName val="2006LIM proyectado"/>
      <sheetName val="Participaciones 2005"/>
      <sheetName val="desglose partidas"/>
      <sheetName val="calculo 91% nuevo f Nosotros"/>
      <sheetName val="calculo 91% nuevo f Hist02x"/>
      <sheetName val="Supuestos"/>
      <sheetName val=" informe gobernador ago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a Proy ingr DISFIN"/>
      <sheetName val="7c Rdos ing"/>
      <sheetName val="Comparativo LIM"/>
      <sheetName val="LIM Anual_2015"/>
      <sheetName val="Anual"/>
      <sheetName val="Mensual"/>
      <sheetName val="impuestos"/>
      <sheetName val="Actualización-Impuestos"/>
      <sheetName val="Contraprestación"/>
      <sheetName val="Impuestos tendencias lineal"/>
      <sheetName val="ISAI 2017"/>
      <sheetName val="Derechos"/>
      <sheetName val="Actualización-Derechos"/>
      <sheetName val="Contr de mejoras"/>
      <sheetName val="Productos"/>
      <sheetName val="LIM Anual_esc 3 (2)"/>
      <sheetName val="LIM Anual_esc 3"/>
      <sheetName val="LIM Anual_esc a la baja"/>
      <sheetName val="LIM Anual"/>
      <sheetName val="LIM 2006 absolut"/>
      <sheetName val="INGRESOS REALES 2005"/>
      <sheetName val="Cierre 2009"/>
      <sheetName val="Recaudacion 2009"/>
      <sheetName val="contribuc tendenc"/>
      <sheetName val="arrendamiento"/>
      <sheetName val="bases y formas"/>
      <sheetName val="otros prod (antes cont mejo)"/>
      <sheetName val="INtereses"/>
      <sheetName val="iniciativa federal"/>
      <sheetName val="Aprovechamientos"/>
      <sheetName val="Multas y honorarios"/>
      <sheetName val="Aprov diversos"/>
      <sheetName val="Acc Multas imptos"/>
      <sheetName val="Acc Multas derechos"/>
      <sheetName val="Multas Regl"/>
      <sheetName val="recargos derechos"/>
      <sheetName val="recargos imptos "/>
      <sheetName val="gts ej Interv cajas esp"/>
      <sheetName val="gts ejec der"/>
      <sheetName val="gts ejec imp"/>
      <sheetName val="gts ej GLOBAL"/>
      <sheetName val="Global gts ejec"/>
      <sheetName val="participacion"/>
      <sheetName val="programa federal"/>
      <sheetName val="dist extr (2)"/>
      <sheetName val="tendencia ISAI"/>
      <sheetName val="Accs de las contribuciones"/>
      <sheetName val="original"/>
      <sheetName val="Participaciones"/>
      <sheetName val="Globales"/>
      <sheetName val="Participa constancia"/>
      <sheetName val="Participaciones2"/>
      <sheetName val="part.s.inic.estatal"/>
      <sheetName val="Aportaciones"/>
      <sheetName val="ing ext prestamo"/>
      <sheetName val="Participaciones 2005"/>
      <sheetName val="Base datos Estado"/>
      <sheetName val="Financiamiento x tipo de proyec"/>
      <sheetName val="IE Donat Financiamiento"/>
      <sheetName val="2000"/>
      <sheetName val="2001"/>
      <sheetName val="2002"/>
      <sheetName val="2003"/>
      <sheetName val="rentas"/>
      <sheetName val="criterios"/>
    </sheetNames>
    <sheetDataSet>
      <sheetData sheetId="0"/>
      <sheetData sheetId="1"/>
      <sheetData sheetId="2"/>
      <sheetData sheetId="3"/>
      <sheetData sheetId="4">
        <row r="6">
          <cell r="F6">
            <v>888821653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E15">
            <v>185719816.94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B842-E9E7-4216-9ED3-62B22B3DBFFD}">
  <sheetPr>
    <pageSetUpPr fitToPage="1"/>
  </sheetPr>
  <dimension ref="A1:G47"/>
  <sheetViews>
    <sheetView tabSelected="1" topLeftCell="A4" workbookViewId="0">
      <selection activeCell="A33" sqref="A33"/>
    </sheetView>
  </sheetViews>
  <sheetFormatPr baseColWidth="10" defaultRowHeight="15" x14ac:dyDescent="0.25"/>
  <cols>
    <col min="1" max="1" width="66.85546875" style="2" customWidth="1"/>
    <col min="2" max="2" width="15.28515625" style="2" bestFit="1" customWidth="1"/>
    <col min="3" max="3" width="17.85546875" style="2" bestFit="1" customWidth="1"/>
    <col min="4" max="5" width="15.28515625" style="2" bestFit="1" customWidth="1"/>
    <col min="6" max="6" width="11.42578125" style="2"/>
    <col min="7" max="7" width="17.85546875" style="2" bestFit="1" customWidth="1"/>
    <col min="8" max="16384" width="11.42578125" style="2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 t="s">
        <v>2</v>
      </c>
      <c r="B3" s="1"/>
      <c r="C3" s="1"/>
      <c r="D3" s="1"/>
      <c r="E3" s="1"/>
    </row>
    <row r="4" spans="1:5" ht="8.25" customHeight="1" x14ac:dyDescent="0.25">
      <c r="A4" s="3"/>
      <c r="B4" s="3"/>
      <c r="C4" s="4"/>
      <c r="D4" s="4"/>
      <c r="E4" s="4"/>
    </row>
    <row r="5" spans="1:5" x14ac:dyDescent="0.25">
      <c r="A5" s="5" t="s">
        <v>3</v>
      </c>
      <c r="B5" s="6"/>
      <c r="C5" s="6"/>
      <c r="D5" s="6"/>
      <c r="E5" s="7"/>
    </row>
    <row r="6" spans="1:5" x14ac:dyDescent="0.25">
      <c r="A6" s="8" t="s">
        <v>4</v>
      </c>
      <c r="B6" s="9"/>
      <c r="C6" s="9"/>
      <c r="D6" s="9"/>
      <c r="E6" s="10"/>
    </row>
    <row r="7" spans="1:5" x14ac:dyDescent="0.25">
      <c r="A7" s="8" t="s">
        <v>5</v>
      </c>
      <c r="B7" s="9"/>
      <c r="C7" s="9"/>
      <c r="D7" s="9"/>
      <c r="E7" s="10"/>
    </row>
    <row r="8" spans="1:5" x14ac:dyDescent="0.25">
      <c r="A8" s="11" t="s">
        <v>6</v>
      </c>
      <c r="B8" s="12"/>
      <c r="C8" s="12"/>
      <c r="D8" s="12"/>
      <c r="E8" s="13"/>
    </row>
    <row r="9" spans="1:5" ht="51.75" x14ac:dyDescent="0.25">
      <c r="A9" s="14" t="s">
        <v>7</v>
      </c>
      <c r="B9" s="15" t="s">
        <v>8</v>
      </c>
      <c r="C9" s="16" t="s">
        <v>9</v>
      </c>
      <c r="D9" s="16" t="s">
        <v>10</v>
      </c>
      <c r="E9" s="16" t="s">
        <v>11</v>
      </c>
    </row>
    <row r="10" spans="1:5" x14ac:dyDescent="0.25">
      <c r="A10" s="14"/>
      <c r="B10" s="17">
        <v>2019</v>
      </c>
      <c r="C10" s="17">
        <v>2020</v>
      </c>
      <c r="D10" s="17">
        <v>2021</v>
      </c>
      <c r="E10" s="17">
        <v>2022</v>
      </c>
    </row>
    <row r="11" spans="1:5" s="20" customFormat="1" ht="25.5" x14ac:dyDescent="0.25">
      <c r="A11" s="18" t="s">
        <v>12</v>
      </c>
      <c r="B11" s="19">
        <f>SUM(B12:B23)</f>
        <v>2499356594</v>
      </c>
      <c r="C11" s="19">
        <f>SUM(C12:C23)</f>
        <v>2574337291.8200002</v>
      </c>
      <c r="D11" s="19">
        <f>SUM(D12:D23)</f>
        <v>2651567410.5746002</v>
      </c>
      <c r="E11" s="19">
        <f>SUM(E12:E23)</f>
        <v>2731114432.8918381</v>
      </c>
    </row>
    <row r="12" spans="1:5" s="20" customFormat="1" x14ac:dyDescent="0.25">
      <c r="A12" s="21" t="s">
        <v>13</v>
      </c>
      <c r="B12" s="22">
        <v>1045694855</v>
      </c>
      <c r="C12" s="22">
        <f>+B12*1.03</f>
        <v>1077065700.6500001</v>
      </c>
      <c r="D12" s="22">
        <f>+C12*1.03</f>
        <v>1109377671.6695001</v>
      </c>
      <c r="E12" s="22">
        <f>+D12*1.03</f>
        <v>1142659001.8195851</v>
      </c>
    </row>
    <row r="13" spans="1:5" s="20" customFormat="1" x14ac:dyDescent="0.25">
      <c r="A13" s="21" t="s">
        <v>14</v>
      </c>
      <c r="B13" s="22">
        <v>0</v>
      </c>
      <c r="C13" s="22">
        <v>0</v>
      </c>
      <c r="D13" s="22">
        <v>0</v>
      </c>
      <c r="E13" s="22">
        <v>0</v>
      </c>
    </row>
    <row r="14" spans="1:5" s="20" customFormat="1" x14ac:dyDescent="0.25">
      <c r="A14" s="21" t="s">
        <v>15</v>
      </c>
      <c r="B14" s="22">
        <v>0</v>
      </c>
      <c r="C14" s="22">
        <v>0</v>
      </c>
      <c r="D14" s="22">
        <v>0</v>
      </c>
      <c r="E14" s="22">
        <v>0</v>
      </c>
    </row>
    <row r="15" spans="1:5" s="20" customFormat="1" x14ac:dyDescent="0.25">
      <c r="A15" s="21" t="s">
        <v>16</v>
      </c>
      <c r="B15" s="22">
        <v>237116811</v>
      </c>
      <c r="C15" s="22">
        <f t="shared" ref="C15:E17" si="0">+B15*1.03</f>
        <v>244230315.33000001</v>
      </c>
      <c r="D15" s="22">
        <f t="shared" si="0"/>
        <v>251557224.78990003</v>
      </c>
      <c r="E15" s="22">
        <f t="shared" si="0"/>
        <v>259103941.53359705</v>
      </c>
    </row>
    <row r="16" spans="1:5" s="20" customFormat="1" x14ac:dyDescent="0.25">
      <c r="A16" s="21" t="s">
        <v>17</v>
      </c>
      <c r="B16" s="22">
        <v>40733141</v>
      </c>
      <c r="C16" s="22">
        <f t="shared" si="0"/>
        <v>41955135.230000004</v>
      </c>
      <c r="D16" s="22">
        <f t="shared" si="0"/>
        <v>43213789.286900006</v>
      </c>
      <c r="E16" s="22">
        <f t="shared" si="0"/>
        <v>44510202.965507008</v>
      </c>
    </row>
    <row r="17" spans="1:7" s="20" customFormat="1" x14ac:dyDescent="0.25">
      <c r="A17" s="21" t="s">
        <v>18</v>
      </c>
      <c r="B17" s="22">
        <v>14481447</v>
      </c>
      <c r="C17" s="22">
        <f t="shared" si="0"/>
        <v>14915890.41</v>
      </c>
      <c r="D17" s="22">
        <f t="shared" si="0"/>
        <v>15363367.122300001</v>
      </c>
      <c r="E17" s="22">
        <f t="shared" si="0"/>
        <v>15824268.135969002</v>
      </c>
    </row>
    <row r="18" spans="1:7" s="20" customFormat="1" x14ac:dyDescent="0.25">
      <c r="A18" s="21" t="s">
        <v>19</v>
      </c>
      <c r="B18" s="22">
        <v>0</v>
      </c>
      <c r="C18" s="22">
        <v>0</v>
      </c>
      <c r="D18" s="22">
        <v>0</v>
      </c>
      <c r="E18" s="22">
        <v>0</v>
      </c>
    </row>
    <row r="19" spans="1:7" s="20" customFormat="1" x14ac:dyDescent="0.25">
      <c r="A19" s="21" t="s">
        <v>20</v>
      </c>
      <c r="B19" s="22">
        <v>1150081645</v>
      </c>
      <c r="C19" s="22">
        <f t="shared" ref="C19:E20" si="1">+B19*1.03</f>
        <v>1184584094.3500001</v>
      </c>
      <c r="D19" s="22">
        <f t="shared" si="1"/>
        <v>1220121617.1805003</v>
      </c>
      <c r="E19" s="22">
        <f t="shared" si="1"/>
        <v>1256725265.6959152</v>
      </c>
    </row>
    <row r="20" spans="1:7" s="20" customFormat="1" x14ac:dyDescent="0.25">
      <c r="A20" s="21" t="s">
        <v>21</v>
      </c>
      <c r="B20" s="22">
        <v>11248695</v>
      </c>
      <c r="C20" s="22">
        <f t="shared" si="1"/>
        <v>11586155.85</v>
      </c>
      <c r="D20" s="22">
        <f t="shared" si="1"/>
        <v>11933740.5255</v>
      </c>
      <c r="E20" s="22">
        <f t="shared" si="1"/>
        <v>12291752.741264999</v>
      </c>
    </row>
    <row r="21" spans="1:7" s="20" customFormat="1" x14ac:dyDescent="0.25">
      <c r="A21" s="21" t="s">
        <v>22</v>
      </c>
      <c r="B21" s="22">
        <v>0</v>
      </c>
      <c r="C21" s="22">
        <v>0</v>
      </c>
      <c r="D21" s="22">
        <v>0</v>
      </c>
      <c r="E21" s="22">
        <v>0</v>
      </c>
    </row>
    <row r="22" spans="1:7" s="20" customFormat="1" x14ac:dyDescent="0.25">
      <c r="A22" s="21" t="s">
        <v>23</v>
      </c>
      <c r="B22" s="22">
        <v>0</v>
      </c>
      <c r="C22" s="22">
        <v>0</v>
      </c>
      <c r="D22" s="22">
        <v>0</v>
      </c>
      <c r="E22" s="22">
        <v>0</v>
      </c>
    </row>
    <row r="23" spans="1:7" s="20" customFormat="1" x14ac:dyDescent="0.25">
      <c r="A23" s="21" t="s">
        <v>24</v>
      </c>
      <c r="B23" s="22">
        <v>0</v>
      </c>
      <c r="C23" s="22">
        <v>0</v>
      </c>
      <c r="D23" s="22">
        <v>0</v>
      </c>
      <c r="E23" s="22">
        <v>0</v>
      </c>
    </row>
    <row r="24" spans="1:7" x14ac:dyDescent="0.25">
      <c r="A24" s="23"/>
      <c r="B24" s="24"/>
      <c r="C24" s="24"/>
      <c r="D24" s="24"/>
      <c r="E24" s="24"/>
    </row>
    <row r="25" spans="1:7" x14ac:dyDescent="0.25">
      <c r="A25" s="23" t="s">
        <v>25</v>
      </c>
      <c r="B25" s="24">
        <f>SUM(B26:B30)</f>
        <v>817984696</v>
      </c>
      <c r="C25" s="25">
        <f>SUM(C26:C30)</f>
        <v>862524236.88</v>
      </c>
      <c r="D25" s="24">
        <f>SUM(D26:D30)</f>
        <v>887799963.98640001</v>
      </c>
      <c r="E25" s="24">
        <f>SUM(E26:E30)</f>
        <v>913833962.90599203</v>
      </c>
    </row>
    <row r="26" spans="1:7" x14ac:dyDescent="0.25">
      <c r="A26" s="23" t="s">
        <v>26</v>
      </c>
      <c r="B26" s="24">
        <v>817984696</v>
      </c>
      <c r="C26" s="24">
        <f>+B26*1.03</f>
        <v>842524236.88</v>
      </c>
      <c r="D26" s="24">
        <f>+C26*1.03</f>
        <v>867799963.98640001</v>
      </c>
      <c r="E26" s="24">
        <f>+D26*1.03</f>
        <v>893833962.90599203</v>
      </c>
    </row>
    <row r="27" spans="1:7" x14ac:dyDescent="0.25">
      <c r="A27" s="23" t="s">
        <v>27</v>
      </c>
      <c r="B27" s="24">
        <v>0</v>
      </c>
      <c r="C27" s="24">
        <v>20000000</v>
      </c>
      <c r="D27" s="24">
        <v>20000000</v>
      </c>
      <c r="E27" s="24">
        <f>+D27</f>
        <v>20000000</v>
      </c>
    </row>
    <row r="28" spans="1:7" x14ac:dyDescent="0.25">
      <c r="A28" s="23" t="s">
        <v>28</v>
      </c>
      <c r="B28" s="24">
        <v>0</v>
      </c>
      <c r="C28" s="24">
        <v>0</v>
      </c>
      <c r="D28" s="24">
        <v>0</v>
      </c>
      <c r="E28" s="24">
        <v>0</v>
      </c>
    </row>
    <row r="29" spans="1:7" x14ac:dyDescent="0.25">
      <c r="A29" s="23" t="s">
        <v>29</v>
      </c>
      <c r="B29" s="24">
        <v>0</v>
      </c>
      <c r="C29" s="24">
        <v>0</v>
      </c>
      <c r="D29" s="24">
        <v>0</v>
      </c>
      <c r="E29" s="24">
        <v>0</v>
      </c>
    </row>
    <row r="30" spans="1:7" x14ac:dyDescent="0.25">
      <c r="A30" s="23" t="s">
        <v>30</v>
      </c>
      <c r="B30" s="24">
        <v>0</v>
      </c>
      <c r="C30" s="24">
        <v>0</v>
      </c>
      <c r="D30" s="24">
        <v>0</v>
      </c>
      <c r="E30" s="24">
        <v>0</v>
      </c>
    </row>
    <row r="31" spans="1:7" x14ac:dyDescent="0.25">
      <c r="A31" s="23"/>
      <c r="B31" s="24"/>
      <c r="C31" s="24"/>
      <c r="D31" s="24"/>
      <c r="E31" s="24"/>
      <c r="G31" s="26"/>
    </row>
    <row r="32" spans="1:7" x14ac:dyDescent="0.25">
      <c r="A32" s="23" t="s">
        <v>31</v>
      </c>
      <c r="B32" s="24">
        <f>+B33</f>
        <v>0</v>
      </c>
      <c r="C32" s="24">
        <f>+C33</f>
        <v>0</v>
      </c>
      <c r="D32" s="24">
        <f>+D33</f>
        <v>0</v>
      </c>
      <c r="E32" s="24">
        <f>+E33</f>
        <v>0</v>
      </c>
    </row>
    <row r="33" spans="1:7" x14ac:dyDescent="0.25">
      <c r="A33" s="23" t="s">
        <v>32</v>
      </c>
      <c r="B33" s="24">
        <v>0</v>
      </c>
      <c r="C33" s="24">
        <v>0</v>
      </c>
      <c r="D33" s="24">
        <v>0</v>
      </c>
      <c r="E33" s="24">
        <f>+D33</f>
        <v>0</v>
      </c>
      <c r="G33" s="26"/>
    </row>
    <row r="34" spans="1:7" x14ac:dyDescent="0.25">
      <c r="A34" s="23"/>
      <c r="B34" s="24"/>
      <c r="C34" s="24"/>
      <c r="D34" s="24"/>
      <c r="E34" s="24"/>
    </row>
    <row r="35" spans="1:7" s="29" customFormat="1" x14ac:dyDescent="0.25">
      <c r="A35" s="27" t="s">
        <v>33</v>
      </c>
      <c r="B35" s="28">
        <f>+B11+B25+B32</f>
        <v>3317341290</v>
      </c>
      <c r="C35" s="28">
        <f>+C11+C25+C32</f>
        <v>3436861528.7000003</v>
      </c>
      <c r="D35" s="28">
        <f>+D11+D25+D32</f>
        <v>3539367374.5610003</v>
      </c>
      <c r="E35" s="28">
        <f>+E11+E25+E32</f>
        <v>3644948395.7978301</v>
      </c>
      <c r="G35" s="30"/>
    </row>
    <row r="36" spans="1:7" ht="5.25" customHeight="1" x14ac:dyDescent="0.25">
      <c r="A36" s="31"/>
      <c r="B36" s="31"/>
      <c r="C36" s="31"/>
      <c r="D36" s="31"/>
      <c r="E36" s="31"/>
    </row>
    <row r="37" spans="1:7" s="20" customFormat="1" x14ac:dyDescent="0.25">
      <c r="A37" s="21" t="s">
        <v>34</v>
      </c>
      <c r="B37" s="32"/>
      <c r="C37" s="33"/>
      <c r="D37" s="33"/>
      <c r="E37" s="33"/>
    </row>
    <row r="38" spans="1:7" s="20" customFormat="1" ht="25.5" x14ac:dyDescent="0.25">
      <c r="A38" s="34" t="s">
        <v>35</v>
      </c>
      <c r="B38" s="22">
        <f>+B33</f>
        <v>0</v>
      </c>
      <c r="C38" s="22">
        <v>0</v>
      </c>
      <c r="D38" s="22">
        <v>0</v>
      </c>
      <c r="E38" s="22">
        <v>0</v>
      </c>
    </row>
    <row r="39" spans="1:7" s="20" customFormat="1" ht="25.5" x14ac:dyDescent="0.25">
      <c r="A39" s="34" t="s">
        <v>36</v>
      </c>
      <c r="B39" s="22">
        <v>0</v>
      </c>
      <c r="C39" s="22">
        <v>0</v>
      </c>
      <c r="D39" s="22">
        <v>0</v>
      </c>
      <c r="E39" s="22">
        <v>0</v>
      </c>
    </row>
    <row r="40" spans="1:7" s="20" customFormat="1" x14ac:dyDescent="0.25">
      <c r="A40" s="35" t="s">
        <v>37</v>
      </c>
      <c r="B40" s="36">
        <f>+B38+B39</f>
        <v>0</v>
      </c>
      <c r="C40" s="36">
        <f t="shared" ref="C40:E40" si="2">+C38+C39</f>
        <v>0</v>
      </c>
      <c r="D40" s="36">
        <f t="shared" si="2"/>
        <v>0</v>
      </c>
      <c r="E40" s="36">
        <f t="shared" si="2"/>
        <v>0</v>
      </c>
    </row>
    <row r="41" spans="1:7" ht="36" customHeight="1" x14ac:dyDescent="0.25">
      <c r="A41" s="37" t="s">
        <v>38</v>
      </c>
      <c r="B41" s="38"/>
      <c r="C41" s="38"/>
      <c r="D41" s="38"/>
      <c r="E41" s="39"/>
    </row>
    <row r="42" spans="1:7" x14ac:dyDescent="0.25">
      <c r="B42" s="40"/>
      <c r="E42" s="40"/>
    </row>
    <row r="43" spans="1:7" x14ac:dyDescent="0.25">
      <c r="C43" s="26"/>
    </row>
    <row r="44" spans="1:7" x14ac:dyDescent="0.25">
      <c r="C44" s="26"/>
    </row>
    <row r="45" spans="1:7" x14ac:dyDescent="0.25">
      <c r="C45" s="26"/>
    </row>
    <row r="46" spans="1:7" x14ac:dyDescent="0.25">
      <c r="C46" s="26"/>
    </row>
    <row r="47" spans="1:7" x14ac:dyDescent="0.25">
      <c r="C47" s="26"/>
    </row>
  </sheetData>
  <mergeCells count="9">
    <mergeCell ref="A8:E8"/>
    <mergeCell ref="A9:A10"/>
    <mergeCell ref="A41:E41"/>
    <mergeCell ref="A1:E1"/>
    <mergeCell ref="A2:E2"/>
    <mergeCell ref="A3:E3"/>
    <mergeCell ref="A5:E5"/>
    <mergeCell ref="A6:E6"/>
    <mergeCell ref="A7:E7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7a Proy ingr DISFIN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Medina Yadira Maria</dc:creator>
  <cp:lastModifiedBy>Simon Medina Yadira Maria</cp:lastModifiedBy>
  <dcterms:created xsi:type="dcterms:W3CDTF">2020-07-30T19:43:42Z</dcterms:created>
  <dcterms:modified xsi:type="dcterms:W3CDTF">2020-07-30T19:43:57Z</dcterms:modified>
</cp:coreProperties>
</file>