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460" windowWidth="18570" windowHeight="6525"/>
  </bookViews>
  <sheets>
    <sheet name="DIC-19" sheetId="2" r:id="rId1"/>
  </sheets>
  <definedNames>
    <definedName name="_xlnm.Print_Area" localSheetId="0">'DIC-19'!$A$1:$G$91</definedName>
    <definedName name="_xlnm.Print_Titles" localSheetId="0">'DIC-19'!$2:$6</definedName>
  </definedNames>
  <calcPr calcId="145621"/>
</workbook>
</file>

<file path=xl/calcChain.xml><?xml version="1.0" encoding="utf-8"?>
<calcChain xmlns="http://schemas.openxmlformats.org/spreadsheetml/2006/main">
  <c r="F80" i="2" l="1"/>
  <c r="G78" i="2"/>
  <c r="F78" i="2"/>
  <c r="G58" i="2"/>
  <c r="F58" i="2"/>
  <c r="F56" i="2"/>
  <c r="F42" i="2"/>
  <c r="F38" i="2"/>
  <c r="F31" i="2"/>
  <c r="G27" i="2"/>
  <c r="F27" i="2"/>
  <c r="C41" i="2"/>
  <c r="C31" i="2"/>
  <c r="D31" i="2"/>
  <c r="D41" i="2"/>
  <c r="F74" i="2"/>
  <c r="F67" i="2"/>
  <c r="F62" i="2"/>
  <c r="F19" i="2"/>
  <c r="F9" i="2"/>
  <c r="C59" i="2"/>
  <c r="C38" i="2"/>
  <c r="C25" i="2"/>
  <c r="C17" i="2"/>
  <c r="C9" i="2"/>
  <c r="C47" i="2" l="1"/>
  <c r="C61" i="2" s="1"/>
  <c r="F23" i="2" l="1"/>
  <c r="F47" i="2" s="1"/>
  <c r="G56" i="2" l="1"/>
  <c r="G31" i="2"/>
  <c r="D38" i="2" l="1"/>
  <c r="D17" i="2" l="1"/>
  <c r="G74" i="2"/>
  <c r="G67" i="2"/>
  <c r="G62" i="2"/>
  <c r="G42" i="2"/>
  <c r="G38" i="2"/>
  <c r="G19" i="2"/>
  <c r="G9" i="2"/>
  <c r="D59" i="2"/>
  <c r="D25" i="2"/>
  <c r="D9" i="2"/>
  <c r="G47" i="2" l="1"/>
  <c r="D47" i="2"/>
  <c r="D61" i="2" s="1"/>
  <c r="G80" i="2" l="1"/>
</calcChain>
</file>

<file path=xl/sharedStrings.xml><?xml version="1.0" encoding="utf-8"?>
<sst xmlns="http://schemas.openxmlformats.org/spreadsheetml/2006/main" count="127" uniqueCount="125">
  <si>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</si>
  <si>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</si>
  <si>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</si>
  <si>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</si>
  <si>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</si>
  <si>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</si>
  <si>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</si>
  <si>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</si>
  <si>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</si>
  <si>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</si>
  <si>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</si>
  <si>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</si>
  <si>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</si>
  <si>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</si>
  <si>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</si>
  <si>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</si>
  <si>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</si>
  <si>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</si>
  <si>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</si>
  <si>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</si>
  <si>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</si>
  <si>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</si>
  <si>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</si>
  <si>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</si>
  <si>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</si>
  <si>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</si>
  <si>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</si>
  <si>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</si>
  <si>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</si>
  <si>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</si>
  <si>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</si>
  <si>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</si>
  <si>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</si>
  <si>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</si>
  <si>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</si>
  <si>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</si>
  <si>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</si>
  <si>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</si>
  <si>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</si>
  <si>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</si>
  <si>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</si>
  <si>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</si>
  <si>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</si>
  <si>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</si>
  <si>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</si>
  <si>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</si>
  <si>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</si>
  <si>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</si>
  <si>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</si>
  <si>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</si>
  <si>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</si>
  <si>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</si>
  <si>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</si>
  <si>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</si>
  <si>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</si>
  <si>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</si>
  <si>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</si>
  <si>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</si>
  <si>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</si>
  <si>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</si>
  <si>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</si>
  <si>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</si>
  <si>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</si>
  <si>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</si>
  <si>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</si>
  <si>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</si>
  <si>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</si>
  <si>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</si>
  <si>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</si>
  <si>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</si>
  <si>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</si>
  <si>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</si>
  <si>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</si>
  <si>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</si>
  <si>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</si>
  <si>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</si>
  <si>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</si>
  <si>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</si>
  <si>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</si>
  <si>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</si>
  <si>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</si>
  <si>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</si>
  <si>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</si>
  <si>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</si>
  <si>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</si>
  <si>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</si>
  <si>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</si>
  <si>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</si>
  <si>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</si>
  <si>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</si>
  <si>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</si>
  <si>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</si>
  <si>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</si>
  <si>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</si>
  <si>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</si>
  <si>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</si>
  <si>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</si>
  <si>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</si>
  <si>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</si>
  <si>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</si>
  <si>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</si>
  <si>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</si>
  <si>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</si>
  <si>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</si>
  <si>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</si>
  <si>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</si>
  <si>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</si>
  <si>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</si>
  <si>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</si>
  <si>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</si>
  <si>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</si>
  <si>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</si>
  <si>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</si>
  <si>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</si>
  <si>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</si>
  <si>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</si>
  <si>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</si>
  <si>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</si>
  <si>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</si>
  <si>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</si>
  <si>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</si>
  <si>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2018</t>
  </si>
  <si>
    <t>ESTADO DE SITUACIÓN FINANCIERA DETALLADO-LDF</t>
  </si>
  <si>
    <t xml:space="preserve"> AL 31 DE DICIEMBRE DE 2019 Y AL 31 DE DICIEMBRE DE 2018</t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</si>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</sst>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>
      <alignment vertical="top"/>
    </xf>
    <xf numFmtId="0" fontId="11" fillId="0" borderId="0">
      <alignment vertical="top"/>
    </xf>
  </cellStyleXfs>
  <cellXfs count="52">
    <xf numFmtId="0" fontId="0" fillId="0" borderId="0" xfId="0"/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justify" vertical="center" wrapText="1"/>
    </xf>
    <xf numFmtId="43" fontId="2" fillId="0" borderId="6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43" fontId="2" fillId="0" borderId="6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44" fontId="2" fillId="0" borderId="6" xfId="2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43" fontId="5" fillId="0" borderId="0" xfId="0" applyNumberFormat="1" applyFont="1" applyFill="1" applyBorder="1" applyAlignment="1">
      <alignment horizontal="justify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3" fontId="2" fillId="0" borderId="10" xfId="1" applyFont="1" applyFill="1" applyBorder="1" applyAlignment="1">
      <alignment horizontal="justify" vertical="center" wrapText="1"/>
    </xf>
    <xf numFmtId="43" fontId="2" fillId="0" borderId="10" xfId="1" applyFont="1" applyBorder="1" applyAlignment="1">
      <alignment horizontal="justify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85</xdr:row>
      <xdr:rowOff>76200</xdr:rowOff>
    </xdr:from>
    <xdr:to>
      <xdr:col>3</xdr:col>
      <xdr:colOff>333375</xdr:colOff>
      <xdr:row>90</xdr:row>
      <xdr:rowOff>47625</xdr:rowOff>
    </xdr:to>
    <xdr:sp macro="" textlink="">
      <xdr:nvSpPr>
        <xdr:cNvPr id="2" name="1 CuadroTexto"/>
        <xdr:cNvSpPr txBox="1"/>
      </xdr:nvSpPr>
      <xdr:spPr>
        <a:xfrm>
          <a:off x="1085850" y="26565225"/>
          <a:ext cx="3248025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RENAN ALBERTO BARRERA CONCHA                                                                 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4</xdr:col>
      <xdr:colOff>495300</xdr:colOff>
      <xdr:row>84</xdr:row>
      <xdr:rowOff>28576</xdr:rowOff>
    </xdr:from>
    <xdr:to>
      <xdr:col>5</xdr:col>
      <xdr:colOff>809625</xdr:colOff>
      <xdr:row>88</xdr:row>
      <xdr:rowOff>152400</xdr:rowOff>
    </xdr:to>
    <xdr:sp macro="" textlink="">
      <xdr:nvSpPr>
        <xdr:cNvPr id="3" name="2 CuadroTexto"/>
        <xdr:cNvSpPr txBox="1"/>
      </xdr:nvSpPr>
      <xdr:spPr>
        <a:xfrm>
          <a:off x="5610225" y="26327101"/>
          <a:ext cx="3248025" cy="942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LAURA CRISTINA MUÑOZ MOLINA                                                                                                                                                                                                                                                                          DIRECTORA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view="pageBreakPreview" topLeftCell="A52" zoomScaleNormal="100" zoomScaleSheetLayoutView="100" workbookViewId="0">
      <selection activeCell="D26" sqref="D26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7" style="16" customWidth="1"/>
    <col min="4" max="4" width="16.42578125" style="16" customWidth="1"/>
    <col min="5" max="5" width="44" style="16" customWidth="1"/>
    <col min="6" max="6" width="17" style="16" customWidth="1"/>
    <col min="7" max="7" width="16.85546875" customWidth="1"/>
  </cols>
  <sheetData>
    <row r="1" spans="2:7" ht="15.75" thickBot="1" x14ac:dyDescent="0.3"/>
    <row r="2" spans="2:7" x14ac:dyDescent="0.25">
      <c r="B2" s="38" t="s">
        <v>81</v>
      </c>
      <c r="C2" s="39"/>
      <c r="D2" s="39"/>
      <c r="E2" s="39"/>
      <c r="F2" s="39"/>
      <c r="G2" s="40"/>
    </row>
    <row r="3" spans="2:7" x14ac:dyDescent="0.25">
      <c r="B3" s="41" t="s">
        <v>122</v>
      </c>
      <c r="C3" s="42"/>
      <c r="D3" s="42"/>
      <c r="E3" s="42"/>
      <c r="F3" s="42"/>
      <c r="G3" s="43"/>
    </row>
    <row r="4" spans="2:7" x14ac:dyDescent="0.25">
      <c r="B4" s="41" t="s">
        <v>123</v>
      </c>
      <c r="C4" s="42"/>
      <c r="D4" s="42"/>
      <c r="E4" s="42"/>
      <c r="F4" s="42"/>
      <c r="G4" s="43"/>
    </row>
    <row r="5" spans="2:7" ht="15.75" thickBot="1" x14ac:dyDescent="0.3">
      <c r="B5" s="44" t="s">
        <v>0</v>
      </c>
      <c r="C5" s="45"/>
      <c r="D5" s="45"/>
      <c r="E5" s="45"/>
      <c r="F5" s="45"/>
      <c r="G5" s="46"/>
    </row>
    <row r="6" spans="2:7" ht="24.75" thickBot="1" x14ac:dyDescent="0.3">
      <c r="B6" s="8" t="s">
        <v>82</v>
      </c>
      <c r="C6" s="17" t="s">
        <v>124</v>
      </c>
      <c r="D6" s="17" t="s">
        <v>121</v>
      </c>
      <c r="E6" s="17" t="s">
        <v>83</v>
      </c>
      <c r="F6" s="17" t="s">
        <v>124</v>
      </c>
      <c r="G6" s="6" t="s">
        <v>121</v>
      </c>
    </row>
    <row r="7" spans="2:7" x14ac:dyDescent="0.25">
      <c r="B7" s="5" t="s">
        <v>1</v>
      </c>
      <c r="C7" s="18"/>
      <c r="D7" s="18"/>
      <c r="E7" s="18" t="s">
        <v>2</v>
      </c>
      <c r="F7" s="25"/>
      <c r="G7" s="2"/>
    </row>
    <row r="8" spans="2:7" x14ac:dyDescent="0.25">
      <c r="B8" s="5" t="s">
        <v>3</v>
      </c>
      <c r="C8" s="19"/>
      <c r="D8" s="19"/>
      <c r="E8" s="18" t="s">
        <v>4</v>
      </c>
      <c r="F8" s="26"/>
      <c r="G8" s="3"/>
    </row>
    <row r="9" spans="2:7" s="16" customFormat="1" ht="41.25" customHeight="1" x14ac:dyDescent="0.25">
      <c r="B9" s="33" t="s">
        <v>5</v>
      </c>
      <c r="C9" s="20">
        <f>SUM(C10:C16)</f>
        <v>614862737.06999993</v>
      </c>
      <c r="D9" s="20">
        <f>SUM(D10:D16)</f>
        <v>274976379.88999999</v>
      </c>
      <c r="E9" s="19" t="s">
        <v>6</v>
      </c>
      <c r="F9" s="20">
        <f>SUM(F10:F18)</f>
        <v>104440774.66000001</v>
      </c>
      <c r="G9" s="20">
        <f>SUM(G10:G18)</f>
        <v>55473016.519999996</v>
      </c>
    </row>
    <row r="10" spans="2:7" ht="24.75" customHeight="1" x14ac:dyDescent="0.25">
      <c r="B10" s="4" t="s">
        <v>7</v>
      </c>
      <c r="C10" s="20">
        <v>0</v>
      </c>
      <c r="D10" s="20">
        <v>0</v>
      </c>
      <c r="E10" s="19" t="s">
        <v>8</v>
      </c>
      <c r="F10" s="20">
        <v>11374457.119999999</v>
      </c>
      <c r="G10" s="10">
        <v>10254784.949999999</v>
      </c>
    </row>
    <row r="11" spans="2:7" ht="32.25" customHeight="1" x14ac:dyDescent="0.25">
      <c r="B11" s="4" t="s">
        <v>9</v>
      </c>
      <c r="C11" s="20">
        <v>386562944.01999998</v>
      </c>
      <c r="D11" s="20">
        <v>142716882.11000001</v>
      </c>
      <c r="E11" s="19" t="s">
        <v>10</v>
      </c>
      <c r="F11" s="20">
        <v>30782454.399999999</v>
      </c>
      <c r="G11" s="10">
        <v>18871006.18</v>
      </c>
    </row>
    <row r="12" spans="2:7" ht="37.5" customHeight="1" x14ac:dyDescent="0.25">
      <c r="B12" s="4" t="s">
        <v>11</v>
      </c>
      <c r="C12" s="20">
        <v>0</v>
      </c>
      <c r="D12" s="20">
        <v>0</v>
      </c>
      <c r="E12" s="19" t="s">
        <v>12</v>
      </c>
      <c r="F12" s="20">
        <v>27658309.120000001</v>
      </c>
      <c r="G12" s="10">
        <v>424651.91</v>
      </c>
    </row>
    <row r="13" spans="2:7" ht="42.75" customHeight="1" x14ac:dyDescent="0.25">
      <c r="B13" s="4" t="s">
        <v>13</v>
      </c>
      <c r="C13" s="20">
        <v>151715974.91999999</v>
      </c>
      <c r="D13" s="20">
        <v>86871034.489999995</v>
      </c>
      <c r="E13" s="19" t="s">
        <v>14</v>
      </c>
      <c r="F13" s="10">
        <v>0</v>
      </c>
      <c r="G13" s="10">
        <v>0</v>
      </c>
    </row>
    <row r="14" spans="2:7" ht="39" customHeight="1" x14ac:dyDescent="0.25">
      <c r="B14" s="4" t="s">
        <v>15</v>
      </c>
      <c r="C14" s="20">
        <v>74917499.579999998</v>
      </c>
      <c r="D14" s="20">
        <v>44178475.409999996</v>
      </c>
      <c r="E14" s="19" t="s">
        <v>16</v>
      </c>
      <c r="F14" s="20">
        <v>5931079.0099999998</v>
      </c>
      <c r="G14" s="10">
        <v>2821788.58</v>
      </c>
    </row>
    <row r="15" spans="2:7" ht="48" customHeight="1" x14ac:dyDescent="0.25">
      <c r="B15" s="4" t="s">
        <v>17</v>
      </c>
      <c r="C15" s="20">
        <v>1666318.55</v>
      </c>
      <c r="D15" s="20">
        <v>1203277.8799999999</v>
      </c>
      <c r="E15" s="19" t="s">
        <v>18</v>
      </c>
      <c r="F15" s="10">
        <v>0</v>
      </c>
      <c r="G15" s="10">
        <v>0</v>
      </c>
    </row>
    <row r="16" spans="2:7" ht="33" customHeight="1" x14ac:dyDescent="0.25">
      <c r="B16" s="4" t="s">
        <v>19</v>
      </c>
      <c r="C16" s="20">
        <v>0</v>
      </c>
      <c r="D16" s="20">
        <v>6710</v>
      </c>
      <c r="E16" s="19" t="s">
        <v>20</v>
      </c>
      <c r="F16" s="20">
        <v>15490606.460000001</v>
      </c>
      <c r="G16" s="10">
        <v>12533623.33</v>
      </c>
    </row>
    <row r="17" spans="2:7" s="16" customFormat="1" ht="36" customHeight="1" x14ac:dyDescent="0.25">
      <c r="B17" s="34" t="s">
        <v>21</v>
      </c>
      <c r="C17" s="20">
        <f>SUM(C18:C24)</f>
        <v>22023425.890000001</v>
      </c>
      <c r="D17" s="20">
        <f>SUM(D18:D24)</f>
        <v>22736719.989999998</v>
      </c>
      <c r="E17" s="19" t="s">
        <v>22</v>
      </c>
      <c r="F17" s="10">
        <v>0</v>
      </c>
      <c r="G17" s="10">
        <v>0</v>
      </c>
    </row>
    <row r="18" spans="2:7" ht="20.25" customHeight="1" x14ac:dyDescent="0.25">
      <c r="B18" s="4" t="s">
        <v>23</v>
      </c>
      <c r="C18" s="19"/>
      <c r="D18" s="20"/>
      <c r="E18" s="19" t="s">
        <v>24</v>
      </c>
      <c r="F18" s="20">
        <v>13203868.550000001</v>
      </c>
      <c r="G18" s="10">
        <v>10567161.57</v>
      </c>
    </row>
    <row r="19" spans="2:7" ht="30.75" customHeight="1" x14ac:dyDescent="0.25">
      <c r="B19" s="4" t="s">
        <v>25</v>
      </c>
      <c r="C19" s="20">
        <v>494239</v>
      </c>
      <c r="D19" s="20">
        <v>491301</v>
      </c>
      <c r="E19" s="19" t="s">
        <v>26</v>
      </c>
      <c r="F19" s="20">
        <f>SUM(F20:F22)</f>
        <v>0</v>
      </c>
      <c r="G19" s="10">
        <f>SUM(G20:G22)</f>
        <v>0</v>
      </c>
    </row>
    <row r="20" spans="2:7" ht="33.75" customHeight="1" x14ac:dyDescent="0.25">
      <c r="B20" s="4" t="s">
        <v>27</v>
      </c>
      <c r="C20" s="20">
        <v>20842350.920000002</v>
      </c>
      <c r="D20" s="20">
        <v>21571583.02</v>
      </c>
      <c r="E20" s="19" t="s">
        <v>28</v>
      </c>
      <c r="F20" s="20">
        <v>0</v>
      </c>
      <c r="G20" s="10">
        <v>0</v>
      </c>
    </row>
    <row r="21" spans="2:7" ht="34.5" customHeight="1" x14ac:dyDescent="0.25">
      <c r="B21" s="4" t="s">
        <v>29</v>
      </c>
      <c r="C21" s="20">
        <v>0</v>
      </c>
      <c r="D21" s="20">
        <v>0</v>
      </c>
      <c r="E21" s="19" t="s">
        <v>30</v>
      </c>
      <c r="F21" s="20">
        <v>0</v>
      </c>
      <c r="G21" s="10">
        <v>0</v>
      </c>
    </row>
    <row r="22" spans="2:7" ht="34.5" customHeight="1" x14ac:dyDescent="0.25">
      <c r="B22" s="4" t="s">
        <v>31</v>
      </c>
      <c r="C22" s="20">
        <v>686835.97</v>
      </c>
      <c r="D22" s="20">
        <v>673835.97</v>
      </c>
      <c r="E22" s="19" t="s">
        <v>32</v>
      </c>
      <c r="F22" s="20"/>
      <c r="G22" s="10">
        <v>0</v>
      </c>
    </row>
    <row r="23" spans="2:7" ht="38.25" customHeight="1" x14ac:dyDescent="0.25">
      <c r="B23" s="4" t="s">
        <v>33</v>
      </c>
      <c r="C23" s="20">
        <v>0</v>
      </c>
      <c r="D23" s="20">
        <v>0</v>
      </c>
      <c r="E23" s="19" t="s">
        <v>34</v>
      </c>
      <c r="F23" s="20">
        <f>SUM(F24:F25)</f>
        <v>0</v>
      </c>
      <c r="G23" s="10">
        <v>0</v>
      </c>
    </row>
    <row r="24" spans="2:7" ht="32.25" customHeight="1" thickBot="1" x14ac:dyDescent="0.3">
      <c r="B24" s="31" t="s">
        <v>35</v>
      </c>
      <c r="C24" s="50">
        <v>0</v>
      </c>
      <c r="D24" s="50">
        <v>0</v>
      </c>
      <c r="E24" s="32" t="s">
        <v>36</v>
      </c>
      <c r="F24" s="50"/>
      <c r="G24" s="51">
        <v>0</v>
      </c>
    </row>
    <row r="25" spans="2:7" s="16" customFormat="1" ht="35.25" customHeight="1" x14ac:dyDescent="0.25">
      <c r="B25" s="33" t="s">
        <v>37</v>
      </c>
      <c r="C25" s="20">
        <f>SUM(C26:C30)</f>
        <v>40439117.200000003</v>
      </c>
      <c r="D25" s="20">
        <f>SUM(D26:D30)</f>
        <v>22151381.699999999</v>
      </c>
      <c r="E25" s="19" t="s">
        <v>38</v>
      </c>
      <c r="F25" s="10">
        <v>0</v>
      </c>
      <c r="G25" s="10">
        <v>0</v>
      </c>
    </row>
    <row r="26" spans="2:7" ht="24" x14ac:dyDescent="0.25">
      <c r="B26" s="4" t="s">
        <v>39</v>
      </c>
      <c r="C26" s="20">
        <v>0</v>
      </c>
      <c r="D26" s="20">
        <v>0</v>
      </c>
      <c r="E26" s="19" t="s">
        <v>40</v>
      </c>
      <c r="F26" s="26"/>
      <c r="G26" s="3"/>
    </row>
    <row r="27" spans="2:7" ht="28.5" customHeight="1" x14ac:dyDescent="0.25">
      <c r="B27" s="4" t="s">
        <v>41</v>
      </c>
      <c r="C27" s="20">
        <v>0</v>
      </c>
      <c r="D27" s="20">
        <v>0</v>
      </c>
      <c r="E27" s="19" t="s">
        <v>42</v>
      </c>
      <c r="F27" s="20">
        <f>SUM(F28:F30)</f>
        <v>0</v>
      </c>
      <c r="G27" s="10">
        <f>SUM(G28:G30)</f>
        <v>0</v>
      </c>
    </row>
    <row r="28" spans="2:7" ht="39" customHeight="1" x14ac:dyDescent="0.25">
      <c r="B28" s="4" t="s">
        <v>43</v>
      </c>
      <c r="C28" s="20">
        <v>0</v>
      </c>
      <c r="D28" s="20">
        <v>0</v>
      </c>
      <c r="E28" s="19" t="s">
        <v>44</v>
      </c>
      <c r="F28" s="10">
        <v>0</v>
      </c>
      <c r="G28" s="10">
        <v>0</v>
      </c>
    </row>
    <row r="29" spans="2:7" ht="36.75" customHeight="1" x14ac:dyDescent="0.25">
      <c r="B29" s="4" t="s">
        <v>45</v>
      </c>
      <c r="C29" s="20">
        <v>40439117.200000003</v>
      </c>
      <c r="D29" s="20">
        <v>22151381.699999999</v>
      </c>
      <c r="E29" s="19" t="s">
        <v>46</v>
      </c>
      <c r="F29" s="10">
        <v>0</v>
      </c>
      <c r="G29" s="10">
        <v>0</v>
      </c>
    </row>
    <row r="30" spans="2:7" ht="39" customHeight="1" x14ac:dyDescent="0.25">
      <c r="B30" s="4" t="s">
        <v>47</v>
      </c>
      <c r="C30" s="20">
        <v>0</v>
      </c>
      <c r="D30" s="20">
        <v>0</v>
      </c>
      <c r="E30" s="19" t="s">
        <v>48</v>
      </c>
      <c r="F30" s="10">
        <v>0</v>
      </c>
      <c r="G30" s="10">
        <v>0</v>
      </c>
    </row>
    <row r="31" spans="2:7" s="16" customFormat="1" ht="36" customHeight="1" x14ac:dyDescent="0.25">
      <c r="B31" s="33" t="s">
        <v>49</v>
      </c>
      <c r="C31" s="20">
        <f>SUM(C32:C36)</f>
        <v>0</v>
      </c>
      <c r="D31" s="20">
        <f>SUM(D32:D36)</f>
        <v>0</v>
      </c>
      <c r="E31" s="19" t="s">
        <v>50</v>
      </c>
      <c r="F31" s="20">
        <f>SUM(F32:F37)</f>
        <v>6194033.3300000001</v>
      </c>
      <c r="G31" s="20">
        <f>SUM(G32:G37)</f>
        <v>5346488.5299999993</v>
      </c>
    </row>
    <row r="32" spans="2:7" x14ac:dyDescent="0.25">
      <c r="B32" s="4" t="s">
        <v>51</v>
      </c>
      <c r="C32" s="20">
        <v>0</v>
      </c>
      <c r="D32" s="20">
        <v>0</v>
      </c>
      <c r="E32" s="19" t="s">
        <v>52</v>
      </c>
      <c r="F32" s="10">
        <v>2372302.65</v>
      </c>
      <c r="G32" s="10">
        <v>2014105.67</v>
      </c>
    </row>
    <row r="33" spans="2:7" ht="27.75" customHeight="1" x14ac:dyDescent="0.25">
      <c r="B33" s="4" t="s">
        <v>53</v>
      </c>
      <c r="C33" s="20">
        <v>0</v>
      </c>
      <c r="D33" s="20">
        <v>0</v>
      </c>
      <c r="E33" s="19" t="s">
        <v>54</v>
      </c>
      <c r="F33" s="10">
        <v>0</v>
      </c>
      <c r="G33" s="10">
        <v>0</v>
      </c>
    </row>
    <row r="34" spans="2:7" ht="38.25" customHeight="1" x14ac:dyDescent="0.25">
      <c r="B34" s="4" t="s">
        <v>55</v>
      </c>
      <c r="C34" s="20">
        <v>0</v>
      </c>
      <c r="D34" s="20">
        <v>0</v>
      </c>
      <c r="E34" s="19" t="s">
        <v>56</v>
      </c>
      <c r="F34" s="10">
        <v>0</v>
      </c>
      <c r="G34" s="10">
        <v>0</v>
      </c>
    </row>
    <row r="35" spans="2:7" ht="36" customHeight="1" x14ac:dyDescent="0.25">
      <c r="B35" s="4" t="s">
        <v>57</v>
      </c>
      <c r="C35" s="20">
        <v>0</v>
      </c>
      <c r="D35" s="20">
        <v>0</v>
      </c>
      <c r="E35" s="19" t="s">
        <v>58</v>
      </c>
      <c r="F35" s="10">
        <v>3821730.68</v>
      </c>
      <c r="G35" s="10">
        <v>3332382.86</v>
      </c>
    </row>
    <row r="36" spans="2:7" ht="33" customHeight="1" x14ac:dyDescent="0.25">
      <c r="B36" s="4" t="s">
        <v>59</v>
      </c>
      <c r="C36" s="20">
        <v>0</v>
      </c>
      <c r="D36" s="20">
        <v>0</v>
      </c>
      <c r="E36" s="19" t="s">
        <v>60</v>
      </c>
      <c r="F36" s="10">
        <v>0</v>
      </c>
      <c r="G36" s="10">
        <v>0</v>
      </c>
    </row>
    <row r="37" spans="2:7" s="16" customFormat="1" ht="21.75" customHeight="1" x14ac:dyDescent="0.25">
      <c r="B37" s="33" t="s">
        <v>61</v>
      </c>
      <c r="C37" s="20">
        <v>1510019.15</v>
      </c>
      <c r="D37" s="20">
        <v>1873797.5</v>
      </c>
      <c r="E37" s="19" t="s">
        <v>62</v>
      </c>
      <c r="F37" s="10">
        <v>0</v>
      </c>
      <c r="G37" s="10">
        <v>0</v>
      </c>
    </row>
    <row r="38" spans="2:7" s="16" customFormat="1" ht="29.25" customHeight="1" x14ac:dyDescent="0.25">
      <c r="B38" s="33" t="s">
        <v>63</v>
      </c>
      <c r="C38" s="20">
        <f>SUM(C39)</f>
        <v>-1015002.15</v>
      </c>
      <c r="D38" s="20">
        <f>SUM(D39)</f>
        <v>-1019092.72</v>
      </c>
      <c r="E38" s="19" t="s">
        <v>64</v>
      </c>
      <c r="F38" s="20">
        <f>SUM(F39:F41)</f>
        <v>0</v>
      </c>
      <c r="G38" s="20">
        <f>SUM(G39:G41)</f>
        <v>0</v>
      </c>
    </row>
    <row r="39" spans="2:7" ht="47.25" customHeight="1" x14ac:dyDescent="0.25">
      <c r="B39" s="4" t="s">
        <v>65</v>
      </c>
      <c r="C39" s="20">
        <v>-1015002.15</v>
      </c>
      <c r="D39" s="30">
        <v>-1019092.72</v>
      </c>
      <c r="E39" s="19" t="s">
        <v>66</v>
      </c>
      <c r="F39" s="10">
        <v>0</v>
      </c>
      <c r="G39" s="10">
        <v>0</v>
      </c>
    </row>
    <row r="40" spans="2:7" ht="30" customHeight="1" x14ac:dyDescent="0.25">
      <c r="B40" s="4" t="s">
        <v>67</v>
      </c>
      <c r="C40" s="20">
        <v>0</v>
      </c>
      <c r="D40" s="20">
        <v>0</v>
      </c>
      <c r="E40" s="19" t="s">
        <v>68</v>
      </c>
      <c r="F40" s="10">
        <v>0</v>
      </c>
      <c r="G40" s="10">
        <v>0</v>
      </c>
    </row>
    <row r="41" spans="2:7" ht="28.5" customHeight="1" x14ac:dyDescent="0.25">
      <c r="B41" s="4" t="s">
        <v>69</v>
      </c>
      <c r="C41" s="20">
        <f>SUM(C42:C45)</f>
        <v>0</v>
      </c>
      <c r="D41" s="20">
        <f>SUM(D42:D45)</f>
        <v>0</v>
      </c>
      <c r="E41" s="19" t="s">
        <v>70</v>
      </c>
      <c r="F41" s="10">
        <v>0</v>
      </c>
      <c r="G41" s="10">
        <v>0</v>
      </c>
    </row>
    <row r="42" spans="2:7" ht="35.25" customHeight="1" x14ac:dyDescent="0.25">
      <c r="B42" s="4" t="s">
        <v>71</v>
      </c>
      <c r="C42" s="20">
        <v>0</v>
      </c>
      <c r="D42" s="20">
        <v>0</v>
      </c>
      <c r="E42" s="19" t="s">
        <v>72</v>
      </c>
      <c r="F42" s="10">
        <f>SUM(F43:F45)</f>
        <v>332448417.36000001</v>
      </c>
      <c r="G42" s="10">
        <f>SUM(G43:G45)</f>
        <v>332448417.36000001</v>
      </c>
    </row>
    <row r="43" spans="2:7" ht="22.5" customHeight="1" thickBot="1" x14ac:dyDescent="0.3">
      <c r="B43" s="31" t="s">
        <v>73</v>
      </c>
      <c r="C43" s="50">
        <v>0</v>
      </c>
      <c r="D43" s="50">
        <v>0</v>
      </c>
      <c r="E43" s="32" t="s">
        <v>74</v>
      </c>
      <c r="F43" s="51">
        <v>0</v>
      </c>
      <c r="G43" s="51">
        <v>0</v>
      </c>
    </row>
    <row r="44" spans="2:7" ht="33" customHeight="1" x14ac:dyDescent="0.25">
      <c r="B44" s="4" t="s">
        <v>75</v>
      </c>
      <c r="C44" s="20">
        <v>0</v>
      </c>
      <c r="D44" s="20">
        <v>0</v>
      </c>
      <c r="E44" s="19" t="s">
        <v>76</v>
      </c>
      <c r="F44" s="10">
        <v>0</v>
      </c>
      <c r="G44" s="10">
        <v>0</v>
      </c>
    </row>
    <row r="45" spans="2:7" ht="21.75" customHeight="1" x14ac:dyDescent="0.25">
      <c r="B45" s="4" t="s">
        <v>77</v>
      </c>
      <c r="C45" s="20">
        <v>0</v>
      </c>
      <c r="D45" s="20">
        <v>0</v>
      </c>
      <c r="E45" s="19" t="s">
        <v>78</v>
      </c>
      <c r="F45" s="10">
        <v>332448417.36000001</v>
      </c>
      <c r="G45" s="10">
        <v>332448417.36000001</v>
      </c>
    </row>
    <row r="46" spans="2:7" x14ac:dyDescent="0.25">
      <c r="B46" s="4"/>
      <c r="C46" s="20">
        <v>0</v>
      </c>
      <c r="D46" s="20">
        <v>0</v>
      </c>
      <c r="E46" s="19"/>
      <c r="F46" s="26"/>
      <c r="G46" s="3"/>
    </row>
    <row r="47" spans="2:7" s="16" customFormat="1" ht="43.5" customHeight="1" x14ac:dyDescent="0.25">
      <c r="B47" s="35" t="s">
        <v>79</v>
      </c>
      <c r="C47" s="21">
        <f>C9+C17+C25+C31+C37+C38+C41</f>
        <v>677820297.15999997</v>
      </c>
      <c r="D47" s="21">
        <f>D9+D17+D25+D31+D37+D38+D41</f>
        <v>320719186.35999995</v>
      </c>
      <c r="E47" s="18" t="s">
        <v>80</v>
      </c>
      <c r="F47" s="20">
        <f>F9+F19+F23+F26+F27+F31+F38+F42</f>
        <v>443083225.35000002</v>
      </c>
      <c r="G47" s="20">
        <f>G9+G19+G23+G26+G27+G31+G38+G42</f>
        <v>393267922.41000003</v>
      </c>
    </row>
    <row r="48" spans="2:7" x14ac:dyDescent="0.25">
      <c r="B48" s="5" t="s">
        <v>84</v>
      </c>
      <c r="C48" s="19"/>
      <c r="D48" s="19"/>
      <c r="E48" s="18" t="s">
        <v>85</v>
      </c>
      <c r="F48" s="19"/>
      <c r="G48" s="1"/>
    </row>
    <row r="49" spans="2:7" x14ac:dyDescent="0.25">
      <c r="B49" s="4" t="s">
        <v>86</v>
      </c>
      <c r="C49" s="20">
        <v>852956563.49000001</v>
      </c>
      <c r="D49" s="20">
        <v>933487482.53999996</v>
      </c>
      <c r="E49" s="19" t="s">
        <v>87</v>
      </c>
      <c r="F49" s="10">
        <v>0</v>
      </c>
      <c r="G49" s="10">
        <v>0</v>
      </c>
    </row>
    <row r="50" spans="2:7" ht="24" x14ac:dyDescent="0.25">
      <c r="B50" s="4" t="s">
        <v>88</v>
      </c>
      <c r="C50" s="20">
        <v>92227487.480000004</v>
      </c>
      <c r="D50" s="20">
        <v>95065006.219999999</v>
      </c>
      <c r="E50" s="19" t="s">
        <v>89</v>
      </c>
      <c r="F50" s="10">
        <v>0</v>
      </c>
      <c r="G50" s="10">
        <v>0</v>
      </c>
    </row>
    <row r="51" spans="2:7" ht="24" x14ac:dyDescent="0.25">
      <c r="B51" s="4" t="s">
        <v>90</v>
      </c>
      <c r="C51" s="20">
        <v>9801735313.5599995</v>
      </c>
      <c r="D51" s="20">
        <v>9131669036.1700001</v>
      </c>
      <c r="E51" s="19" t="s">
        <v>91</v>
      </c>
      <c r="F51" s="10">
        <v>0</v>
      </c>
      <c r="G51" s="10">
        <v>0</v>
      </c>
    </row>
    <row r="52" spans="2:7" x14ac:dyDescent="0.25">
      <c r="B52" s="4" t="s">
        <v>92</v>
      </c>
      <c r="C52" s="20">
        <v>707338871.36000001</v>
      </c>
      <c r="D52" s="20">
        <v>655549318.09000003</v>
      </c>
      <c r="E52" s="19" t="s">
        <v>93</v>
      </c>
      <c r="F52" s="10">
        <v>0</v>
      </c>
      <c r="G52" s="10">
        <v>0</v>
      </c>
    </row>
    <row r="53" spans="2:7" ht="24" x14ac:dyDescent="0.25">
      <c r="B53" s="4" t="s">
        <v>94</v>
      </c>
      <c r="C53" s="20">
        <v>11848995.84</v>
      </c>
      <c r="D53" s="20">
        <v>10268438.34</v>
      </c>
      <c r="E53" s="19" t="s">
        <v>95</v>
      </c>
      <c r="F53" s="10">
        <v>7588598209.3400002</v>
      </c>
      <c r="G53" s="10">
        <v>6836024844.0500002</v>
      </c>
    </row>
    <row r="54" spans="2:7" ht="24" x14ac:dyDescent="0.25">
      <c r="B54" s="4" t="s">
        <v>96</v>
      </c>
      <c r="C54" s="20">
        <v>-539805634.69000006</v>
      </c>
      <c r="D54" s="20">
        <v>-492769430.30000001</v>
      </c>
      <c r="E54" s="19" t="s">
        <v>97</v>
      </c>
      <c r="F54" s="10">
        <v>0</v>
      </c>
      <c r="G54" s="10">
        <v>0</v>
      </c>
    </row>
    <row r="55" spans="2:7" x14ac:dyDescent="0.25">
      <c r="B55" s="4" t="s">
        <v>98</v>
      </c>
      <c r="C55" s="20">
        <v>0</v>
      </c>
      <c r="D55" s="20">
        <v>0</v>
      </c>
      <c r="E55" s="18"/>
      <c r="F55" s="19"/>
      <c r="G55" s="1"/>
    </row>
    <row r="56" spans="2:7" ht="24" x14ac:dyDescent="0.25">
      <c r="B56" s="4" t="s">
        <v>99</v>
      </c>
      <c r="C56" s="20">
        <v>0</v>
      </c>
      <c r="D56" s="20">
        <v>0</v>
      </c>
      <c r="E56" s="18" t="s">
        <v>100</v>
      </c>
      <c r="F56" s="20">
        <f>SUM(F49:F55)</f>
        <v>7588598209.3400002</v>
      </c>
      <c r="G56" s="20">
        <f>SUM(G49:G55)</f>
        <v>6836024844.0500002</v>
      </c>
    </row>
    <row r="57" spans="2:7" x14ac:dyDescent="0.25">
      <c r="B57" s="4" t="s">
        <v>101</v>
      </c>
      <c r="C57" s="20">
        <v>0</v>
      </c>
      <c r="D57" s="20">
        <v>0</v>
      </c>
      <c r="E57" s="28"/>
      <c r="F57" s="19"/>
      <c r="G57" s="1"/>
    </row>
    <row r="58" spans="2:7" x14ac:dyDescent="0.25">
      <c r="B58" s="4"/>
      <c r="C58" s="20">
        <v>0</v>
      </c>
      <c r="D58" s="20">
        <v>0</v>
      </c>
      <c r="E58" s="18" t="s">
        <v>102</v>
      </c>
      <c r="F58" s="21">
        <f>F47+F56</f>
        <v>8031681434.6900005</v>
      </c>
      <c r="G58" s="11">
        <f>G47+G56</f>
        <v>7229292766.46</v>
      </c>
    </row>
    <row r="59" spans="2:7" ht="24" x14ac:dyDescent="0.25">
      <c r="B59" s="5" t="s">
        <v>103</v>
      </c>
      <c r="C59" s="20">
        <f>SUM(C49:C58)</f>
        <v>10926301597.039999</v>
      </c>
      <c r="D59" s="20">
        <f>D49+D50+D51+D52+D53+D54+D55+D56+D57</f>
        <v>10333269851.060001</v>
      </c>
      <c r="E59" s="19"/>
      <c r="F59" s="19"/>
      <c r="G59" s="1"/>
    </row>
    <row r="60" spans="2:7" x14ac:dyDescent="0.25">
      <c r="B60" s="4"/>
      <c r="C60" s="19"/>
      <c r="D60" s="19"/>
      <c r="E60" s="18" t="s">
        <v>104</v>
      </c>
      <c r="F60" s="19"/>
      <c r="G60" s="1"/>
    </row>
    <row r="61" spans="2:7" x14ac:dyDescent="0.25">
      <c r="B61" s="5" t="s">
        <v>105</v>
      </c>
      <c r="C61" s="21">
        <f>C47+C59</f>
        <v>11604121894.199999</v>
      </c>
      <c r="D61" s="21">
        <f>D47+D59</f>
        <v>10653989037.420002</v>
      </c>
      <c r="E61" s="18"/>
      <c r="F61" s="19"/>
      <c r="G61" s="1"/>
    </row>
    <row r="62" spans="2:7" ht="24" x14ac:dyDescent="0.25">
      <c r="B62" s="4"/>
      <c r="C62" s="19"/>
      <c r="D62" s="19"/>
      <c r="E62" s="18" t="s">
        <v>106</v>
      </c>
      <c r="F62" s="20">
        <f>SUM(F63:F65)</f>
        <v>669121.98</v>
      </c>
      <c r="G62" s="10">
        <f>SUM(G63:G65)</f>
        <v>326477.53000000003</v>
      </c>
    </row>
    <row r="63" spans="2:7" x14ac:dyDescent="0.25">
      <c r="B63" s="4"/>
      <c r="C63" s="19"/>
      <c r="D63" s="19"/>
      <c r="E63" s="19" t="s">
        <v>107</v>
      </c>
      <c r="F63" s="20">
        <v>669121.98</v>
      </c>
      <c r="G63" s="10">
        <v>326477.53000000003</v>
      </c>
    </row>
    <row r="64" spans="2:7" x14ac:dyDescent="0.25">
      <c r="B64" s="4"/>
      <c r="C64" s="19"/>
      <c r="D64" s="19"/>
      <c r="E64" s="19" t="s">
        <v>108</v>
      </c>
      <c r="F64" s="10">
        <v>0</v>
      </c>
      <c r="G64" s="10">
        <v>0</v>
      </c>
    </row>
    <row r="65" spans="2:7" x14ac:dyDescent="0.25">
      <c r="B65" s="4"/>
      <c r="C65" s="19"/>
      <c r="D65" s="19"/>
      <c r="E65" s="19" t="s">
        <v>109</v>
      </c>
      <c r="F65" s="10">
        <v>0</v>
      </c>
      <c r="G65" s="10">
        <v>0</v>
      </c>
    </row>
    <row r="66" spans="2:7" x14ac:dyDescent="0.25">
      <c r="B66" s="4"/>
      <c r="C66" s="19"/>
      <c r="D66" s="19"/>
      <c r="E66" s="19"/>
      <c r="F66" s="20"/>
      <c r="G66" s="1"/>
    </row>
    <row r="67" spans="2:7" ht="24" x14ac:dyDescent="0.25">
      <c r="B67" s="4"/>
      <c r="C67" s="19"/>
      <c r="D67" s="19"/>
      <c r="E67" s="18" t="s">
        <v>110</v>
      </c>
      <c r="F67" s="20">
        <f>SUM(F68:F72)</f>
        <v>5761214215.3600006</v>
      </c>
      <c r="G67" s="10">
        <f>SUM(G68:G72)</f>
        <v>4791920410</v>
      </c>
    </row>
    <row r="68" spans="2:7" x14ac:dyDescent="0.25">
      <c r="B68" s="4"/>
      <c r="C68" s="19"/>
      <c r="D68" s="19"/>
      <c r="E68" s="19" t="s">
        <v>111</v>
      </c>
      <c r="F68" s="10">
        <v>496386627.02999997</v>
      </c>
      <c r="G68" s="10">
        <v>251272660.58000001</v>
      </c>
    </row>
    <row r="69" spans="2:7" x14ac:dyDescent="0.25">
      <c r="B69" s="4"/>
      <c r="C69" s="19"/>
      <c r="D69" s="19"/>
      <c r="E69" s="19" t="s">
        <v>112</v>
      </c>
      <c r="F69" s="10">
        <v>1054495634.6</v>
      </c>
      <c r="G69" s="10">
        <v>1064991172.08</v>
      </c>
    </row>
    <row r="70" spans="2:7" x14ac:dyDescent="0.25">
      <c r="B70" s="4"/>
      <c r="C70" s="19"/>
      <c r="D70" s="19"/>
      <c r="E70" s="19" t="s">
        <v>113</v>
      </c>
      <c r="F70" s="10">
        <v>4210331953.73</v>
      </c>
      <c r="G70" s="10">
        <v>3475656577.3400002</v>
      </c>
    </row>
    <row r="71" spans="2:7" x14ac:dyDescent="0.25">
      <c r="B71" s="4"/>
      <c r="C71" s="19"/>
      <c r="D71" s="19"/>
      <c r="E71" s="19" t="s">
        <v>114</v>
      </c>
      <c r="F71" s="10">
        <v>0</v>
      </c>
      <c r="G71" s="10">
        <v>0</v>
      </c>
    </row>
    <row r="72" spans="2:7" ht="24.75" thickBot="1" x14ac:dyDescent="0.3">
      <c r="B72" s="31"/>
      <c r="C72" s="32"/>
      <c r="D72" s="32"/>
      <c r="E72" s="32" t="s">
        <v>115</v>
      </c>
      <c r="F72" s="51">
        <v>0</v>
      </c>
      <c r="G72" s="51">
        <v>0</v>
      </c>
    </row>
    <row r="73" spans="2:7" x14ac:dyDescent="0.25">
      <c r="B73" s="4"/>
      <c r="C73" s="19"/>
      <c r="D73" s="19"/>
      <c r="E73" s="19"/>
      <c r="F73" s="20"/>
      <c r="G73" s="1"/>
    </row>
    <row r="74" spans="2:7" ht="24" x14ac:dyDescent="0.25">
      <c r="B74" s="4"/>
      <c r="C74" s="19"/>
      <c r="D74" s="19"/>
      <c r="E74" s="18" t="s">
        <v>116</v>
      </c>
      <c r="F74" s="20">
        <f>SUM(F75:F76)</f>
        <v>-2189442877.8299999</v>
      </c>
      <c r="G74" s="10">
        <f>SUM(G75:G76)</f>
        <v>-1367550616.5699999</v>
      </c>
    </row>
    <row r="75" spans="2:7" x14ac:dyDescent="0.25">
      <c r="B75" s="4"/>
      <c r="C75" s="19"/>
      <c r="D75" s="19"/>
      <c r="E75" s="19" t="s">
        <v>117</v>
      </c>
      <c r="F75" s="10">
        <v>0</v>
      </c>
      <c r="G75" s="10">
        <v>0</v>
      </c>
    </row>
    <row r="76" spans="2:7" x14ac:dyDescent="0.25">
      <c r="B76" s="4"/>
      <c r="C76" s="19"/>
      <c r="D76" s="19"/>
      <c r="E76" s="19" t="s">
        <v>118</v>
      </c>
      <c r="F76" s="10">
        <v>-2189442877.8299999</v>
      </c>
      <c r="G76" s="10">
        <v>-1367550616.5699999</v>
      </c>
    </row>
    <row r="77" spans="2:7" x14ac:dyDescent="0.25">
      <c r="B77" s="4"/>
      <c r="C77" s="19"/>
      <c r="D77" s="19"/>
      <c r="E77" s="19"/>
      <c r="F77" s="19"/>
      <c r="G77" s="1"/>
    </row>
    <row r="78" spans="2:7" ht="24" x14ac:dyDescent="0.25">
      <c r="B78" s="4"/>
      <c r="C78" s="19"/>
      <c r="D78" s="19"/>
      <c r="E78" s="18" t="s">
        <v>119</v>
      </c>
      <c r="F78" s="21">
        <f>F62+F67+F74</f>
        <v>3572440459.5100002</v>
      </c>
      <c r="G78" s="11">
        <f>G62+G67+G74</f>
        <v>3424696270.96</v>
      </c>
    </row>
    <row r="79" spans="2:7" x14ac:dyDescent="0.25">
      <c r="B79" s="4"/>
      <c r="C79" s="19"/>
      <c r="D79" s="19"/>
      <c r="E79" s="19"/>
      <c r="F79" s="19"/>
      <c r="G79" s="1"/>
    </row>
    <row r="80" spans="2:7" ht="24" x14ac:dyDescent="0.25">
      <c r="B80" s="4"/>
      <c r="C80" s="19"/>
      <c r="D80" s="19"/>
      <c r="E80" s="18" t="s">
        <v>120</v>
      </c>
      <c r="F80" s="21">
        <f>F58+F78</f>
        <v>11604121894.200001</v>
      </c>
      <c r="G80" s="11">
        <f>G58+G78</f>
        <v>10653989037.42</v>
      </c>
    </row>
    <row r="81" spans="1:23" ht="15.75" thickBot="1" x14ac:dyDescent="0.3">
      <c r="B81" s="9"/>
      <c r="C81" s="22"/>
      <c r="D81" s="22"/>
      <c r="E81" s="22"/>
      <c r="F81" s="22"/>
      <c r="G81" s="7"/>
    </row>
    <row r="82" spans="1:23" x14ac:dyDescent="0.25">
      <c r="B82" s="15"/>
      <c r="C82" s="23"/>
      <c r="D82" s="23"/>
      <c r="E82" s="23"/>
      <c r="F82" s="23"/>
      <c r="G82" s="15"/>
    </row>
    <row r="83" spans="1:23" x14ac:dyDescent="0.25">
      <c r="B83" s="15"/>
      <c r="C83" s="23"/>
      <c r="D83" s="23"/>
      <c r="E83" s="23"/>
      <c r="F83" s="23"/>
      <c r="G83" s="15"/>
    </row>
    <row r="84" spans="1:23" x14ac:dyDescent="0.25">
      <c r="B84" s="15"/>
      <c r="C84" s="23"/>
      <c r="D84" s="23"/>
      <c r="E84" s="23"/>
      <c r="F84" s="36"/>
      <c r="G84" s="37"/>
    </row>
    <row r="85" spans="1:23" x14ac:dyDescent="0.25">
      <c r="D85" s="29"/>
    </row>
    <row r="86" spans="1:23" s="14" customFormat="1" ht="13.5" customHeight="1" x14ac:dyDescent="0.25">
      <c r="A86" s="12"/>
      <c r="B86" s="12"/>
      <c r="C86" s="24"/>
      <c r="D86" s="24"/>
      <c r="E86" s="24"/>
      <c r="F86" s="27"/>
      <c r="G86" s="13"/>
      <c r="H86" s="13"/>
      <c r="I86" s="13"/>
      <c r="J86" s="13"/>
      <c r="K86" s="13"/>
      <c r="L86" s="13"/>
      <c r="M86" s="13"/>
      <c r="N86" s="12"/>
      <c r="O86" s="12"/>
      <c r="P86" s="47"/>
      <c r="Q86" s="47"/>
      <c r="R86" s="47"/>
      <c r="S86" s="47"/>
      <c r="T86" s="47"/>
      <c r="U86" s="47"/>
      <c r="V86" s="47"/>
      <c r="W86" s="47"/>
    </row>
    <row r="87" spans="1:23" s="14" customFormat="1" ht="21" customHeight="1" x14ac:dyDescent="0.25">
      <c r="A87" s="48"/>
      <c r="B87" s="48"/>
      <c r="C87" s="24"/>
      <c r="D87" s="24"/>
      <c r="E87" s="49"/>
      <c r="F87" s="49"/>
      <c r="G87" s="13"/>
      <c r="H87" s="13"/>
      <c r="I87" s="13"/>
      <c r="J87" s="13"/>
      <c r="K87" s="13"/>
      <c r="L87" s="13"/>
      <c r="M87" s="13"/>
      <c r="N87" s="12"/>
      <c r="O87" s="12"/>
      <c r="P87" s="47"/>
      <c r="Q87" s="47"/>
      <c r="R87" s="47"/>
      <c r="S87" s="47"/>
      <c r="T87" s="47"/>
      <c r="U87" s="47"/>
      <c r="V87" s="47"/>
      <c r="W87" s="47"/>
    </row>
    <row r="88" spans="1:23" x14ac:dyDescent="0.25">
      <c r="D88" s="29"/>
    </row>
  </sheetData>
  <mergeCells count="7">
    <mergeCell ref="B2:G2"/>
    <mergeCell ref="B3:G3"/>
    <mergeCell ref="B4:G4"/>
    <mergeCell ref="B5:G5"/>
    <mergeCell ref="P86:W87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DIC-19</vt:lpstr>
      <vt:lpstr>'DIC-19'!Área_de_impresión</vt:lpstr>
      <vt:lpstr>'DIC-19'!Títulos_a_imprimir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2020-01-14T16:12:57Z</cp:lastPrinted>
  <dcterms:created xsi:type="dcterms:W3CDTF">2018-04-02T20:25:09Z</dcterms:created>
  <dcterms:modified xsi:type="dcterms:W3CDTF">2020-01-14T16:13:08Z</dcterms:modified>
</cp:coreProperties>
</file>