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Objeto del Gasto" sheetId="1" r:id="rId1"/>
    <sheet name="Clasificación Administrativ" sheetId="2" r:id="rId2"/>
    <sheet name="Funcional " sheetId="3" r:id="rId3"/>
  </sheets>
  <definedNames>
    <definedName name="_xlnm.Print_Area" localSheetId="1">'Clasificación Administrativ'!$A$2:$G$28</definedName>
    <definedName name="_xlnm.Print_Area" localSheetId="2">'Funcional '!$A$1:$H$96</definedName>
    <definedName name="_xlnm.Print_Area" localSheetId="0">'Objeto del Gasto'!$A$1:$H$169</definedName>
    <definedName name="_xlnm.Print_Titles" localSheetId="2">'Funcional '!$2:$8</definedName>
    <definedName name="_xlnm.Print_Titles" localSheetId="0">'Objeto del Gasto'!$1:$7</definedName>
  </definedNames>
  <calcPr calcId="145621"/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H160" i="1" l="1"/>
  <c r="G160" i="1"/>
  <c r="F160" i="1"/>
  <c r="E160" i="1"/>
  <c r="D160" i="1"/>
  <c r="C160" i="1"/>
</calcChain>
</file>

<file path=xl/sharedStrings.xml><?xml version="1.0" encoding="utf-8"?>
<sst xmlns="http://schemas.openxmlformats.org/spreadsheetml/2006/main" count="277" uniqueCount="142">
  <si>
    <t>MUNICIPIO DE MERIDA YUCATAN</t>
  </si>
  <si>
    <t>Estado Analítico del Ejercicio del Presupuesto de Egresos Detallado - LDF</t>
  </si>
  <si>
    <t xml:space="preserve">Clasificación por Objeto del Gasto (Capítulo y Concepto) </t>
  </si>
  <si>
    <t>(PESOS)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</si>
  <si>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</si>
  <si>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</si>
  <si>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</si>
  <si>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</si>
  <si>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</si>
  <si>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</si>
  <si>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</si>
  <si>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</si>
  <si>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</si>
  <si>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</si>
  <si>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</si>
  <si>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</si>
  <si>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</si>
  <si>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</si>
  <si>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</si>
  <si>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</si>
  <si>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</si>
  <si>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</si>
  <si>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</si>
  <si>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</si>
  <si>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</si>
  <si>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</si>
  <si>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</si>
  <si>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</si>
  <si>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</si>
  <si>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</si>
  <si>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</si>
  <si>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</si>
  <si>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</si>
  <si>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</si>
  <si>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</si>
  <si>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</si>
  <si>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</si>
  <si>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</si>
  <si>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</si>
  <si>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</si>
  <si>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</si>
  <si>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</si>
  <si>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</si>
  <si>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</si>
  <si>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</si>
  <si>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</si>
  <si>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</si>
  <si>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</si>
  <si>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</si>
  <si>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</si>
  <si>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</si>
  <si>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</si>
  <si>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</si>
  <si>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</si>
  <si>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</si>
  <si>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</si>
  <si>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</si>
  <si>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</si>
  <si>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</si>
  <si>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</si>
  <si>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</si>
  <si>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</si>
  <si>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</si>
  <si>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</si>
  <si>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</si>
  <si>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</si>
  <si>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</si>
  <si>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</si>
  <si>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</si>
  <si>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</si>
  <si>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</si>
  <si>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</si>
  <si>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</si>
  <si>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</si>
  <si>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</si>
  <si>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</si>
  <si>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</si>
  <si>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</si>
  <si>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</si>
  <si>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</si>
  <si>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</si>
  <si>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</si>
  <si>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</si>
  <si>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</si>
  <si>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</si>
  <si>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</si>
  <si>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</si>
  <si>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</si>
  <si>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</si>
  <si>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</si>
  <si>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</si>
  <si>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</si>
  <si>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</si>
  <si>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 xml:space="preserve">Del 1 de Enero al 31 de Diciembre de 2019 </t>
  </si>
  <si>
    <t>MUNICIPIO DE MÉRIDA YUCATÁN</t>
  </si>
  <si>
    <t>Clasificación Administrativa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</si>
  <si>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</si>
  <si>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</si>
  <si>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</si>
  <si>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</si>
  <si>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</si>
  <si>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</si>
  <si>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</si>
  <si>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</si>
  <si>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</si>
  <si>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Clasificación Funcional (Finalidad y Función)</t>
  </si>
  <si>
    <t>Del 1 de Enero Al 31 de Diciembre de 2019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</si>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</sst>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00"/>
      <name val="Arial"/>
    </font>
    <font>
      <sz val="7"/>
      <color rgb="FF000000"/>
      <name val="Arial"/>
    </font>
    <font>
      <b/>
      <sz val="7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44" fontId="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10" fillId="0" borderId="0"/>
  </cellStyleXfs>
  <cellXfs count="145">
    <xf numFmtId="0" fontId="0" fillId="0" borderId="0" xfId="0"/>
    <xf numFmtId="0" fontId="3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2" fillId="0" borderId="0" xfId="0" applyFont="1"/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8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0" xfId="0" applyFont="1"/>
    <xf numFmtId="43" fontId="6" fillId="0" borderId="0" xfId="0" applyNumberFormat="1" applyFont="1"/>
    <xf numFmtId="0" fontId="8" fillId="0" borderId="0" xfId="2" applyFont="1" applyAlignment="1">
      <alignment vertical="top" readingOrder="1"/>
    </xf>
    <xf numFmtId="43" fontId="0" fillId="0" borderId="0" xfId="1" applyFont="1"/>
    <xf numFmtId="0" fontId="7" fillId="0" borderId="0" xfId="2">
      <alignment vertical="top"/>
    </xf>
    <xf numFmtId="164" fontId="7" fillId="0" borderId="0" xfId="3" applyNumberFormat="1">
      <alignment vertical="top"/>
    </xf>
    <xf numFmtId="0" fontId="9" fillId="0" borderId="0" xfId="2" applyFont="1" applyAlignment="1">
      <alignment vertical="top"/>
    </xf>
    <xf numFmtId="7" fontId="7" fillId="0" borderId="0" xfId="2" applyNumberFormat="1">
      <alignment vertical="top"/>
    </xf>
    <xf numFmtId="7" fontId="9" fillId="0" borderId="0" xfId="2" applyNumberFormat="1" applyFont="1" applyAlignment="1">
      <alignment vertical="top"/>
    </xf>
    <xf numFmtId="39" fontId="2" fillId="0" borderId="16" xfId="0" applyNumberFormat="1" applyFont="1" applyFill="1" applyBorder="1" applyAlignment="1">
      <alignment horizontal="right" vertical="center"/>
    </xf>
    <xf numFmtId="39" fontId="4" fillId="0" borderId="16" xfId="0" applyNumberFormat="1" applyFont="1" applyFill="1" applyBorder="1" applyAlignment="1">
      <alignment horizontal="right" vertical="center"/>
    </xf>
    <xf numFmtId="39" fontId="3" fillId="0" borderId="16" xfId="0" applyNumberFormat="1" applyFont="1" applyFill="1" applyBorder="1" applyAlignment="1">
      <alignment horizontal="right" vertical="center"/>
    </xf>
    <xf numFmtId="39" fontId="5" fillId="0" borderId="17" xfId="0" applyNumberFormat="1" applyFont="1" applyFill="1" applyBorder="1" applyAlignment="1">
      <alignment horizontal="right" vertical="center"/>
    </xf>
    <xf numFmtId="39" fontId="3" fillId="0" borderId="17" xfId="0" applyNumberFormat="1" applyFont="1" applyFill="1" applyBorder="1" applyAlignment="1">
      <alignment horizontal="right" vertical="center"/>
    </xf>
    <xf numFmtId="39" fontId="5" fillId="0" borderId="16" xfId="0" applyNumberFormat="1" applyFont="1" applyFill="1" applyBorder="1" applyAlignment="1">
      <alignment horizontal="right" vertical="center"/>
    </xf>
    <xf numFmtId="39" fontId="3" fillId="0" borderId="15" xfId="0" applyNumberFormat="1" applyFont="1" applyFill="1" applyBorder="1" applyAlignment="1">
      <alignment horizontal="right" vertical="center"/>
    </xf>
    <xf numFmtId="39" fontId="5" fillId="0" borderId="14" xfId="0" applyNumberFormat="1" applyFont="1" applyFill="1" applyBorder="1" applyAlignment="1">
      <alignment horizontal="right" vertical="center"/>
    </xf>
    <xf numFmtId="39" fontId="3" fillId="0" borderId="14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9" fillId="0" borderId="0" xfId="2" applyFont="1" applyAlignment="1">
      <alignment horizontal="center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/>
    <xf numFmtId="43" fontId="11" fillId="0" borderId="0" xfId="0" applyNumberFormat="1" applyFont="1"/>
    <xf numFmtId="0" fontId="8" fillId="0" borderId="0" xfId="3" applyFont="1" applyAlignment="1">
      <alignment vertical="top" readingOrder="1"/>
    </xf>
    <xf numFmtId="164" fontId="0" fillId="0" borderId="0" xfId="1" applyNumberFormat="1" applyFont="1"/>
    <xf numFmtId="164" fontId="0" fillId="0" borderId="0" xfId="0" applyNumberFormat="1"/>
    <xf numFmtId="0" fontId="7" fillId="0" borderId="0" xfId="3">
      <alignment vertical="top"/>
    </xf>
    <xf numFmtId="164" fontId="9" fillId="0" borderId="0" xfId="3" applyNumberFormat="1" applyFont="1" applyAlignment="1">
      <alignment vertical="top"/>
    </xf>
    <xf numFmtId="0" fontId="9" fillId="0" borderId="0" xfId="3" applyFont="1" applyAlignment="1">
      <alignment vertical="top"/>
    </xf>
    <xf numFmtId="0" fontId="9" fillId="0" borderId="0" xfId="3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2" fillId="0" borderId="4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165" fontId="13" fillId="0" borderId="0" xfId="0" applyNumberFormat="1" applyFont="1" applyFill="1" applyBorder="1" applyAlignment="1">
      <alignment horizontal="right" vertical="top" wrapText="1" readingOrder="1"/>
    </xf>
    <xf numFmtId="0" fontId="2" fillId="0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top" wrapText="1" readingOrder="1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5" fillId="0" borderId="0" xfId="0" applyFont="1" applyFill="1"/>
    <xf numFmtId="43" fontId="5" fillId="0" borderId="0" xfId="0" applyNumberFormat="1" applyFont="1" applyFill="1"/>
    <xf numFmtId="0" fontId="15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4" fontId="6" fillId="0" borderId="0" xfId="0" applyNumberFormat="1" applyFont="1" applyFill="1"/>
    <xf numFmtId="43" fontId="16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43" fontId="0" fillId="0" borderId="0" xfId="1" applyFont="1" applyFill="1"/>
    <xf numFmtId="0" fontId="8" fillId="0" borderId="0" xfId="3" applyFont="1" applyFill="1" applyAlignment="1">
      <alignment vertical="top" readingOrder="1"/>
    </xf>
    <xf numFmtId="0" fontId="7" fillId="0" borderId="0" xfId="3" applyFill="1">
      <alignment vertical="top"/>
    </xf>
    <xf numFmtId="4" fontId="9" fillId="0" borderId="0" xfId="3" applyNumberFormat="1" applyFont="1" applyAlignment="1">
      <alignment vertical="top"/>
    </xf>
    <xf numFmtId="4" fontId="9" fillId="0" borderId="0" xfId="3" applyNumberFormat="1" applyFont="1" applyFill="1" applyAlignment="1">
      <alignment vertical="top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center" vertical="top"/>
    </xf>
  </cellXfs>
  <cellStyles count="7">
    <cellStyle name="Millares" xfId="1" builtinId="3"/>
    <cellStyle name="Moneda 2" xfId="4"/>
    <cellStyle name="Normal" xfId="0" builtinId="0"/>
    <cellStyle name="Normal 2" xfId="5"/>
    <cellStyle name="Normal 3" xfId="2"/>
    <cellStyle name="Normal 3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19051</xdr:rowOff>
    </xdr:from>
    <xdr:to>
      <xdr:col>1</xdr:col>
      <xdr:colOff>615084</xdr:colOff>
      <xdr:row>4</xdr:row>
      <xdr:rowOff>133351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1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</xdr:row>
      <xdr:rowOff>38100</xdr:rowOff>
    </xdr:from>
    <xdr:to>
      <xdr:col>1</xdr:col>
      <xdr:colOff>881658</xdr:colOff>
      <xdr:row>5</xdr:row>
      <xdr:rowOff>123826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38125"/>
          <a:ext cx="900709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9"/>
  <sheetViews>
    <sheetView showGridLines="0" view="pageBreakPreview" topLeftCell="A40" zoomScaleNormal="100" zoomScaleSheetLayoutView="100" workbookViewId="0">
      <selection activeCell="D54" sqref="D54"/>
    </sheetView>
  </sheetViews>
  <sheetFormatPr baseColWidth="10" defaultRowHeight="13.5" x14ac:dyDescent="0.25"/>
  <cols>
    <col min="1" max="1" width="5.5703125" style="1" customWidth="1"/>
    <col min="2" max="2" width="32.7109375" style="1" customWidth="1"/>
    <col min="3" max="3" width="16.42578125" style="1" customWidth="1"/>
    <col min="4" max="4" width="17" style="1" customWidth="1"/>
    <col min="5" max="6" width="16.42578125" style="1" customWidth="1"/>
    <col min="7" max="8" width="16.42578125" style="1" bestFit="1" customWidth="1"/>
    <col min="9" max="9" width="1.28515625" style="1" customWidth="1"/>
    <col min="10" max="14" width="16.42578125" style="1" bestFit="1" customWidth="1"/>
    <col min="15" max="15" width="14.7109375" style="1" bestFit="1" customWidth="1"/>
    <col min="16" max="16384" width="11.42578125" style="1"/>
  </cols>
  <sheetData>
    <row r="1" spans="1:16" x14ac:dyDescent="0.25">
      <c r="A1" s="36" t="s">
        <v>0</v>
      </c>
      <c r="B1" s="45"/>
      <c r="C1" s="45"/>
      <c r="D1" s="45"/>
      <c r="E1" s="45"/>
      <c r="F1" s="45"/>
      <c r="G1" s="45"/>
      <c r="H1" s="46"/>
    </row>
    <row r="2" spans="1:16" x14ac:dyDescent="0.25">
      <c r="A2" s="47" t="s">
        <v>1</v>
      </c>
      <c r="B2" s="48"/>
      <c r="C2" s="48"/>
      <c r="D2" s="48"/>
      <c r="E2" s="48"/>
      <c r="F2" s="48"/>
      <c r="G2" s="48"/>
      <c r="H2" s="49"/>
    </row>
    <row r="3" spans="1:16" x14ac:dyDescent="0.25">
      <c r="A3" s="47" t="s">
        <v>2</v>
      </c>
      <c r="B3" s="48"/>
      <c r="C3" s="48"/>
      <c r="D3" s="48"/>
      <c r="E3" s="48"/>
      <c r="F3" s="48"/>
      <c r="G3" s="48"/>
      <c r="H3" s="49"/>
    </row>
    <row r="4" spans="1:16" x14ac:dyDescent="0.25">
      <c r="A4" s="47" t="s">
        <v>93</v>
      </c>
      <c r="B4" s="48"/>
      <c r="C4" s="48"/>
      <c r="D4" s="48"/>
      <c r="E4" s="48"/>
      <c r="F4" s="48"/>
      <c r="G4" s="48"/>
      <c r="H4" s="49"/>
    </row>
    <row r="5" spans="1:16" ht="14.25" thickBot="1" x14ac:dyDescent="0.3">
      <c r="A5" s="38" t="s">
        <v>3</v>
      </c>
      <c r="B5" s="50"/>
      <c r="C5" s="50"/>
      <c r="D5" s="50"/>
      <c r="E5" s="50"/>
      <c r="F5" s="50"/>
      <c r="G5" s="50"/>
      <c r="H5" s="51"/>
    </row>
    <row r="6" spans="1:16" ht="14.25" thickBot="1" x14ac:dyDescent="0.3">
      <c r="A6" s="36" t="s">
        <v>4</v>
      </c>
      <c r="B6" s="37"/>
      <c r="C6" s="40" t="s">
        <v>5</v>
      </c>
      <c r="D6" s="41"/>
      <c r="E6" s="41"/>
      <c r="F6" s="41"/>
      <c r="G6" s="42"/>
      <c r="H6" s="43" t="s">
        <v>6</v>
      </c>
    </row>
    <row r="7" spans="1:16" ht="26.25" thickBot="1" x14ac:dyDescent="0.3">
      <c r="A7" s="38"/>
      <c r="B7" s="39"/>
      <c r="C7" s="2" t="s">
        <v>7</v>
      </c>
      <c r="D7" s="3" t="s">
        <v>8</v>
      </c>
      <c r="E7" s="2" t="s">
        <v>9</v>
      </c>
      <c r="F7" s="2" t="s">
        <v>10</v>
      </c>
      <c r="G7" s="2" t="s">
        <v>11</v>
      </c>
      <c r="H7" s="44"/>
    </row>
    <row r="8" spans="1:16" ht="27" customHeight="1" x14ac:dyDescent="0.25">
      <c r="A8" s="34" t="s">
        <v>12</v>
      </c>
      <c r="B8" s="35"/>
      <c r="C8" s="21">
        <v>2499356594</v>
      </c>
      <c r="D8" s="21">
        <v>540079996</v>
      </c>
      <c r="E8" s="21">
        <v>3039436590</v>
      </c>
      <c r="F8" s="21">
        <v>2563731736.4699993</v>
      </c>
      <c r="G8" s="21">
        <v>2516392716.7899995</v>
      </c>
      <c r="H8" s="21">
        <v>475704853.53000009</v>
      </c>
      <c r="J8" s="30"/>
      <c r="K8" s="30"/>
      <c r="L8" s="30"/>
      <c r="M8" s="30"/>
      <c r="N8" s="30"/>
      <c r="O8" s="30"/>
    </row>
    <row r="9" spans="1:16" s="5" customFormat="1" ht="27" customHeight="1" x14ac:dyDescent="0.25">
      <c r="A9" s="32" t="s">
        <v>13</v>
      </c>
      <c r="B9" s="33"/>
      <c r="C9" s="22">
        <v>1068083008</v>
      </c>
      <c r="D9" s="22">
        <v>-39040065</v>
      </c>
      <c r="E9" s="22">
        <v>1029042943</v>
      </c>
      <c r="F9" s="22">
        <v>1029037372.0599998</v>
      </c>
      <c r="G9" s="22">
        <v>1018742570.3499999</v>
      </c>
      <c r="H9" s="22">
        <v>5570.9400000572205</v>
      </c>
      <c r="J9" s="4"/>
      <c r="K9" s="4"/>
      <c r="L9" s="4"/>
      <c r="M9" s="4"/>
      <c r="N9" s="4"/>
      <c r="O9" s="4"/>
      <c r="P9" s="4"/>
    </row>
    <row r="10" spans="1:16" ht="27" x14ac:dyDescent="0.25">
      <c r="A10" s="6"/>
      <c r="B10" s="7" t="s">
        <v>14</v>
      </c>
      <c r="C10" s="23">
        <v>607844728</v>
      </c>
      <c r="D10" s="24">
        <v>-34726414</v>
      </c>
      <c r="E10" s="23">
        <v>573118314</v>
      </c>
      <c r="F10" s="25">
        <v>573117872.15999997</v>
      </c>
      <c r="G10" s="25">
        <v>573117872.15999997</v>
      </c>
      <c r="H10" s="25">
        <v>441.8400000333786</v>
      </c>
      <c r="J10" s="4"/>
      <c r="K10" s="4"/>
      <c r="L10" s="4"/>
      <c r="M10" s="4"/>
      <c r="N10" s="4"/>
      <c r="O10" s="4"/>
    </row>
    <row r="11" spans="1:16" ht="27" x14ac:dyDescent="0.25">
      <c r="A11" s="6"/>
      <c r="B11" s="7" t="s">
        <v>15</v>
      </c>
      <c r="C11" s="23">
        <v>69714556</v>
      </c>
      <c r="D11" s="24">
        <v>-2664617</v>
      </c>
      <c r="E11" s="23">
        <v>67049939</v>
      </c>
      <c r="F11" s="25">
        <v>67049445.530000001</v>
      </c>
      <c r="G11" s="25">
        <v>67049445.530000001</v>
      </c>
      <c r="H11" s="25">
        <v>493.46999999880791</v>
      </c>
      <c r="J11" s="4"/>
    </row>
    <row r="12" spans="1:16" ht="27" x14ac:dyDescent="0.25">
      <c r="A12" s="6"/>
      <c r="B12" s="7" t="s">
        <v>16</v>
      </c>
      <c r="C12" s="23">
        <v>139877304</v>
      </c>
      <c r="D12" s="24">
        <v>5926512</v>
      </c>
      <c r="E12" s="23">
        <v>145803816</v>
      </c>
      <c r="F12" s="25">
        <v>145799433.18000001</v>
      </c>
      <c r="G12" s="25">
        <v>145799433.18000001</v>
      </c>
      <c r="H12" s="25">
        <v>4382.8199999928474</v>
      </c>
      <c r="J12" s="4"/>
    </row>
    <row r="13" spans="1:16" x14ac:dyDescent="0.25">
      <c r="A13" s="6"/>
      <c r="B13" s="7" t="s">
        <v>17</v>
      </c>
      <c r="C13" s="23">
        <v>80851875</v>
      </c>
      <c r="D13" s="24">
        <v>-6119146</v>
      </c>
      <c r="E13" s="23">
        <v>74732729</v>
      </c>
      <c r="F13" s="25">
        <v>74732640.539999992</v>
      </c>
      <c r="G13" s="25">
        <v>64473838.75</v>
      </c>
      <c r="H13" s="25">
        <v>88.46000000834465</v>
      </c>
      <c r="J13" s="4"/>
    </row>
    <row r="14" spans="1:16" ht="27" x14ac:dyDescent="0.25">
      <c r="A14" s="6"/>
      <c r="B14" s="7" t="s">
        <v>18</v>
      </c>
      <c r="C14" s="23">
        <v>169794545</v>
      </c>
      <c r="D14" s="24">
        <v>-1456400</v>
      </c>
      <c r="E14" s="23">
        <v>168338145</v>
      </c>
      <c r="F14" s="25">
        <v>168337980.64999998</v>
      </c>
      <c r="G14" s="25">
        <v>168301980.72999999</v>
      </c>
      <c r="H14" s="25">
        <v>164.35000002384186</v>
      </c>
      <c r="J14" s="4"/>
    </row>
    <row r="15" spans="1:16" x14ac:dyDescent="0.25">
      <c r="A15" s="6"/>
      <c r="B15" s="7" t="s">
        <v>19</v>
      </c>
      <c r="C15" s="23">
        <v>0</v>
      </c>
      <c r="D15" s="24">
        <v>0</v>
      </c>
      <c r="E15" s="23">
        <v>0</v>
      </c>
      <c r="F15" s="25">
        <v>0</v>
      </c>
      <c r="G15" s="25">
        <v>0</v>
      </c>
      <c r="H15" s="25">
        <v>0</v>
      </c>
      <c r="J15" s="4"/>
    </row>
    <row r="16" spans="1:16" ht="27" x14ac:dyDescent="0.25">
      <c r="A16" s="6"/>
      <c r="B16" s="7" t="s">
        <v>20</v>
      </c>
      <c r="C16" s="23">
        <v>0</v>
      </c>
      <c r="D16" s="24">
        <v>0</v>
      </c>
      <c r="E16" s="23">
        <v>0</v>
      </c>
      <c r="F16" s="25">
        <v>0</v>
      </c>
      <c r="G16" s="25">
        <v>0</v>
      </c>
      <c r="H16" s="25">
        <v>0</v>
      </c>
      <c r="J16" s="4"/>
    </row>
    <row r="17" spans="1:15" s="5" customFormat="1" ht="27.75" customHeight="1" x14ac:dyDescent="0.25">
      <c r="A17" s="32" t="s">
        <v>21</v>
      </c>
      <c r="B17" s="33"/>
      <c r="C17" s="22">
        <v>93617891</v>
      </c>
      <c r="D17" s="22">
        <v>53080978</v>
      </c>
      <c r="E17" s="22">
        <v>146698869</v>
      </c>
      <c r="F17" s="22">
        <v>146451783.67000005</v>
      </c>
      <c r="G17" s="22">
        <v>145796619.01000002</v>
      </c>
      <c r="H17" s="22">
        <v>247085.32999998331</v>
      </c>
      <c r="J17" s="4"/>
      <c r="K17" s="4"/>
      <c r="L17" s="4"/>
      <c r="M17" s="4"/>
      <c r="N17" s="4"/>
      <c r="O17" s="4"/>
    </row>
    <row r="18" spans="1:15" ht="40.5" x14ac:dyDescent="0.25">
      <c r="A18" s="6"/>
      <c r="B18" s="7" t="s">
        <v>22</v>
      </c>
      <c r="C18" s="23">
        <v>13389021</v>
      </c>
      <c r="D18" s="24">
        <v>3337701</v>
      </c>
      <c r="E18" s="24">
        <v>16726722</v>
      </c>
      <c r="F18" s="24">
        <v>16726117.65</v>
      </c>
      <c r="G18" s="25">
        <v>16432492.65</v>
      </c>
      <c r="H18" s="25">
        <v>604.34999999962747</v>
      </c>
      <c r="J18" s="4"/>
      <c r="K18" s="4"/>
      <c r="L18" s="4"/>
      <c r="M18" s="4"/>
      <c r="N18" s="4"/>
      <c r="O18" s="4"/>
    </row>
    <row r="19" spans="1:15" x14ac:dyDescent="0.25">
      <c r="A19" s="6"/>
      <c r="B19" s="7" t="s">
        <v>23</v>
      </c>
      <c r="C19" s="23">
        <v>9308572</v>
      </c>
      <c r="D19" s="24">
        <v>1400006</v>
      </c>
      <c r="E19" s="24">
        <v>10708578</v>
      </c>
      <c r="F19" s="24">
        <v>10687611.180000002</v>
      </c>
      <c r="G19" s="25">
        <v>10684241.220000001</v>
      </c>
      <c r="H19" s="25">
        <v>20966.819999998435</v>
      </c>
      <c r="J19" s="4"/>
    </row>
    <row r="20" spans="1:15" ht="40.5" x14ac:dyDescent="0.25">
      <c r="A20" s="6"/>
      <c r="B20" s="7" t="s">
        <v>24</v>
      </c>
      <c r="C20" s="23">
        <v>0</v>
      </c>
      <c r="D20" s="24">
        <v>0</v>
      </c>
      <c r="E20" s="24">
        <v>0</v>
      </c>
      <c r="F20" s="24">
        <v>0</v>
      </c>
      <c r="G20" s="25">
        <v>0</v>
      </c>
      <c r="H20" s="25">
        <v>0</v>
      </c>
      <c r="J20" s="4"/>
    </row>
    <row r="21" spans="1:15" ht="27" x14ac:dyDescent="0.25">
      <c r="A21" s="6"/>
      <c r="B21" s="7" t="s">
        <v>25</v>
      </c>
      <c r="C21" s="23">
        <v>18144284</v>
      </c>
      <c r="D21" s="24">
        <v>49298251</v>
      </c>
      <c r="E21" s="24">
        <v>67442535</v>
      </c>
      <c r="F21" s="24">
        <v>67218279.160000011</v>
      </c>
      <c r="G21" s="25">
        <v>67118593.400000006</v>
      </c>
      <c r="H21" s="25">
        <v>224255.83999998868</v>
      </c>
      <c r="J21" s="4"/>
    </row>
    <row r="22" spans="1:15" ht="27" x14ac:dyDescent="0.25">
      <c r="A22" s="6"/>
      <c r="B22" s="7" t="s">
        <v>26</v>
      </c>
      <c r="C22" s="23">
        <v>6860628</v>
      </c>
      <c r="D22" s="24">
        <v>244984</v>
      </c>
      <c r="E22" s="24">
        <v>7105612</v>
      </c>
      <c r="F22" s="24">
        <v>7105427.7199999997</v>
      </c>
      <c r="G22" s="25">
        <v>7105427.7199999997</v>
      </c>
      <c r="H22" s="25">
        <v>184.28000000026077</v>
      </c>
      <c r="J22" s="4"/>
    </row>
    <row r="23" spans="1:15" ht="27" x14ac:dyDescent="0.25">
      <c r="A23" s="6"/>
      <c r="B23" s="7" t="s">
        <v>27</v>
      </c>
      <c r="C23" s="23">
        <v>36265105</v>
      </c>
      <c r="D23" s="24">
        <v>-2014386</v>
      </c>
      <c r="E23" s="24">
        <v>34250719</v>
      </c>
      <c r="F23" s="24">
        <v>34250652.700000003</v>
      </c>
      <c r="G23" s="25">
        <v>34250652.700000003</v>
      </c>
      <c r="H23" s="25">
        <v>66.299999997019768</v>
      </c>
      <c r="J23" s="4"/>
    </row>
    <row r="24" spans="1:15" ht="40.5" x14ac:dyDescent="0.25">
      <c r="A24" s="6"/>
      <c r="B24" s="7" t="s">
        <v>28</v>
      </c>
      <c r="C24" s="23">
        <v>5455598</v>
      </c>
      <c r="D24" s="24">
        <v>227998</v>
      </c>
      <c r="E24" s="24">
        <v>5683596</v>
      </c>
      <c r="F24" s="24">
        <v>5683497.5200000005</v>
      </c>
      <c r="G24" s="25">
        <v>5425013.5800000001</v>
      </c>
      <c r="H24" s="25">
        <v>98.479999999515712</v>
      </c>
      <c r="J24" s="4"/>
    </row>
    <row r="25" spans="1:15" ht="27" x14ac:dyDescent="0.25">
      <c r="A25" s="6"/>
      <c r="B25" s="7" t="s">
        <v>29</v>
      </c>
      <c r="C25" s="23">
        <v>0</v>
      </c>
      <c r="D25" s="24">
        <v>0</v>
      </c>
      <c r="E25" s="24">
        <v>0</v>
      </c>
      <c r="F25" s="24">
        <v>0</v>
      </c>
      <c r="G25" s="25">
        <v>0</v>
      </c>
      <c r="H25" s="25">
        <v>0</v>
      </c>
      <c r="J25" s="4"/>
    </row>
    <row r="26" spans="1:15" ht="27" x14ac:dyDescent="0.25">
      <c r="A26" s="6"/>
      <c r="B26" s="7" t="s">
        <v>30</v>
      </c>
      <c r="C26" s="23">
        <v>4194683</v>
      </c>
      <c r="D26" s="24">
        <v>586424</v>
      </c>
      <c r="E26" s="24">
        <v>4781107</v>
      </c>
      <c r="F26" s="24">
        <v>4780197.74</v>
      </c>
      <c r="G26" s="25">
        <v>4780197.74</v>
      </c>
      <c r="H26" s="25">
        <v>909.25999999977648</v>
      </c>
      <c r="J26" s="4"/>
    </row>
    <row r="27" spans="1:15" s="5" customFormat="1" ht="25.5" customHeight="1" x14ac:dyDescent="0.25">
      <c r="A27" s="32" t="s">
        <v>31</v>
      </c>
      <c r="B27" s="33"/>
      <c r="C27" s="22">
        <v>599354203</v>
      </c>
      <c r="D27" s="22">
        <v>265143429</v>
      </c>
      <c r="E27" s="22">
        <v>864497632</v>
      </c>
      <c r="F27" s="22">
        <v>778035031.49999988</v>
      </c>
      <c r="G27" s="22">
        <v>751662434.80999994</v>
      </c>
      <c r="H27" s="22">
        <v>86462600.50000003</v>
      </c>
      <c r="J27" s="4"/>
      <c r="K27" s="4"/>
      <c r="L27" s="4"/>
      <c r="M27" s="4"/>
      <c r="N27" s="4"/>
      <c r="O27" s="4"/>
    </row>
    <row r="28" spans="1:15" x14ac:dyDescent="0.25">
      <c r="A28" s="6"/>
      <c r="B28" s="7" t="s">
        <v>32</v>
      </c>
      <c r="C28" s="23">
        <v>50017546</v>
      </c>
      <c r="D28" s="24">
        <v>53677123</v>
      </c>
      <c r="E28" s="23">
        <v>103694669</v>
      </c>
      <c r="F28" s="25">
        <v>78690034.590000004</v>
      </c>
      <c r="G28" s="25">
        <v>77745197.420000002</v>
      </c>
      <c r="H28" s="25">
        <v>25004634.409999996</v>
      </c>
      <c r="J28" s="4"/>
      <c r="K28" s="4"/>
      <c r="L28" s="4"/>
      <c r="M28" s="4"/>
      <c r="N28" s="4"/>
      <c r="O28" s="4"/>
    </row>
    <row r="29" spans="1:15" x14ac:dyDescent="0.25">
      <c r="A29" s="6"/>
      <c r="B29" s="7" t="s">
        <v>33</v>
      </c>
      <c r="C29" s="23">
        <v>33489450</v>
      </c>
      <c r="D29" s="24">
        <v>29852440</v>
      </c>
      <c r="E29" s="23">
        <v>63341890</v>
      </c>
      <c r="F29" s="25">
        <v>62641661.32</v>
      </c>
      <c r="G29" s="25">
        <v>62376354.240000002</v>
      </c>
      <c r="H29" s="25">
        <v>700228.6799999997</v>
      </c>
      <c r="J29" s="4"/>
    </row>
    <row r="30" spans="1:15" ht="40.5" x14ac:dyDescent="0.25">
      <c r="A30" s="6"/>
      <c r="B30" s="7" t="s">
        <v>34</v>
      </c>
      <c r="C30" s="23">
        <v>128599172</v>
      </c>
      <c r="D30" s="24">
        <v>33978227</v>
      </c>
      <c r="E30" s="23">
        <v>162577399</v>
      </c>
      <c r="F30" s="25">
        <v>156190353.69</v>
      </c>
      <c r="G30" s="25">
        <v>154971227.97999999</v>
      </c>
      <c r="H30" s="25">
        <v>6387045.3100000024</v>
      </c>
      <c r="J30" s="4"/>
    </row>
    <row r="31" spans="1:15" ht="27" x14ac:dyDescent="0.25">
      <c r="A31" s="6"/>
      <c r="B31" s="7" t="s">
        <v>35</v>
      </c>
      <c r="C31" s="23">
        <v>10591016</v>
      </c>
      <c r="D31" s="24">
        <v>26204871</v>
      </c>
      <c r="E31" s="23">
        <v>36795887</v>
      </c>
      <c r="F31" s="25">
        <v>18795804.509999998</v>
      </c>
      <c r="G31" s="25">
        <v>18786275.649999999</v>
      </c>
      <c r="H31" s="25">
        <v>18000082.490000002</v>
      </c>
      <c r="J31" s="4"/>
    </row>
    <row r="32" spans="1:15" ht="40.5" x14ac:dyDescent="0.25">
      <c r="A32" s="6"/>
      <c r="B32" s="7" t="s">
        <v>36</v>
      </c>
      <c r="C32" s="23">
        <v>247502448</v>
      </c>
      <c r="D32" s="24">
        <v>-17634167</v>
      </c>
      <c r="E32" s="23">
        <v>229868281</v>
      </c>
      <c r="F32" s="25">
        <v>229666621.02999997</v>
      </c>
      <c r="G32" s="25">
        <v>212142366.69999999</v>
      </c>
      <c r="H32" s="25">
        <v>201659.97000002861</v>
      </c>
      <c r="J32" s="4"/>
    </row>
    <row r="33" spans="1:20" ht="27" x14ac:dyDescent="0.25">
      <c r="A33" s="6"/>
      <c r="B33" s="7" t="s">
        <v>37</v>
      </c>
      <c r="C33" s="23">
        <v>68454329</v>
      </c>
      <c r="D33" s="24">
        <v>44304328</v>
      </c>
      <c r="E33" s="23">
        <v>112758657</v>
      </c>
      <c r="F33" s="25">
        <v>112724843.78</v>
      </c>
      <c r="G33" s="25">
        <v>112260263.78</v>
      </c>
      <c r="H33" s="25">
        <v>33813.219999998808</v>
      </c>
      <c r="J33" s="4"/>
    </row>
    <row r="34" spans="1:20" ht="27" x14ac:dyDescent="0.25">
      <c r="A34" s="6"/>
      <c r="B34" s="7" t="s">
        <v>38</v>
      </c>
      <c r="C34" s="23">
        <v>8599453</v>
      </c>
      <c r="D34" s="24">
        <v>-2103389</v>
      </c>
      <c r="E34" s="23">
        <v>6496064</v>
      </c>
      <c r="F34" s="25">
        <v>6297983.4199999999</v>
      </c>
      <c r="G34" s="25">
        <v>6297983.4199999999</v>
      </c>
      <c r="H34" s="25">
        <v>198080.58000000007</v>
      </c>
      <c r="J34" s="4"/>
    </row>
    <row r="35" spans="1:20" x14ac:dyDescent="0.25">
      <c r="A35" s="6"/>
      <c r="B35" s="7" t="s">
        <v>39</v>
      </c>
      <c r="C35" s="23">
        <v>46383784</v>
      </c>
      <c r="D35" s="24">
        <v>95866029</v>
      </c>
      <c r="E35" s="23">
        <v>142249813</v>
      </c>
      <c r="F35" s="25">
        <v>106312766.53</v>
      </c>
      <c r="G35" s="25">
        <v>100367802.98999999</v>
      </c>
      <c r="H35" s="25">
        <v>35937046.469999999</v>
      </c>
      <c r="J35" s="4"/>
    </row>
    <row r="36" spans="1:20" x14ac:dyDescent="0.25">
      <c r="A36" s="6"/>
      <c r="B36" s="7" t="s">
        <v>40</v>
      </c>
      <c r="C36" s="23">
        <v>5717005</v>
      </c>
      <c r="D36" s="24">
        <v>997967</v>
      </c>
      <c r="E36" s="23">
        <v>6714972</v>
      </c>
      <c r="F36" s="25">
        <v>6714962.6299999999</v>
      </c>
      <c r="G36" s="25">
        <v>6714962.6299999999</v>
      </c>
      <c r="H36" s="25">
        <v>9.3700000001117587</v>
      </c>
      <c r="J36" s="4"/>
    </row>
    <row r="37" spans="1:20" s="5" customFormat="1" ht="37.5" customHeight="1" x14ac:dyDescent="0.25">
      <c r="A37" s="32" t="s">
        <v>41</v>
      </c>
      <c r="B37" s="33"/>
      <c r="C37" s="22">
        <v>339435783</v>
      </c>
      <c r="D37" s="22">
        <v>87713955</v>
      </c>
      <c r="E37" s="22">
        <v>427149738</v>
      </c>
      <c r="F37" s="22">
        <v>362468143.30999994</v>
      </c>
      <c r="G37" s="22">
        <v>360410664.26999998</v>
      </c>
      <c r="H37" s="22">
        <v>64681594.69000002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20" ht="27" x14ac:dyDescent="0.25">
      <c r="A38" s="6"/>
      <c r="B38" s="7" t="s">
        <v>42</v>
      </c>
      <c r="C38" s="23">
        <v>38700000</v>
      </c>
      <c r="D38" s="24">
        <v>18452692</v>
      </c>
      <c r="E38" s="25">
        <v>57152692</v>
      </c>
      <c r="F38" s="25">
        <v>57152688.770000003</v>
      </c>
      <c r="G38" s="25">
        <v>57152688.770000003</v>
      </c>
      <c r="H38" s="25">
        <v>3.2299999967217445</v>
      </c>
      <c r="J38" s="4"/>
      <c r="K38" s="4"/>
      <c r="L38" s="4"/>
      <c r="M38" s="4"/>
      <c r="N38" s="4"/>
      <c r="O38" s="4"/>
    </row>
    <row r="39" spans="1:20" ht="27" x14ac:dyDescent="0.25">
      <c r="A39" s="6"/>
      <c r="B39" s="7" t="s">
        <v>43</v>
      </c>
      <c r="C39" s="23">
        <v>0</v>
      </c>
      <c r="D39" s="24">
        <v>1242200</v>
      </c>
      <c r="E39" s="25">
        <v>1242200</v>
      </c>
      <c r="F39" s="25">
        <v>0</v>
      </c>
      <c r="G39" s="25">
        <v>0</v>
      </c>
      <c r="H39" s="25">
        <v>1242200</v>
      </c>
      <c r="J39" s="4"/>
    </row>
    <row r="40" spans="1:20" x14ac:dyDescent="0.25">
      <c r="A40" s="6"/>
      <c r="B40" s="7" t="s">
        <v>44</v>
      </c>
      <c r="C40" s="23">
        <v>11398067</v>
      </c>
      <c r="D40" s="24">
        <v>-1035857</v>
      </c>
      <c r="E40" s="25">
        <v>10362210</v>
      </c>
      <c r="F40" s="25">
        <v>10362207.220000001</v>
      </c>
      <c r="G40" s="25">
        <v>10362207.220000001</v>
      </c>
      <c r="H40" s="25">
        <v>2.7799999993294477</v>
      </c>
      <c r="J40" s="4"/>
    </row>
    <row r="41" spans="1:20" x14ac:dyDescent="0.25">
      <c r="A41" s="6"/>
      <c r="B41" s="7" t="s">
        <v>45</v>
      </c>
      <c r="C41" s="23">
        <v>133424164</v>
      </c>
      <c r="D41" s="24">
        <v>47124093</v>
      </c>
      <c r="E41" s="25">
        <v>180548257</v>
      </c>
      <c r="F41" s="25">
        <v>117108874.95999999</v>
      </c>
      <c r="G41" s="25">
        <v>116027920.58</v>
      </c>
      <c r="H41" s="25">
        <v>63439382.040000007</v>
      </c>
      <c r="J41" s="4"/>
    </row>
    <row r="42" spans="1:20" x14ac:dyDescent="0.25">
      <c r="A42" s="6"/>
      <c r="B42" s="7" t="s">
        <v>46</v>
      </c>
      <c r="C42" s="23">
        <v>147873552</v>
      </c>
      <c r="D42" s="24">
        <v>21328327</v>
      </c>
      <c r="E42" s="25">
        <v>169201879</v>
      </c>
      <c r="F42" s="25">
        <v>169201872.35999998</v>
      </c>
      <c r="G42" s="25">
        <v>168225347.69999999</v>
      </c>
      <c r="H42" s="25">
        <v>6.6400000154972076</v>
      </c>
      <c r="J42" s="4"/>
    </row>
    <row r="43" spans="1:20" ht="27" x14ac:dyDescent="0.25">
      <c r="A43" s="6"/>
      <c r="B43" s="7" t="s">
        <v>47</v>
      </c>
      <c r="C43" s="23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J43" s="4"/>
    </row>
    <row r="44" spans="1:20" ht="27" x14ac:dyDescent="0.25">
      <c r="A44" s="6"/>
      <c r="B44" s="7" t="s">
        <v>48</v>
      </c>
      <c r="C44" s="23"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J44" s="4"/>
    </row>
    <row r="45" spans="1:20" x14ac:dyDescent="0.25">
      <c r="A45" s="6"/>
      <c r="B45" s="7" t="s">
        <v>49</v>
      </c>
      <c r="C45" s="23">
        <v>8040000</v>
      </c>
      <c r="D45" s="24">
        <v>602500</v>
      </c>
      <c r="E45" s="25">
        <v>8642500</v>
      </c>
      <c r="F45" s="25">
        <v>8642500</v>
      </c>
      <c r="G45" s="25">
        <v>8642500</v>
      </c>
      <c r="H45" s="25">
        <v>0</v>
      </c>
      <c r="J45" s="4"/>
    </row>
    <row r="46" spans="1:20" x14ac:dyDescent="0.25">
      <c r="A46" s="6"/>
      <c r="B46" s="7" t="s">
        <v>50</v>
      </c>
      <c r="C46" s="23">
        <v>0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J46" s="4"/>
    </row>
    <row r="47" spans="1:20" s="5" customFormat="1" ht="36" customHeight="1" x14ac:dyDescent="0.25">
      <c r="A47" s="32" t="s">
        <v>51</v>
      </c>
      <c r="B47" s="33"/>
      <c r="C47" s="22">
        <v>32227077</v>
      </c>
      <c r="D47" s="22">
        <v>39040343</v>
      </c>
      <c r="E47" s="22">
        <v>71267420</v>
      </c>
      <c r="F47" s="22">
        <v>60959585.200000003</v>
      </c>
      <c r="G47" s="22">
        <v>60936185.220000006</v>
      </c>
      <c r="H47" s="22">
        <v>10307834.799999999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7" x14ac:dyDescent="0.25">
      <c r="A48" s="6"/>
      <c r="B48" s="7" t="s">
        <v>52</v>
      </c>
      <c r="C48" s="23">
        <v>5983702</v>
      </c>
      <c r="D48" s="24">
        <v>16944912</v>
      </c>
      <c r="E48" s="25">
        <v>22928614</v>
      </c>
      <c r="F48" s="25">
        <v>22928560.27</v>
      </c>
      <c r="G48" s="25">
        <v>22905160.289999999</v>
      </c>
      <c r="H48" s="25">
        <v>53.730000000447035</v>
      </c>
      <c r="J48" s="4"/>
      <c r="K48" s="4"/>
      <c r="L48" s="4"/>
      <c r="M48" s="4"/>
      <c r="N48" s="4"/>
      <c r="O48" s="4"/>
    </row>
    <row r="49" spans="1:15" ht="27" x14ac:dyDescent="0.25">
      <c r="A49" s="6"/>
      <c r="B49" s="7" t="s">
        <v>53</v>
      </c>
      <c r="C49" s="23">
        <v>13400</v>
      </c>
      <c r="D49" s="24">
        <v>1359034</v>
      </c>
      <c r="E49" s="25">
        <v>1372434</v>
      </c>
      <c r="F49" s="25">
        <v>1372420.66</v>
      </c>
      <c r="G49" s="25">
        <v>1372420.66</v>
      </c>
      <c r="H49" s="25">
        <v>13.340000000083819</v>
      </c>
      <c r="J49" s="4"/>
    </row>
    <row r="50" spans="1:15" ht="27" x14ac:dyDescent="0.25">
      <c r="A50" s="6"/>
      <c r="B50" s="7" t="s">
        <v>54</v>
      </c>
      <c r="C50" s="23">
        <v>0</v>
      </c>
      <c r="D50" s="24">
        <v>43645</v>
      </c>
      <c r="E50" s="25">
        <v>43645</v>
      </c>
      <c r="F50" s="25">
        <v>43644.62</v>
      </c>
      <c r="G50" s="25">
        <v>43644.62</v>
      </c>
      <c r="H50" s="25">
        <v>0.37999999999738066</v>
      </c>
      <c r="J50" s="4"/>
    </row>
    <row r="51" spans="1:15" ht="27" x14ac:dyDescent="0.25">
      <c r="A51" s="6"/>
      <c r="B51" s="7" t="s">
        <v>55</v>
      </c>
      <c r="C51" s="23">
        <v>0</v>
      </c>
      <c r="D51" s="24">
        <v>34072892</v>
      </c>
      <c r="E51" s="25">
        <v>34072892</v>
      </c>
      <c r="F51" s="25">
        <v>23765176.420000002</v>
      </c>
      <c r="G51" s="25">
        <v>23765176.420000002</v>
      </c>
      <c r="H51" s="25">
        <v>10307715.579999998</v>
      </c>
      <c r="J51" s="4"/>
    </row>
    <row r="52" spans="1:15" ht="27" x14ac:dyDescent="0.25">
      <c r="A52" s="6"/>
      <c r="B52" s="7" t="s">
        <v>56</v>
      </c>
      <c r="C52" s="23"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J52" s="4"/>
    </row>
    <row r="53" spans="1:15" ht="27" x14ac:dyDescent="0.25">
      <c r="A53" s="6"/>
      <c r="B53" s="7" t="s">
        <v>57</v>
      </c>
      <c r="C53" s="23">
        <v>25717313</v>
      </c>
      <c r="D53" s="24">
        <v>-14485717</v>
      </c>
      <c r="E53" s="25">
        <v>11231596</v>
      </c>
      <c r="F53" s="25">
        <v>11231558.210000001</v>
      </c>
      <c r="G53" s="25">
        <v>11231558.210000001</v>
      </c>
      <c r="H53" s="25">
        <v>37.78999999910593</v>
      </c>
      <c r="J53" s="4"/>
    </row>
    <row r="54" spans="1:15" x14ac:dyDescent="0.25">
      <c r="A54" s="6"/>
      <c r="B54" s="7" t="s">
        <v>58</v>
      </c>
      <c r="C54" s="23">
        <v>0</v>
      </c>
      <c r="D54" s="24">
        <v>0</v>
      </c>
      <c r="E54" s="25">
        <v>0</v>
      </c>
      <c r="F54" s="25">
        <v>0</v>
      </c>
      <c r="G54" s="25">
        <v>0</v>
      </c>
      <c r="H54" s="25">
        <v>0</v>
      </c>
      <c r="J54" s="4"/>
    </row>
    <row r="55" spans="1:15" x14ac:dyDescent="0.25">
      <c r="A55" s="6"/>
      <c r="B55" s="7" t="s">
        <v>59</v>
      </c>
      <c r="C55" s="23">
        <v>0</v>
      </c>
      <c r="D55" s="24">
        <v>0</v>
      </c>
      <c r="E55" s="25">
        <v>0</v>
      </c>
      <c r="F55" s="25">
        <v>0</v>
      </c>
      <c r="G55" s="25">
        <v>0</v>
      </c>
      <c r="H55" s="25">
        <v>0</v>
      </c>
      <c r="J55" s="4"/>
    </row>
    <row r="56" spans="1:15" x14ac:dyDescent="0.25">
      <c r="A56" s="6"/>
      <c r="B56" s="7" t="s">
        <v>60</v>
      </c>
      <c r="C56" s="23">
        <v>512662</v>
      </c>
      <c r="D56" s="24">
        <v>1105577</v>
      </c>
      <c r="E56" s="25">
        <v>1618239</v>
      </c>
      <c r="F56" s="25">
        <v>1618225.02</v>
      </c>
      <c r="G56" s="25">
        <v>1618225.02</v>
      </c>
      <c r="H56" s="25">
        <v>13.979999999981374</v>
      </c>
      <c r="J56" s="4"/>
    </row>
    <row r="57" spans="1:15" s="5" customFormat="1" ht="12.75" customHeight="1" x14ac:dyDescent="0.25">
      <c r="A57" s="32" t="s">
        <v>61</v>
      </c>
      <c r="B57" s="33"/>
      <c r="C57" s="22">
        <v>265784502</v>
      </c>
      <c r="D57" s="22">
        <v>165944745</v>
      </c>
      <c r="E57" s="22">
        <v>431729247</v>
      </c>
      <c r="F57" s="22">
        <v>121729153.49000001</v>
      </c>
      <c r="G57" s="22">
        <v>117233664</v>
      </c>
      <c r="H57" s="22">
        <v>310000093.50999999</v>
      </c>
      <c r="J57" s="4"/>
      <c r="K57" s="4"/>
      <c r="L57" s="4"/>
      <c r="M57" s="4"/>
      <c r="N57" s="4"/>
      <c r="O57" s="4"/>
    </row>
    <row r="58" spans="1:15" ht="27" x14ac:dyDescent="0.25">
      <c r="A58" s="6"/>
      <c r="B58" s="7" t="s">
        <v>62</v>
      </c>
      <c r="C58" s="23">
        <v>259484502</v>
      </c>
      <c r="D58" s="24">
        <v>158790736</v>
      </c>
      <c r="E58" s="25">
        <v>418275238</v>
      </c>
      <c r="F58" s="25">
        <v>108978986.10000001</v>
      </c>
      <c r="G58" s="25">
        <v>105449832.17</v>
      </c>
      <c r="H58" s="25">
        <v>309296251.89999998</v>
      </c>
      <c r="J58" s="4"/>
      <c r="K58" s="4"/>
      <c r="L58" s="4"/>
      <c r="M58" s="4"/>
      <c r="N58" s="4"/>
      <c r="O58" s="4"/>
    </row>
    <row r="59" spans="1:15" x14ac:dyDescent="0.25">
      <c r="A59" s="6"/>
      <c r="B59" s="7" t="s">
        <v>63</v>
      </c>
      <c r="C59" s="23">
        <v>6300000</v>
      </c>
      <c r="D59" s="24">
        <v>7154009</v>
      </c>
      <c r="E59" s="25">
        <v>13454009</v>
      </c>
      <c r="F59" s="25">
        <v>12750167.390000001</v>
      </c>
      <c r="G59" s="25">
        <v>11783831.83</v>
      </c>
      <c r="H59" s="25">
        <v>703841.6099999994</v>
      </c>
      <c r="J59" s="4"/>
    </row>
    <row r="60" spans="1:15" ht="27" x14ac:dyDescent="0.25">
      <c r="A60" s="6"/>
      <c r="B60" s="7" t="s">
        <v>64</v>
      </c>
      <c r="C60" s="23">
        <v>0</v>
      </c>
      <c r="D60" s="24">
        <v>0</v>
      </c>
      <c r="E60" s="25">
        <v>0</v>
      </c>
      <c r="F60" s="25">
        <v>0</v>
      </c>
      <c r="G60" s="25">
        <v>0</v>
      </c>
      <c r="H60" s="25">
        <v>0</v>
      </c>
      <c r="J60" s="4"/>
    </row>
    <row r="61" spans="1:15" s="5" customFormat="1" ht="39" customHeight="1" x14ac:dyDescent="0.25">
      <c r="A61" s="32" t="s">
        <v>65</v>
      </c>
      <c r="B61" s="33"/>
      <c r="C61" s="22">
        <v>100854130</v>
      </c>
      <c r="D61" s="22">
        <v>-62362778</v>
      </c>
      <c r="E61" s="22">
        <v>38491352</v>
      </c>
      <c r="F61" s="22">
        <v>34491307.700000003</v>
      </c>
      <c r="G61" s="22">
        <v>31051219.59</v>
      </c>
      <c r="H61" s="22">
        <v>4000044.299999997</v>
      </c>
      <c r="J61" s="4"/>
      <c r="K61" s="4"/>
      <c r="L61" s="4"/>
      <c r="M61" s="4"/>
      <c r="N61" s="4"/>
      <c r="O61" s="4"/>
    </row>
    <row r="62" spans="1:15" ht="27" x14ac:dyDescent="0.25">
      <c r="A62" s="6"/>
      <c r="B62" s="7" t="s">
        <v>66</v>
      </c>
      <c r="C62" s="23">
        <v>0</v>
      </c>
      <c r="D62" s="24">
        <v>0</v>
      </c>
      <c r="E62" s="25">
        <v>0</v>
      </c>
      <c r="F62" s="25">
        <v>0</v>
      </c>
      <c r="G62" s="25">
        <v>0</v>
      </c>
      <c r="H62" s="25">
        <v>0</v>
      </c>
      <c r="J62" s="4"/>
      <c r="K62" s="4"/>
      <c r="L62" s="4"/>
      <c r="M62" s="4"/>
      <c r="N62" s="4"/>
      <c r="O62" s="4"/>
    </row>
    <row r="63" spans="1:15" ht="27" x14ac:dyDescent="0.25">
      <c r="A63" s="6"/>
      <c r="B63" s="7" t="s">
        <v>67</v>
      </c>
      <c r="C63" s="23">
        <v>0</v>
      </c>
      <c r="D63" s="24">
        <v>0</v>
      </c>
      <c r="E63" s="25">
        <v>0</v>
      </c>
      <c r="F63" s="25">
        <v>0</v>
      </c>
      <c r="G63" s="25">
        <v>0</v>
      </c>
      <c r="H63" s="25">
        <v>0</v>
      </c>
      <c r="J63" s="4"/>
    </row>
    <row r="64" spans="1:15" x14ac:dyDescent="0.25">
      <c r="A64" s="6"/>
      <c r="B64" s="7" t="s">
        <v>68</v>
      </c>
      <c r="C64" s="23">
        <v>0</v>
      </c>
      <c r="D64" s="24">
        <v>0</v>
      </c>
      <c r="E64" s="25">
        <v>0</v>
      </c>
      <c r="F64" s="25">
        <v>0</v>
      </c>
      <c r="G64" s="25">
        <v>0</v>
      </c>
      <c r="H64" s="25">
        <v>0</v>
      </c>
      <c r="J64" s="4"/>
    </row>
    <row r="65" spans="1:15" x14ac:dyDescent="0.25">
      <c r="A65" s="6"/>
      <c r="B65" s="7" t="s">
        <v>69</v>
      </c>
      <c r="C65" s="23">
        <v>0</v>
      </c>
      <c r="D65" s="24">
        <v>0</v>
      </c>
      <c r="E65" s="25">
        <v>0</v>
      </c>
      <c r="F65" s="25">
        <v>0</v>
      </c>
      <c r="G65" s="25">
        <v>0</v>
      </c>
      <c r="H65" s="25">
        <v>0</v>
      </c>
      <c r="J65" s="4"/>
    </row>
    <row r="66" spans="1:15" ht="27" x14ac:dyDescent="0.25">
      <c r="A66" s="6"/>
      <c r="B66" s="7" t="s">
        <v>70</v>
      </c>
      <c r="C66" s="23">
        <v>36854130</v>
      </c>
      <c r="D66" s="24">
        <v>-2362778</v>
      </c>
      <c r="E66" s="25">
        <v>34491352</v>
      </c>
      <c r="F66" s="25">
        <v>34491307.700000003</v>
      </c>
      <c r="G66" s="25">
        <v>31051219.59</v>
      </c>
      <c r="H66" s="25">
        <v>44.299999997019768</v>
      </c>
      <c r="J66" s="4"/>
    </row>
    <row r="67" spans="1:15" ht="27" x14ac:dyDescent="0.25">
      <c r="A67" s="6"/>
      <c r="B67" s="7" t="s">
        <v>71</v>
      </c>
      <c r="C67" s="23">
        <v>0</v>
      </c>
      <c r="D67" s="24">
        <v>0</v>
      </c>
      <c r="E67" s="25">
        <v>0</v>
      </c>
      <c r="F67" s="25">
        <v>0</v>
      </c>
      <c r="G67" s="25">
        <v>0</v>
      </c>
      <c r="H67" s="25">
        <v>0</v>
      </c>
      <c r="J67" s="4"/>
    </row>
    <row r="68" spans="1:15" x14ac:dyDescent="0.25">
      <c r="A68" s="6"/>
      <c r="B68" s="7" t="s">
        <v>72</v>
      </c>
      <c r="C68" s="23">
        <v>0</v>
      </c>
      <c r="D68" s="24">
        <v>0</v>
      </c>
      <c r="E68" s="25">
        <v>0</v>
      </c>
      <c r="F68" s="25">
        <v>0</v>
      </c>
      <c r="G68" s="25">
        <v>0</v>
      </c>
      <c r="H68" s="25">
        <v>0</v>
      </c>
      <c r="J68" s="4"/>
    </row>
    <row r="69" spans="1:15" ht="40.5" x14ac:dyDescent="0.25">
      <c r="A69" s="6"/>
      <c r="B69" s="7" t="s">
        <v>73</v>
      </c>
      <c r="C69" s="23">
        <v>64000000</v>
      </c>
      <c r="D69" s="24">
        <v>-60000000</v>
      </c>
      <c r="E69" s="25">
        <v>4000000</v>
      </c>
      <c r="F69" s="25">
        <v>0</v>
      </c>
      <c r="G69" s="25">
        <v>0</v>
      </c>
      <c r="H69" s="25">
        <v>4000000</v>
      </c>
      <c r="J69" s="4"/>
    </row>
    <row r="70" spans="1:15" s="5" customFormat="1" ht="25.5" customHeight="1" x14ac:dyDescent="0.25">
      <c r="A70" s="32" t="s">
        <v>74</v>
      </c>
      <c r="B70" s="33"/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J70" s="4"/>
    </row>
    <row r="71" spans="1:15" x14ac:dyDescent="0.25">
      <c r="A71" s="6"/>
      <c r="B71" s="7" t="s">
        <v>75</v>
      </c>
      <c r="C71" s="23">
        <v>0</v>
      </c>
      <c r="D71" s="26">
        <v>0</v>
      </c>
      <c r="E71" s="23">
        <v>0</v>
      </c>
      <c r="F71" s="23">
        <v>0</v>
      </c>
      <c r="G71" s="23">
        <v>0</v>
      </c>
      <c r="H71" s="25">
        <v>0</v>
      </c>
      <c r="J71" s="4"/>
    </row>
    <row r="72" spans="1:15" x14ac:dyDescent="0.25">
      <c r="A72" s="6"/>
      <c r="B72" s="7" t="s">
        <v>76</v>
      </c>
      <c r="C72" s="23">
        <v>0</v>
      </c>
      <c r="D72" s="26">
        <v>0</v>
      </c>
      <c r="E72" s="23">
        <v>0</v>
      </c>
      <c r="F72" s="23">
        <v>0</v>
      </c>
      <c r="G72" s="23">
        <v>0</v>
      </c>
      <c r="H72" s="25">
        <v>0</v>
      </c>
      <c r="J72" s="4"/>
    </row>
    <row r="73" spans="1:15" x14ac:dyDescent="0.25">
      <c r="A73" s="6"/>
      <c r="B73" s="7" t="s">
        <v>77</v>
      </c>
      <c r="C73" s="23">
        <v>0</v>
      </c>
      <c r="D73" s="26">
        <v>0</v>
      </c>
      <c r="E73" s="23">
        <v>0</v>
      </c>
      <c r="F73" s="23">
        <v>0</v>
      </c>
      <c r="G73" s="23">
        <v>0</v>
      </c>
      <c r="H73" s="25">
        <v>0</v>
      </c>
      <c r="J73" s="4"/>
    </row>
    <row r="74" spans="1:15" s="5" customFormat="1" x14ac:dyDescent="0.25">
      <c r="A74" s="32" t="s">
        <v>78</v>
      </c>
      <c r="B74" s="33"/>
      <c r="C74" s="22">
        <v>0</v>
      </c>
      <c r="D74" s="22">
        <v>30559389</v>
      </c>
      <c r="E74" s="22">
        <v>30559389</v>
      </c>
      <c r="F74" s="22">
        <v>30559359.539999999</v>
      </c>
      <c r="G74" s="22">
        <v>30559359.539999999</v>
      </c>
      <c r="H74" s="22">
        <v>29.46000000089407</v>
      </c>
      <c r="J74" s="4"/>
      <c r="K74" s="4"/>
      <c r="L74" s="4"/>
      <c r="M74" s="4"/>
      <c r="N74" s="4"/>
      <c r="O74" s="4"/>
    </row>
    <row r="75" spans="1:15" ht="27" x14ac:dyDescent="0.25">
      <c r="A75" s="6"/>
      <c r="B75" s="7" t="s">
        <v>79</v>
      </c>
      <c r="C75" s="23">
        <v>0</v>
      </c>
      <c r="D75" s="26">
        <v>0</v>
      </c>
      <c r="E75" s="23">
        <v>0</v>
      </c>
      <c r="F75" s="23">
        <v>0</v>
      </c>
      <c r="G75" s="23">
        <v>0</v>
      </c>
      <c r="H75" s="25">
        <v>0</v>
      </c>
      <c r="J75" s="4"/>
      <c r="K75" s="4"/>
      <c r="L75" s="4"/>
      <c r="M75" s="4"/>
      <c r="N75" s="4"/>
      <c r="O75" s="4"/>
    </row>
    <row r="76" spans="1:15" x14ac:dyDescent="0.25">
      <c r="A76" s="6"/>
      <c r="B76" s="7" t="s">
        <v>80</v>
      </c>
      <c r="C76" s="23">
        <v>0</v>
      </c>
      <c r="D76" s="26">
        <v>0</v>
      </c>
      <c r="E76" s="23">
        <v>0</v>
      </c>
      <c r="F76" s="23">
        <v>0</v>
      </c>
      <c r="G76" s="23">
        <v>0</v>
      </c>
      <c r="H76" s="25">
        <v>0</v>
      </c>
      <c r="J76" s="4"/>
    </row>
    <row r="77" spans="1:15" ht="27" x14ac:dyDescent="0.25">
      <c r="A77" s="6"/>
      <c r="B77" s="7" t="s">
        <v>81</v>
      </c>
      <c r="C77" s="23">
        <v>0</v>
      </c>
      <c r="D77" s="26">
        <v>0</v>
      </c>
      <c r="E77" s="23">
        <v>0</v>
      </c>
      <c r="F77" s="23">
        <v>0</v>
      </c>
      <c r="G77" s="23">
        <v>0</v>
      </c>
      <c r="H77" s="25">
        <v>0</v>
      </c>
      <c r="J77" s="4"/>
    </row>
    <row r="78" spans="1:15" x14ac:dyDescent="0.25">
      <c r="A78" s="6"/>
      <c r="B78" s="7" t="s">
        <v>82</v>
      </c>
      <c r="C78" s="23">
        <v>0</v>
      </c>
      <c r="D78" s="26">
        <v>0</v>
      </c>
      <c r="E78" s="23">
        <v>0</v>
      </c>
      <c r="F78" s="23">
        <v>0</v>
      </c>
      <c r="G78" s="23">
        <v>0</v>
      </c>
      <c r="H78" s="25">
        <v>0</v>
      </c>
      <c r="J78" s="4"/>
    </row>
    <row r="79" spans="1:15" x14ac:dyDescent="0.25">
      <c r="A79" s="6"/>
      <c r="B79" s="7" t="s">
        <v>83</v>
      </c>
      <c r="C79" s="23">
        <v>0</v>
      </c>
      <c r="D79" s="26">
        <v>0</v>
      </c>
      <c r="E79" s="23">
        <v>0</v>
      </c>
      <c r="F79" s="23">
        <v>0</v>
      </c>
      <c r="G79" s="23">
        <v>0</v>
      </c>
      <c r="H79" s="25">
        <v>0</v>
      </c>
      <c r="J79" s="4"/>
    </row>
    <row r="80" spans="1:15" x14ac:dyDescent="0.25">
      <c r="A80" s="6"/>
      <c r="B80" s="7" t="s">
        <v>84</v>
      </c>
      <c r="C80" s="23">
        <v>0</v>
      </c>
      <c r="D80" s="26">
        <v>0</v>
      </c>
      <c r="E80" s="23">
        <v>0</v>
      </c>
      <c r="F80" s="23">
        <v>0</v>
      </c>
      <c r="G80" s="23">
        <v>0</v>
      </c>
      <c r="H80" s="25">
        <v>0</v>
      </c>
      <c r="J80" s="4"/>
    </row>
    <row r="81" spans="1:15 16384:16384" ht="27" x14ac:dyDescent="0.25">
      <c r="A81" s="6"/>
      <c r="B81" s="7" t="s">
        <v>85</v>
      </c>
      <c r="C81" s="23">
        <v>0</v>
      </c>
      <c r="D81" s="26">
        <v>30559389</v>
      </c>
      <c r="E81" s="23">
        <v>30559389</v>
      </c>
      <c r="F81" s="23">
        <v>30559359.539999999</v>
      </c>
      <c r="G81" s="23">
        <v>30559359.539999999</v>
      </c>
      <c r="H81" s="25">
        <v>29.46000000089407</v>
      </c>
      <c r="J81" s="4"/>
    </row>
    <row r="82" spans="1:15 16384:16384" ht="8.25" customHeight="1" x14ac:dyDescent="0.25">
      <c r="A82" s="6"/>
      <c r="B82" s="7"/>
      <c r="C82" s="23"/>
      <c r="D82" s="26"/>
      <c r="E82" s="23"/>
      <c r="F82" s="23"/>
      <c r="G82" s="23"/>
      <c r="H82" s="23"/>
    </row>
    <row r="83" spans="1:15 16384:16384" ht="27.75" customHeight="1" x14ac:dyDescent="0.25">
      <c r="A83" s="32" t="s">
        <v>86</v>
      </c>
      <c r="B83" s="33"/>
      <c r="C83" s="22">
        <v>817984696</v>
      </c>
      <c r="D83" s="22">
        <v>153796129</v>
      </c>
      <c r="E83" s="22">
        <v>971780825</v>
      </c>
      <c r="F83" s="22">
        <v>915752417.48000002</v>
      </c>
      <c r="G83" s="22">
        <v>883523406.83000004</v>
      </c>
      <c r="H83" s="22">
        <v>56028407.519999996</v>
      </c>
      <c r="J83" s="30"/>
      <c r="K83" s="30"/>
      <c r="L83" s="30"/>
      <c r="M83" s="30"/>
      <c r="N83" s="30"/>
      <c r="O83" s="30"/>
    </row>
    <row r="84" spans="1:15 16384:16384" ht="23.25" customHeight="1" x14ac:dyDescent="0.25">
      <c r="A84" s="32" t="s">
        <v>13</v>
      </c>
      <c r="B84" s="33"/>
      <c r="C84" s="21">
        <v>89746739</v>
      </c>
      <c r="D84" s="22">
        <v>1119291</v>
      </c>
      <c r="E84" s="22">
        <v>90866030</v>
      </c>
      <c r="F84" s="22">
        <v>90807635.219999999</v>
      </c>
      <c r="G84" s="22">
        <v>89727979.810000002</v>
      </c>
      <c r="H84" s="22">
        <v>58394.780000001192</v>
      </c>
      <c r="J84" s="4"/>
      <c r="K84" s="4"/>
      <c r="L84" s="4"/>
      <c r="M84" s="4"/>
      <c r="N84" s="4"/>
      <c r="O84" s="4"/>
    </row>
    <row r="85" spans="1:15 16384:16384" ht="27" x14ac:dyDescent="0.25">
      <c r="A85" s="6"/>
      <c r="B85" s="7" t="s">
        <v>14</v>
      </c>
      <c r="C85" s="23">
        <v>59387541</v>
      </c>
      <c r="D85" s="26">
        <v>-1106224</v>
      </c>
      <c r="E85" s="23">
        <v>58281317</v>
      </c>
      <c r="F85" s="23">
        <v>58222950.899999999</v>
      </c>
      <c r="G85" s="23">
        <v>58222950.899999999</v>
      </c>
      <c r="H85" s="23">
        <v>58366.10000000149</v>
      </c>
      <c r="J85" s="4"/>
      <c r="K85" s="4"/>
      <c r="L85" s="4"/>
      <c r="M85" s="4"/>
      <c r="N85" s="4"/>
      <c r="O85" s="4"/>
    </row>
    <row r="86" spans="1:15 16384:16384" ht="27" x14ac:dyDescent="0.25">
      <c r="A86" s="6"/>
      <c r="B86" s="7" t="s">
        <v>15</v>
      </c>
      <c r="C86" s="23">
        <v>0</v>
      </c>
      <c r="D86" s="26">
        <v>236122</v>
      </c>
      <c r="E86" s="23">
        <v>236122</v>
      </c>
      <c r="F86" s="23">
        <v>236122</v>
      </c>
      <c r="G86" s="23">
        <v>236122</v>
      </c>
      <c r="H86" s="23">
        <v>0</v>
      </c>
      <c r="J86" s="4"/>
      <c r="XFD86" s="8">
        <v>0</v>
      </c>
    </row>
    <row r="87" spans="1:15 16384:16384" ht="27" x14ac:dyDescent="0.25">
      <c r="A87" s="6"/>
      <c r="B87" s="7" t="s">
        <v>16</v>
      </c>
      <c r="C87" s="23">
        <v>14265048</v>
      </c>
      <c r="D87" s="26">
        <v>1142508</v>
      </c>
      <c r="E87" s="23">
        <v>15407556</v>
      </c>
      <c r="F87" s="23">
        <v>15407534.189999999</v>
      </c>
      <c r="G87" s="23">
        <v>15407534.189999999</v>
      </c>
      <c r="H87" s="23">
        <v>21.810000000521541</v>
      </c>
      <c r="J87" s="4"/>
    </row>
    <row r="88" spans="1:15 16384:16384" x14ac:dyDescent="0.25">
      <c r="A88" s="6"/>
      <c r="B88" s="7" t="s">
        <v>17</v>
      </c>
      <c r="C88" s="23">
        <v>7261719</v>
      </c>
      <c r="D88" s="26">
        <v>-630683</v>
      </c>
      <c r="E88" s="23">
        <v>6631036</v>
      </c>
      <c r="F88" s="23">
        <v>6631033.1400000006</v>
      </c>
      <c r="G88" s="23">
        <v>5551377.7300000004</v>
      </c>
      <c r="H88" s="23">
        <v>2.8599999994039536</v>
      </c>
      <c r="J88" s="4"/>
    </row>
    <row r="89" spans="1:15 16384:16384" ht="27" x14ac:dyDescent="0.25">
      <c r="A89" s="6"/>
      <c r="B89" s="7" t="s">
        <v>18</v>
      </c>
      <c r="C89" s="23">
        <v>8832431</v>
      </c>
      <c r="D89" s="26">
        <v>1477568</v>
      </c>
      <c r="E89" s="23">
        <v>10309999</v>
      </c>
      <c r="F89" s="23">
        <v>10309994.99</v>
      </c>
      <c r="G89" s="23">
        <v>10309994.99</v>
      </c>
      <c r="H89" s="23">
        <v>4.0099999997764826</v>
      </c>
      <c r="J89" s="4"/>
    </row>
    <row r="90" spans="1:15 16384:16384" x14ac:dyDescent="0.25">
      <c r="A90" s="6"/>
      <c r="B90" s="7" t="s">
        <v>19</v>
      </c>
      <c r="C90" s="23">
        <v>0</v>
      </c>
      <c r="D90" s="26">
        <v>0</v>
      </c>
      <c r="E90" s="23">
        <v>0</v>
      </c>
      <c r="F90" s="23">
        <v>0</v>
      </c>
      <c r="G90" s="23">
        <v>0</v>
      </c>
      <c r="H90" s="23">
        <v>0</v>
      </c>
      <c r="J90" s="4"/>
    </row>
    <row r="91" spans="1:15 16384:16384" ht="27" x14ac:dyDescent="0.25">
      <c r="A91" s="6"/>
      <c r="B91" s="7" t="s">
        <v>20</v>
      </c>
      <c r="C91" s="23">
        <v>0</v>
      </c>
      <c r="D91" s="26">
        <v>0</v>
      </c>
      <c r="E91" s="23">
        <v>0</v>
      </c>
      <c r="F91" s="23">
        <v>0</v>
      </c>
      <c r="G91" s="23">
        <v>0</v>
      </c>
      <c r="H91" s="23">
        <v>0</v>
      </c>
      <c r="J91" s="4"/>
    </row>
    <row r="92" spans="1:15 16384:16384" s="5" customFormat="1" ht="21.75" customHeight="1" x14ac:dyDescent="0.25">
      <c r="A92" s="32" t="s">
        <v>21</v>
      </c>
      <c r="B92" s="33"/>
      <c r="C92" s="22">
        <v>100507652</v>
      </c>
      <c r="D92" s="22">
        <v>3810906</v>
      </c>
      <c r="E92" s="22">
        <v>104318558</v>
      </c>
      <c r="F92" s="22">
        <v>104202188.92</v>
      </c>
      <c r="G92" s="22">
        <v>102867752.46000001</v>
      </c>
      <c r="H92" s="22">
        <v>116369.07999999422</v>
      </c>
      <c r="J92" s="4"/>
      <c r="K92" s="4"/>
      <c r="L92" s="4"/>
      <c r="M92" s="4"/>
      <c r="N92" s="4"/>
      <c r="O92" s="4"/>
    </row>
    <row r="93" spans="1:15 16384:16384" ht="40.5" x14ac:dyDescent="0.25">
      <c r="A93" s="6"/>
      <c r="B93" s="7" t="s">
        <v>22</v>
      </c>
      <c r="C93" s="23">
        <v>2182199</v>
      </c>
      <c r="D93" s="26">
        <v>-846518</v>
      </c>
      <c r="E93" s="23">
        <v>1335681</v>
      </c>
      <c r="F93" s="23">
        <v>1256703.51</v>
      </c>
      <c r="G93" s="23">
        <v>1256703.51</v>
      </c>
      <c r="H93" s="23">
        <v>78977.489999999991</v>
      </c>
      <c r="J93" s="9"/>
      <c r="K93" s="9"/>
      <c r="L93" s="9"/>
      <c r="M93" s="9"/>
      <c r="N93" s="9"/>
      <c r="O93" s="9"/>
    </row>
    <row r="94" spans="1:15 16384:16384" x14ac:dyDescent="0.25">
      <c r="A94" s="6"/>
      <c r="B94" s="7" t="s">
        <v>23</v>
      </c>
      <c r="C94" s="23">
        <v>11419408</v>
      </c>
      <c r="D94" s="26">
        <v>1178168</v>
      </c>
      <c r="E94" s="23">
        <v>12597576</v>
      </c>
      <c r="F94" s="23">
        <v>12597566.470000001</v>
      </c>
      <c r="G94" s="23">
        <v>12597566.470000001</v>
      </c>
      <c r="H94" s="23">
        <v>9.5299999993294477</v>
      </c>
      <c r="J94" s="4"/>
    </row>
    <row r="95" spans="1:15 16384:16384" ht="40.5" x14ac:dyDescent="0.25">
      <c r="A95" s="6"/>
      <c r="B95" s="7" t="s">
        <v>24</v>
      </c>
      <c r="C95" s="23">
        <v>0</v>
      </c>
      <c r="D95" s="26">
        <v>0</v>
      </c>
      <c r="E95" s="23">
        <v>0</v>
      </c>
      <c r="F95" s="23">
        <v>0</v>
      </c>
      <c r="G95" s="23">
        <v>0</v>
      </c>
      <c r="H95" s="23">
        <v>0</v>
      </c>
      <c r="J95" s="4"/>
    </row>
    <row r="96" spans="1:15 16384:16384" ht="27" x14ac:dyDescent="0.25">
      <c r="A96" s="6"/>
      <c r="B96" s="7" t="s">
        <v>25</v>
      </c>
      <c r="C96" s="23">
        <v>47685892</v>
      </c>
      <c r="D96" s="26">
        <v>-2216976</v>
      </c>
      <c r="E96" s="23">
        <v>45468916</v>
      </c>
      <c r="F96" s="23">
        <v>45468834.800000004</v>
      </c>
      <c r="G96" s="23">
        <v>44143678.340000004</v>
      </c>
      <c r="H96" s="23">
        <v>81.199999995529652</v>
      </c>
      <c r="J96" s="4"/>
    </row>
    <row r="97" spans="1:15" ht="27" x14ac:dyDescent="0.25">
      <c r="A97" s="6"/>
      <c r="B97" s="7" t="s">
        <v>26</v>
      </c>
      <c r="C97" s="23">
        <v>1223091</v>
      </c>
      <c r="D97" s="26">
        <v>27685</v>
      </c>
      <c r="E97" s="23">
        <v>1250776</v>
      </c>
      <c r="F97" s="23">
        <v>1250748.3899999999</v>
      </c>
      <c r="G97" s="23">
        <v>1241468.3899999999</v>
      </c>
      <c r="H97" s="23">
        <v>27.610000000102445</v>
      </c>
      <c r="J97" s="4"/>
    </row>
    <row r="98" spans="1:15" ht="27" x14ac:dyDescent="0.25">
      <c r="A98" s="6"/>
      <c r="B98" s="7" t="s">
        <v>27</v>
      </c>
      <c r="C98" s="23">
        <v>34110799</v>
      </c>
      <c r="D98" s="26">
        <v>959203</v>
      </c>
      <c r="E98" s="23">
        <v>35070002</v>
      </c>
      <c r="F98" s="23">
        <v>35069997.890000001</v>
      </c>
      <c r="G98" s="23">
        <v>35069997.890000001</v>
      </c>
      <c r="H98" s="23">
        <v>4.1099999994039536</v>
      </c>
      <c r="J98" s="4"/>
    </row>
    <row r="99" spans="1:15" ht="40.5" x14ac:dyDescent="0.25">
      <c r="A99" s="6"/>
      <c r="B99" s="7" t="s">
        <v>28</v>
      </c>
      <c r="C99" s="23">
        <v>1969680</v>
      </c>
      <c r="D99" s="26">
        <v>5481312</v>
      </c>
      <c r="E99" s="23">
        <v>7450992</v>
      </c>
      <c r="F99" s="23">
        <v>7413768.79</v>
      </c>
      <c r="G99" s="23">
        <v>7413768.79</v>
      </c>
      <c r="H99" s="23">
        <v>37223.209999999963</v>
      </c>
      <c r="J99" s="4"/>
    </row>
    <row r="100" spans="1:15" ht="27" x14ac:dyDescent="0.25">
      <c r="A100" s="6"/>
      <c r="B100" s="7" t="s">
        <v>29</v>
      </c>
      <c r="C100" s="23">
        <v>0</v>
      </c>
      <c r="D100" s="26">
        <v>9121</v>
      </c>
      <c r="E100" s="23">
        <v>9121</v>
      </c>
      <c r="F100" s="23">
        <v>9119.9599999999991</v>
      </c>
      <c r="G100" s="23">
        <v>9119.9599999999991</v>
      </c>
      <c r="H100" s="23">
        <v>1.0400000000008731</v>
      </c>
      <c r="J100" s="4"/>
    </row>
    <row r="101" spans="1:15" ht="27" x14ac:dyDescent="0.25">
      <c r="A101" s="6"/>
      <c r="B101" s="7" t="s">
        <v>30</v>
      </c>
      <c r="C101" s="23">
        <v>1916583</v>
      </c>
      <c r="D101" s="26">
        <v>-781089</v>
      </c>
      <c r="E101" s="23">
        <v>1135494</v>
      </c>
      <c r="F101" s="23">
        <v>1135449.1100000001</v>
      </c>
      <c r="G101" s="23">
        <v>1135449.1100000001</v>
      </c>
      <c r="H101" s="23">
        <v>44.889999999897555</v>
      </c>
      <c r="J101" s="4"/>
    </row>
    <row r="102" spans="1:15" s="5" customFormat="1" ht="24.75" customHeight="1" x14ac:dyDescent="0.25">
      <c r="A102" s="32" t="s">
        <v>31</v>
      </c>
      <c r="B102" s="33"/>
      <c r="C102" s="21">
        <v>269302586</v>
      </c>
      <c r="D102" s="21">
        <v>28429355</v>
      </c>
      <c r="E102" s="21">
        <v>297731941</v>
      </c>
      <c r="F102" s="21">
        <v>297115417.40000004</v>
      </c>
      <c r="G102" s="21">
        <v>295174370.84000003</v>
      </c>
      <c r="H102" s="21">
        <v>616523.5999999966</v>
      </c>
      <c r="J102" s="4"/>
      <c r="K102" s="4"/>
      <c r="L102" s="4"/>
      <c r="M102" s="4"/>
      <c r="N102" s="4"/>
      <c r="O102" s="4"/>
    </row>
    <row r="103" spans="1:15" x14ac:dyDescent="0.25">
      <c r="A103" s="6"/>
      <c r="B103" s="7" t="s">
        <v>32</v>
      </c>
      <c r="C103" s="23">
        <v>186321878</v>
      </c>
      <c r="D103" s="23">
        <v>9892318</v>
      </c>
      <c r="E103" s="23">
        <v>196214196</v>
      </c>
      <c r="F103" s="23">
        <v>196214183.49000001</v>
      </c>
      <c r="G103" s="23">
        <v>194273136.93000001</v>
      </c>
      <c r="H103" s="23">
        <v>12.509999990463257</v>
      </c>
      <c r="J103" s="4"/>
      <c r="K103" s="4"/>
      <c r="L103" s="4"/>
      <c r="M103" s="4"/>
      <c r="N103" s="4"/>
      <c r="O103" s="4"/>
    </row>
    <row r="104" spans="1:15" x14ac:dyDescent="0.25">
      <c r="A104" s="6"/>
      <c r="B104" s="7" t="s">
        <v>33</v>
      </c>
      <c r="C104" s="23">
        <v>13332069</v>
      </c>
      <c r="D104" s="23">
        <v>-872738</v>
      </c>
      <c r="E104" s="23">
        <v>12459331</v>
      </c>
      <c r="F104" s="23">
        <v>12459320.050000001</v>
      </c>
      <c r="G104" s="23">
        <v>12459320.050000001</v>
      </c>
      <c r="H104" s="23">
        <v>10.949999999254942</v>
      </c>
      <c r="J104" s="4"/>
    </row>
    <row r="105" spans="1:15" ht="40.5" x14ac:dyDescent="0.25">
      <c r="A105" s="6"/>
      <c r="B105" s="7" t="s">
        <v>34</v>
      </c>
      <c r="C105" s="23">
        <v>6200474</v>
      </c>
      <c r="D105" s="23">
        <v>7306247</v>
      </c>
      <c r="E105" s="23">
        <v>13506721</v>
      </c>
      <c r="F105" s="23">
        <v>13133907.27</v>
      </c>
      <c r="G105" s="23">
        <v>13133907.27</v>
      </c>
      <c r="H105" s="23">
        <v>372813.73000000045</v>
      </c>
      <c r="J105" s="4"/>
    </row>
    <row r="106" spans="1:15" ht="27" x14ac:dyDescent="0.25">
      <c r="A106" s="6"/>
      <c r="B106" s="7" t="s">
        <v>35</v>
      </c>
      <c r="C106" s="23">
        <v>4885134</v>
      </c>
      <c r="D106" s="23">
        <v>-1465584</v>
      </c>
      <c r="E106" s="23">
        <v>3419550</v>
      </c>
      <c r="F106" s="23">
        <v>3419541.31</v>
      </c>
      <c r="G106" s="23">
        <v>3419541.31</v>
      </c>
      <c r="H106" s="23">
        <v>8.6899999999441206</v>
      </c>
      <c r="J106" s="4"/>
    </row>
    <row r="107" spans="1:15" ht="40.5" x14ac:dyDescent="0.25">
      <c r="A107" s="6"/>
      <c r="B107" s="7" t="s">
        <v>36</v>
      </c>
      <c r="C107" s="23">
        <v>55819326</v>
      </c>
      <c r="D107" s="23">
        <v>14531888</v>
      </c>
      <c r="E107" s="23">
        <v>70351214</v>
      </c>
      <c r="F107" s="23">
        <v>70271247.459999993</v>
      </c>
      <c r="G107" s="23">
        <v>70271247.459999993</v>
      </c>
      <c r="H107" s="23">
        <v>79966.540000006557</v>
      </c>
      <c r="J107" s="4"/>
    </row>
    <row r="108" spans="1:15" ht="27" x14ac:dyDescent="0.25">
      <c r="A108" s="6"/>
      <c r="B108" s="7" t="s">
        <v>37</v>
      </c>
      <c r="C108" s="23">
        <v>25000</v>
      </c>
      <c r="D108" s="23">
        <v>91203</v>
      </c>
      <c r="E108" s="23">
        <v>116203</v>
      </c>
      <c r="F108" s="23">
        <v>116202.88</v>
      </c>
      <c r="G108" s="23">
        <v>116202.88</v>
      </c>
      <c r="H108" s="23">
        <v>0.11999999999534339</v>
      </c>
      <c r="J108" s="4"/>
    </row>
    <row r="109" spans="1:15" ht="27" x14ac:dyDescent="0.25">
      <c r="A109" s="6"/>
      <c r="B109" s="7" t="s">
        <v>38</v>
      </c>
      <c r="C109" s="23">
        <v>298000</v>
      </c>
      <c r="D109" s="23">
        <v>-126827</v>
      </c>
      <c r="E109" s="23">
        <v>171173</v>
      </c>
      <c r="F109" s="23">
        <v>100263.57</v>
      </c>
      <c r="G109" s="23">
        <v>100263.57</v>
      </c>
      <c r="H109" s="23">
        <v>70909.429999999993</v>
      </c>
      <c r="J109" s="4"/>
    </row>
    <row r="110" spans="1:15" x14ac:dyDescent="0.25">
      <c r="A110" s="6"/>
      <c r="B110" s="7" t="s">
        <v>39</v>
      </c>
      <c r="C110" s="23">
        <v>2370705</v>
      </c>
      <c r="D110" s="23">
        <v>-943104</v>
      </c>
      <c r="E110" s="23">
        <v>1427601</v>
      </c>
      <c r="F110" s="23">
        <v>1334799.3700000001</v>
      </c>
      <c r="G110" s="23">
        <v>1334799.3700000001</v>
      </c>
      <c r="H110" s="23">
        <v>92801.629999999888</v>
      </c>
      <c r="J110" s="4"/>
    </row>
    <row r="111" spans="1:15" x14ac:dyDescent="0.25">
      <c r="A111" s="6"/>
      <c r="B111" s="7" t="s">
        <v>40</v>
      </c>
      <c r="C111" s="23">
        <v>50000</v>
      </c>
      <c r="D111" s="23">
        <v>15952</v>
      </c>
      <c r="E111" s="23">
        <v>65952</v>
      </c>
      <c r="F111" s="23">
        <v>65952</v>
      </c>
      <c r="G111" s="23">
        <v>65952</v>
      </c>
      <c r="H111" s="23">
        <v>0</v>
      </c>
      <c r="J111" s="4"/>
    </row>
    <row r="112" spans="1:15" ht="36.75" customHeight="1" x14ac:dyDescent="0.25">
      <c r="A112" s="32" t="s">
        <v>41</v>
      </c>
      <c r="B112" s="33"/>
      <c r="C112" s="21">
        <v>222887636</v>
      </c>
      <c r="D112" s="21">
        <v>101589849</v>
      </c>
      <c r="E112" s="21">
        <v>324477485</v>
      </c>
      <c r="F112" s="21">
        <v>294690803.50999999</v>
      </c>
      <c r="G112" s="21">
        <v>290817203.54000002</v>
      </c>
      <c r="H112" s="21">
        <v>29786681.489999995</v>
      </c>
      <c r="J112" s="4"/>
      <c r="K112" s="4"/>
      <c r="L112" s="4"/>
      <c r="M112" s="4"/>
      <c r="N112" s="4"/>
      <c r="O112" s="4"/>
    </row>
    <row r="113" spans="1:15" ht="27" x14ac:dyDescent="0.25">
      <c r="A113" s="6"/>
      <c r="B113" s="7" t="s">
        <v>42</v>
      </c>
      <c r="C113" s="23">
        <v>0</v>
      </c>
      <c r="D113" s="26">
        <v>0</v>
      </c>
      <c r="E113" s="23">
        <v>0</v>
      </c>
      <c r="F113" s="23">
        <v>0</v>
      </c>
      <c r="G113" s="23">
        <v>0</v>
      </c>
      <c r="H113" s="23">
        <v>0</v>
      </c>
      <c r="J113" s="4"/>
      <c r="K113" s="4"/>
      <c r="L113" s="4"/>
      <c r="M113" s="4"/>
      <c r="N113" s="4"/>
      <c r="O113" s="4"/>
    </row>
    <row r="114" spans="1:15" ht="27" x14ac:dyDescent="0.25">
      <c r="A114" s="6"/>
      <c r="B114" s="7" t="s">
        <v>43</v>
      </c>
      <c r="C114" s="23">
        <v>0</v>
      </c>
      <c r="D114" s="26">
        <v>2220000</v>
      </c>
      <c r="E114" s="23">
        <v>2220000</v>
      </c>
      <c r="F114" s="23">
        <v>2220000</v>
      </c>
      <c r="G114" s="23">
        <v>2220000</v>
      </c>
      <c r="H114" s="23">
        <v>0</v>
      </c>
      <c r="J114" s="4"/>
    </row>
    <row r="115" spans="1:15" x14ac:dyDescent="0.25">
      <c r="A115" s="6"/>
      <c r="B115" s="7" t="s">
        <v>44</v>
      </c>
      <c r="C115" s="23">
        <v>91184528</v>
      </c>
      <c r="D115" s="26">
        <v>32635948</v>
      </c>
      <c r="E115" s="23">
        <v>123820476</v>
      </c>
      <c r="F115" s="23">
        <v>117226938.01000001</v>
      </c>
      <c r="G115" s="23">
        <v>117226938.01000001</v>
      </c>
      <c r="H115" s="23">
        <v>6593537.9899999946</v>
      </c>
      <c r="J115" s="4"/>
    </row>
    <row r="116" spans="1:15" x14ac:dyDescent="0.25">
      <c r="A116" s="6"/>
      <c r="B116" s="7" t="s">
        <v>45</v>
      </c>
      <c r="C116" s="23">
        <v>131703108</v>
      </c>
      <c r="D116" s="26">
        <v>66733901</v>
      </c>
      <c r="E116" s="23">
        <v>198437009</v>
      </c>
      <c r="F116" s="23">
        <v>175243865.5</v>
      </c>
      <c r="G116" s="23">
        <v>171370265.53</v>
      </c>
      <c r="H116" s="23">
        <v>23193143.5</v>
      </c>
      <c r="J116" s="4"/>
    </row>
    <row r="117" spans="1:15" x14ac:dyDescent="0.25">
      <c r="A117" s="6"/>
      <c r="B117" s="7" t="s">
        <v>46</v>
      </c>
      <c r="C117" s="23">
        <v>0</v>
      </c>
      <c r="D117" s="26">
        <v>0</v>
      </c>
      <c r="E117" s="23">
        <v>0</v>
      </c>
      <c r="F117" s="23">
        <v>0</v>
      </c>
      <c r="G117" s="23">
        <v>0</v>
      </c>
      <c r="H117" s="23">
        <v>0</v>
      </c>
      <c r="J117" s="4"/>
    </row>
    <row r="118" spans="1:15" ht="27" x14ac:dyDescent="0.25">
      <c r="A118" s="6"/>
      <c r="B118" s="7" t="s">
        <v>47</v>
      </c>
      <c r="C118" s="23">
        <v>0</v>
      </c>
      <c r="D118" s="26">
        <v>0</v>
      </c>
      <c r="E118" s="23">
        <v>0</v>
      </c>
      <c r="F118" s="23">
        <v>0</v>
      </c>
      <c r="G118" s="23">
        <v>0</v>
      </c>
      <c r="H118" s="23">
        <v>0</v>
      </c>
      <c r="J118" s="4"/>
    </row>
    <row r="119" spans="1:15" ht="27" x14ac:dyDescent="0.25">
      <c r="A119" s="6"/>
      <c r="B119" s="7" t="s">
        <v>48</v>
      </c>
      <c r="C119" s="23">
        <v>0</v>
      </c>
      <c r="D119" s="26">
        <v>0</v>
      </c>
      <c r="E119" s="23">
        <v>0</v>
      </c>
      <c r="F119" s="23">
        <v>0</v>
      </c>
      <c r="G119" s="23">
        <v>0</v>
      </c>
      <c r="H119" s="23">
        <v>0</v>
      </c>
      <c r="J119" s="4"/>
    </row>
    <row r="120" spans="1:15" x14ac:dyDescent="0.25">
      <c r="A120" s="6"/>
      <c r="B120" s="7" t="s">
        <v>49</v>
      </c>
      <c r="C120" s="23">
        <v>0</v>
      </c>
      <c r="D120" s="26">
        <v>0</v>
      </c>
      <c r="E120" s="23">
        <v>0</v>
      </c>
      <c r="F120" s="23">
        <v>0</v>
      </c>
      <c r="G120" s="23">
        <v>0</v>
      </c>
      <c r="H120" s="23">
        <v>0</v>
      </c>
      <c r="J120" s="4"/>
    </row>
    <row r="121" spans="1:15" x14ac:dyDescent="0.25">
      <c r="A121" s="6"/>
      <c r="B121" s="7" t="s">
        <v>50</v>
      </c>
      <c r="C121" s="23">
        <v>0</v>
      </c>
      <c r="D121" s="26">
        <v>0</v>
      </c>
      <c r="E121" s="23">
        <v>0</v>
      </c>
      <c r="F121" s="23">
        <v>0</v>
      </c>
      <c r="G121" s="23">
        <v>0</v>
      </c>
      <c r="H121" s="23">
        <v>0</v>
      </c>
      <c r="J121" s="4"/>
    </row>
    <row r="122" spans="1:15" ht="34.5" customHeight="1" x14ac:dyDescent="0.25">
      <c r="A122" s="32" t="s">
        <v>51</v>
      </c>
      <c r="B122" s="33"/>
      <c r="C122" s="21">
        <v>8870701</v>
      </c>
      <c r="D122" s="21">
        <v>-5515926</v>
      </c>
      <c r="E122" s="21">
        <v>3354775</v>
      </c>
      <c r="F122" s="21">
        <v>2454689.83</v>
      </c>
      <c r="G122" s="21">
        <v>1998879.78</v>
      </c>
      <c r="H122" s="21">
        <v>900085.17</v>
      </c>
      <c r="J122" s="4"/>
      <c r="K122" s="4"/>
      <c r="L122" s="4"/>
      <c r="M122" s="4"/>
      <c r="N122" s="4"/>
      <c r="O122" s="4"/>
    </row>
    <row r="123" spans="1:15" ht="27" x14ac:dyDescent="0.25">
      <c r="A123" s="6"/>
      <c r="B123" s="7" t="s">
        <v>52</v>
      </c>
      <c r="C123" s="23">
        <v>4907908</v>
      </c>
      <c r="D123" s="26">
        <v>-4237982</v>
      </c>
      <c r="E123" s="23">
        <v>669926</v>
      </c>
      <c r="F123" s="23">
        <v>663337.12</v>
      </c>
      <c r="G123" s="23">
        <v>629407.12</v>
      </c>
      <c r="H123" s="23">
        <v>6588.8800000000047</v>
      </c>
      <c r="J123" s="4"/>
      <c r="K123" s="4"/>
      <c r="L123" s="4"/>
      <c r="M123" s="4"/>
      <c r="N123" s="4"/>
      <c r="O123" s="4"/>
    </row>
    <row r="124" spans="1:15" ht="27" x14ac:dyDescent="0.25">
      <c r="A124" s="6"/>
      <c r="B124" s="7" t="s">
        <v>53</v>
      </c>
      <c r="C124" s="23">
        <v>0</v>
      </c>
      <c r="D124" s="26">
        <v>873975</v>
      </c>
      <c r="E124" s="23">
        <v>873975</v>
      </c>
      <c r="F124" s="23">
        <v>30077.61</v>
      </c>
      <c r="G124" s="23">
        <v>30077.61</v>
      </c>
      <c r="H124" s="23">
        <v>843897.39</v>
      </c>
      <c r="J124" s="4"/>
    </row>
    <row r="125" spans="1:15" ht="27" x14ac:dyDescent="0.25">
      <c r="A125" s="6"/>
      <c r="B125" s="7" t="s">
        <v>54</v>
      </c>
      <c r="C125" s="23">
        <v>0</v>
      </c>
      <c r="D125" s="26">
        <v>0</v>
      </c>
      <c r="E125" s="23">
        <v>0</v>
      </c>
      <c r="F125" s="23">
        <v>0</v>
      </c>
      <c r="G125" s="23">
        <v>0</v>
      </c>
      <c r="H125" s="23">
        <v>0</v>
      </c>
      <c r="J125" s="4"/>
    </row>
    <row r="126" spans="1:15" ht="27" x14ac:dyDescent="0.25">
      <c r="A126" s="6"/>
      <c r="B126" s="7" t="s">
        <v>55</v>
      </c>
      <c r="C126" s="23">
        <v>2871611</v>
      </c>
      <c r="D126" s="26">
        <v>-2086431</v>
      </c>
      <c r="E126" s="23">
        <v>785180</v>
      </c>
      <c r="F126" s="23">
        <v>785031.34</v>
      </c>
      <c r="G126" s="23">
        <v>785031.34</v>
      </c>
      <c r="H126" s="23">
        <v>148.6600000000326</v>
      </c>
      <c r="J126" s="4"/>
    </row>
    <row r="127" spans="1:15" ht="27" x14ac:dyDescent="0.25">
      <c r="A127" s="6"/>
      <c r="B127" s="7" t="s">
        <v>56</v>
      </c>
      <c r="C127" s="23">
        <v>0</v>
      </c>
      <c r="D127" s="26">
        <v>61113</v>
      </c>
      <c r="E127" s="23">
        <v>61113</v>
      </c>
      <c r="F127" s="23">
        <v>61108.800000000003</v>
      </c>
      <c r="G127" s="23">
        <v>61108.800000000003</v>
      </c>
      <c r="H127" s="23">
        <v>4.1999999999970896</v>
      </c>
      <c r="J127" s="4"/>
    </row>
    <row r="128" spans="1:15" ht="27" x14ac:dyDescent="0.25">
      <c r="A128" s="6"/>
      <c r="B128" s="7" t="s">
        <v>57</v>
      </c>
      <c r="C128" s="23">
        <v>1091182</v>
      </c>
      <c r="D128" s="26">
        <v>-298978</v>
      </c>
      <c r="E128" s="23">
        <v>792204</v>
      </c>
      <c r="F128" s="23">
        <v>792192.36</v>
      </c>
      <c r="G128" s="23">
        <v>370312.31</v>
      </c>
      <c r="H128" s="23">
        <v>11.64000000001397</v>
      </c>
      <c r="J128" s="4"/>
    </row>
    <row r="129" spans="1:15" x14ac:dyDescent="0.25">
      <c r="A129" s="6"/>
      <c r="B129" s="7" t="s">
        <v>58</v>
      </c>
      <c r="C129" s="23">
        <v>0</v>
      </c>
      <c r="D129" s="26">
        <v>0</v>
      </c>
      <c r="E129" s="23">
        <v>0</v>
      </c>
      <c r="F129" s="23">
        <v>0</v>
      </c>
      <c r="G129" s="23">
        <v>0</v>
      </c>
      <c r="H129" s="23">
        <v>0</v>
      </c>
      <c r="J129" s="4"/>
    </row>
    <row r="130" spans="1:15" x14ac:dyDescent="0.25">
      <c r="A130" s="6"/>
      <c r="B130" s="7" t="s">
        <v>59</v>
      </c>
      <c r="C130" s="23">
        <v>0</v>
      </c>
      <c r="D130" s="26">
        <v>0</v>
      </c>
      <c r="E130" s="23">
        <v>0</v>
      </c>
      <c r="F130" s="23">
        <v>0</v>
      </c>
      <c r="G130" s="23">
        <v>0</v>
      </c>
      <c r="H130" s="23">
        <v>0</v>
      </c>
      <c r="J130" s="4"/>
    </row>
    <row r="131" spans="1:15" x14ac:dyDescent="0.25">
      <c r="A131" s="6"/>
      <c r="B131" s="7" t="s">
        <v>60</v>
      </c>
      <c r="C131" s="23">
        <v>0</v>
      </c>
      <c r="D131" s="26">
        <v>172377</v>
      </c>
      <c r="E131" s="23">
        <v>172377</v>
      </c>
      <c r="F131" s="23">
        <v>122942.6</v>
      </c>
      <c r="G131" s="23">
        <v>122942.6</v>
      </c>
      <c r="H131" s="23">
        <v>49434.399999999994</v>
      </c>
      <c r="J131" s="4"/>
    </row>
    <row r="132" spans="1:15" x14ac:dyDescent="0.25">
      <c r="A132" s="32" t="s">
        <v>61</v>
      </c>
      <c r="B132" s="33"/>
      <c r="C132" s="21">
        <v>122487501</v>
      </c>
      <c r="D132" s="21">
        <v>21526790</v>
      </c>
      <c r="E132" s="21">
        <v>144014291</v>
      </c>
      <c r="F132" s="21">
        <v>119468066.38</v>
      </c>
      <c r="G132" s="21">
        <v>96305246.75</v>
      </c>
      <c r="H132" s="21">
        <v>24546224.620000005</v>
      </c>
      <c r="J132" s="4"/>
      <c r="K132" s="4"/>
      <c r="L132" s="4"/>
      <c r="M132" s="4"/>
      <c r="N132" s="4"/>
      <c r="O132" s="4"/>
    </row>
    <row r="133" spans="1:15" ht="27" x14ac:dyDescent="0.25">
      <c r="A133" s="6"/>
      <c r="B133" s="7" t="s">
        <v>62</v>
      </c>
      <c r="C133" s="23">
        <v>122487501</v>
      </c>
      <c r="D133" s="26">
        <v>21526790</v>
      </c>
      <c r="E133" s="23">
        <v>144014291</v>
      </c>
      <c r="F133" s="23">
        <v>119468066.38</v>
      </c>
      <c r="G133" s="23">
        <v>96305246.75</v>
      </c>
      <c r="H133" s="23">
        <v>24546224.620000005</v>
      </c>
      <c r="J133" s="4"/>
      <c r="K133" s="4"/>
      <c r="L133" s="4"/>
      <c r="M133" s="4"/>
      <c r="N133" s="4"/>
      <c r="O133" s="4"/>
    </row>
    <row r="134" spans="1:15" x14ac:dyDescent="0.25">
      <c r="A134" s="6"/>
      <c r="B134" s="7" t="s">
        <v>63</v>
      </c>
      <c r="C134" s="23">
        <v>0</v>
      </c>
      <c r="D134" s="26">
        <v>0</v>
      </c>
      <c r="E134" s="23">
        <v>0</v>
      </c>
      <c r="F134" s="23">
        <v>0</v>
      </c>
      <c r="G134" s="23">
        <v>0</v>
      </c>
      <c r="H134" s="23">
        <v>0</v>
      </c>
      <c r="J134" s="4"/>
    </row>
    <row r="135" spans="1:15" ht="27" x14ac:dyDescent="0.25">
      <c r="A135" s="6"/>
      <c r="B135" s="7" t="s">
        <v>64</v>
      </c>
      <c r="C135" s="23">
        <v>0</v>
      </c>
      <c r="D135" s="26">
        <v>0</v>
      </c>
      <c r="E135" s="23">
        <v>0</v>
      </c>
      <c r="F135" s="23">
        <v>0</v>
      </c>
      <c r="G135" s="23">
        <v>0</v>
      </c>
      <c r="H135" s="23">
        <v>0</v>
      </c>
      <c r="J135" s="4"/>
    </row>
    <row r="136" spans="1:15" s="5" customFormat="1" ht="37.5" customHeight="1" x14ac:dyDescent="0.25">
      <c r="A136" s="32" t="s">
        <v>65</v>
      </c>
      <c r="B136" s="33"/>
      <c r="C136" s="21">
        <v>4181881</v>
      </c>
      <c r="D136" s="21">
        <v>-186120</v>
      </c>
      <c r="E136" s="21">
        <v>3995761</v>
      </c>
      <c r="F136" s="21">
        <v>3991633.32</v>
      </c>
      <c r="G136" s="21">
        <v>3609990.75</v>
      </c>
      <c r="H136" s="21">
        <v>4127.6800000001676</v>
      </c>
      <c r="J136" s="4"/>
      <c r="K136" s="4"/>
      <c r="L136" s="4"/>
      <c r="M136" s="4"/>
      <c r="N136" s="4"/>
      <c r="O136" s="4"/>
    </row>
    <row r="137" spans="1:15" ht="27" x14ac:dyDescent="0.25">
      <c r="A137" s="6"/>
      <c r="B137" s="7" t="s">
        <v>66</v>
      </c>
      <c r="C137" s="23">
        <v>0</v>
      </c>
      <c r="D137" s="26">
        <v>0</v>
      </c>
      <c r="E137" s="23">
        <v>0</v>
      </c>
      <c r="F137" s="23">
        <v>0</v>
      </c>
      <c r="G137" s="23">
        <v>0</v>
      </c>
      <c r="H137" s="23">
        <v>0</v>
      </c>
      <c r="J137" s="4"/>
      <c r="K137" s="4"/>
      <c r="L137" s="4"/>
      <c r="M137" s="4"/>
      <c r="N137" s="4"/>
      <c r="O137" s="4"/>
    </row>
    <row r="138" spans="1:15" ht="27" x14ac:dyDescent="0.25">
      <c r="A138" s="6"/>
      <c r="B138" s="7" t="s">
        <v>67</v>
      </c>
      <c r="C138" s="23">
        <v>0</v>
      </c>
      <c r="D138" s="26">
        <v>0</v>
      </c>
      <c r="E138" s="23">
        <v>0</v>
      </c>
      <c r="F138" s="23">
        <v>0</v>
      </c>
      <c r="G138" s="23">
        <v>0</v>
      </c>
      <c r="H138" s="23">
        <v>0</v>
      </c>
      <c r="J138" s="4"/>
    </row>
    <row r="139" spans="1:15" x14ac:dyDescent="0.25">
      <c r="A139" s="6"/>
      <c r="B139" s="7" t="s">
        <v>68</v>
      </c>
      <c r="C139" s="23">
        <v>0</v>
      </c>
      <c r="D139" s="26">
        <v>0</v>
      </c>
      <c r="E139" s="23">
        <v>0</v>
      </c>
      <c r="F139" s="23">
        <v>0</v>
      </c>
      <c r="G139" s="23">
        <v>0</v>
      </c>
      <c r="H139" s="23">
        <v>0</v>
      </c>
      <c r="J139" s="4"/>
    </row>
    <row r="140" spans="1:15" x14ac:dyDescent="0.25">
      <c r="A140" s="6"/>
      <c r="B140" s="7" t="s">
        <v>69</v>
      </c>
      <c r="C140" s="23">
        <v>0</v>
      </c>
      <c r="D140" s="26">
        <v>0</v>
      </c>
      <c r="E140" s="23">
        <v>0</v>
      </c>
      <c r="F140" s="23">
        <v>0</v>
      </c>
      <c r="G140" s="23">
        <v>0</v>
      </c>
      <c r="H140" s="23">
        <v>0</v>
      </c>
      <c r="J140" s="4"/>
    </row>
    <row r="141" spans="1:15" ht="27" x14ac:dyDescent="0.25">
      <c r="A141" s="6"/>
      <c r="B141" s="7" t="s">
        <v>70</v>
      </c>
      <c r="C141" s="23">
        <v>4181881</v>
      </c>
      <c r="D141" s="26">
        <v>-186120</v>
      </c>
      <c r="E141" s="23">
        <v>3995761</v>
      </c>
      <c r="F141" s="23">
        <v>3991633.32</v>
      </c>
      <c r="G141" s="23">
        <v>3609990.75</v>
      </c>
      <c r="H141" s="23">
        <v>4127.6800000001676</v>
      </c>
      <c r="J141" s="4"/>
    </row>
    <row r="142" spans="1:15" ht="27" x14ac:dyDescent="0.25">
      <c r="A142" s="6"/>
      <c r="B142" s="7" t="s">
        <v>71</v>
      </c>
      <c r="C142" s="23">
        <v>0</v>
      </c>
      <c r="D142" s="26">
        <v>0</v>
      </c>
      <c r="E142" s="23">
        <v>0</v>
      </c>
      <c r="F142" s="23">
        <v>0</v>
      </c>
      <c r="G142" s="23">
        <v>0</v>
      </c>
      <c r="H142" s="23">
        <v>0</v>
      </c>
      <c r="J142" s="4"/>
    </row>
    <row r="143" spans="1:15" x14ac:dyDescent="0.25">
      <c r="A143" s="6"/>
      <c r="B143" s="7" t="s">
        <v>72</v>
      </c>
      <c r="C143" s="23">
        <v>0</v>
      </c>
      <c r="D143" s="26">
        <v>0</v>
      </c>
      <c r="E143" s="23">
        <v>0</v>
      </c>
      <c r="F143" s="23">
        <v>0</v>
      </c>
      <c r="G143" s="23">
        <v>0</v>
      </c>
      <c r="H143" s="23">
        <v>0</v>
      </c>
      <c r="J143" s="4"/>
    </row>
    <row r="144" spans="1:15" ht="40.5" x14ac:dyDescent="0.25">
      <c r="A144" s="6"/>
      <c r="B144" s="7" t="s">
        <v>73</v>
      </c>
      <c r="C144" s="23">
        <v>0</v>
      </c>
      <c r="D144" s="26">
        <v>0</v>
      </c>
      <c r="E144" s="23">
        <v>0</v>
      </c>
      <c r="F144" s="23">
        <v>0</v>
      </c>
      <c r="G144" s="23">
        <v>0</v>
      </c>
      <c r="H144" s="23">
        <v>0</v>
      </c>
      <c r="J144" s="4"/>
    </row>
    <row r="145" spans="1:15" s="5" customFormat="1" ht="23.25" customHeight="1" x14ac:dyDescent="0.25">
      <c r="A145" s="32" t="s">
        <v>74</v>
      </c>
      <c r="B145" s="33"/>
      <c r="C145" s="21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J145" s="4"/>
    </row>
    <row r="146" spans="1:15" x14ac:dyDescent="0.25">
      <c r="A146" s="6"/>
      <c r="B146" s="7" t="s">
        <v>75</v>
      </c>
      <c r="C146" s="23">
        <v>0</v>
      </c>
      <c r="D146" s="26">
        <v>0</v>
      </c>
      <c r="E146" s="23">
        <v>0</v>
      </c>
      <c r="F146" s="23">
        <v>0</v>
      </c>
      <c r="G146" s="23">
        <v>0</v>
      </c>
      <c r="H146" s="23">
        <v>0</v>
      </c>
      <c r="J146" s="4"/>
    </row>
    <row r="147" spans="1:15" x14ac:dyDescent="0.25">
      <c r="A147" s="6"/>
      <c r="B147" s="7" t="s">
        <v>76</v>
      </c>
      <c r="C147" s="23">
        <v>0</v>
      </c>
      <c r="D147" s="26">
        <v>0</v>
      </c>
      <c r="E147" s="23">
        <v>0</v>
      </c>
      <c r="F147" s="23">
        <v>0</v>
      </c>
      <c r="G147" s="23">
        <v>0</v>
      </c>
      <c r="H147" s="23">
        <v>0</v>
      </c>
      <c r="J147" s="4"/>
    </row>
    <row r="148" spans="1:15" x14ac:dyDescent="0.25">
      <c r="A148" s="6"/>
      <c r="B148" s="7" t="s">
        <v>77</v>
      </c>
      <c r="C148" s="23">
        <v>0</v>
      </c>
      <c r="D148" s="26">
        <v>0</v>
      </c>
      <c r="E148" s="23">
        <v>0</v>
      </c>
      <c r="F148" s="23">
        <v>0</v>
      </c>
      <c r="G148" s="23">
        <v>0</v>
      </c>
      <c r="H148" s="23">
        <v>0</v>
      </c>
      <c r="J148" s="4"/>
    </row>
    <row r="149" spans="1:15" s="5" customFormat="1" ht="14.25" customHeight="1" x14ac:dyDescent="0.25">
      <c r="A149" s="32" t="s">
        <v>78</v>
      </c>
      <c r="B149" s="33"/>
      <c r="C149" s="21">
        <v>0</v>
      </c>
      <c r="D149" s="21">
        <v>3021984</v>
      </c>
      <c r="E149" s="21">
        <v>3021984</v>
      </c>
      <c r="F149" s="21">
        <v>3021982.9</v>
      </c>
      <c r="G149" s="21">
        <v>3021982.9</v>
      </c>
      <c r="H149" s="21">
        <v>1.1000000000931323</v>
      </c>
      <c r="J149" s="4"/>
      <c r="K149" s="4"/>
      <c r="L149" s="4"/>
      <c r="M149" s="4"/>
      <c r="N149" s="4"/>
      <c r="O149" s="4"/>
    </row>
    <row r="150" spans="1:15" ht="27" x14ac:dyDescent="0.25">
      <c r="A150" s="6"/>
      <c r="B150" s="7" t="s">
        <v>79</v>
      </c>
      <c r="C150" s="23">
        <v>0</v>
      </c>
      <c r="D150" s="26">
        <v>0</v>
      </c>
      <c r="E150" s="23">
        <v>0</v>
      </c>
      <c r="F150" s="23">
        <v>0</v>
      </c>
      <c r="G150" s="23">
        <v>0</v>
      </c>
      <c r="H150" s="23">
        <v>0</v>
      </c>
      <c r="J150" s="4"/>
      <c r="K150" s="4"/>
      <c r="L150" s="4"/>
      <c r="M150" s="4"/>
      <c r="N150" s="4"/>
      <c r="O150" s="4"/>
    </row>
    <row r="151" spans="1:15" x14ac:dyDescent="0.25">
      <c r="A151" s="6"/>
      <c r="B151" s="7" t="s">
        <v>80</v>
      </c>
      <c r="C151" s="23">
        <v>0</v>
      </c>
      <c r="D151" s="26">
        <v>0</v>
      </c>
      <c r="E151" s="23">
        <v>0</v>
      </c>
      <c r="F151" s="23">
        <v>0</v>
      </c>
      <c r="G151" s="23">
        <v>0</v>
      </c>
      <c r="H151" s="23">
        <v>0</v>
      </c>
      <c r="J151" s="4"/>
    </row>
    <row r="152" spans="1:15" ht="27" x14ac:dyDescent="0.25">
      <c r="A152" s="6"/>
      <c r="B152" s="7" t="s">
        <v>81</v>
      </c>
      <c r="C152" s="23">
        <v>0</v>
      </c>
      <c r="D152" s="26">
        <v>0</v>
      </c>
      <c r="E152" s="23">
        <v>0</v>
      </c>
      <c r="F152" s="23">
        <v>0</v>
      </c>
      <c r="G152" s="23">
        <v>0</v>
      </c>
      <c r="H152" s="23">
        <v>0</v>
      </c>
      <c r="J152" s="4"/>
    </row>
    <row r="153" spans="1:15" x14ac:dyDescent="0.25">
      <c r="A153" s="6"/>
      <c r="B153" s="7" t="s">
        <v>82</v>
      </c>
      <c r="C153" s="23">
        <v>0</v>
      </c>
      <c r="D153" s="26">
        <v>0</v>
      </c>
      <c r="E153" s="23">
        <v>0</v>
      </c>
      <c r="F153" s="23">
        <v>0</v>
      </c>
      <c r="G153" s="23">
        <v>0</v>
      </c>
      <c r="H153" s="23">
        <v>0</v>
      </c>
      <c r="J153" s="4"/>
    </row>
    <row r="154" spans="1:15" x14ac:dyDescent="0.25">
      <c r="A154" s="6"/>
      <c r="B154" s="7" t="s">
        <v>83</v>
      </c>
      <c r="C154" s="23">
        <v>0</v>
      </c>
      <c r="D154" s="26">
        <v>0</v>
      </c>
      <c r="E154" s="23">
        <v>0</v>
      </c>
      <c r="F154" s="23">
        <v>0</v>
      </c>
      <c r="G154" s="23">
        <v>0</v>
      </c>
      <c r="H154" s="23">
        <v>0</v>
      </c>
      <c r="J154" s="4"/>
    </row>
    <row r="155" spans="1:15" x14ac:dyDescent="0.25">
      <c r="A155" s="6"/>
      <c r="B155" s="7" t="s">
        <v>84</v>
      </c>
      <c r="C155" s="23">
        <v>0</v>
      </c>
      <c r="D155" s="26">
        <v>0</v>
      </c>
      <c r="E155" s="23">
        <v>0</v>
      </c>
      <c r="F155" s="23">
        <v>0</v>
      </c>
      <c r="G155" s="23">
        <v>0</v>
      </c>
      <c r="H155" s="23">
        <v>0</v>
      </c>
      <c r="J155" s="4"/>
    </row>
    <row r="156" spans="1:15" ht="27" x14ac:dyDescent="0.25">
      <c r="A156" s="6"/>
      <c r="B156" s="7" t="s">
        <v>85</v>
      </c>
      <c r="C156" s="23">
        <v>0</v>
      </c>
      <c r="D156" s="26">
        <v>3021984</v>
      </c>
      <c r="E156" s="23">
        <v>3021984</v>
      </c>
      <c r="F156" s="23">
        <v>3021982.9</v>
      </c>
      <c r="G156" s="23">
        <v>3021982.9</v>
      </c>
      <c r="H156" s="23">
        <v>1.1000000000931323</v>
      </c>
      <c r="J156" s="4"/>
    </row>
    <row r="157" spans="1:15" ht="9" customHeight="1" x14ac:dyDescent="0.25">
      <c r="A157" s="6"/>
      <c r="B157" s="7"/>
      <c r="C157" s="23"/>
      <c r="D157" s="26"/>
      <c r="E157" s="23"/>
      <c r="F157" s="23"/>
      <c r="G157" s="23"/>
      <c r="H157" s="23"/>
    </row>
    <row r="158" spans="1:15" ht="25.5" customHeight="1" x14ac:dyDescent="0.25">
      <c r="A158" s="32" t="s">
        <v>87</v>
      </c>
      <c r="B158" s="33"/>
      <c r="C158" s="22">
        <v>3317341290</v>
      </c>
      <c r="D158" s="22">
        <v>693876125</v>
      </c>
      <c r="E158" s="22">
        <v>4011217415</v>
      </c>
      <c r="F158" s="22">
        <v>3479484153.9499993</v>
      </c>
      <c r="G158" s="22">
        <v>3399916123.6199994</v>
      </c>
      <c r="H158" s="22">
        <v>531733261.05000007</v>
      </c>
      <c r="J158" s="4"/>
    </row>
    <row r="159" spans="1:15" ht="14.25" thickBot="1" x14ac:dyDescent="0.3">
      <c r="A159" s="10"/>
      <c r="B159" s="11"/>
      <c r="C159" s="27"/>
      <c r="D159" s="28"/>
      <c r="E159" s="29"/>
      <c r="F159" s="29"/>
      <c r="G159" s="29"/>
      <c r="H159" s="29"/>
      <c r="J159" s="4"/>
      <c r="K159" s="4"/>
      <c r="L159" s="4"/>
      <c r="M159" s="4"/>
      <c r="N159" s="4"/>
      <c r="O159" s="4"/>
    </row>
    <row r="160" spans="1:15" s="12" customFormat="1" x14ac:dyDescent="0.25">
      <c r="C160" s="13">
        <f>1160746366+2725174282</f>
        <v>3885920648</v>
      </c>
      <c r="D160" s="13">
        <f>-244972502+20256180</f>
        <v>-224716322</v>
      </c>
      <c r="E160" s="13">
        <f>915773864+2745430462</f>
        <v>3661204326</v>
      </c>
      <c r="F160" s="13">
        <f>850052080.56+2583901878.95</f>
        <v>3433953959.5099998</v>
      </c>
      <c r="G160" s="13">
        <f>846833482.15+2551415862.88</f>
        <v>3398249345.0300002</v>
      </c>
      <c r="H160" s="13">
        <f>65721783.44+161528583.05</f>
        <v>227250366.49000001</v>
      </c>
    </row>
    <row r="161" spans="2:15" ht="15" x14ac:dyDescent="0.25">
      <c r="B161" s="14" t="s">
        <v>88</v>
      </c>
      <c r="C161" s="15"/>
      <c r="D161" s="15"/>
      <c r="E161" s="15"/>
      <c r="F161" s="15"/>
      <c r="G161" s="15"/>
      <c r="H161" s="15"/>
      <c r="J161" s="4"/>
      <c r="K161" s="4"/>
      <c r="L161" s="4"/>
      <c r="M161" s="4"/>
      <c r="N161" s="4"/>
      <c r="O161" s="4"/>
    </row>
    <row r="162" spans="2:15" ht="15" x14ac:dyDescent="0.25">
      <c r="B162"/>
      <c r="C162" s="14"/>
      <c r="D162" s="14"/>
      <c r="E162" s="14"/>
      <c r="F162" s="14"/>
      <c r="G162" s="14"/>
      <c r="H162" s="14"/>
    </row>
    <row r="163" spans="2:15" x14ac:dyDescent="0.25">
      <c r="B163" s="16"/>
      <c r="C163" s="17"/>
      <c r="D163" s="17"/>
      <c r="E163" s="17"/>
      <c r="F163" s="17"/>
      <c r="G163" s="17"/>
      <c r="H163" s="17"/>
    </row>
    <row r="164" spans="2:15" ht="15" x14ac:dyDescent="0.25">
      <c r="B164"/>
      <c r="C164" s="18"/>
      <c r="D164" s="18"/>
      <c r="E164" s="18"/>
      <c r="F164" s="19"/>
      <c r="G164" s="16"/>
      <c r="H164" s="16"/>
    </row>
    <row r="165" spans="2:15" ht="15" x14ac:dyDescent="0.25">
      <c r="B165"/>
      <c r="C165" s="18"/>
      <c r="D165" s="20"/>
      <c r="E165" s="20"/>
      <c r="F165" s="20"/>
      <c r="G165" s="20"/>
      <c r="H165" s="20"/>
    </row>
    <row r="166" spans="2:15" ht="15" x14ac:dyDescent="0.25">
      <c r="B166"/>
      <c r="C166"/>
      <c r="D166"/>
      <c r="E166"/>
      <c r="F166"/>
      <c r="G166"/>
      <c r="H166" s="18"/>
    </row>
    <row r="167" spans="2:15" ht="15" x14ac:dyDescent="0.25">
      <c r="B167"/>
      <c r="C167"/>
      <c r="D167"/>
      <c r="E167"/>
      <c r="F167"/>
      <c r="G167"/>
      <c r="H167" s="18"/>
    </row>
    <row r="168" spans="2:15" ht="15" x14ac:dyDescent="0.25">
      <c r="B168" s="31" t="s">
        <v>89</v>
      </c>
      <c r="C168" s="31"/>
      <c r="D168"/>
      <c r="E168"/>
      <c r="F168" s="31" t="s">
        <v>90</v>
      </c>
      <c r="G168" s="31"/>
      <c r="H168" s="31"/>
    </row>
    <row r="169" spans="2:15" ht="15" x14ac:dyDescent="0.25">
      <c r="B169" s="31" t="s">
        <v>91</v>
      </c>
      <c r="C169" s="31"/>
      <c r="D169"/>
      <c r="E169"/>
      <c r="F169" s="31" t="s">
        <v>92</v>
      </c>
      <c r="G169" s="31"/>
      <c r="H169" s="31"/>
    </row>
  </sheetData>
  <mergeCells count="33">
    <mergeCell ref="A6:B7"/>
    <mergeCell ref="C6:G6"/>
    <mergeCell ref="H6:H7"/>
    <mergeCell ref="A1:H1"/>
    <mergeCell ref="A2:H2"/>
    <mergeCell ref="A3:H3"/>
    <mergeCell ref="A4:H4"/>
    <mergeCell ref="A5:H5"/>
    <mergeCell ref="A84:B84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3:B83"/>
    <mergeCell ref="B169:C169"/>
    <mergeCell ref="F169:H169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B168:C168"/>
    <mergeCell ref="F168:H168"/>
  </mergeCells>
  <pageMargins left="0.59055118110236227" right="0" top="0.39370078740157483" bottom="0.39370078740157483" header="0" footer="0.19685039370078741"/>
  <pageSetup scale="69" fitToHeight="7" orientation="portrait" useFirstPageNumber="1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workbookViewId="0">
      <selection activeCell="D22" sqref="D22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customWidth="1"/>
    <col min="9" max="9" width="16.42578125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52" t="s">
        <v>94</v>
      </c>
      <c r="B2" s="53"/>
      <c r="C2" s="53"/>
      <c r="D2" s="53"/>
      <c r="E2" s="53"/>
      <c r="F2" s="53"/>
      <c r="G2" s="54"/>
    </row>
    <row r="3" spans="1:14" x14ac:dyDescent="0.25">
      <c r="A3" s="55" t="s">
        <v>1</v>
      </c>
      <c r="B3" s="56"/>
      <c r="C3" s="56"/>
      <c r="D3" s="56"/>
      <c r="E3" s="56"/>
      <c r="F3" s="56"/>
      <c r="G3" s="57"/>
    </row>
    <row r="4" spans="1:14" x14ac:dyDescent="0.25">
      <c r="A4" s="55" t="s">
        <v>95</v>
      </c>
      <c r="B4" s="56"/>
      <c r="C4" s="56"/>
      <c r="D4" s="56"/>
      <c r="E4" s="56"/>
      <c r="F4" s="56"/>
      <c r="G4" s="57"/>
    </row>
    <row r="5" spans="1:14" ht="15" customHeight="1" x14ac:dyDescent="0.25">
      <c r="A5" s="55" t="s">
        <v>93</v>
      </c>
      <c r="B5" s="56"/>
      <c r="C5" s="56"/>
      <c r="D5" s="56"/>
      <c r="E5" s="56"/>
      <c r="F5" s="56"/>
      <c r="G5" s="57"/>
    </row>
    <row r="6" spans="1:14" ht="15.75" thickBot="1" x14ac:dyDescent="0.3">
      <c r="A6" s="58" t="s">
        <v>3</v>
      </c>
      <c r="B6" s="59"/>
      <c r="C6" s="59"/>
      <c r="D6" s="59"/>
      <c r="E6" s="59"/>
      <c r="F6" s="59"/>
      <c r="G6" s="60"/>
    </row>
    <row r="7" spans="1:14" ht="15.75" thickBot="1" x14ac:dyDescent="0.3">
      <c r="A7" s="61" t="s">
        <v>96</v>
      </c>
      <c r="B7" s="62" t="s">
        <v>5</v>
      </c>
      <c r="C7" s="63"/>
      <c r="D7" s="63"/>
      <c r="E7" s="63"/>
      <c r="F7" s="64"/>
      <c r="G7" s="61" t="s">
        <v>6</v>
      </c>
    </row>
    <row r="8" spans="1:14" ht="26.25" thickBot="1" x14ac:dyDescent="0.3">
      <c r="A8" s="65"/>
      <c r="B8" s="3" t="s">
        <v>7</v>
      </c>
      <c r="C8" s="3" t="s">
        <v>97</v>
      </c>
      <c r="D8" s="3" t="s">
        <v>98</v>
      </c>
      <c r="E8" s="3" t="s">
        <v>10</v>
      </c>
      <c r="F8" s="3" t="s">
        <v>99</v>
      </c>
      <c r="G8" s="65"/>
    </row>
    <row r="9" spans="1:14" x14ac:dyDescent="0.25">
      <c r="A9" s="66" t="s">
        <v>100</v>
      </c>
      <c r="B9" s="67">
        <v>2499356594</v>
      </c>
      <c r="C9" s="67">
        <v>540079996</v>
      </c>
      <c r="D9" s="67">
        <v>3039436590</v>
      </c>
      <c r="E9" s="67">
        <v>2563731736.4699993</v>
      </c>
      <c r="F9" s="67">
        <v>2516392716.7899995</v>
      </c>
      <c r="G9" s="67">
        <v>475704853.53000009</v>
      </c>
      <c r="H9" s="68"/>
      <c r="I9" s="68"/>
      <c r="J9" s="68"/>
      <c r="K9" s="68"/>
      <c r="L9" s="68"/>
      <c r="M9" s="68"/>
      <c r="N9" s="69"/>
    </row>
    <row r="10" spans="1:14" x14ac:dyDescent="0.25">
      <c r="A10" s="66" t="s">
        <v>101</v>
      </c>
      <c r="B10" s="70"/>
      <c r="C10" s="70"/>
      <c r="D10" s="70"/>
      <c r="E10" s="70"/>
      <c r="F10" s="70"/>
      <c r="G10" s="70"/>
      <c r="H10" s="68"/>
      <c r="I10" s="68"/>
      <c r="J10" s="68"/>
      <c r="K10" s="68"/>
      <c r="L10" s="68"/>
      <c r="M10" s="68"/>
      <c r="N10" s="69"/>
    </row>
    <row r="11" spans="1:14" s="73" customFormat="1" ht="27" x14ac:dyDescent="0.25">
      <c r="A11" s="71" t="s">
        <v>102</v>
      </c>
      <c r="B11" s="72">
        <v>2499356594</v>
      </c>
      <c r="C11" s="72">
        <v>540079996</v>
      </c>
      <c r="D11" s="72">
        <v>3039436590</v>
      </c>
      <c r="E11" s="72">
        <v>2563731736.4699993</v>
      </c>
      <c r="F11" s="72">
        <v>2516392716.7899995</v>
      </c>
      <c r="G11" s="72">
        <v>475704853.53000009</v>
      </c>
    </row>
    <row r="12" spans="1:14" x14ac:dyDescent="0.25">
      <c r="A12" s="71"/>
      <c r="B12" s="72"/>
      <c r="C12" s="72"/>
      <c r="D12" s="72"/>
      <c r="E12" s="72"/>
      <c r="F12" s="72"/>
      <c r="G12" s="72"/>
    </row>
    <row r="13" spans="1:14" x14ac:dyDescent="0.25">
      <c r="A13" s="74" t="s">
        <v>103</v>
      </c>
      <c r="B13" s="70">
        <v>817984696</v>
      </c>
      <c r="C13" s="70">
        <v>153796129</v>
      </c>
      <c r="D13" s="70">
        <v>971780825</v>
      </c>
      <c r="E13" s="70">
        <v>915752417.48000002</v>
      </c>
      <c r="F13" s="70">
        <v>883523406.83000004</v>
      </c>
      <c r="G13" s="70">
        <v>56028407.519999996</v>
      </c>
      <c r="H13" s="75"/>
      <c r="I13" s="69"/>
      <c r="J13" s="69"/>
      <c r="K13" s="69"/>
      <c r="L13" s="69"/>
      <c r="M13" s="69"/>
    </row>
    <row r="14" spans="1:14" x14ac:dyDescent="0.25">
      <c r="A14" s="74" t="s">
        <v>104</v>
      </c>
      <c r="B14" s="70"/>
      <c r="C14" s="70"/>
      <c r="D14" s="70"/>
      <c r="E14" s="70"/>
      <c r="F14" s="70"/>
      <c r="G14" s="70"/>
      <c r="H14" s="75"/>
      <c r="I14" s="69"/>
      <c r="J14" s="69"/>
      <c r="K14" s="69"/>
      <c r="L14" s="69"/>
      <c r="M14" s="69"/>
    </row>
    <row r="15" spans="1:14" ht="27" x14ac:dyDescent="0.25">
      <c r="A15" s="71" t="s">
        <v>102</v>
      </c>
      <c r="B15" s="76">
        <v>817984696</v>
      </c>
      <c r="C15" s="76">
        <v>153796129</v>
      </c>
      <c r="D15" s="76">
        <v>971780825</v>
      </c>
      <c r="E15" s="76">
        <v>915752417.48000002</v>
      </c>
      <c r="F15" s="76">
        <v>883523406.83000004</v>
      </c>
      <c r="G15" s="76">
        <v>56028407.519999996</v>
      </c>
    </row>
    <row r="16" spans="1:14" x14ac:dyDescent="0.25">
      <c r="A16" s="71"/>
      <c r="B16" s="76"/>
      <c r="C16" s="76"/>
      <c r="D16" s="76"/>
      <c r="E16" s="76"/>
      <c r="F16" s="76"/>
      <c r="G16" s="76"/>
    </row>
    <row r="17" spans="1:18" x14ac:dyDescent="0.25">
      <c r="A17" s="66" t="s">
        <v>87</v>
      </c>
      <c r="B17" s="77">
        <v>3317341290</v>
      </c>
      <c r="C17" s="77">
        <v>693876125</v>
      </c>
      <c r="D17" s="77">
        <v>4011217415</v>
      </c>
      <c r="E17" s="77">
        <v>3479484153.9499993</v>
      </c>
      <c r="F17" s="77">
        <v>3399916123.6199994</v>
      </c>
      <c r="G17" s="77">
        <v>531733261.05000007</v>
      </c>
      <c r="H17" s="78"/>
      <c r="I17" s="78"/>
      <c r="J17" s="78"/>
      <c r="K17" s="78"/>
      <c r="L17" s="78"/>
    </row>
    <row r="18" spans="1:18" ht="15.75" thickBot="1" x14ac:dyDescent="0.3">
      <c r="A18" s="79"/>
      <c r="B18" s="80"/>
      <c r="C18" s="80"/>
      <c r="D18" s="80"/>
      <c r="E18" s="80"/>
      <c r="F18" s="80"/>
      <c r="G18" s="80"/>
    </row>
    <row r="19" spans="1:18" s="81" customFormat="1" x14ac:dyDescent="0.25">
      <c r="B19" s="82"/>
      <c r="C19" s="82">
        <f>20256180-244972502</f>
        <v>-224716322</v>
      </c>
      <c r="D19" s="82">
        <f>2745430462+915773864</f>
        <v>3661204326</v>
      </c>
      <c r="E19" s="82">
        <f>2583901878.95+850052080.56</f>
        <v>3433953959.5099998</v>
      </c>
      <c r="F19" s="82">
        <f>2551415862.88+846833482.15</f>
        <v>3398249345.0300002</v>
      </c>
      <c r="G19" s="82">
        <f>161528583.05+65721783.44</f>
        <v>227250366.49000001</v>
      </c>
    </row>
    <row r="20" spans="1:18" x14ac:dyDescent="0.25">
      <c r="A20" s="83" t="s">
        <v>88</v>
      </c>
      <c r="B20" s="15"/>
      <c r="C20" s="15"/>
      <c r="D20" s="15"/>
      <c r="E20" s="15"/>
      <c r="F20" s="15"/>
      <c r="G20" s="84"/>
    </row>
    <row r="21" spans="1:18" ht="15" customHeight="1" x14ac:dyDescent="0.25">
      <c r="B21" s="85"/>
      <c r="C21" s="85"/>
      <c r="D21" s="85"/>
      <c r="E21" s="85"/>
      <c r="F21" s="85"/>
      <c r="G21" s="85"/>
      <c r="H21" s="85"/>
      <c r="I21" s="83"/>
      <c r="J21" s="83"/>
      <c r="K21" s="83"/>
      <c r="L21" s="83"/>
      <c r="M21" s="86"/>
      <c r="N21" s="86"/>
      <c r="O21" s="86"/>
      <c r="P21" s="86"/>
      <c r="Q21" s="86"/>
      <c r="R21" s="86"/>
    </row>
    <row r="22" spans="1:18" x14ac:dyDescent="0.25">
      <c r="A22" s="86"/>
      <c r="B22" s="85"/>
      <c r="C22" s="85"/>
      <c r="D22" s="85"/>
      <c r="E22" s="85"/>
      <c r="F22" s="85"/>
      <c r="G22" s="85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x14ac:dyDescent="0.25">
      <c r="B23" s="87"/>
      <c r="C23" s="87"/>
      <c r="D23" s="87"/>
      <c r="E23" s="87"/>
      <c r="F23" s="87"/>
      <c r="G23" s="87"/>
      <c r="H23" s="86"/>
    </row>
    <row r="24" spans="1:18" x14ac:dyDescent="0.25">
      <c r="B24" s="88"/>
      <c r="C24" s="88"/>
      <c r="D24" s="88"/>
      <c r="E24" s="86"/>
      <c r="F24" s="86"/>
      <c r="G24" s="86"/>
      <c r="H24" s="86"/>
    </row>
    <row r="25" spans="1:18" x14ac:dyDescent="0.25">
      <c r="G25" s="88"/>
      <c r="H25" s="88"/>
    </row>
    <row r="26" spans="1:18" x14ac:dyDescent="0.25">
      <c r="G26" s="88"/>
      <c r="H26" s="88"/>
    </row>
    <row r="27" spans="1:18" x14ac:dyDescent="0.25">
      <c r="A27" s="89" t="s">
        <v>89</v>
      </c>
      <c r="B27" s="89"/>
      <c r="E27" s="89" t="s">
        <v>90</v>
      </c>
      <c r="F27" s="89"/>
      <c r="G27" s="89"/>
    </row>
    <row r="28" spans="1:18" x14ac:dyDescent="0.25">
      <c r="A28" s="89" t="s">
        <v>91</v>
      </c>
      <c r="B28" s="89"/>
      <c r="E28" s="89" t="s">
        <v>92</v>
      </c>
      <c r="F28" s="89"/>
      <c r="G28" s="89"/>
    </row>
  </sheetData>
  <mergeCells count="31">
    <mergeCell ref="K13:K14"/>
    <mergeCell ref="L13:L14"/>
    <mergeCell ref="M13:M14"/>
    <mergeCell ref="A27:B27"/>
    <mergeCell ref="E27:G27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.59055118110236227" right="0" top="0.78740157480314965" bottom="0" header="0" footer="0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21" sqref="D21"/>
    </sheetView>
  </sheetViews>
  <sheetFormatPr baseColWidth="10" defaultRowHeight="15" x14ac:dyDescent="0.25"/>
  <cols>
    <col min="1" max="1" width="2.7109375" style="1" customWidth="1"/>
    <col min="2" max="2" width="40.28515625" style="90" customWidth="1"/>
    <col min="3" max="3" width="15.28515625" style="1" bestFit="1" customWidth="1"/>
    <col min="4" max="7" width="16.5703125" style="1" bestFit="1" customWidth="1"/>
    <col min="8" max="8" width="15.85546875" style="1" bestFit="1" customWidth="1"/>
    <col min="9" max="9" width="5.5703125" style="91" customWidth="1"/>
    <col min="10" max="10" width="16.42578125" style="92" bestFit="1" customWidth="1"/>
    <col min="11" max="11" width="14.7109375" bestFit="1" customWidth="1"/>
    <col min="12" max="14" width="16.42578125" bestFit="1" customWidth="1"/>
    <col min="15" max="15" width="14.7109375" bestFit="1" customWidth="1"/>
  </cols>
  <sheetData>
    <row r="1" spans="1:15" ht="15.75" thickBot="1" x14ac:dyDescent="0.3"/>
    <row r="2" spans="1:15" x14ac:dyDescent="0.25">
      <c r="A2" s="36" t="s">
        <v>94</v>
      </c>
      <c r="B2" s="45"/>
      <c r="C2" s="45"/>
      <c r="D2" s="45"/>
      <c r="E2" s="45"/>
      <c r="F2" s="45"/>
      <c r="G2" s="45"/>
      <c r="H2" s="46"/>
      <c r="I2" s="93"/>
    </row>
    <row r="3" spans="1:15" x14ac:dyDescent="0.25">
      <c r="A3" s="47" t="s">
        <v>1</v>
      </c>
      <c r="B3" s="48"/>
      <c r="C3" s="48"/>
      <c r="D3" s="48"/>
      <c r="E3" s="48"/>
      <c r="F3" s="48"/>
      <c r="G3" s="48"/>
      <c r="H3" s="49"/>
      <c r="I3" s="93"/>
    </row>
    <row r="4" spans="1:15" x14ac:dyDescent="0.25">
      <c r="A4" s="47" t="s">
        <v>105</v>
      </c>
      <c r="B4" s="48"/>
      <c r="C4" s="48"/>
      <c r="D4" s="48"/>
      <c r="E4" s="48"/>
      <c r="F4" s="48"/>
      <c r="G4" s="48"/>
      <c r="H4" s="49"/>
      <c r="I4" s="93"/>
    </row>
    <row r="5" spans="1:15" x14ac:dyDescent="0.25">
      <c r="A5" s="47" t="s">
        <v>106</v>
      </c>
      <c r="B5" s="48"/>
      <c r="C5" s="48"/>
      <c r="D5" s="48"/>
      <c r="E5" s="48"/>
      <c r="F5" s="48"/>
      <c r="G5" s="48"/>
      <c r="H5" s="49"/>
      <c r="I5" s="93"/>
    </row>
    <row r="6" spans="1:15" ht="15.75" thickBot="1" x14ac:dyDescent="0.3">
      <c r="A6" s="38" t="s">
        <v>3</v>
      </c>
      <c r="B6" s="50"/>
      <c r="C6" s="50"/>
      <c r="D6" s="50"/>
      <c r="E6" s="50"/>
      <c r="F6" s="50"/>
      <c r="G6" s="50"/>
      <c r="H6" s="51"/>
      <c r="I6" s="93"/>
    </row>
    <row r="7" spans="1:15" ht="15.75" thickBot="1" x14ac:dyDescent="0.3">
      <c r="A7" s="36" t="s">
        <v>96</v>
      </c>
      <c r="B7" s="37"/>
      <c r="C7" s="62" t="s">
        <v>5</v>
      </c>
      <c r="D7" s="63"/>
      <c r="E7" s="63"/>
      <c r="F7" s="63"/>
      <c r="G7" s="64"/>
      <c r="H7" s="61" t="s">
        <v>6</v>
      </c>
      <c r="I7" s="94"/>
    </row>
    <row r="8" spans="1:15" ht="26.25" thickBot="1" x14ac:dyDescent="0.3">
      <c r="A8" s="38"/>
      <c r="B8" s="39"/>
      <c r="C8" s="3" t="s">
        <v>107</v>
      </c>
      <c r="D8" s="3" t="s">
        <v>8</v>
      </c>
      <c r="E8" s="3" t="s">
        <v>9</v>
      </c>
      <c r="F8" s="3" t="s">
        <v>10</v>
      </c>
      <c r="G8" s="3" t="s">
        <v>99</v>
      </c>
      <c r="H8" s="65"/>
      <c r="I8" s="94"/>
    </row>
    <row r="9" spans="1:15" s="99" customFormat="1" x14ac:dyDescent="0.25">
      <c r="A9" s="95"/>
      <c r="B9" s="96"/>
      <c r="C9" s="97"/>
      <c r="D9" s="97"/>
      <c r="E9" s="97"/>
      <c r="F9" s="97"/>
      <c r="G9" s="97"/>
      <c r="H9" s="97"/>
      <c r="I9" s="98"/>
      <c r="J9" s="92"/>
    </row>
    <row r="10" spans="1:15" ht="13.5" customHeight="1" x14ac:dyDescent="0.25">
      <c r="A10" s="100" t="s">
        <v>108</v>
      </c>
      <c r="B10" s="101"/>
      <c r="C10" s="102">
        <v>2499356594</v>
      </c>
      <c r="D10" s="102">
        <v>540079996</v>
      </c>
      <c r="E10" s="102">
        <v>3039436590</v>
      </c>
      <c r="F10" s="102">
        <v>2563731736.4700003</v>
      </c>
      <c r="G10" s="102">
        <v>2516392716.7900004</v>
      </c>
      <c r="H10" s="102">
        <v>475704853.53000009</v>
      </c>
      <c r="I10" s="103"/>
      <c r="J10" s="104"/>
      <c r="K10" s="104"/>
      <c r="L10" s="104"/>
      <c r="M10" s="104"/>
      <c r="N10" s="104"/>
      <c r="O10" s="104"/>
    </row>
    <row r="11" spans="1:15" ht="24" customHeight="1" x14ac:dyDescent="0.25">
      <c r="A11" s="105" t="s">
        <v>109</v>
      </c>
      <c r="B11" s="106"/>
      <c r="C11" s="107">
        <v>990076280</v>
      </c>
      <c r="D11" s="107">
        <v>301699191</v>
      </c>
      <c r="E11" s="107">
        <v>1291775471</v>
      </c>
      <c r="F11" s="107">
        <v>969999319.11000013</v>
      </c>
      <c r="G11" s="107">
        <v>962869394.76999998</v>
      </c>
      <c r="H11" s="107">
        <v>321776151.88999993</v>
      </c>
      <c r="I11" s="108"/>
      <c r="J11" s="109"/>
      <c r="K11" s="109"/>
      <c r="L11" s="109"/>
      <c r="M11" s="109"/>
      <c r="N11" s="109"/>
      <c r="O11" s="109"/>
    </row>
    <row r="12" spans="1:15" x14ac:dyDescent="0.25">
      <c r="A12" s="110"/>
      <c r="B12" s="111" t="s">
        <v>110</v>
      </c>
      <c r="C12" s="112">
        <v>49815369</v>
      </c>
      <c r="D12" s="112">
        <v>3819557</v>
      </c>
      <c r="E12" s="112">
        <v>53634926</v>
      </c>
      <c r="F12" s="113">
        <v>53614783.969999999</v>
      </c>
      <c r="G12" s="113">
        <v>53370679.93</v>
      </c>
      <c r="H12" s="112">
        <v>20142.030000001192</v>
      </c>
      <c r="I12" s="114"/>
      <c r="J12" s="109"/>
      <c r="K12" s="109"/>
      <c r="L12" s="109"/>
      <c r="M12" s="109"/>
      <c r="N12" s="109"/>
    </row>
    <row r="13" spans="1:15" x14ac:dyDescent="0.25">
      <c r="A13" s="110"/>
      <c r="B13" s="111" t="s">
        <v>111</v>
      </c>
      <c r="C13" s="113">
        <v>5203498</v>
      </c>
      <c r="D13" s="112">
        <v>768246</v>
      </c>
      <c r="E13" s="112">
        <v>5971744</v>
      </c>
      <c r="F13" s="113">
        <v>5971674.8399999999</v>
      </c>
      <c r="G13" s="113">
        <v>5926832.1200000001</v>
      </c>
      <c r="H13" s="112">
        <v>69.160000000149012</v>
      </c>
      <c r="I13" s="114"/>
      <c r="K13" s="115"/>
    </row>
    <row r="14" spans="1:15" ht="27" x14ac:dyDescent="0.25">
      <c r="A14" s="110"/>
      <c r="B14" s="111" t="s">
        <v>112</v>
      </c>
      <c r="C14" s="113">
        <v>67162544</v>
      </c>
      <c r="D14" s="112">
        <v>-2080879</v>
      </c>
      <c r="E14" s="112">
        <v>65081665</v>
      </c>
      <c r="F14" s="113">
        <v>65081194.329999998</v>
      </c>
      <c r="G14" s="113">
        <v>63923090.780000001</v>
      </c>
      <c r="H14" s="112">
        <v>470.67000000178814</v>
      </c>
      <c r="I14" s="114"/>
      <c r="K14" s="115"/>
    </row>
    <row r="15" spans="1:15" x14ac:dyDescent="0.25">
      <c r="A15" s="110"/>
      <c r="B15" s="111" t="s">
        <v>113</v>
      </c>
      <c r="C15" s="112">
        <v>0</v>
      </c>
      <c r="D15" s="112">
        <v>391881</v>
      </c>
      <c r="E15" s="112">
        <v>391881</v>
      </c>
      <c r="F15" s="112">
        <v>391877.47</v>
      </c>
      <c r="G15" s="112">
        <v>391877.47</v>
      </c>
      <c r="H15" s="112">
        <v>3.5300000000279397</v>
      </c>
      <c r="I15" s="114"/>
      <c r="K15" s="115"/>
    </row>
    <row r="16" spans="1:15" x14ac:dyDescent="0.25">
      <c r="A16" s="110"/>
      <c r="B16" s="111" t="s">
        <v>114</v>
      </c>
      <c r="C16" s="112">
        <v>118240684</v>
      </c>
      <c r="D16" s="112">
        <v>224690071</v>
      </c>
      <c r="E16" s="112">
        <v>342930755</v>
      </c>
      <c r="F16" s="112">
        <v>39816857.189999998</v>
      </c>
      <c r="G16" s="112">
        <v>39190897.890000001</v>
      </c>
      <c r="H16" s="112">
        <v>303113897.81</v>
      </c>
      <c r="I16" s="114"/>
      <c r="K16" s="115"/>
    </row>
    <row r="17" spans="1:15" x14ac:dyDescent="0.25">
      <c r="A17" s="110"/>
      <c r="B17" s="111" t="s">
        <v>115</v>
      </c>
      <c r="C17" s="112">
        <v>2227381</v>
      </c>
      <c r="D17" s="112">
        <v>-23348</v>
      </c>
      <c r="E17" s="112">
        <v>2204033</v>
      </c>
      <c r="F17" s="112">
        <v>2204025.4500000002</v>
      </c>
      <c r="G17" s="112">
        <v>2204025.4500000002</v>
      </c>
      <c r="H17" s="112">
        <v>7.5499999998137355</v>
      </c>
      <c r="I17" s="114"/>
      <c r="K17" s="115"/>
    </row>
    <row r="18" spans="1:15" ht="27" x14ac:dyDescent="0.25">
      <c r="A18" s="110"/>
      <c r="B18" s="111" t="s">
        <v>116</v>
      </c>
      <c r="C18" s="112">
        <v>46517902</v>
      </c>
      <c r="D18" s="112">
        <v>-34346132</v>
      </c>
      <c r="E18" s="112">
        <v>12171770</v>
      </c>
      <c r="F18" s="112">
        <v>12171551.960000001</v>
      </c>
      <c r="G18" s="112">
        <v>11423305.560000001</v>
      </c>
      <c r="H18" s="112">
        <v>218.03999999910593</v>
      </c>
      <c r="I18" s="114"/>
      <c r="K18" s="115"/>
    </row>
    <row r="19" spans="1:15" x14ac:dyDescent="0.25">
      <c r="A19" s="110"/>
      <c r="B19" s="111" t="s">
        <v>117</v>
      </c>
      <c r="C19" s="112">
        <v>700908902</v>
      </c>
      <c r="D19" s="112">
        <v>108479795</v>
      </c>
      <c r="E19" s="112">
        <v>809388697</v>
      </c>
      <c r="F19" s="112">
        <v>790747353.9000001</v>
      </c>
      <c r="G19" s="112">
        <v>786438685.57000005</v>
      </c>
      <c r="H19" s="112">
        <v>18641343.099999905</v>
      </c>
      <c r="I19" s="114"/>
      <c r="K19" s="115"/>
    </row>
    <row r="20" spans="1:15" x14ac:dyDescent="0.25">
      <c r="A20" s="116"/>
      <c r="B20" s="117"/>
      <c r="C20" s="112"/>
      <c r="D20" s="112"/>
      <c r="E20" s="112"/>
      <c r="F20" s="112"/>
      <c r="G20" s="112"/>
      <c r="H20" s="112"/>
      <c r="I20" s="114"/>
      <c r="K20" s="115"/>
    </row>
    <row r="21" spans="1:15" ht="31.5" customHeight="1" x14ac:dyDescent="0.25">
      <c r="A21" s="100" t="s">
        <v>118</v>
      </c>
      <c r="B21" s="118"/>
      <c r="C21" s="107">
        <v>1402606091</v>
      </c>
      <c r="D21" s="107">
        <v>193229708</v>
      </c>
      <c r="E21" s="107">
        <v>1595835799</v>
      </c>
      <c r="F21" s="107">
        <v>1441910184.25</v>
      </c>
      <c r="G21" s="107">
        <v>1403229507.8599999</v>
      </c>
      <c r="H21" s="107">
        <v>153925614.75000012</v>
      </c>
      <c r="I21" s="108"/>
      <c r="J21" s="109"/>
      <c r="K21" s="109"/>
      <c r="L21" s="109"/>
      <c r="M21" s="109"/>
      <c r="N21" s="109"/>
      <c r="O21" s="109"/>
    </row>
    <row r="22" spans="1:15" x14ac:dyDescent="0.25">
      <c r="A22" s="110"/>
      <c r="B22" s="111" t="s">
        <v>119</v>
      </c>
      <c r="C22" s="112">
        <v>41735984</v>
      </c>
      <c r="D22" s="112">
        <v>14394608</v>
      </c>
      <c r="E22" s="112">
        <v>56130592</v>
      </c>
      <c r="F22" s="112">
        <v>56130410.709999993</v>
      </c>
      <c r="G22" s="112">
        <v>55253334.729999997</v>
      </c>
      <c r="H22" s="112">
        <v>181.29000000655651</v>
      </c>
      <c r="J22" s="114"/>
      <c r="K22" s="114"/>
      <c r="L22" s="114"/>
      <c r="M22" s="114"/>
      <c r="N22" s="114"/>
      <c r="O22" s="114"/>
    </row>
    <row r="23" spans="1:15" x14ac:dyDescent="0.25">
      <c r="A23" s="110"/>
      <c r="B23" s="111" t="s">
        <v>120</v>
      </c>
      <c r="C23" s="113">
        <v>907060592</v>
      </c>
      <c r="D23" s="112">
        <v>6013938</v>
      </c>
      <c r="E23" s="112">
        <v>913074530</v>
      </c>
      <c r="F23" s="113">
        <v>798313109.21999991</v>
      </c>
      <c r="G23" s="112">
        <v>770533193.03999996</v>
      </c>
      <c r="H23" s="112">
        <v>114761420.78000009</v>
      </c>
      <c r="I23" s="114"/>
      <c r="J23" s="114"/>
      <c r="K23" s="115"/>
    </row>
    <row r="24" spans="1:15" x14ac:dyDescent="0.25">
      <c r="A24" s="110"/>
      <c r="B24" s="111" t="s">
        <v>121</v>
      </c>
      <c r="C24" s="112">
        <v>40761297</v>
      </c>
      <c r="D24" s="112">
        <v>14463009</v>
      </c>
      <c r="E24" s="112">
        <v>55224306</v>
      </c>
      <c r="F24" s="112">
        <v>55224214.640000001</v>
      </c>
      <c r="G24" s="112">
        <v>55224214.640000001</v>
      </c>
      <c r="H24" s="112">
        <v>91.359999999403954</v>
      </c>
      <c r="I24" s="114"/>
      <c r="J24" s="114"/>
      <c r="K24" s="115"/>
    </row>
    <row r="25" spans="1:15" ht="27" x14ac:dyDescent="0.25">
      <c r="A25" s="110"/>
      <c r="B25" s="111" t="s">
        <v>122</v>
      </c>
      <c r="C25" s="112">
        <v>96423366</v>
      </c>
      <c r="D25" s="112">
        <v>68738076</v>
      </c>
      <c r="E25" s="112">
        <v>165161442</v>
      </c>
      <c r="F25" s="112">
        <v>163207410.16</v>
      </c>
      <c r="G25" s="112">
        <v>156699777.88</v>
      </c>
      <c r="H25" s="112">
        <v>1954031.8400000036</v>
      </c>
      <c r="I25" s="114"/>
      <c r="J25" s="114"/>
      <c r="K25" s="115"/>
    </row>
    <row r="26" spans="1:15" x14ac:dyDescent="0.25">
      <c r="A26" s="110"/>
      <c r="B26" s="111" t="s">
        <v>123</v>
      </c>
      <c r="C26" s="112">
        <v>39178815</v>
      </c>
      <c r="D26" s="112">
        <v>2024619</v>
      </c>
      <c r="E26" s="112">
        <v>41203434</v>
      </c>
      <c r="F26" s="112">
        <v>41203346.329999998</v>
      </c>
      <c r="G26" s="112">
        <v>41203346.329999998</v>
      </c>
      <c r="H26" s="112">
        <v>87.670000001788139</v>
      </c>
      <c r="I26" s="114"/>
      <c r="J26" s="114"/>
      <c r="K26" s="115"/>
    </row>
    <row r="27" spans="1:15" x14ac:dyDescent="0.25">
      <c r="A27" s="110"/>
      <c r="B27" s="111" t="s">
        <v>124</v>
      </c>
      <c r="C27" s="112">
        <v>79450241</v>
      </c>
      <c r="D27" s="112">
        <v>7860980</v>
      </c>
      <c r="E27" s="112">
        <v>87311221</v>
      </c>
      <c r="F27" s="112">
        <v>87310817.049999997</v>
      </c>
      <c r="G27" s="112">
        <v>87103010.450000003</v>
      </c>
      <c r="H27" s="112">
        <v>403.95000000298023</v>
      </c>
      <c r="I27" s="114"/>
      <c r="J27" s="114"/>
      <c r="K27" s="115"/>
    </row>
    <row r="28" spans="1:15" x14ac:dyDescent="0.25">
      <c r="A28" s="110"/>
      <c r="B28" s="111" t="s">
        <v>125</v>
      </c>
      <c r="C28" s="112">
        <v>197995796</v>
      </c>
      <c r="D28" s="112">
        <v>79734478</v>
      </c>
      <c r="E28" s="112">
        <v>277730274</v>
      </c>
      <c r="F28" s="112">
        <v>240520876.13999999</v>
      </c>
      <c r="G28" s="112">
        <v>237212630.78999999</v>
      </c>
      <c r="H28" s="112">
        <v>37209397.860000014</v>
      </c>
      <c r="I28" s="114"/>
      <c r="J28" s="114"/>
      <c r="K28" s="115"/>
    </row>
    <row r="29" spans="1:15" x14ac:dyDescent="0.25">
      <c r="A29" s="116"/>
      <c r="B29" s="117"/>
      <c r="C29" s="112"/>
      <c r="D29" s="112"/>
      <c r="E29" s="112"/>
      <c r="F29" s="112"/>
      <c r="G29" s="112"/>
      <c r="H29" s="112"/>
      <c r="I29" s="114"/>
      <c r="K29" s="115"/>
    </row>
    <row r="30" spans="1:15" ht="33" customHeight="1" x14ac:dyDescent="0.25">
      <c r="A30" s="100" t="s">
        <v>126</v>
      </c>
      <c r="B30" s="118"/>
      <c r="C30" s="107">
        <v>105729956</v>
      </c>
      <c r="D30" s="107">
        <v>11587507</v>
      </c>
      <c r="E30" s="107">
        <v>117317463</v>
      </c>
      <c r="F30" s="107">
        <v>117314414.08</v>
      </c>
      <c r="G30" s="107">
        <v>115785995.13</v>
      </c>
      <c r="H30" s="107">
        <v>3048.91999999783</v>
      </c>
      <c r="I30" s="108"/>
      <c r="J30" s="119"/>
      <c r="K30" s="119"/>
      <c r="L30" s="119"/>
      <c r="M30" s="119"/>
      <c r="N30" s="119"/>
      <c r="O30" s="119"/>
    </row>
    <row r="31" spans="1:15" ht="27" x14ac:dyDescent="0.25">
      <c r="A31" s="110"/>
      <c r="B31" s="111" t="s">
        <v>127</v>
      </c>
      <c r="C31" s="112">
        <v>81922430</v>
      </c>
      <c r="D31" s="112">
        <v>7684122</v>
      </c>
      <c r="E31" s="112">
        <v>89606552</v>
      </c>
      <c r="F31" s="112">
        <v>89603660.810000002</v>
      </c>
      <c r="G31" s="112">
        <v>88084365.390000001</v>
      </c>
      <c r="H31" s="112">
        <v>2891.1899999976158</v>
      </c>
      <c r="I31" s="114"/>
      <c r="J31" s="109"/>
      <c r="K31" s="109"/>
      <c r="L31" s="109"/>
      <c r="M31" s="109"/>
      <c r="N31" s="109"/>
      <c r="O31" s="109"/>
    </row>
    <row r="32" spans="1:15" ht="27" x14ac:dyDescent="0.25">
      <c r="A32" s="110"/>
      <c r="B32" s="111" t="s">
        <v>128</v>
      </c>
      <c r="C32" s="112">
        <v>4043149</v>
      </c>
      <c r="D32" s="112">
        <v>920867</v>
      </c>
      <c r="E32" s="112">
        <v>4964016</v>
      </c>
      <c r="F32" s="112">
        <v>4963992</v>
      </c>
      <c r="G32" s="112">
        <v>4963992</v>
      </c>
      <c r="H32" s="112">
        <v>24</v>
      </c>
      <c r="I32" s="114"/>
      <c r="J32" s="109"/>
      <c r="K32" s="115"/>
    </row>
    <row r="33" spans="1:15" x14ac:dyDescent="0.25">
      <c r="A33" s="110"/>
      <c r="B33" s="111" t="s">
        <v>129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4"/>
      <c r="J33" s="114"/>
      <c r="K33" s="115"/>
    </row>
    <row r="34" spans="1:15" x14ac:dyDescent="0.25">
      <c r="A34" s="110"/>
      <c r="B34" s="111" t="s">
        <v>130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4"/>
      <c r="K34" s="115"/>
    </row>
    <row r="35" spans="1:15" x14ac:dyDescent="0.25">
      <c r="A35" s="110"/>
      <c r="B35" s="111" t="s">
        <v>131</v>
      </c>
      <c r="C35" s="112">
        <v>1369530</v>
      </c>
      <c r="D35" s="112">
        <v>77270</v>
      </c>
      <c r="E35" s="112">
        <v>1446800</v>
      </c>
      <c r="F35" s="112">
        <v>1446782.24</v>
      </c>
      <c r="G35" s="112">
        <v>1446782.24</v>
      </c>
      <c r="H35" s="112">
        <v>17.760000000009313</v>
      </c>
      <c r="I35" s="114"/>
      <c r="J35" s="109"/>
      <c r="K35" s="115"/>
    </row>
    <row r="36" spans="1:15" x14ac:dyDescent="0.25">
      <c r="A36" s="110"/>
      <c r="B36" s="111" t="s">
        <v>132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4"/>
      <c r="K36" s="115"/>
    </row>
    <row r="37" spans="1:15" x14ac:dyDescent="0.25">
      <c r="A37" s="110"/>
      <c r="B37" s="111" t="s">
        <v>133</v>
      </c>
      <c r="C37" s="112">
        <v>17732234</v>
      </c>
      <c r="D37" s="112">
        <v>2893584</v>
      </c>
      <c r="E37" s="112">
        <v>20625818</v>
      </c>
      <c r="F37" s="112">
        <v>20625704.34</v>
      </c>
      <c r="G37" s="112">
        <v>20616580.809999999</v>
      </c>
      <c r="H37" s="112">
        <v>113.66000000014901</v>
      </c>
      <c r="I37" s="114"/>
      <c r="J37" s="120"/>
      <c r="K37" s="115"/>
    </row>
    <row r="38" spans="1:15" x14ac:dyDescent="0.25">
      <c r="A38" s="110"/>
      <c r="B38" s="111" t="s">
        <v>134</v>
      </c>
      <c r="C38" s="112">
        <v>662613</v>
      </c>
      <c r="D38" s="112">
        <v>11664</v>
      </c>
      <c r="E38" s="112">
        <v>674277</v>
      </c>
      <c r="F38" s="112">
        <v>674274.69</v>
      </c>
      <c r="G38" s="112">
        <v>674274.69</v>
      </c>
      <c r="H38" s="112">
        <v>2.3100000000558794</v>
      </c>
      <c r="I38" s="114"/>
      <c r="J38" s="109"/>
      <c r="K38" s="115"/>
    </row>
    <row r="39" spans="1:15" ht="27" x14ac:dyDescent="0.25">
      <c r="A39" s="110"/>
      <c r="B39" s="111" t="s">
        <v>135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4"/>
      <c r="K39" s="115"/>
    </row>
    <row r="40" spans="1:15" x14ac:dyDescent="0.25">
      <c r="A40" s="116"/>
      <c r="B40" s="117"/>
      <c r="C40" s="112"/>
      <c r="D40" s="112"/>
      <c r="E40" s="112"/>
      <c r="F40" s="112"/>
      <c r="G40" s="112"/>
      <c r="H40" s="112"/>
      <c r="I40" s="108"/>
      <c r="K40" s="115"/>
    </row>
    <row r="41" spans="1:15" ht="30" customHeight="1" x14ac:dyDescent="0.25">
      <c r="A41" s="100" t="s">
        <v>136</v>
      </c>
      <c r="B41" s="118"/>
      <c r="C41" s="107">
        <v>944267</v>
      </c>
      <c r="D41" s="107">
        <v>33563590</v>
      </c>
      <c r="E41" s="107">
        <v>34507857</v>
      </c>
      <c r="F41" s="107">
        <v>34507819.030000001</v>
      </c>
      <c r="G41" s="107">
        <v>34507819.030000001</v>
      </c>
      <c r="H41" s="107">
        <v>37.969999998807907</v>
      </c>
      <c r="I41" s="108"/>
      <c r="J41" s="109"/>
      <c r="K41" s="109"/>
      <c r="L41" s="109"/>
      <c r="M41" s="109"/>
      <c r="N41" s="109"/>
      <c r="O41" s="109"/>
    </row>
    <row r="42" spans="1:15" ht="27" x14ac:dyDescent="0.25">
      <c r="A42" s="110"/>
      <c r="B42" s="111" t="s">
        <v>137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4"/>
      <c r="J42" s="114"/>
      <c r="K42" s="114"/>
      <c r="L42" s="114"/>
      <c r="M42" s="114"/>
      <c r="N42" s="114"/>
      <c r="O42" s="114"/>
    </row>
    <row r="43" spans="1:15" ht="40.5" x14ac:dyDescent="0.25">
      <c r="A43" s="110"/>
      <c r="B43" s="111" t="s">
        <v>138</v>
      </c>
      <c r="C43" s="112">
        <v>944267</v>
      </c>
      <c r="D43" s="112">
        <v>8154607</v>
      </c>
      <c r="E43" s="112">
        <v>9098874</v>
      </c>
      <c r="F43" s="112">
        <v>9098859.8399999999</v>
      </c>
      <c r="G43" s="112">
        <v>9098859.8399999999</v>
      </c>
      <c r="H43" s="112">
        <v>14.160000000149012</v>
      </c>
      <c r="I43" s="114"/>
      <c r="K43" s="115"/>
    </row>
    <row r="44" spans="1:15" x14ac:dyDescent="0.25">
      <c r="A44" s="110"/>
      <c r="B44" s="111" t="s">
        <v>139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4"/>
      <c r="J44" s="114"/>
      <c r="K44" s="115"/>
    </row>
    <row r="45" spans="1:15" ht="27" x14ac:dyDescent="0.25">
      <c r="A45" s="110"/>
      <c r="B45" s="111" t="s">
        <v>140</v>
      </c>
      <c r="C45" s="112">
        <v>0</v>
      </c>
      <c r="D45" s="112">
        <v>25408983</v>
      </c>
      <c r="E45" s="112">
        <v>25408983</v>
      </c>
      <c r="F45" s="112">
        <v>25408959.190000001</v>
      </c>
      <c r="G45" s="112">
        <v>25408959.190000001</v>
      </c>
      <c r="H45" s="112">
        <v>23.809999998658895</v>
      </c>
      <c r="I45" s="114"/>
      <c r="K45" s="115"/>
    </row>
    <row r="46" spans="1:15" x14ac:dyDescent="0.25">
      <c r="A46" s="116"/>
      <c r="B46" s="117"/>
      <c r="C46" s="112"/>
      <c r="D46" s="112"/>
      <c r="E46" s="112"/>
      <c r="F46" s="112"/>
      <c r="G46" s="112"/>
      <c r="H46" s="112"/>
      <c r="I46" s="114"/>
      <c r="K46" s="115"/>
    </row>
    <row r="47" spans="1:15" s="99" customFormat="1" x14ac:dyDescent="0.25">
      <c r="A47" s="121" t="s">
        <v>141</v>
      </c>
      <c r="B47" s="122"/>
      <c r="C47" s="107">
        <v>817984696</v>
      </c>
      <c r="D47" s="107">
        <v>153796129</v>
      </c>
      <c r="E47" s="107">
        <v>971780825</v>
      </c>
      <c r="F47" s="107">
        <v>915752417.4799999</v>
      </c>
      <c r="G47" s="107">
        <v>883523406.83000004</v>
      </c>
      <c r="H47" s="107">
        <v>56028407.520000041</v>
      </c>
      <c r="I47" s="108"/>
      <c r="J47" s="109"/>
      <c r="K47" s="109"/>
      <c r="L47" s="109"/>
      <c r="M47" s="109"/>
      <c r="N47" s="109"/>
      <c r="O47" s="109"/>
    </row>
    <row r="48" spans="1:15" x14ac:dyDescent="0.25">
      <c r="A48" s="105" t="s">
        <v>109</v>
      </c>
      <c r="B48" s="106"/>
      <c r="C48" s="107">
        <v>131075144</v>
      </c>
      <c r="D48" s="107">
        <v>5080883</v>
      </c>
      <c r="E48" s="107">
        <v>136156027</v>
      </c>
      <c r="F48" s="107">
        <v>135662915.81</v>
      </c>
      <c r="G48" s="107">
        <v>134158407.83</v>
      </c>
      <c r="H48" s="107">
        <v>493111.19000000134</v>
      </c>
      <c r="I48" s="108"/>
      <c r="J48" s="119"/>
      <c r="K48" s="119"/>
      <c r="L48" s="119"/>
      <c r="M48" s="119"/>
      <c r="N48" s="119"/>
      <c r="O48" s="119"/>
    </row>
    <row r="49" spans="1:15" x14ac:dyDescent="0.25">
      <c r="A49" s="110"/>
      <c r="B49" s="111" t="s">
        <v>110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4"/>
      <c r="J49" s="104"/>
      <c r="K49" s="104"/>
      <c r="L49" s="104"/>
      <c r="M49" s="104"/>
      <c r="N49" s="104"/>
      <c r="O49" s="104"/>
    </row>
    <row r="50" spans="1:15" x14ac:dyDescent="0.25">
      <c r="A50" s="110"/>
      <c r="B50" s="111" t="s">
        <v>111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4"/>
      <c r="K50" s="115"/>
    </row>
    <row r="51" spans="1:15" ht="27" x14ac:dyDescent="0.25">
      <c r="A51" s="110"/>
      <c r="B51" s="111" t="s">
        <v>112</v>
      </c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4"/>
      <c r="K51" s="115"/>
    </row>
    <row r="52" spans="1:15" x14ac:dyDescent="0.25">
      <c r="A52" s="110"/>
      <c r="B52" s="111" t="s">
        <v>113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4"/>
      <c r="K52" s="115"/>
    </row>
    <row r="53" spans="1:15" x14ac:dyDescent="0.25">
      <c r="A53" s="110"/>
      <c r="B53" s="111" t="s">
        <v>114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4"/>
      <c r="J53" s="120"/>
      <c r="K53" s="115"/>
    </row>
    <row r="54" spans="1:15" x14ac:dyDescent="0.25">
      <c r="A54" s="110"/>
      <c r="B54" s="111" t="s">
        <v>115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4"/>
      <c r="K54" s="115"/>
    </row>
    <row r="55" spans="1:15" ht="27" x14ac:dyDescent="0.25">
      <c r="A55" s="110"/>
      <c r="B55" s="111" t="s">
        <v>116</v>
      </c>
      <c r="C55" s="112">
        <v>118578286</v>
      </c>
      <c r="D55" s="112">
        <v>10053959</v>
      </c>
      <c r="E55" s="112">
        <v>128632245</v>
      </c>
      <c r="F55" s="112">
        <v>128139135.22</v>
      </c>
      <c r="G55" s="112">
        <v>126634627.23999999</v>
      </c>
      <c r="H55" s="112">
        <v>493109.78000000119</v>
      </c>
      <c r="I55" s="114"/>
      <c r="J55" s="120"/>
      <c r="K55" s="115"/>
    </row>
    <row r="56" spans="1:15" x14ac:dyDescent="0.25">
      <c r="A56" s="110"/>
      <c r="B56" s="111" t="s">
        <v>117</v>
      </c>
      <c r="C56" s="112">
        <v>12496858</v>
      </c>
      <c r="D56" s="112">
        <v>-4973076</v>
      </c>
      <c r="E56" s="112">
        <v>7523782</v>
      </c>
      <c r="F56" s="112">
        <v>7523780.5899999999</v>
      </c>
      <c r="G56" s="112">
        <v>7523780.5899999999</v>
      </c>
      <c r="H56" s="112">
        <v>1.4100000001490116</v>
      </c>
      <c r="I56" s="114"/>
      <c r="J56" s="120"/>
      <c r="K56" s="115"/>
    </row>
    <row r="57" spans="1:15" x14ac:dyDescent="0.25">
      <c r="A57" s="116"/>
      <c r="B57" s="117"/>
      <c r="C57" s="112"/>
      <c r="D57" s="112"/>
      <c r="E57" s="112"/>
      <c r="F57" s="112"/>
      <c r="G57" s="112"/>
      <c r="H57" s="112"/>
      <c r="I57" s="114"/>
      <c r="K57" s="115"/>
    </row>
    <row r="58" spans="1:15" ht="34.5" customHeight="1" x14ac:dyDescent="0.25">
      <c r="A58" s="100" t="s">
        <v>118</v>
      </c>
      <c r="B58" s="118"/>
      <c r="C58" s="107">
        <v>686904302</v>
      </c>
      <c r="D58" s="107">
        <v>147034154</v>
      </c>
      <c r="E58" s="107">
        <v>833938456</v>
      </c>
      <c r="F58" s="107">
        <v>778403160</v>
      </c>
      <c r="G58" s="107">
        <v>747678657.33000004</v>
      </c>
      <c r="H58" s="107">
        <v>55535296.000000045</v>
      </c>
      <c r="I58" s="108"/>
      <c r="J58" s="109"/>
      <c r="K58" s="109"/>
      <c r="L58" s="109"/>
      <c r="M58" s="109"/>
      <c r="N58" s="109"/>
      <c r="O58" s="109"/>
    </row>
    <row r="59" spans="1:15" x14ac:dyDescent="0.25">
      <c r="A59" s="110"/>
      <c r="B59" s="111" t="s">
        <v>119</v>
      </c>
      <c r="C59" s="112">
        <v>9874482</v>
      </c>
      <c r="D59" s="112">
        <v>-651224</v>
      </c>
      <c r="E59" s="112">
        <v>9223258</v>
      </c>
      <c r="F59" s="112">
        <v>9223234.1300000008</v>
      </c>
      <c r="G59" s="112">
        <v>9223234.1300000008</v>
      </c>
      <c r="H59" s="112">
        <v>23.869999999180436</v>
      </c>
      <c r="I59" s="114"/>
      <c r="J59" s="109"/>
      <c r="K59" s="109"/>
      <c r="L59" s="109"/>
      <c r="M59" s="109"/>
      <c r="N59" s="109"/>
      <c r="O59" s="109"/>
    </row>
    <row r="60" spans="1:15" x14ac:dyDescent="0.25">
      <c r="A60" s="110"/>
      <c r="B60" s="111" t="s">
        <v>120</v>
      </c>
      <c r="C60" s="113">
        <v>668218820</v>
      </c>
      <c r="D60" s="112">
        <v>137243828</v>
      </c>
      <c r="E60" s="113">
        <v>805462648</v>
      </c>
      <c r="F60" s="113">
        <v>751264533.92999995</v>
      </c>
      <c r="G60" s="113">
        <v>720540031.25999999</v>
      </c>
      <c r="H60" s="112">
        <v>54198114.070000052</v>
      </c>
      <c r="I60" s="114"/>
      <c r="J60" s="109"/>
      <c r="K60" s="115"/>
    </row>
    <row r="61" spans="1:15" x14ac:dyDescent="0.25">
      <c r="A61" s="110"/>
      <c r="B61" s="111" t="s">
        <v>121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4"/>
      <c r="K61" s="115"/>
    </row>
    <row r="62" spans="1:15" ht="27" x14ac:dyDescent="0.25">
      <c r="A62" s="110"/>
      <c r="B62" s="111" t="s">
        <v>122</v>
      </c>
      <c r="C62" s="112">
        <v>0</v>
      </c>
      <c r="D62" s="112">
        <v>1129629</v>
      </c>
      <c r="E62" s="112">
        <v>1129629</v>
      </c>
      <c r="F62" s="112">
        <v>0</v>
      </c>
      <c r="G62" s="112">
        <v>0</v>
      </c>
      <c r="H62" s="112">
        <v>1129629</v>
      </c>
      <c r="I62" s="114"/>
      <c r="J62" s="109"/>
      <c r="K62" s="115"/>
    </row>
    <row r="63" spans="1:15" x14ac:dyDescent="0.25">
      <c r="A63" s="110"/>
      <c r="B63" s="111" t="s">
        <v>123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4"/>
      <c r="K63" s="115"/>
    </row>
    <row r="64" spans="1:15" x14ac:dyDescent="0.25">
      <c r="A64" s="110"/>
      <c r="B64" s="111" t="s">
        <v>124</v>
      </c>
      <c r="C64" s="112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4"/>
      <c r="J64" s="109"/>
      <c r="K64" s="115"/>
    </row>
    <row r="65" spans="1:15" x14ac:dyDescent="0.25">
      <c r="A65" s="110"/>
      <c r="B65" s="111" t="s">
        <v>125</v>
      </c>
      <c r="C65" s="112">
        <v>8811000</v>
      </c>
      <c r="D65" s="112">
        <v>9311921</v>
      </c>
      <c r="E65" s="112">
        <v>18122921</v>
      </c>
      <c r="F65" s="112">
        <v>17915391.940000001</v>
      </c>
      <c r="G65" s="112">
        <v>17915391.940000001</v>
      </c>
      <c r="H65" s="112">
        <v>207529.05999999866</v>
      </c>
      <c r="I65" s="114"/>
      <c r="J65" s="109"/>
      <c r="K65" s="115"/>
    </row>
    <row r="66" spans="1:15" x14ac:dyDescent="0.25">
      <c r="A66" s="116"/>
      <c r="B66" s="117"/>
      <c r="C66" s="112"/>
      <c r="D66" s="112"/>
      <c r="E66" s="112"/>
      <c r="F66" s="112"/>
      <c r="G66" s="112"/>
      <c r="H66" s="112"/>
      <c r="I66" s="114"/>
      <c r="K66" s="115"/>
    </row>
    <row r="67" spans="1:15" ht="29.25" customHeight="1" x14ac:dyDescent="0.25">
      <c r="A67" s="100" t="s">
        <v>126</v>
      </c>
      <c r="B67" s="118"/>
      <c r="C67" s="123">
        <v>0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08"/>
      <c r="K67" s="115"/>
    </row>
    <row r="68" spans="1:15" ht="27" x14ac:dyDescent="0.25">
      <c r="A68" s="110"/>
      <c r="B68" s="111" t="s">
        <v>127</v>
      </c>
      <c r="C68" s="112">
        <v>0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  <c r="I68" s="114"/>
      <c r="K68" s="115"/>
    </row>
    <row r="69" spans="1:15" ht="27" x14ac:dyDescent="0.25">
      <c r="A69" s="110"/>
      <c r="B69" s="111" t="s">
        <v>128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4"/>
      <c r="K69" s="115"/>
    </row>
    <row r="70" spans="1:15" x14ac:dyDescent="0.25">
      <c r="A70" s="110"/>
      <c r="B70" s="111" t="s">
        <v>129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4"/>
      <c r="K70" s="115"/>
    </row>
    <row r="71" spans="1:15" x14ac:dyDescent="0.25">
      <c r="A71" s="110"/>
      <c r="B71" s="111" t="s">
        <v>130</v>
      </c>
      <c r="C71" s="112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4"/>
      <c r="K71" s="115"/>
    </row>
    <row r="72" spans="1:15" x14ac:dyDescent="0.25">
      <c r="A72" s="110"/>
      <c r="B72" s="111" t="s">
        <v>131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4"/>
      <c r="K72" s="115"/>
    </row>
    <row r="73" spans="1:15" x14ac:dyDescent="0.25">
      <c r="A73" s="110"/>
      <c r="B73" s="111" t="s">
        <v>132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4"/>
      <c r="K73" s="115"/>
    </row>
    <row r="74" spans="1:15" x14ac:dyDescent="0.25">
      <c r="A74" s="110"/>
      <c r="B74" s="111" t="s">
        <v>133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4"/>
      <c r="K74" s="115"/>
    </row>
    <row r="75" spans="1:15" x14ac:dyDescent="0.25">
      <c r="A75" s="110"/>
      <c r="B75" s="111" t="s">
        <v>134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4"/>
      <c r="K75" s="115"/>
    </row>
    <row r="76" spans="1:15" ht="27" x14ac:dyDescent="0.25">
      <c r="A76" s="110"/>
      <c r="B76" s="111" t="s">
        <v>135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4"/>
      <c r="K76" s="115"/>
    </row>
    <row r="77" spans="1:15" x14ac:dyDescent="0.25">
      <c r="A77" s="116"/>
      <c r="B77" s="117"/>
      <c r="C77" s="112"/>
      <c r="D77" s="112"/>
      <c r="E77" s="112"/>
      <c r="F77" s="112"/>
      <c r="G77" s="112"/>
      <c r="H77" s="112"/>
      <c r="I77" s="114"/>
      <c r="K77" s="115"/>
    </row>
    <row r="78" spans="1:15" ht="27.75" customHeight="1" x14ac:dyDescent="0.25">
      <c r="A78" s="100" t="s">
        <v>136</v>
      </c>
      <c r="B78" s="118"/>
      <c r="C78" s="107">
        <v>5250</v>
      </c>
      <c r="D78" s="107">
        <v>1681092</v>
      </c>
      <c r="E78" s="107">
        <v>1686342</v>
      </c>
      <c r="F78" s="107">
        <v>1686341.67</v>
      </c>
      <c r="G78" s="107">
        <v>1686341.67</v>
      </c>
      <c r="H78" s="107">
        <v>0.33000000007450581</v>
      </c>
      <c r="I78" s="108"/>
      <c r="J78" s="109"/>
      <c r="K78" s="109"/>
      <c r="L78" s="109"/>
      <c r="M78" s="109"/>
      <c r="N78" s="109"/>
      <c r="O78" s="109"/>
    </row>
    <row r="79" spans="1:15" ht="27" x14ac:dyDescent="0.25">
      <c r="A79" s="110"/>
      <c r="B79" s="111" t="s">
        <v>137</v>
      </c>
      <c r="C79" s="112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4"/>
      <c r="J79" s="109"/>
      <c r="K79" s="109"/>
      <c r="L79" s="109"/>
      <c r="M79" s="109"/>
      <c r="N79" s="109"/>
      <c r="O79" s="109"/>
    </row>
    <row r="80" spans="1:15" ht="40.5" x14ac:dyDescent="0.25">
      <c r="A80" s="110"/>
      <c r="B80" s="111" t="s">
        <v>138</v>
      </c>
      <c r="C80" s="112">
        <v>5250</v>
      </c>
      <c r="D80" s="112">
        <v>-5250</v>
      </c>
      <c r="E80" s="112">
        <v>0</v>
      </c>
      <c r="F80" s="112">
        <v>0</v>
      </c>
      <c r="G80" s="112">
        <v>0</v>
      </c>
      <c r="H80" s="112">
        <v>0</v>
      </c>
      <c r="I80" s="114"/>
      <c r="J80" s="109"/>
      <c r="K80" s="115"/>
    </row>
    <row r="81" spans="1:15" x14ac:dyDescent="0.25">
      <c r="A81" s="110"/>
      <c r="B81" s="111" t="s">
        <v>139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4"/>
      <c r="K81" s="115"/>
    </row>
    <row r="82" spans="1:15" ht="27" x14ac:dyDescent="0.25">
      <c r="A82" s="110"/>
      <c r="B82" s="111" t="s">
        <v>140</v>
      </c>
      <c r="C82" s="112">
        <v>0</v>
      </c>
      <c r="D82" s="112">
        <v>1686342</v>
      </c>
      <c r="E82" s="112">
        <v>1686342</v>
      </c>
      <c r="F82" s="112">
        <v>1686341.67</v>
      </c>
      <c r="G82" s="112">
        <v>1686341.67</v>
      </c>
      <c r="H82" s="112">
        <v>0.33000000007450581</v>
      </c>
      <c r="I82" s="114"/>
      <c r="J82" s="109"/>
      <c r="K82" s="115"/>
    </row>
    <row r="83" spans="1:15" x14ac:dyDescent="0.25">
      <c r="A83" s="116"/>
      <c r="B83" s="117"/>
      <c r="C83" s="112"/>
      <c r="D83" s="112"/>
      <c r="E83" s="112"/>
      <c r="F83" s="112"/>
      <c r="G83" s="112"/>
      <c r="H83" s="112"/>
      <c r="I83" s="114"/>
      <c r="K83" s="115"/>
    </row>
    <row r="84" spans="1:15" x14ac:dyDescent="0.25">
      <c r="A84" s="105" t="s">
        <v>87</v>
      </c>
      <c r="B84" s="106"/>
      <c r="C84" s="123">
        <v>3317341290</v>
      </c>
      <c r="D84" s="123">
        <v>693876125</v>
      </c>
      <c r="E84" s="123">
        <v>4011217415</v>
      </c>
      <c r="F84" s="123">
        <v>3479484153.9500003</v>
      </c>
      <c r="G84" s="123">
        <v>3399916123.6200004</v>
      </c>
      <c r="H84" s="123">
        <v>531733261.05000013</v>
      </c>
      <c r="I84" s="108"/>
      <c r="J84" s="124"/>
      <c r="K84" s="124"/>
      <c r="L84" s="124"/>
      <c r="M84" s="124"/>
      <c r="N84" s="124"/>
      <c r="O84" s="124"/>
    </row>
    <row r="85" spans="1:15" ht="15.75" thickBot="1" x14ac:dyDescent="0.3">
      <c r="A85" s="125"/>
      <c r="B85" s="126"/>
      <c r="C85" s="126"/>
      <c r="D85" s="126"/>
      <c r="E85" s="126"/>
      <c r="F85" s="126"/>
      <c r="G85" s="126"/>
      <c r="H85" s="126"/>
      <c r="I85" s="93"/>
      <c r="J85" s="104"/>
      <c r="K85" s="104"/>
      <c r="L85" s="104"/>
      <c r="M85" s="104"/>
      <c r="N85" s="104"/>
      <c r="O85" s="104"/>
    </row>
    <row r="86" spans="1:15" s="129" customFormat="1" x14ac:dyDescent="0.25">
      <c r="A86" s="127"/>
      <c r="B86" s="128"/>
      <c r="C86" s="127"/>
      <c r="E86" s="130"/>
      <c r="F86" s="130"/>
      <c r="G86" s="124"/>
      <c r="H86" s="130"/>
      <c r="I86" s="127"/>
      <c r="J86" s="131"/>
    </row>
    <row r="87" spans="1:15" s="137" customFormat="1" x14ac:dyDescent="0.25">
      <c r="A87" s="132"/>
      <c r="B87" s="133"/>
      <c r="C87" s="134"/>
      <c r="D87" s="135"/>
      <c r="E87" s="135"/>
      <c r="F87" s="135"/>
      <c r="G87" s="135"/>
      <c r="H87" s="135"/>
      <c r="I87" s="132"/>
      <c r="J87" s="136"/>
    </row>
    <row r="88" spans="1:15" x14ac:dyDescent="0.25">
      <c r="B88" s="83" t="s">
        <v>88</v>
      </c>
      <c r="C88" s="15"/>
      <c r="D88" s="15"/>
      <c r="E88" s="15"/>
      <c r="F88" s="15"/>
      <c r="G88" s="15"/>
      <c r="H88" s="15"/>
      <c r="I88" s="138"/>
    </row>
    <row r="89" spans="1:15" x14ac:dyDescent="0.25">
      <c r="B89"/>
      <c r="C89" s="83"/>
      <c r="D89" s="83"/>
      <c r="E89" s="83"/>
      <c r="F89" s="83"/>
      <c r="G89" s="83"/>
      <c r="H89" s="83"/>
      <c r="I89" s="139"/>
    </row>
    <row r="90" spans="1:15" x14ac:dyDescent="0.25">
      <c r="B90" s="86"/>
      <c r="C90" s="86"/>
      <c r="D90" s="86"/>
      <c r="E90" s="86"/>
      <c r="F90" s="86"/>
      <c r="G90" s="86"/>
      <c r="H90" s="86"/>
      <c r="I90" s="140"/>
    </row>
    <row r="91" spans="1:15" x14ac:dyDescent="0.25">
      <c r="B91"/>
      <c r="C91" s="88"/>
      <c r="D91" s="88"/>
      <c r="E91" s="88"/>
      <c r="F91" s="86"/>
      <c r="G91" s="86"/>
      <c r="H91" s="86"/>
      <c r="I91" s="140"/>
    </row>
    <row r="92" spans="1:15" x14ac:dyDescent="0.25">
      <c r="B92"/>
      <c r="C92" s="141"/>
      <c r="D92" s="141"/>
      <c r="E92" s="141"/>
      <c r="F92" s="141"/>
      <c r="G92" s="141"/>
      <c r="H92" s="141"/>
      <c r="I92" s="142"/>
    </row>
    <row r="93" spans="1:15" x14ac:dyDescent="0.25">
      <c r="B93"/>
      <c r="C93"/>
      <c r="D93"/>
      <c r="E93"/>
      <c r="F93"/>
      <c r="G93"/>
      <c r="H93" s="88"/>
      <c r="I93" s="143"/>
    </row>
    <row r="94" spans="1:15" x14ac:dyDescent="0.25">
      <c r="B94"/>
      <c r="C94"/>
      <c r="D94"/>
      <c r="E94"/>
      <c r="F94"/>
      <c r="G94"/>
      <c r="H94" s="88"/>
      <c r="I94" s="143"/>
    </row>
    <row r="95" spans="1:15" x14ac:dyDescent="0.25">
      <c r="B95" s="89" t="s">
        <v>89</v>
      </c>
      <c r="C95" s="89"/>
      <c r="D95"/>
      <c r="E95"/>
      <c r="F95" s="89" t="s">
        <v>90</v>
      </c>
      <c r="G95" s="89"/>
      <c r="H95" s="89"/>
      <c r="I95" s="144"/>
    </row>
    <row r="96" spans="1:15" x14ac:dyDescent="0.25">
      <c r="B96" s="89" t="s">
        <v>91</v>
      </c>
      <c r="C96" s="89"/>
      <c r="D96"/>
      <c r="E96"/>
      <c r="F96" s="89" t="s">
        <v>92</v>
      </c>
      <c r="G96" s="89"/>
      <c r="H96" s="89"/>
      <c r="I96" s="144"/>
    </row>
  </sheetData>
  <mergeCells count="24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39370078740157483" right="0" top="0.39370078740157483" bottom="0" header="0" footer="0"/>
  <pageSetup scale="70" fitToHeight="3" orientation="portrait" useFirstPageNumber="1" r:id="rId1"/>
  <headerFooter>
    <oddFooter>Página &amp;P</oddFooter>
  </headerFooter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Objeto del Gasto</vt:lpstr>
      <vt:lpstr>Clasificación Administrativ</vt:lpstr>
      <vt:lpstr>Funcional </vt:lpstr>
      <vt:lpstr>'Clasificación Administrativ'!Área_de_impresión</vt:lpstr>
      <vt:lpstr>'Funcional '!Área_de_impresión</vt:lpstr>
      <vt:lpstr>'Objeto del Gasto'!Área_de_impresión</vt:lpstr>
      <vt:lpstr>'Funcional '!Títulos_a_imprimir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Chel Sanchez Ana Gabriela</cp:lastModifiedBy>
  <cp:lastPrinted>2020-01-15T19:09:01Z</cp:lastPrinted>
  <dcterms:created xsi:type="dcterms:W3CDTF">2019-04-09T13:46:49Z</dcterms:created>
  <dcterms:modified xsi:type="dcterms:W3CDTF">2020-01-27T23:01:29Z</dcterms:modified>
</cp:coreProperties>
</file>