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<sst xmlns="http://schemas.openxmlformats.org/spreadsheetml/2006/main" count="78" uniqueCount="69">
  <si>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</si>
  <si>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</si>
  <si>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</si>
  <si>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</si>
  <si>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</si>
  <si>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</si>
  <si>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</si>
  <si>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</si>
  <si>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</si>
  <si>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</si>
  <si>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</si>
  <si>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</si>
  <si>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</si>
  <si>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</si>
  <si>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</si>
  <si>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</si>
  <si>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</si>
  <si>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</si>
  <si>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</si>
  <si>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</si>
  <si>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</si>
  <si>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</si>
  <si>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</si>
  <si>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</si>
  <si>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</si>
  <si>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</si>
  <si>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</si>
  <si>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</si>
  <si>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</si>
  <si>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</si>
  <si>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</si>
  <si>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</si>
  <si>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</si>
  <si>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</si>
  <si>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</si>
  <si>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</si>
  <si>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</si>
  <si>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</si>
  <si>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</si>
  <si>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</si>
  <si>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</si>
  <si>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</si>
  <si>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</si>
  <si>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</si>
  <si>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</si>
  <si>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</si>
  <si>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</si>
  <si>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</si>
  <si>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</si>
  <si>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</si>
  <si>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</si>
  <si>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</si>
  <si>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</si>
  <si>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</si>
  <si>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</si>
  <si>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</si>
  <si>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</si>
  <si>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</si>
  <si>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</si>
  <si>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</si>
  <si>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</si>
  <si>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</si>
  <si>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</si>
  <si>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</si>
  <si>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</si>
  <si>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>MARZO</t>
  </si>
  <si>
    <t>ABRIL</t>
  </si>
  <si>
    <t>MAYO</t>
  </si>
  <si>
    <t xml:space="preserve">TOTAL PASIVO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</si>
</sst>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b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wrapText="1"/>
    </xf>
    <xf numFmtId="44" fontId="43" fillId="0" borderId="0" xfId="49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2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44" fontId="44" fillId="33" borderId="0" xfId="49" applyFont="1" applyFill="1" applyAlignment="1">
      <alignment/>
    </xf>
    <xf numFmtId="0" fontId="6" fillId="0" borderId="0" xfId="0" applyFont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0" borderId="0" xfId="49" applyNumberFormat="1" applyFont="1" applyAlignment="1">
      <alignment horizontal="right"/>
    </xf>
    <xf numFmtId="44" fontId="42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44" fontId="5" fillId="0" borderId="11" xfId="49" applyNumberFormat="1" applyFont="1" applyBorder="1" applyAlignment="1">
      <alignment horizontal="right"/>
    </xf>
    <xf numFmtId="44" fontId="44" fillId="33" borderId="0" xfId="49" applyNumberFormat="1" applyFont="1" applyFill="1" applyAlignment="1">
      <alignment horizontal="right"/>
    </xf>
    <xf numFmtId="44" fontId="44" fillId="35" borderId="0" xfId="49" applyNumberFormat="1" applyFont="1" applyFill="1" applyAlignment="1">
      <alignment horizontal="right"/>
    </xf>
    <xf numFmtId="44" fontId="5" fillId="0" borderId="0" xfId="49" applyNumberFormat="1" applyFont="1" applyAlignment="1">
      <alignment horizontal="right"/>
    </xf>
    <xf numFmtId="44" fontId="5" fillId="0" borderId="0" xfId="49" applyNumberFormat="1" applyFont="1" applyBorder="1" applyAlignment="1">
      <alignment horizontal="right"/>
    </xf>
    <xf numFmtId="44" fontId="6" fillId="0" borderId="0" xfId="0" applyNumberFormat="1" applyFont="1" applyAlignment="1">
      <alignment horizontal="right" wrapText="1"/>
    </xf>
    <xf numFmtId="44" fontId="5" fillId="0" borderId="0" xfId="0" applyNumberFormat="1" applyFont="1" applyAlignment="1">
      <alignment/>
    </xf>
    <xf numFmtId="44" fontId="5" fillId="0" borderId="11" xfId="49" applyNumberFormat="1" applyFont="1" applyBorder="1" applyAlignment="1">
      <alignment/>
    </xf>
    <xf numFmtId="44" fontId="44" fillId="34" borderId="0" xfId="49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2" fillId="0" borderId="0" xfId="49" applyFont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5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4" sqref="A1:H64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10" customWidth="1"/>
    <col min="5" max="5" width="21.28125" style="1" customWidth="1"/>
    <col min="6" max="8" width="21.57421875" style="1" customWidth="1"/>
    <col min="9" max="16384" width="9.140625" style="1" customWidth="1"/>
  </cols>
  <sheetData>
    <row r="1" spans="1:171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2:171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2:171" ht="15" customHeight="1">
      <c r="B3" s="11" t="s">
        <v>57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2:171" ht="15" customHeight="1">
      <c r="B4" s="12" t="s">
        <v>45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2:171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ht="13.5" customHeight="1" thickBot="1">
      <c r="A7" s="32" t="s">
        <v>46</v>
      </c>
      <c r="B7" s="32"/>
      <c r="C7" s="32"/>
      <c r="D7" s="13" t="s">
        <v>1</v>
      </c>
      <c r="E7" s="13" t="s">
        <v>64</v>
      </c>
      <c r="F7" s="13" t="s">
        <v>65</v>
      </c>
      <c r="G7" s="13" t="s">
        <v>66</v>
      </c>
      <c r="H7" s="13" t="s">
        <v>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8" ht="11.25">
      <c r="A8" s="33"/>
      <c r="B8" s="33"/>
      <c r="C8" s="33"/>
      <c r="D8" s="18"/>
      <c r="E8" s="19"/>
      <c r="F8" s="19"/>
      <c r="G8" s="19"/>
      <c r="H8" s="19"/>
    </row>
    <row r="9" spans="1:8" ht="21.75" customHeight="1">
      <c r="A9" s="7" t="s">
        <v>2</v>
      </c>
      <c r="B9" s="34" t="s">
        <v>3</v>
      </c>
      <c r="C9" s="34"/>
      <c r="D9" s="18"/>
      <c r="E9" s="19"/>
      <c r="F9" s="19"/>
      <c r="G9" s="19"/>
      <c r="H9" s="19"/>
    </row>
    <row r="10" spans="1:8" ht="13.5" customHeight="1">
      <c r="A10" s="7" t="s">
        <v>2</v>
      </c>
      <c r="B10" s="34" t="s">
        <v>4</v>
      </c>
      <c r="C10" s="34"/>
      <c r="D10" s="18"/>
      <c r="E10" s="19"/>
      <c r="F10" s="19"/>
      <c r="G10" s="19"/>
      <c r="H10" s="19"/>
    </row>
    <row r="11" spans="1:8" ht="15" customHeight="1">
      <c r="A11" s="8" t="s">
        <v>5</v>
      </c>
      <c r="B11" s="33" t="s">
        <v>6</v>
      </c>
      <c r="C11" s="33"/>
      <c r="D11" s="24">
        <v>15990912.059999999</v>
      </c>
      <c r="E11" s="24">
        <v>27218824.23</v>
      </c>
      <c r="F11" s="24">
        <v>30503467.74</v>
      </c>
      <c r="G11" s="24">
        <v>42207394.16</v>
      </c>
      <c r="H11" s="24">
        <v>46120144.47</v>
      </c>
    </row>
    <row r="12" spans="1:8" ht="15" customHeight="1">
      <c r="A12" s="8" t="s">
        <v>7</v>
      </c>
      <c r="B12" s="33" t="s">
        <v>8</v>
      </c>
      <c r="C12" s="33"/>
      <c r="D12" s="24">
        <v>99089145.03</v>
      </c>
      <c r="E12" s="24">
        <v>84184707.54</v>
      </c>
      <c r="F12" s="24">
        <v>70445114.79</v>
      </c>
      <c r="G12" s="24">
        <v>115513721.67000002</v>
      </c>
      <c r="H12" s="24">
        <v>126980033.08</v>
      </c>
    </row>
    <row r="13" spans="1:8" ht="21.75" customHeight="1">
      <c r="A13" s="8" t="s">
        <v>9</v>
      </c>
      <c r="B13" s="33" t="s">
        <v>10</v>
      </c>
      <c r="C13" s="33"/>
      <c r="D13" s="24">
        <v>5806892.75</v>
      </c>
      <c r="E13" s="24">
        <v>19476584.299999997</v>
      </c>
      <c r="F13" s="24">
        <v>17917731.17</v>
      </c>
      <c r="G13" s="24">
        <v>31055230.82</v>
      </c>
      <c r="H13" s="24">
        <v>13218281.419999998</v>
      </c>
    </row>
    <row r="14" spans="1:8" ht="21.75" customHeight="1">
      <c r="A14" s="8" t="s">
        <v>11</v>
      </c>
      <c r="B14" s="33" t="s">
        <v>12</v>
      </c>
      <c r="C14" s="33"/>
      <c r="D14" s="24">
        <v>18922855.259999998</v>
      </c>
      <c r="E14" s="24">
        <v>26573175.13</v>
      </c>
      <c r="F14" s="24">
        <v>13589251.479999999</v>
      </c>
      <c r="G14" s="24">
        <v>24646845.25</v>
      </c>
      <c r="H14" s="24">
        <v>18903505.43</v>
      </c>
    </row>
    <row r="15" spans="1:8" ht="21.75" customHeight="1">
      <c r="A15" s="8" t="s">
        <v>13</v>
      </c>
      <c r="B15" s="33" t="s">
        <v>58</v>
      </c>
      <c r="C15" s="33"/>
      <c r="D15" s="24">
        <v>7334968.209999999</v>
      </c>
      <c r="E15" s="24">
        <v>8085404.9</v>
      </c>
      <c r="F15" s="24">
        <v>8751362.65</v>
      </c>
      <c r="G15" s="24">
        <v>8279166.29</v>
      </c>
      <c r="H15" s="24">
        <v>8683716.790000001</v>
      </c>
    </row>
    <row r="16" spans="1:8" ht="15" customHeight="1" thickBot="1">
      <c r="A16" s="8" t="s">
        <v>14</v>
      </c>
      <c r="B16" s="33" t="s">
        <v>15</v>
      </c>
      <c r="C16" s="33"/>
      <c r="D16" s="24">
        <v>21580320.03</v>
      </c>
      <c r="E16" s="24">
        <v>25313970.759999998</v>
      </c>
      <c r="F16" s="24">
        <v>23158167.400000002</v>
      </c>
      <c r="G16" s="24">
        <v>26644207.049999997</v>
      </c>
      <c r="H16" s="24">
        <v>25570722.2</v>
      </c>
    </row>
    <row r="17" spans="1:8" ht="21.75" customHeight="1">
      <c r="A17" s="7"/>
      <c r="B17" s="34" t="s">
        <v>16</v>
      </c>
      <c r="C17" s="34"/>
      <c r="D17" s="21">
        <f>SUM(D11:D16)</f>
        <v>168725093.34</v>
      </c>
      <c r="E17" s="21">
        <f>SUM(E11:E16)</f>
        <v>190852666.86</v>
      </c>
      <c r="F17" s="21">
        <f>SUM(F11:F16)</f>
        <v>164365095.23000002</v>
      </c>
      <c r="G17" s="21">
        <f>SUM(G11:G16)</f>
        <v>248346565.24</v>
      </c>
      <c r="H17" s="21">
        <f>SUM(H11:H16)</f>
        <v>239476403.39</v>
      </c>
    </row>
    <row r="18" spans="1:8" ht="21.75" customHeight="1">
      <c r="A18" s="7"/>
      <c r="B18" s="7"/>
      <c r="C18" s="7"/>
      <c r="D18" s="18"/>
      <c r="E18" s="19"/>
      <c r="F18" s="19"/>
      <c r="G18" s="19"/>
      <c r="H18" s="19"/>
    </row>
    <row r="19" spans="1:8" ht="27.75" customHeight="1">
      <c r="A19" s="7" t="s">
        <v>2</v>
      </c>
      <c r="B19" s="34" t="s">
        <v>49</v>
      </c>
      <c r="C19" s="34"/>
      <c r="D19" s="26"/>
      <c r="E19" s="24"/>
      <c r="F19" s="19"/>
      <c r="G19" s="19"/>
      <c r="H19" s="19"/>
    </row>
    <row r="20" spans="1:8" ht="28.5" customHeight="1" thickBot="1">
      <c r="A20" s="8" t="s">
        <v>50</v>
      </c>
      <c r="B20" s="36" t="s">
        <v>51</v>
      </c>
      <c r="C20" s="36"/>
      <c r="D20" s="24">
        <v>11463948</v>
      </c>
      <c r="E20" s="24">
        <v>15556020</v>
      </c>
      <c r="F20" s="24">
        <v>18985572</v>
      </c>
      <c r="G20" s="24">
        <v>23815572</v>
      </c>
      <c r="H20" s="24">
        <v>23815572</v>
      </c>
    </row>
    <row r="21" spans="1:8" ht="21.75" customHeight="1">
      <c r="A21" s="7"/>
      <c r="B21" s="30" t="s">
        <v>52</v>
      </c>
      <c r="C21" s="30"/>
      <c r="D21" s="21">
        <f>SUM(D20)</f>
        <v>11463948</v>
      </c>
      <c r="E21" s="21">
        <f>SUM(E20)</f>
        <v>15556020</v>
      </c>
      <c r="F21" s="21">
        <f>SUM(F20)</f>
        <v>18985572</v>
      </c>
      <c r="G21" s="21">
        <f>SUM(G20)</f>
        <v>23815572</v>
      </c>
      <c r="H21" s="21">
        <f>SUM(H20)</f>
        <v>23815572</v>
      </c>
    </row>
    <row r="22" spans="1:8" ht="21.75" customHeight="1">
      <c r="A22" s="7"/>
      <c r="B22" s="30"/>
      <c r="C22" s="30"/>
      <c r="D22" s="25"/>
      <c r="E22" s="25"/>
      <c r="F22" s="25"/>
      <c r="G22" s="25"/>
      <c r="H22" s="25"/>
    </row>
    <row r="23" spans="1:8" ht="21.75" customHeight="1">
      <c r="A23" s="7"/>
      <c r="B23" s="34" t="s">
        <v>59</v>
      </c>
      <c r="C23" s="34"/>
      <c r="D23" s="18"/>
      <c r="E23" s="25"/>
      <c r="F23" s="25"/>
      <c r="G23" s="25"/>
      <c r="H23" s="25"/>
    </row>
    <row r="24" spans="1:8" ht="21.75" customHeight="1">
      <c r="A24" s="7"/>
      <c r="B24" s="7"/>
      <c r="C24" s="7"/>
      <c r="D24" s="18"/>
      <c r="E24" s="19"/>
      <c r="F24" s="19"/>
      <c r="G24" s="19"/>
      <c r="H24" s="19"/>
    </row>
    <row r="25" spans="1:8" ht="13.5" customHeight="1">
      <c r="A25" s="8" t="s">
        <v>17</v>
      </c>
      <c r="B25" s="33" t="s">
        <v>18</v>
      </c>
      <c r="C25" s="33"/>
      <c r="D25" s="20">
        <v>1687368.85</v>
      </c>
      <c r="E25" s="20">
        <v>1692868.85</v>
      </c>
      <c r="F25" s="20">
        <v>219086.47</v>
      </c>
      <c r="G25" s="20">
        <v>224086.47</v>
      </c>
      <c r="H25" s="20">
        <v>238895.47</v>
      </c>
    </row>
    <row r="26" spans="1:8" ht="23.25" customHeight="1" thickBot="1">
      <c r="A26" s="8" t="s">
        <v>19</v>
      </c>
      <c r="B26" s="33" t="s">
        <v>60</v>
      </c>
      <c r="C26" s="33"/>
      <c r="D26" s="20">
        <v>3762850.71</v>
      </c>
      <c r="E26" s="20">
        <v>3281417.5799999996</v>
      </c>
      <c r="F26" s="20">
        <v>3515219.67</v>
      </c>
      <c r="G26" s="20">
        <v>3869413.93</v>
      </c>
      <c r="H26" s="20">
        <v>4399974.75</v>
      </c>
    </row>
    <row r="27" spans="1:8" ht="26.25" customHeight="1">
      <c r="A27" s="7"/>
      <c r="B27" s="34" t="s">
        <v>63</v>
      </c>
      <c r="C27" s="34"/>
      <c r="D27" s="21">
        <f>SUM(D25:D26)</f>
        <v>5450219.5600000005</v>
      </c>
      <c r="E27" s="21">
        <f>SUM(E25:E26)</f>
        <v>4974286.43</v>
      </c>
      <c r="F27" s="21">
        <f>SUM(F25:F26)</f>
        <v>3734306.14</v>
      </c>
      <c r="G27" s="21">
        <f>SUM(G25:G26)</f>
        <v>4093500.4000000004</v>
      </c>
      <c r="H27" s="21">
        <f>SUM(H25:H26)</f>
        <v>4638870.22</v>
      </c>
    </row>
    <row r="28" spans="1:8" ht="21.75" customHeight="1">
      <c r="A28" s="33"/>
      <c r="B28" s="33"/>
      <c r="C28" s="33"/>
      <c r="D28" s="18"/>
      <c r="E28" s="19"/>
      <c r="F28" s="19"/>
      <c r="G28" s="19"/>
      <c r="H28" s="19"/>
    </row>
    <row r="29" spans="1:8" ht="15.75" customHeight="1">
      <c r="A29" s="7" t="s">
        <v>2</v>
      </c>
      <c r="B29" s="34" t="s">
        <v>20</v>
      </c>
      <c r="C29" s="34"/>
      <c r="D29" s="18"/>
      <c r="E29" s="20"/>
      <c r="F29" s="19"/>
      <c r="G29" s="19"/>
      <c r="H29" s="19"/>
    </row>
    <row r="30" spans="1:8" ht="13.5" customHeight="1" thickBot="1">
      <c r="A30" s="9" t="s">
        <v>21</v>
      </c>
      <c r="B30" s="33" t="s">
        <v>22</v>
      </c>
      <c r="C30" s="33"/>
      <c r="D30" s="20">
        <v>336398638.39</v>
      </c>
      <c r="E30" s="20">
        <v>336398638.39</v>
      </c>
      <c r="F30" s="20">
        <v>336398638.39</v>
      </c>
      <c r="G30" s="20">
        <v>336398638.39</v>
      </c>
      <c r="H30" s="20">
        <v>336398638.39</v>
      </c>
    </row>
    <row r="31" spans="1:8" ht="21.75" customHeight="1">
      <c r="A31" s="7"/>
      <c r="B31" s="34" t="s">
        <v>23</v>
      </c>
      <c r="C31" s="34"/>
      <c r="D31" s="21">
        <f>SUM(D30)</f>
        <v>336398638.39</v>
      </c>
      <c r="E31" s="21">
        <f>SUM(E30)</f>
        <v>336398638.39</v>
      </c>
      <c r="F31" s="21">
        <f>SUM(F30)</f>
        <v>336398638.39</v>
      </c>
      <c r="G31" s="21">
        <f>SUM(G30)</f>
        <v>336398638.39</v>
      </c>
      <c r="H31" s="21">
        <f>SUM(H30)</f>
        <v>336398638.39</v>
      </c>
    </row>
    <row r="32" spans="1:8" ht="21.75" customHeight="1">
      <c r="A32" s="35" t="s">
        <v>47</v>
      </c>
      <c r="B32" s="35"/>
      <c r="C32" s="35"/>
      <c r="D32" s="14">
        <f>SUM(D17+D21+D27+D31)</f>
        <v>522037899.28999996</v>
      </c>
      <c r="E32" s="14">
        <f>SUM(E17+E21+E27+E31)</f>
        <v>547781611.6800001</v>
      </c>
      <c r="F32" s="14">
        <f>SUM(F17+F21+F27+F31)</f>
        <v>523483611.76</v>
      </c>
      <c r="G32" s="22">
        <f>SUM(G17+G21+G27+G31)</f>
        <v>612654276.03</v>
      </c>
      <c r="H32" s="22">
        <f>SUM(H17+H21+H27+H31)</f>
        <v>604329484</v>
      </c>
    </row>
    <row r="33" spans="1:8" ht="21.75" customHeight="1">
      <c r="A33" s="8"/>
      <c r="B33" s="8"/>
      <c r="C33" s="8"/>
      <c r="G33" s="19"/>
      <c r="H33" s="19"/>
    </row>
    <row r="34" spans="1:8" ht="15.75" customHeight="1">
      <c r="A34" s="7" t="s">
        <v>2</v>
      </c>
      <c r="B34" s="34" t="s">
        <v>53</v>
      </c>
      <c r="C34" s="34"/>
      <c r="D34" s="15"/>
      <c r="G34" s="19"/>
      <c r="H34" s="19"/>
    </row>
    <row r="35" spans="1:8" ht="25.5" customHeight="1" thickBot="1">
      <c r="A35" s="8" t="s">
        <v>54</v>
      </c>
      <c r="B35" s="33" t="s">
        <v>55</v>
      </c>
      <c r="C35" s="33"/>
      <c r="D35" s="27">
        <v>156625394</v>
      </c>
      <c r="E35" s="27">
        <v>211236987</v>
      </c>
      <c r="F35" s="27">
        <v>256225304</v>
      </c>
      <c r="G35" s="20">
        <v>319410673</v>
      </c>
      <c r="H35" s="20">
        <v>317426042</v>
      </c>
    </row>
    <row r="36" spans="1:8" ht="21.75" customHeight="1">
      <c r="A36" s="7"/>
      <c r="B36" s="34" t="s">
        <v>56</v>
      </c>
      <c r="C36" s="34"/>
      <c r="D36" s="28">
        <f>SUM(D35)</f>
        <v>156625394</v>
      </c>
      <c r="E36" s="28">
        <f>SUM(E35)</f>
        <v>211236987</v>
      </c>
      <c r="F36" s="28">
        <f>SUM(F35)</f>
        <v>256225304</v>
      </c>
      <c r="G36" s="21">
        <f>SUM(G35)</f>
        <v>319410673</v>
      </c>
      <c r="H36" s="21">
        <f>SUM(H35)</f>
        <v>317426042</v>
      </c>
    </row>
    <row r="37" spans="1:8" ht="21.75" customHeight="1">
      <c r="A37" s="33"/>
      <c r="B37" s="33"/>
      <c r="C37" s="33"/>
      <c r="G37" s="19"/>
      <c r="H37" s="19"/>
    </row>
    <row r="38" spans="1:8" ht="21.75" customHeight="1">
      <c r="A38" s="7" t="s">
        <v>2</v>
      </c>
      <c r="B38" s="34" t="s">
        <v>61</v>
      </c>
      <c r="C38" s="34"/>
      <c r="G38" s="19"/>
      <c r="H38" s="19"/>
    </row>
    <row r="39" spans="1:8" ht="27" customHeight="1" thickBot="1">
      <c r="A39" s="8" t="s">
        <v>24</v>
      </c>
      <c r="B39" s="33" t="s">
        <v>25</v>
      </c>
      <c r="C39" s="33"/>
      <c r="D39" s="20">
        <v>6464863130.87</v>
      </c>
      <c r="E39" s="20">
        <v>6466353349.05</v>
      </c>
      <c r="F39" s="20">
        <v>6467877125.19</v>
      </c>
      <c r="G39" s="20">
        <v>6469452866.94</v>
      </c>
      <c r="H39" s="20">
        <v>6471126023.72</v>
      </c>
    </row>
    <row r="40" spans="1:8" ht="25.5" customHeight="1">
      <c r="A40" s="7"/>
      <c r="B40" s="34" t="s">
        <v>26</v>
      </c>
      <c r="C40" s="34"/>
      <c r="D40" s="21">
        <f>SUM(D39)</f>
        <v>6464863130.87</v>
      </c>
      <c r="E40" s="21">
        <f>SUM(E39)</f>
        <v>6466353349.05</v>
      </c>
      <c r="F40" s="21">
        <f>SUM(F39)</f>
        <v>6467877125.19</v>
      </c>
      <c r="G40" s="21">
        <f>SUM(G39)</f>
        <v>6469452866.94</v>
      </c>
      <c r="H40" s="21">
        <f>SUM(H39)</f>
        <v>6471126023.72</v>
      </c>
    </row>
    <row r="41" spans="1:8" ht="21.75" customHeight="1">
      <c r="A41" s="33"/>
      <c r="B41" s="33"/>
      <c r="C41" s="33"/>
      <c r="G41" s="19"/>
      <c r="H41" s="19"/>
    </row>
    <row r="42" spans="1:8" ht="21.75" customHeight="1">
      <c r="A42" s="35" t="s">
        <v>48</v>
      </c>
      <c r="B42" s="35"/>
      <c r="C42" s="16"/>
      <c r="D42" s="22">
        <f>SUM(D36,D40)</f>
        <v>6621488524.87</v>
      </c>
      <c r="E42" s="22">
        <f>SUM(E36,E40)</f>
        <v>6677590336.05</v>
      </c>
      <c r="F42" s="22">
        <f>SUM(F36,F40)</f>
        <v>6724102429.19</v>
      </c>
      <c r="G42" s="22">
        <f>SUM(G36,G40)</f>
        <v>6788863539.94</v>
      </c>
      <c r="H42" s="22">
        <f>H40+H36</f>
        <v>6788552065.72</v>
      </c>
    </row>
    <row r="43" spans="1:8" ht="21.75" customHeight="1">
      <c r="A43" s="8"/>
      <c r="B43" s="8"/>
      <c r="C43" s="8"/>
      <c r="D43" s="18"/>
      <c r="E43" s="19"/>
      <c r="F43" s="19"/>
      <c r="G43" s="19"/>
      <c r="H43" s="19"/>
    </row>
    <row r="44" spans="1:8" ht="21.75" customHeight="1">
      <c r="A44" s="37" t="s">
        <v>68</v>
      </c>
      <c r="B44" s="37"/>
      <c r="C44" s="17"/>
      <c r="D44" s="29">
        <f>SUM(D32+D42)</f>
        <v>7143526424.16</v>
      </c>
      <c r="E44" s="29">
        <f>SUM(E32+E42)</f>
        <v>7225371947.7300005</v>
      </c>
      <c r="F44" s="29">
        <f>SUM(F32+F42)</f>
        <v>7247586040.95</v>
      </c>
      <c r="G44" s="29">
        <f>SUM(G32+G42)</f>
        <v>7401517815.969999</v>
      </c>
      <c r="H44" s="29">
        <f>SUM(H32+H42)</f>
        <v>7392881549.72</v>
      </c>
    </row>
    <row r="45" spans="1:8" ht="21.75" customHeight="1">
      <c r="A45" s="33"/>
      <c r="B45" s="33"/>
      <c r="C45" s="33"/>
      <c r="D45" s="18"/>
      <c r="E45" s="19"/>
      <c r="F45" s="19"/>
      <c r="G45" s="19"/>
      <c r="H45" s="19"/>
    </row>
    <row r="46" spans="1:8" ht="21.75" customHeight="1">
      <c r="A46" s="8"/>
      <c r="B46" s="8"/>
      <c r="C46" s="8"/>
      <c r="D46" s="18"/>
      <c r="E46" s="19"/>
      <c r="F46" s="19"/>
      <c r="G46" s="19"/>
      <c r="H46" s="19"/>
    </row>
    <row r="47" spans="1:8" ht="12.75" customHeight="1">
      <c r="A47" s="7" t="s">
        <v>2</v>
      </c>
      <c r="B47" s="34" t="s">
        <v>27</v>
      </c>
      <c r="C47" s="34"/>
      <c r="D47" s="18"/>
      <c r="E47" s="19"/>
      <c r="F47" s="19"/>
      <c r="G47" s="19"/>
      <c r="H47" s="19"/>
    </row>
    <row r="48" spans="1:8" ht="12.75" customHeight="1">
      <c r="A48" s="7" t="s">
        <v>2</v>
      </c>
      <c r="B48" s="34" t="s">
        <v>28</v>
      </c>
      <c r="C48" s="34"/>
      <c r="D48" s="18"/>
      <c r="E48" s="19"/>
      <c r="F48" s="19"/>
      <c r="G48" s="19"/>
      <c r="H48" s="19"/>
    </row>
    <row r="49" spans="1:8" ht="12.75" customHeight="1" thickBot="1">
      <c r="A49" s="8" t="s">
        <v>29</v>
      </c>
      <c r="B49" s="33" t="s">
        <v>30</v>
      </c>
      <c r="C49" s="33"/>
      <c r="D49" s="20">
        <v>935326</v>
      </c>
      <c r="E49" s="20">
        <v>936651.99</v>
      </c>
      <c r="F49" s="20">
        <v>927478.98</v>
      </c>
      <c r="G49" s="20">
        <v>935536.13</v>
      </c>
      <c r="H49" s="20">
        <v>935862.92</v>
      </c>
    </row>
    <row r="50" spans="1:8" ht="21.75" customHeight="1">
      <c r="A50" s="7"/>
      <c r="B50" s="34" t="s">
        <v>31</v>
      </c>
      <c r="C50" s="34"/>
      <c r="D50" s="21">
        <f>SUM(D49)</f>
        <v>935326</v>
      </c>
      <c r="E50" s="21">
        <f>SUM(E49)</f>
        <v>936651.99</v>
      </c>
      <c r="F50" s="21">
        <f>SUM(F49)</f>
        <v>927478.98</v>
      </c>
      <c r="G50" s="21">
        <f>G49</f>
        <v>935536.13</v>
      </c>
      <c r="H50" s="21">
        <f>H49</f>
        <v>935862.92</v>
      </c>
    </row>
    <row r="51" spans="1:8" ht="21.75" customHeight="1">
      <c r="A51" s="33"/>
      <c r="B51" s="33"/>
      <c r="C51" s="33"/>
      <c r="D51" s="18"/>
      <c r="E51" s="19"/>
      <c r="F51" s="19"/>
      <c r="G51" s="19"/>
      <c r="H51" s="19"/>
    </row>
    <row r="52" spans="1:8" ht="13.5" customHeight="1">
      <c r="A52" s="7" t="s">
        <v>2</v>
      </c>
      <c r="B52" s="34" t="s">
        <v>32</v>
      </c>
      <c r="C52" s="34"/>
      <c r="D52" s="18"/>
      <c r="E52" s="19"/>
      <c r="F52" s="19"/>
      <c r="G52" s="19"/>
      <c r="H52" s="19"/>
    </row>
    <row r="53" spans="1:8" ht="13.5" customHeight="1">
      <c r="A53" s="8" t="s">
        <v>33</v>
      </c>
      <c r="B53" s="33" t="s">
        <v>34</v>
      </c>
      <c r="C53" s="33"/>
      <c r="D53" s="20">
        <v>630416650.32</v>
      </c>
      <c r="E53" s="20">
        <v>832137372.85</v>
      </c>
      <c r="F53" s="20">
        <v>887417029.58</v>
      </c>
      <c r="G53" s="20">
        <v>901856790.27</v>
      </c>
      <c r="H53" s="20">
        <v>789395440.12</v>
      </c>
    </row>
    <row r="54" spans="1:8" ht="13.5" customHeight="1">
      <c r="A54" s="8" t="s">
        <v>35</v>
      </c>
      <c r="B54" s="33" t="s">
        <v>36</v>
      </c>
      <c r="C54" s="33"/>
      <c r="D54" s="20">
        <v>2399671597.9899993</v>
      </c>
      <c r="E54" s="20">
        <v>2389159332.339999</v>
      </c>
      <c r="F54" s="20">
        <v>2334450247.81</v>
      </c>
      <c r="G54" s="20">
        <v>2327528927.4399996</v>
      </c>
      <c r="H54" s="20">
        <v>2326591131.2499995</v>
      </c>
    </row>
    <row r="55" spans="1:8" ht="13.5" customHeight="1" thickBot="1">
      <c r="A55" s="8" t="s">
        <v>37</v>
      </c>
      <c r="B55" s="33" t="s">
        <v>38</v>
      </c>
      <c r="C55" s="33"/>
      <c r="D55" s="20">
        <v>6902653752.91</v>
      </c>
      <c r="E55" s="20">
        <v>7960643488.7</v>
      </c>
      <c r="F55" s="20">
        <v>7960630756.47</v>
      </c>
      <c r="G55" s="20">
        <v>7954726665.28</v>
      </c>
      <c r="H55" s="20">
        <v>7953144133.41</v>
      </c>
    </row>
    <row r="56" spans="1:8" ht="21.75" customHeight="1">
      <c r="A56" s="7"/>
      <c r="B56" s="34" t="s">
        <v>39</v>
      </c>
      <c r="C56" s="34"/>
      <c r="D56" s="21">
        <f>SUM(D53:D55)</f>
        <v>9932742001.22</v>
      </c>
      <c r="E56" s="21">
        <f>SUM(E53:E55)</f>
        <v>11181940193.89</v>
      </c>
      <c r="F56" s="21">
        <f>SUM(F53:F55)</f>
        <v>11182498033.86</v>
      </c>
      <c r="G56" s="21">
        <f>SUM(G53:G55)</f>
        <v>11184112382.99</v>
      </c>
      <c r="H56" s="21">
        <f>SUM(H53:H55)</f>
        <v>11069130704.779999</v>
      </c>
    </row>
    <row r="57" spans="1:8" ht="21.75" customHeight="1">
      <c r="A57" s="33"/>
      <c r="B57" s="33"/>
      <c r="C57" s="33"/>
      <c r="D57" s="18"/>
      <c r="E57" s="19"/>
      <c r="F57" s="19"/>
      <c r="G57" s="19"/>
      <c r="H57" s="19"/>
    </row>
    <row r="58" spans="1:8" ht="13.5" customHeight="1">
      <c r="A58" s="7" t="s">
        <v>2</v>
      </c>
      <c r="B58" s="34" t="s">
        <v>62</v>
      </c>
      <c r="C58" s="34"/>
      <c r="D58" s="18"/>
      <c r="E58" s="19"/>
      <c r="F58" s="19"/>
      <c r="G58" s="19"/>
      <c r="H58" s="19"/>
    </row>
    <row r="59" spans="1:8" ht="15" customHeight="1" thickBot="1">
      <c r="A59" s="8" t="s">
        <v>40</v>
      </c>
      <c r="B59" s="33" t="s">
        <v>41</v>
      </c>
      <c r="C59" s="33"/>
      <c r="D59" s="20">
        <v>-1454518554.85</v>
      </c>
      <c r="E59" s="20">
        <v>-1421253020.96</v>
      </c>
      <c r="F59" s="20">
        <v>-1420368397.01</v>
      </c>
      <c r="G59" s="20">
        <v>-1420368397.01</v>
      </c>
      <c r="H59" s="20">
        <v>-1420752602.16</v>
      </c>
    </row>
    <row r="60" spans="1:8" ht="21.75" customHeight="1">
      <c r="A60" s="7"/>
      <c r="B60" s="34" t="s">
        <v>42</v>
      </c>
      <c r="C60" s="34"/>
      <c r="D60" s="21">
        <f>SUM(D59)</f>
        <v>-1454518554.85</v>
      </c>
      <c r="E60" s="21">
        <f>SUM(E59)</f>
        <v>-1421253020.96</v>
      </c>
      <c r="F60" s="21">
        <f>SUM(F59)</f>
        <v>-1420368397.01</v>
      </c>
      <c r="G60" s="21">
        <f>SUM(G59)</f>
        <v>-1420368397.01</v>
      </c>
      <c r="H60" s="21">
        <f>SUM(H59)</f>
        <v>-1420752602.16</v>
      </c>
    </row>
    <row r="61" spans="1:8" ht="6" customHeight="1">
      <c r="A61" s="31"/>
      <c r="B61" s="38"/>
      <c r="C61" s="38"/>
      <c r="D61" s="18"/>
      <c r="E61" s="19"/>
      <c r="F61" s="19"/>
      <c r="G61" s="19"/>
      <c r="H61" s="19"/>
    </row>
    <row r="62" spans="1:8" ht="12.75" customHeight="1">
      <c r="A62" s="35" t="s">
        <v>43</v>
      </c>
      <c r="B62" s="35"/>
      <c r="C62" s="35"/>
      <c r="D62" s="22">
        <f>SUM(D50,D56,D60)</f>
        <v>8479158772.369999</v>
      </c>
      <c r="E62" s="22">
        <f>SUM(E50,E56,E60)</f>
        <v>9761623824.919998</v>
      </c>
      <c r="F62" s="22">
        <f>SUM(F50,F56,F60)</f>
        <v>9763057115.83</v>
      </c>
      <c r="G62" s="22">
        <f>SUM(G50,G56,G60)</f>
        <v>9764679522.109999</v>
      </c>
      <c r="H62" s="22">
        <f>SUM(H50+H56+H60)</f>
        <v>9649313965.539999</v>
      </c>
    </row>
    <row r="63" spans="1:8" ht="11.25">
      <c r="A63" s="33"/>
      <c r="B63" s="33"/>
      <c r="C63" s="33"/>
      <c r="D63" s="18"/>
      <c r="E63" s="18"/>
      <c r="F63" s="19"/>
      <c r="G63" s="19"/>
      <c r="H63" s="19"/>
    </row>
    <row r="64" spans="1:8" ht="12.75" customHeight="1">
      <c r="A64" s="39" t="s">
        <v>44</v>
      </c>
      <c r="B64" s="39"/>
      <c r="C64" s="39"/>
      <c r="D64" s="23">
        <f>SUM(D44,D62)</f>
        <v>15622685196.529999</v>
      </c>
      <c r="E64" s="23">
        <f>SUM(E44,E62)</f>
        <v>16986995772.649998</v>
      </c>
      <c r="F64" s="23">
        <f>SUM(F44,F62)</f>
        <v>17010643156.779999</v>
      </c>
      <c r="G64" s="23">
        <f>G44+G62</f>
        <v>17166197338.079998</v>
      </c>
      <c r="H64" s="23">
        <f>H44+H62</f>
        <v>17042195515.259998</v>
      </c>
    </row>
    <row r="65" spans="1:3" ht="11.25">
      <c r="A65" s="33"/>
      <c r="B65" s="33"/>
      <c r="C65" s="33"/>
    </row>
  </sheetData>
  <sheetProtection/>
  <mergeCells count="52"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  <mergeCell ref="B60:C60"/>
    <mergeCell ref="B50:C50"/>
    <mergeCell ref="A51:C51"/>
    <mergeCell ref="B52:C52"/>
    <mergeCell ref="B53:C53"/>
    <mergeCell ref="B54:C54"/>
    <mergeCell ref="B55:C55"/>
    <mergeCell ref="A45:C45"/>
    <mergeCell ref="B47:C47"/>
    <mergeCell ref="B48:C48"/>
    <mergeCell ref="B49:C49"/>
    <mergeCell ref="A42:B42"/>
    <mergeCell ref="A44:B44"/>
    <mergeCell ref="B38:C38"/>
    <mergeCell ref="B39:C39"/>
    <mergeCell ref="B40:C40"/>
    <mergeCell ref="A41:C41"/>
    <mergeCell ref="B30:C30"/>
    <mergeCell ref="B31:C31"/>
    <mergeCell ref="B35:C35"/>
    <mergeCell ref="B36:C36"/>
    <mergeCell ref="B27:C27"/>
    <mergeCell ref="A28:C28"/>
    <mergeCell ref="B29:C29"/>
    <mergeCell ref="B19:C19"/>
    <mergeCell ref="B20:C20"/>
    <mergeCell ref="A37:C37"/>
    <mergeCell ref="B16:C16"/>
    <mergeCell ref="B17:C17"/>
    <mergeCell ref="B10:C10"/>
    <mergeCell ref="B11:C11"/>
    <mergeCell ref="B12:C12"/>
    <mergeCell ref="B34:C34"/>
    <mergeCell ref="A32:C32"/>
    <mergeCell ref="B23:C23"/>
    <mergeCell ref="B25:C25"/>
    <mergeCell ref="B26:C26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2023-06-22T16:36:28Z</dcterms:modified>
  <cp:category/>
  <cp:version/>
  <cp:contentType/>
  <cp:contentStatus/>
</cp:coreProperties>
</file>