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<sst xmlns="http://schemas.openxmlformats.org/spreadsheetml/2006/main" count="125" uniqueCount="114">
  <si>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</si>
  <si>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</si>
  <si>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</si>
  <si>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</si>
  <si>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</si>
  <si>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</si>
  <si>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</si>
  <si>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</si>
  <si>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</si>
  <si>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</si>
  <si>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</si>
  <si>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</si>
  <si>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</si>
  <si>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</si>
  <si>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</si>
  <si>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</si>
  <si>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</si>
  <si>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</si>
  <si>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</si>
  <si>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</si>
  <si>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</si>
  <si>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</si>
  <si>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</si>
  <si>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</si>
  <si>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</si>
  <si>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</si>
  <si>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</si>
  <si>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</si>
  <si>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</si>
  <si>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</si>
  <si>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</si>
  <si>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</si>
  <si>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</si>
  <si>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</si>
  <si>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</si>
  <si>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</si>
  <si>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</si>
  <si>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</si>
  <si>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</si>
  <si>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</si>
  <si>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</si>
  <si>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</si>
  <si>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</si>
  <si>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</si>
  <si>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</si>
  <si>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</si>
  <si>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</si>
  <si>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</si>
  <si>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</si>
  <si>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</si>
  <si>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</si>
  <si>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</si>
  <si>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</si>
  <si>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</si>
  <si>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</si>
  <si>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</si>
  <si>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</si>
  <si>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</si>
  <si>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</si>
  <si>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</si>
  <si>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</si>
  <si>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</si>
  <si>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</si>
  <si>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</si>
  <si>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</si>
  <si>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</si>
  <si>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</si>
  <si>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</si>
  <si>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</si>
  <si>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</si>
  <si>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</si>
  <si>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</si>
  <si>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</si>
  <si>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</si>
  <si>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</si>
  <si>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</si>
  <si>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</si>
  <si>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</si>
  <si>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</si>
  <si>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</si>
  <si>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</si>
  <si>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</si>
  <si>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</si>
  <si>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</si>
  <si>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</si>
  <si>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</si>
  <si>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</si>
  <si>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</si>
  <si>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</si>
  <si>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</si>
  <si>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</si>
  <si>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</si>
  <si>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</si>
  <si>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</si>
  <si>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</si>
  <si>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</si>
  <si>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</si>
  <si>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</si>
  <si>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</si>
  <si>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</si>
  <si>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</si>
  <si>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</si>
  <si>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</si>
  <si>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</si>
  <si>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</si>
  <si>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</si>
  <si>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</si>
  <si>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</si>
  <si>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</si>
  <si>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</si>
  <si>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</si>
  <si>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</si>
  <si>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MUNICIPIO DE MÉRIDA YUCATÁN</t>
  </si>
  <si>
    <t>POSICIÓN FINANCIERA, BALANCE GENERAL ENERO A DICIEMBRE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</si>
</sst>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44" fontId="40" fillId="0" borderId="0" xfId="0" applyNumberFormat="1" applyFont="1" applyAlignment="1">
      <alignment/>
    </xf>
    <xf numFmtId="44" fontId="5" fillId="0" borderId="0" xfId="49" applyFont="1" applyAlignment="1">
      <alignment vertical="top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44" fontId="40" fillId="0" borderId="10" xfId="49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44" fontId="42" fillId="33" borderId="0" xfId="49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44" fontId="42" fillId="34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790575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81" sqref="A1:N81"/>
    </sheetView>
  </sheetViews>
  <sheetFormatPr defaultColWidth="9.140625" defaultRowHeight="12.75"/>
  <cols>
    <col min="1" max="1" width="13.7109375" style="3" customWidth="1"/>
    <col min="2" max="2" width="35.57421875" style="3" customWidth="1"/>
    <col min="3" max="3" width="9.140625" style="3" customWidth="1"/>
    <col min="4" max="4" width="19.140625" style="4" customWidth="1"/>
    <col min="5" max="5" width="20.00390625" style="19" customWidth="1"/>
    <col min="6" max="9" width="17.57421875" style="19" customWidth="1"/>
    <col min="10" max="14" width="17.57421875" style="21" customWidth="1"/>
    <col min="15" max="16384" width="9.140625" style="2" customWidth="1"/>
  </cols>
  <sheetData>
    <row r="1" spans="1:216" ht="11.25">
      <c r="A1" s="5"/>
      <c r="B1" s="6"/>
      <c r="C1" s="7"/>
      <c r="D1" s="15"/>
      <c r="E1" s="15"/>
      <c r="F1" s="15"/>
      <c r="G1" s="15"/>
      <c r="H1" s="15"/>
      <c r="I1" s="15"/>
      <c r="J1" s="6"/>
      <c r="K1" s="6"/>
      <c r="L1" s="6"/>
      <c r="M1" s="6"/>
      <c r="N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</row>
    <row r="2" spans="2:216" ht="11.25">
      <c r="B2" s="25" t="s">
        <v>112</v>
      </c>
      <c r="C2" s="25"/>
      <c r="D2" s="25"/>
      <c r="E2" s="15"/>
      <c r="F2" s="15"/>
      <c r="G2" s="15"/>
      <c r="H2" s="15"/>
      <c r="I2" s="15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</row>
    <row r="3" spans="1:216" ht="15" customHeight="1">
      <c r="A3" s="25"/>
      <c r="B3" s="25" t="s">
        <v>113</v>
      </c>
      <c r="C3" s="25"/>
      <c r="D3" s="25"/>
      <c r="E3" s="15"/>
      <c r="F3" s="15"/>
      <c r="G3" s="15"/>
      <c r="H3" s="15"/>
      <c r="I3" s="15"/>
      <c r="J3" s="6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</row>
    <row r="4" spans="2:216" ht="15" customHeight="1">
      <c r="B4" s="26" t="s">
        <v>92</v>
      </c>
      <c r="C4" s="25"/>
      <c r="D4" s="25"/>
      <c r="E4" s="15"/>
      <c r="F4" s="15"/>
      <c r="G4" s="15"/>
      <c r="H4" s="15"/>
      <c r="I4" s="15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2:216" ht="15" customHeight="1">
      <c r="B5" s="26"/>
      <c r="C5" s="26"/>
      <c r="D5" s="26"/>
      <c r="E5" s="15"/>
      <c r="F5" s="15"/>
      <c r="G5" s="15"/>
      <c r="H5" s="15"/>
      <c r="I5" s="15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</row>
    <row r="6" spans="1:216" ht="19.5" customHeight="1" thickBot="1">
      <c r="A6" s="30" t="s">
        <v>93</v>
      </c>
      <c r="B6" s="30"/>
      <c r="C6" s="30"/>
      <c r="D6" s="31" t="s">
        <v>0</v>
      </c>
      <c r="E6" s="31" t="s">
        <v>102</v>
      </c>
      <c r="F6" s="31" t="s">
        <v>103</v>
      </c>
      <c r="G6" s="31" t="s">
        <v>104</v>
      </c>
      <c r="H6" s="31" t="s">
        <v>105</v>
      </c>
      <c r="I6" s="31" t="s">
        <v>106</v>
      </c>
      <c r="J6" s="32" t="s">
        <v>107</v>
      </c>
      <c r="K6" s="32" t="s">
        <v>108</v>
      </c>
      <c r="L6" s="32" t="s">
        <v>109</v>
      </c>
      <c r="M6" s="32" t="s">
        <v>110</v>
      </c>
      <c r="N6" s="32" t="s">
        <v>111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</row>
    <row r="7" spans="1:14" s="3" customFormat="1" ht="11.25">
      <c r="A7" s="8" t="s">
        <v>1</v>
      </c>
      <c r="B7" s="28" t="s">
        <v>2</v>
      </c>
      <c r="C7" s="28"/>
      <c r="D7" s="4"/>
      <c r="E7" s="19"/>
      <c r="F7" s="19"/>
      <c r="G7" s="19"/>
      <c r="H7" s="19"/>
      <c r="I7" s="19"/>
      <c r="J7" s="21"/>
      <c r="K7" s="21"/>
      <c r="L7" s="21"/>
      <c r="M7" s="21"/>
      <c r="N7" s="21"/>
    </row>
    <row r="8" spans="1:3" ht="11.25">
      <c r="A8" s="8" t="s">
        <v>1</v>
      </c>
      <c r="B8" s="28" t="s">
        <v>3</v>
      </c>
      <c r="C8" s="28"/>
    </row>
    <row r="9" spans="1:14" ht="12.75" customHeight="1">
      <c r="A9" s="9" t="s">
        <v>4</v>
      </c>
      <c r="B9" s="27" t="s">
        <v>5</v>
      </c>
      <c r="C9" s="27"/>
      <c r="D9" s="13">
        <v>416251727.92</v>
      </c>
      <c r="E9" s="13">
        <v>192198005.42</v>
      </c>
      <c r="F9" s="13">
        <v>197341106.58</v>
      </c>
      <c r="G9" s="20">
        <v>186800429.67</v>
      </c>
      <c r="H9" s="20">
        <v>168211362.95</v>
      </c>
      <c r="I9" s="20">
        <v>189349804.89</v>
      </c>
      <c r="J9" s="20">
        <v>119334228.24</v>
      </c>
      <c r="K9" s="20">
        <v>170599541.57</v>
      </c>
      <c r="L9" s="20">
        <v>231866269</v>
      </c>
      <c r="M9" s="20">
        <v>200143744.32</v>
      </c>
      <c r="N9" s="20">
        <v>486744501.32</v>
      </c>
    </row>
    <row r="10" spans="1:14" ht="12.75" customHeight="1">
      <c r="A10" s="9" t="s">
        <v>6</v>
      </c>
      <c r="B10" s="27" t="s">
        <v>7</v>
      </c>
      <c r="C10" s="27"/>
      <c r="D10" s="13">
        <v>93338171.53</v>
      </c>
      <c r="E10" s="13">
        <v>314576684.07</v>
      </c>
      <c r="F10" s="13">
        <v>414121799.17</v>
      </c>
      <c r="G10" s="20">
        <v>416272118.69</v>
      </c>
      <c r="H10" s="20">
        <v>447387558.63</v>
      </c>
      <c r="I10" s="20">
        <v>468524591.08</v>
      </c>
      <c r="J10" s="20">
        <v>523601133.56</v>
      </c>
      <c r="K10" s="20">
        <v>492692801.35</v>
      </c>
      <c r="L10" s="20">
        <v>398367645.93</v>
      </c>
      <c r="M10" s="20">
        <v>422714708.03</v>
      </c>
      <c r="N10" s="20">
        <v>274742687.24</v>
      </c>
    </row>
    <row r="11" spans="1:14" ht="12.75" customHeight="1">
      <c r="A11" s="9" t="s">
        <v>8</v>
      </c>
      <c r="B11" s="27" t="s">
        <v>9</v>
      </c>
      <c r="C11" s="27"/>
      <c r="D11" s="13">
        <v>26149546.49</v>
      </c>
      <c r="E11" s="13">
        <v>72840098.16</v>
      </c>
      <c r="F11" s="13">
        <v>72022222.75</v>
      </c>
      <c r="G11" s="20">
        <v>73778973.2</v>
      </c>
      <c r="H11" s="20">
        <v>87263904.85</v>
      </c>
      <c r="I11" s="20">
        <v>99073415.91</v>
      </c>
      <c r="J11" s="20">
        <v>109498857.73</v>
      </c>
      <c r="K11" s="20">
        <v>111857191.45</v>
      </c>
      <c r="L11" s="20">
        <v>109868387.22</v>
      </c>
      <c r="M11" s="20">
        <v>111146984.49</v>
      </c>
      <c r="N11" s="20">
        <v>102276576.5</v>
      </c>
    </row>
    <row r="12" spans="1:14" ht="12.75" customHeight="1">
      <c r="A12" s="9" t="s">
        <v>10</v>
      </c>
      <c r="B12" s="27" t="s">
        <v>11</v>
      </c>
      <c r="C12" s="27"/>
      <c r="D12" s="13">
        <v>1231706.88</v>
      </c>
      <c r="E12" s="13">
        <v>1253635.98</v>
      </c>
      <c r="F12" s="13">
        <v>1264055.98</v>
      </c>
      <c r="G12" s="20">
        <v>1308049.35</v>
      </c>
      <c r="H12" s="20">
        <v>1283454.73</v>
      </c>
      <c r="I12" s="20">
        <v>1254116.47</v>
      </c>
      <c r="J12" s="20">
        <v>1243808.3</v>
      </c>
      <c r="K12" s="20">
        <v>1382724.9</v>
      </c>
      <c r="L12" s="20">
        <v>1411833.46</v>
      </c>
      <c r="M12" s="20">
        <v>1531168.8</v>
      </c>
      <c r="N12" s="20">
        <v>1552582.76</v>
      </c>
    </row>
    <row r="13" spans="1:14" ht="12.75" customHeight="1" thickBot="1">
      <c r="A13" s="9" t="s">
        <v>12</v>
      </c>
      <c r="B13" s="27" t="s">
        <v>13</v>
      </c>
      <c r="C13" s="27"/>
      <c r="D13" s="13">
        <v>9860</v>
      </c>
      <c r="E13" s="13">
        <v>19480</v>
      </c>
      <c r="F13" s="13">
        <v>13910</v>
      </c>
      <c r="G13" s="20">
        <v>13910</v>
      </c>
      <c r="H13" s="20">
        <v>3260</v>
      </c>
      <c r="I13" s="20">
        <v>34970</v>
      </c>
      <c r="J13" s="20">
        <v>33260</v>
      </c>
      <c r="K13" s="20">
        <v>28390</v>
      </c>
      <c r="L13" s="20">
        <v>25670</v>
      </c>
      <c r="M13" s="20">
        <v>21460</v>
      </c>
      <c r="N13" s="20">
        <v>2500</v>
      </c>
    </row>
    <row r="14" spans="1:14" ht="13.5" customHeight="1">
      <c r="A14" s="8"/>
      <c r="B14" s="28" t="s">
        <v>14</v>
      </c>
      <c r="C14" s="28"/>
      <c r="D14" s="16">
        <f aca="true" t="shared" si="0" ref="D14:I14">SUM(D9:D13)</f>
        <v>536981012.82</v>
      </c>
      <c r="E14" s="16">
        <f t="shared" si="0"/>
        <v>580887903.63</v>
      </c>
      <c r="F14" s="16">
        <f t="shared" si="0"/>
        <v>684763094.48</v>
      </c>
      <c r="G14" s="16">
        <f t="shared" si="0"/>
        <v>678173480.9100001</v>
      </c>
      <c r="H14" s="16">
        <f t="shared" si="0"/>
        <v>704149541.16</v>
      </c>
      <c r="I14" s="16">
        <f t="shared" si="0"/>
        <v>758236898.35</v>
      </c>
      <c r="J14" s="23">
        <f>SUM(J9:J13)</f>
        <v>753711287.8299999</v>
      </c>
      <c r="K14" s="23">
        <f>SUM(K9:K13)</f>
        <v>776560649.2700001</v>
      </c>
      <c r="L14" s="23">
        <f>SUM(L9:L13)</f>
        <v>741539805.6100001</v>
      </c>
      <c r="M14" s="23">
        <f>SUM(M9:M13)</f>
        <v>735558065.6399999</v>
      </c>
      <c r="N14" s="23">
        <f>SUM(N9:N13)</f>
        <v>865318847.8199999</v>
      </c>
    </row>
    <row r="15" spans="1:3" ht="12.75" customHeight="1">
      <c r="A15" s="27"/>
      <c r="B15" s="27"/>
      <c r="C15" s="27"/>
    </row>
    <row r="16" spans="1:3" ht="11.25">
      <c r="A16" s="8" t="s">
        <v>1</v>
      </c>
      <c r="B16" s="28" t="s">
        <v>15</v>
      </c>
      <c r="C16" s="28"/>
    </row>
    <row r="17" spans="1:14" ht="12.75" customHeight="1">
      <c r="A17" s="9" t="s">
        <v>16</v>
      </c>
      <c r="B17" s="27" t="s">
        <v>17</v>
      </c>
      <c r="C17" s="27"/>
      <c r="D17" s="13">
        <v>529616</v>
      </c>
      <c r="E17" s="13">
        <v>577226</v>
      </c>
      <c r="F17" s="13">
        <v>514096.2</v>
      </c>
      <c r="G17" s="13">
        <v>499536</v>
      </c>
      <c r="H17" s="13">
        <v>497283</v>
      </c>
      <c r="I17" s="13">
        <v>853168</v>
      </c>
      <c r="J17" s="22">
        <v>508533</v>
      </c>
      <c r="K17" s="22">
        <v>524123.27</v>
      </c>
      <c r="L17" s="22">
        <v>491301</v>
      </c>
      <c r="M17" s="22">
        <v>491301</v>
      </c>
      <c r="N17" s="22">
        <v>491301</v>
      </c>
    </row>
    <row r="18" spans="1:14" ht="12.75" customHeight="1">
      <c r="A18" s="9" t="s">
        <v>18</v>
      </c>
      <c r="B18" s="27" t="s">
        <v>19</v>
      </c>
      <c r="C18" s="27"/>
      <c r="D18" s="13">
        <v>21005048.75</v>
      </c>
      <c r="E18" s="13">
        <v>27206864.25</v>
      </c>
      <c r="F18" s="13">
        <v>21362494.46</v>
      </c>
      <c r="G18" s="13">
        <v>14912942.27</v>
      </c>
      <c r="H18" s="13">
        <v>14574175.35</v>
      </c>
      <c r="I18" s="13">
        <v>18667273.36</v>
      </c>
      <c r="J18" s="22">
        <v>18793709.03</v>
      </c>
      <c r="K18" s="22">
        <v>18243939.52</v>
      </c>
      <c r="L18" s="22">
        <v>22754545.5</v>
      </c>
      <c r="M18" s="22">
        <v>17319335.74</v>
      </c>
      <c r="N18" s="22">
        <v>31033184.38</v>
      </c>
    </row>
    <row r="19" spans="1:5" ht="12.75" customHeight="1">
      <c r="A19" s="9" t="s">
        <v>96</v>
      </c>
      <c r="B19" s="14" t="s">
        <v>97</v>
      </c>
      <c r="C19" s="14"/>
      <c r="D19" s="13"/>
      <c r="E19" s="13"/>
    </row>
    <row r="20" spans="1:14" ht="13.5" customHeight="1" thickBot="1">
      <c r="A20" s="9" t="s">
        <v>20</v>
      </c>
      <c r="B20" s="27" t="s">
        <v>21</v>
      </c>
      <c r="C20" s="27"/>
      <c r="D20" s="13">
        <v>567300.84</v>
      </c>
      <c r="E20" s="13">
        <v>535029.61</v>
      </c>
      <c r="F20" s="13">
        <v>552722.15</v>
      </c>
      <c r="G20" s="13">
        <v>554371.51</v>
      </c>
      <c r="H20" s="13">
        <v>620196.18</v>
      </c>
      <c r="I20" s="13">
        <v>601796.28</v>
      </c>
      <c r="J20" s="22">
        <v>583352.09</v>
      </c>
      <c r="K20" s="22">
        <v>592812.93</v>
      </c>
      <c r="L20" s="22">
        <v>614290.04</v>
      </c>
      <c r="M20" s="22">
        <v>608278.99</v>
      </c>
      <c r="N20" s="22">
        <v>625316.04</v>
      </c>
    </row>
    <row r="21" spans="1:14" ht="12.75" customHeight="1">
      <c r="A21" s="8"/>
      <c r="B21" s="28" t="s">
        <v>22</v>
      </c>
      <c r="C21" s="28"/>
      <c r="D21" s="16">
        <f aca="true" t="shared" si="1" ref="D21:I21">SUM(D17:D20)</f>
        <v>22101965.59</v>
      </c>
      <c r="E21" s="16">
        <f t="shared" si="1"/>
        <v>28319119.86</v>
      </c>
      <c r="F21" s="16">
        <f t="shared" si="1"/>
        <v>22429312.81</v>
      </c>
      <c r="G21" s="16">
        <f t="shared" si="1"/>
        <v>15966849.78</v>
      </c>
      <c r="H21" s="16">
        <f t="shared" si="1"/>
        <v>15691654.53</v>
      </c>
      <c r="I21" s="16">
        <f t="shared" si="1"/>
        <v>20122237.64</v>
      </c>
      <c r="J21" s="23">
        <f>SUM(J17:J20)</f>
        <v>19885594.12</v>
      </c>
      <c r="K21" s="23">
        <f>SUM(K17:K20)</f>
        <v>19360875.72</v>
      </c>
      <c r="L21" s="23">
        <f>SUM(L17:L20)</f>
        <v>23860136.54</v>
      </c>
      <c r="M21" s="23">
        <f>SUM(M17:M20)</f>
        <v>18418915.729999997</v>
      </c>
      <c r="N21" s="23">
        <f>SUM(N17:N20)</f>
        <v>32149801.419999998</v>
      </c>
    </row>
    <row r="22" spans="1:3" ht="12.75" customHeight="1">
      <c r="A22" s="27"/>
      <c r="B22" s="27"/>
      <c r="C22" s="27"/>
    </row>
    <row r="23" spans="1:3" ht="12.75" customHeight="1">
      <c r="A23" s="8" t="s">
        <v>1</v>
      </c>
      <c r="B23" s="28" t="s">
        <v>23</v>
      </c>
      <c r="C23" s="28"/>
    </row>
    <row r="24" spans="1:14" ht="24.75" customHeight="1" thickBot="1">
      <c r="A24" s="9" t="s">
        <v>24</v>
      </c>
      <c r="B24" s="27" t="s">
        <v>25</v>
      </c>
      <c r="C24" s="27"/>
      <c r="D24" s="13">
        <v>21979183.74</v>
      </c>
      <c r="E24" s="13">
        <v>20103445.78</v>
      </c>
      <c r="F24" s="13">
        <v>12764955.39</v>
      </c>
      <c r="G24" s="13">
        <v>13364482.83</v>
      </c>
      <c r="H24" s="13">
        <v>14844783.54</v>
      </c>
      <c r="I24" s="13">
        <v>14355310.32</v>
      </c>
      <c r="J24" s="22">
        <v>24741532.67</v>
      </c>
      <c r="K24" s="22">
        <v>26685992.96</v>
      </c>
      <c r="L24" s="22">
        <v>27490255.5</v>
      </c>
      <c r="M24" s="22">
        <v>26324417.48</v>
      </c>
      <c r="N24" s="22">
        <v>32437093.97</v>
      </c>
    </row>
    <row r="25" spans="1:14" ht="12.75" customHeight="1">
      <c r="A25" s="8"/>
      <c r="B25" s="28" t="s">
        <v>26</v>
      </c>
      <c r="C25" s="28"/>
      <c r="D25" s="16">
        <f aca="true" t="shared" si="2" ref="D25:I25">SUM(D24)</f>
        <v>21979183.74</v>
      </c>
      <c r="E25" s="16">
        <f t="shared" si="2"/>
        <v>20103445.78</v>
      </c>
      <c r="F25" s="16">
        <f t="shared" si="2"/>
        <v>12764955.39</v>
      </c>
      <c r="G25" s="16">
        <f t="shared" si="2"/>
        <v>13364482.83</v>
      </c>
      <c r="H25" s="16">
        <f t="shared" si="2"/>
        <v>14844783.54</v>
      </c>
      <c r="I25" s="16">
        <f t="shared" si="2"/>
        <v>14355310.32</v>
      </c>
      <c r="J25" s="23">
        <f>SUM(J24)</f>
        <v>24741532.67</v>
      </c>
      <c r="K25" s="23">
        <f>SUM(K24)</f>
        <v>26685992.96</v>
      </c>
      <c r="L25" s="23">
        <f>SUM(L24)</f>
        <v>27490255.5</v>
      </c>
      <c r="M25" s="23">
        <f>SUM(M24)</f>
        <v>26324417.48</v>
      </c>
      <c r="N25" s="23">
        <f>SUM(N24)</f>
        <v>32437093.97</v>
      </c>
    </row>
    <row r="26" spans="1:3" ht="12.75" customHeight="1">
      <c r="A26" s="27"/>
      <c r="B26" s="27"/>
      <c r="C26" s="27"/>
    </row>
    <row r="27" spans="1:3" ht="12.75" customHeight="1">
      <c r="A27" s="8" t="s">
        <v>1</v>
      </c>
      <c r="B27" s="28" t="s">
        <v>27</v>
      </c>
      <c r="C27" s="28"/>
    </row>
    <row r="28" spans="1:14" ht="12" customHeight="1" thickBot="1">
      <c r="A28" s="9" t="s">
        <v>28</v>
      </c>
      <c r="B28" s="27" t="s">
        <v>29</v>
      </c>
      <c r="C28" s="27"/>
      <c r="D28" s="13">
        <v>1637534.52</v>
      </c>
      <c r="E28" s="13">
        <v>1410402.74</v>
      </c>
      <c r="F28" s="13">
        <v>1901328.71</v>
      </c>
      <c r="G28" s="13">
        <v>2105476.48</v>
      </c>
      <c r="H28" s="13">
        <v>2128579.18</v>
      </c>
      <c r="I28" s="1">
        <v>2291816.26</v>
      </c>
      <c r="J28" s="22">
        <v>2146872.94</v>
      </c>
      <c r="K28" s="22">
        <v>1791226.99</v>
      </c>
      <c r="L28" s="22">
        <v>1703434.6</v>
      </c>
      <c r="M28" s="22">
        <v>1565478.17</v>
      </c>
      <c r="N28" s="22">
        <v>1342504.63</v>
      </c>
    </row>
    <row r="29" spans="1:14" ht="12.75" customHeight="1">
      <c r="A29" s="8"/>
      <c r="B29" s="28" t="s">
        <v>30</v>
      </c>
      <c r="C29" s="28"/>
      <c r="D29" s="16">
        <f aca="true" t="shared" si="3" ref="D29:I29">SUM(D28)</f>
        <v>1637534.52</v>
      </c>
      <c r="E29" s="16">
        <f t="shared" si="3"/>
        <v>1410402.74</v>
      </c>
      <c r="F29" s="16">
        <f t="shared" si="3"/>
        <v>1901328.71</v>
      </c>
      <c r="G29" s="16">
        <f t="shared" si="3"/>
        <v>2105476.48</v>
      </c>
      <c r="H29" s="16">
        <f t="shared" si="3"/>
        <v>2128579.18</v>
      </c>
      <c r="I29" s="16">
        <f t="shared" si="3"/>
        <v>2291816.26</v>
      </c>
      <c r="J29" s="23">
        <f>SUM(J28)</f>
        <v>2146872.94</v>
      </c>
      <c r="K29" s="23">
        <f>SUM(K28)</f>
        <v>1791226.99</v>
      </c>
      <c r="L29" s="23">
        <f>SUM(L28)</f>
        <v>1703434.6</v>
      </c>
      <c r="M29" s="23">
        <f>SUM(M28)</f>
        <v>1565478.17</v>
      </c>
      <c r="N29" s="23">
        <f>SUM(N28)</f>
        <v>1342504.63</v>
      </c>
    </row>
    <row r="30" spans="1:3" ht="12.75" customHeight="1">
      <c r="A30" s="27"/>
      <c r="B30" s="27"/>
      <c r="C30" s="27"/>
    </row>
    <row r="31" spans="1:4" ht="11.25">
      <c r="A31" s="10" t="s">
        <v>1</v>
      </c>
      <c r="B31" s="29" t="s">
        <v>98</v>
      </c>
      <c r="C31" s="29"/>
      <c r="D31" s="29"/>
    </row>
    <row r="32" spans="1:14" ht="12.75" customHeight="1" thickBot="1">
      <c r="A32" s="11" t="s">
        <v>99</v>
      </c>
      <c r="B32" s="17" t="s">
        <v>100</v>
      </c>
      <c r="C32" s="17"/>
      <c r="D32" s="13">
        <v>-1019092.72</v>
      </c>
      <c r="E32" s="13">
        <v>-1019092.72</v>
      </c>
      <c r="F32" s="13">
        <v>-1019092.72</v>
      </c>
      <c r="G32" s="13">
        <v>-1019092.72</v>
      </c>
      <c r="H32" s="13">
        <v>-1018547.27</v>
      </c>
      <c r="I32" s="13">
        <v>-1018547.27</v>
      </c>
      <c r="J32" s="22">
        <v>-1017079.42</v>
      </c>
      <c r="K32" s="22">
        <v>-1017079.42</v>
      </c>
      <c r="L32" s="22">
        <v>-1017079.42</v>
      </c>
      <c r="M32" s="22">
        <v>-1017079.42</v>
      </c>
      <c r="N32" s="22">
        <v>-1017079.42</v>
      </c>
    </row>
    <row r="33" spans="1:14" ht="12.75" customHeight="1">
      <c r="A33" s="10"/>
      <c r="B33" s="12" t="s">
        <v>101</v>
      </c>
      <c r="C33" s="12"/>
      <c r="D33" s="18">
        <f aca="true" t="shared" si="4" ref="D33:I33">SUM(D32)</f>
        <v>-1019092.72</v>
      </c>
      <c r="E33" s="18">
        <f t="shared" si="4"/>
        <v>-1019092.72</v>
      </c>
      <c r="F33" s="18">
        <f t="shared" si="4"/>
        <v>-1019092.72</v>
      </c>
      <c r="G33" s="18">
        <f t="shared" si="4"/>
        <v>-1019092.72</v>
      </c>
      <c r="H33" s="18">
        <f t="shared" si="4"/>
        <v>-1018547.27</v>
      </c>
      <c r="I33" s="18">
        <f t="shared" si="4"/>
        <v>-1018547.27</v>
      </c>
      <c r="J33" s="24">
        <f>SUM(J32)</f>
        <v>-1017079.42</v>
      </c>
      <c r="K33" s="24">
        <f>SUM(K32)</f>
        <v>-1017079.42</v>
      </c>
      <c r="L33" s="24">
        <f>SUM(L32)</f>
        <v>-1017079.42</v>
      </c>
      <c r="M33" s="24">
        <f>SUM(M32)</f>
        <v>-1017079.42</v>
      </c>
      <c r="N33" s="24">
        <f>SUM(N32)</f>
        <v>-1017079.42</v>
      </c>
    </row>
    <row r="34" spans="1:3" ht="13.5" customHeight="1">
      <c r="A34" s="9"/>
      <c r="B34" s="9"/>
      <c r="C34" s="9"/>
    </row>
    <row r="35" spans="1:14" ht="13.5" customHeight="1">
      <c r="A35" s="33" t="s">
        <v>94</v>
      </c>
      <c r="B35" s="33"/>
      <c r="C35" s="34"/>
      <c r="D35" s="35">
        <f aca="true" t="shared" si="5" ref="D35:I35">SUM(D14,D21,D25,D29,D33)</f>
        <v>581680603.95</v>
      </c>
      <c r="E35" s="35">
        <f t="shared" si="5"/>
        <v>629701779.29</v>
      </c>
      <c r="F35" s="35">
        <f t="shared" si="5"/>
        <v>720839598.67</v>
      </c>
      <c r="G35" s="35">
        <f t="shared" si="5"/>
        <v>708591197.2800001</v>
      </c>
      <c r="H35" s="35">
        <f t="shared" si="5"/>
        <v>735796011.1399999</v>
      </c>
      <c r="I35" s="35">
        <f t="shared" si="5"/>
        <v>793987715.3000001</v>
      </c>
      <c r="J35" s="36">
        <f>SUM(J14,J21,J25,J29,J33)</f>
        <v>799468208.14</v>
      </c>
      <c r="K35" s="36">
        <f>SUM(K14,K21,K25,K29,K33)</f>
        <v>823381665.5200002</v>
      </c>
      <c r="L35" s="36">
        <f>SUM(L14,L21,L25,L29,L33)</f>
        <v>793576552.8300002</v>
      </c>
      <c r="M35" s="36">
        <f>SUM(M14,M21,M25,M29,M33)</f>
        <v>780849797.5999999</v>
      </c>
      <c r="N35" s="36">
        <f>SUM(N14,N21,N25,N29,N33)</f>
        <v>930231168.42</v>
      </c>
    </row>
    <row r="36" spans="1:3" ht="12.75" customHeight="1">
      <c r="A36" s="9"/>
      <c r="B36" s="9"/>
      <c r="C36" s="9"/>
    </row>
    <row r="37" spans="1:3" ht="11.25">
      <c r="A37" s="8" t="s">
        <v>1</v>
      </c>
      <c r="B37" s="28" t="s">
        <v>31</v>
      </c>
      <c r="C37" s="28"/>
    </row>
    <row r="38" spans="1:14" ht="12.75" customHeight="1" thickBot="1">
      <c r="A38" s="9" t="s">
        <v>32</v>
      </c>
      <c r="B38" s="27" t="s">
        <v>33</v>
      </c>
      <c r="C38" s="27"/>
      <c r="D38" s="13">
        <v>944781098.12</v>
      </c>
      <c r="E38" s="13">
        <v>955702422.1</v>
      </c>
      <c r="F38" s="13">
        <v>966747451.11</v>
      </c>
      <c r="G38" s="13">
        <v>972595630.95</v>
      </c>
      <c r="H38" s="13">
        <v>983181666.53</v>
      </c>
      <c r="I38" s="13">
        <v>988158604.03</v>
      </c>
      <c r="J38" s="22">
        <v>997768885.85</v>
      </c>
      <c r="K38" s="22">
        <v>1008055567.87</v>
      </c>
      <c r="L38" s="22">
        <v>1017175883.31</v>
      </c>
      <c r="M38" s="22">
        <v>1026731919.34</v>
      </c>
      <c r="N38" s="22">
        <v>843955612.07</v>
      </c>
    </row>
    <row r="39" spans="1:14" ht="12.75" customHeight="1">
      <c r="A39" s="8"/>
      <c r="B39" s="28" t="s">
        <v>34</v>
      </c>
      <c r="C39" s="28"/>
      <c r="D39" s="16">
        <f aca="true" t="shared" si="6" ref="D39:I39">SUM(D38)</f>
        <v>944781098.12</v>
      </c>
      <c r="E39" s="16">
        <f t="shared" si="6"/>
        <v>955702422.1</v>
      </c>
      <c r="F39" s="16">
        <f t="shared" si="6"/>
        <v>966747451.11</v>
      </c>
      <c r="G39" s="16">
        <f t="shared" si="6"/>
        <v>972595630.95</v>
      </c>
      <c r="H39" s="16">
        <f t="shared" si="6"/>
        <v>983181666.53</v>
      </c>
      <c r="I39" s="16">
        <f t="shared" si="6"/>
        <v>988158604.03</v>
      </c>
      <c r="J39" s="23">
        <f>SUM(J38)</f>
        <v>997768885.85</v>
      </c>
      <c r="K39" s="23">
        <f>SUM(K38)</f>
        <v>1008055567.87</v>
      </c>
      <c r="L39" s="23">
        <f>SUM(L38)</f>
        <v>1017175883.31</v>
      </c>
      <c r="M39" s="23">
        <f>SUM(M38)</f>
        <v>1026731919.34</v>
      </c>
      <c r="N39" s="23">
        <f>SUM(N38)</f>
        <v>843955612.07</v>
      </c>
    </row>
    <row r="40" spans="1:3" ht="12.75" customHeight="1">
      <c r="A40" s="27"/>
      <c r="B40" s="27"/>
      <c r="C40" s="27"/>
    </row>
    <row r="41" spans="1:3" ht="12.75" customHeight="1">
      <c r="A41" s="8" t="s">
        <v>1</v>
      </c>
      <c r="B41" s="28" t="s">
        <v>35</v>
      </c>
      <c r="C41" s="28"/>
    </row>
    <row r="42" spans="1:14" ht="23.25" customHeight="1">
      <c r="A42" s="9" t="s">
        <v>36</v>
      </c>
      <c r="B42" s="27" t="s">
        <v>37</v>
      </c>
      <c r="C42" s="27"/>
      <c r="D42" s="13">
        <v>1177355</v>
      </c>
      <c r="E42" s="13">
        <v>1175545</v>
      </c>
      <c r="F42" s="13">
        <v>1173735</v>
      </c>
      <c r="G42" s="13">
        <v>1173735</v>
      </c>
      <c r="H42" s="13">
        <v>1171925</v>
      </c>
      <c r="I42" s="13">
        <v>1170115</v>
      </c>
      <c r="J42" s="22">
        <v>1168177</v>
      </c>
      <c r="K42" s="22">
        <v>1166367</v>
      </c>
      <c r="L42" s="22">
        <v>1166367</v>
      </c>
      <c r="M42" s="22">
        <v>1164557</v>
      </c>
      <c r="N42" s="22">
        <v>1162747</v>
      </c>
    </row>
    <row r="43" spans="1:14" ht="12.75" customHeight="1">
      <c r="A43" s="9" t="s">
        <v>38</v>
      </c>
      <c r="B43" s="27" t="s">
        <v>39</v>
      </c>
      <c r="C43" s="27"/>
      <c r="D43" s="13">
        <v>74750868.39</v>
      </c>
      <c r="E43" s="13">
        <v>74406075.48</v>
      </c>
      <c r="F43" s="13">
        <v>73988624.22</v>
      </c>
      <c r="G43" s="13">
        <v>73602467.18</v>
      </c>
      <c r="H43" s="13">
        <v>73258452.76</v>
      </c>
      <c r="I43" s="13">
        <v>72976164.48</v>
      </c>
      <c r="J43" s="22">
        <v>72472330.89</v>
      </c>
      <c r="K43" s="22">
        <v>71942835.68</v>
      </c>
      <c r="L43" s="22">
        <v>71317547.54</v>
      </c>
      <c r="M43" s="22">
        <v>70897142.14</v>
      </c>
      <c r="N43" s="22">
        <v>70618236.03</v>
      </c>
    </row>
    <row r="44" spans="1:14" ht="12.75" customHeight="1">
      <c r="A44" s="9" t="s">
        <v>40</v>
      </c>
      <c r="B44" s="27" t="s">
        <v>41</v>
      </c>
      <c r="C44" s="27"/>
      <c r="D44" s="13">
        <v>17705398.45</v>
      </c>
      <c r="E44" s="13">
        <v>18052211.59</v>
      </c>
      <c r="F44" s="13">
        <v>18273410.51</v>
      </c>
      <c r="G44" s="13">
        <v>18163388.68</v>
      </c>
      <c r="H44" s="13">
        <v>18168872.09</v>
      </c>
      <c r="I44" s="13">
        <v>17736219.65</v>
      </c>
      <c r="J44" s="22">
        <v>17771773.51</v>
      </c>
      <c r="K44" s="22">
        <v>18492505.23</v>
      </c>
      <c r="L44" s="22">
        <v>18693031.19</v>
      </c>
      <c r="M44" s="22">
        <v>19190890.96</v>
      </c>
      <c r="N44" s="22">
        <v>18734780.23</v>
      </c>
    </row>
    <row r="45" spans="1:14" ht="12.75" customHeight="1" thickBot="1">
      <c r="A45" s="9" t="s">
        <v>42</v>
      </c>
      <c r="B45" s="27" t="s">
        <v>43</v>
      </c>
      <c r="C45" s="27"/>
      <c r="D45" s="13">
        <v>730975.23</v>
      </c>
      <c r="E45" s="13">
        <v>730975.23</v>
      </c>
      <c r="F45" s="13">
        <v>730975.23</v>
      </c>
      <c r="G45" s="13">
        <v>730975.23</v>
      </c>
      <c r="H45" s="13">
        <v>730975.23</v>
      </c>
      <c r="I45" s="13">
        <v>730975.23</v>
      </c>
      <c r="J45" s="22">
        <v>730975.23</v>
      </c>
      <c r="K45" s="22">
        <v>730975.23</v>
      </c>
      <c r="L45" s="22">
        <v>730975.23</v>
      </c>
      <c r="M45" s="22">
        <v>730975.23</v>
      </c>
      <c r="N45" s="22">
        <v>730975.23</v>
      </c>
    </row>
    <row r="46" spans="1:14" ht="12.75" customHeight="1">
      <c r="A46" s="8"/>
      <c r="B46" s="28" t="s">
        <v>44</v>
      </c>
      <c r="C46" s="28"/>
      <c r="D46" s="16">
        <f aca="true" t="shared" si="7" ref="D46:I46">SUM(D42:D45)</f>
        <v>94364597.07000001</v>
      </c>
      <c r="E46" s="16">
        <f t="shared" si="7"/>
        <v>94364807.30000001</v>
      </c>
      <c r="F46" s="16">
        <f t="shared" si="7"/>
        <v>94166744.96000001</v>
      </c>
      <c r="G46" s="16">
        <f t="shared" si="7"/>
        <v>93670566.09000002</v>
      </c>
      <c r="H46" s="16">
        <f t="shared" si="7"/>
        <v>93330225.08000001</v>
      </c>
      <c r="I46" s="16">
        <f t="shared" si="7"/>
        <v>92613474.36</v>
      </c>
      <c r="J46" s="23">
        <f>SUM(J42:J45)</f>
        <v>92143256.63000001</v>
      </c>
      <c r="K46" s="23">
        <f>SUM(K42:K45)</f>
        <v>92332683.14000002</v>
      </c>
      <c r="L46" s="23">
        <f>SUM(L42:L45)</f>
        <v>91907920.96000001</v>
      </c>
      <c r="M46" s="23">
        <f>SUM(M42:M45)</f>
        <v>91983565.33</v>
      </c>
      <c r="N46" s="23">
        <f>SUM(N42:N45)</f>
        <v>91246738.49000001</v>
      </c>
    </row>
    <row r="47" spans="1:3" ht="12.75" customHeight="1">
      <c r="A47" s="27"/>
      <c r="B47" s="27"/>
      <c r="C47" s="27"/>
    </row>
    <row r="48" spans="1:3" ht="12.75" customHeight="1">
      <c r="A48" s="8" t="s">
        <v>1</v>
      </c>
      <c r="B48" s="28" t="s">
        <v>45</v>
      </c>
      <c r="C48" s="28"/>
    </row>
    <row r="49" spans="1:14" ht="12.75" customHeight="1">
      <c r="A49" s="9" t="s">
        <v>46</v>
      </c>
      <c r="B49" s="27" t="s">
        <v>47</v>
      </c>
      <c r="C49" s="27"/>
      <c r="D49" s="13">
        <v>3357592420.99</v>
      </c>
      <c r="E49" s="13">
        <v>3691519795.98</v>
      </c>
      <c r="F49" s="13">
        <v>3798295692.2</v>
      </c>
      <c r="G49" s="13">
        <v>3605580441.95</v>
      </c>
      <c r="H49" s="13">
        <v>3546036372.51</v>
      </c>
      <c r="I49" s="13">
        <v>3594506837.12</v>
      </c>
      <c r="J49" s="22">
        <v>3585532049.46</v>
      </c>
      <c r="K49" s="22">
        <v>3209350113.66</v>
      </c>
      <c r="L49" s="22">
        <v>3176439541.85</v>
      </c>
      <c r="M49" s="22">
        <v>3062430840.92</v>
      </c>
      <c r="N49" s="22">
        <v>2887545034.64</v>
      </c>
    </row>
    <row r="50" spans="1:14" ht="13.5" customHeight="1">
      <c r="A50" s="9" t="s">
        <v>48</v>
      </c>
      <c r="B50" s="27" t="s">
        <v>49</v>
      </c>
      <c r="C50" s="27"/>
      <c r="D50" s="13">
        <v>104735939.07</v>
      </c>
      <c r="E50" s="13">
        <v>101142652.61</v>
      </c>
      <c r="F50" s="13">
        <v>99214788.36</v>
      </c>
      <c r="G50" s="13">
        <v>99214788.36</v>
      </c>
      <c r="H50" s="13">
        <v>91404141.15</v>
      </c>
      <c r="I50" s="13">
        <v>91186010.3</v>
      </c>
      <c r="J50" s="22">
        <v>91186010.3</v>
      </c>
      <c r="K50" s="22">
        <v>91035207.1</v>
      </c>
      <c r="L50" s="22">
        <v>82523857.06</v>
      </c>
      <c r="M50" s="22">
        <v>71145278.94</v>
      </c>
      <c r="N50" s="22">
        <v>71145278.94</v>
      </c>
    </row>
    <row r="51" spans="1:14" ht="12.75" customHeight="1">
      <c r="A51" s="9" t="s">
        <v>50</v>
      </c>
      <c r="B51" s="27" t="s">
        <v>51</v>
      </c>
      <c r="C51" s="27"/>
      <c r="D51" s="13">
        <v>2954168545.35</v>
      </c>
      <c r="E51" s="13">
        <v>3166581864.75</v>
      </c>
      <c r="F51" s="13">
        <v>3190298219.86</v>
      </c>
      <c r="G51" s="13">
        <v>3164599481.81</v>
      </c>
      <c r="H51" s="13">
        <v>3167909431.59</v>
      </c>
      <c r="I51" s="13">
        <v>3144677649.09</v>
      </c>
      <c r="J51" s="22">
        <v>3147365204.21</v>
      </c>
      <c r="K51" s="22">
        <v>3240543062.58</v>
      </c>
      <c r="L51" s="22">
        <v>3241032069.91</v>
      </c>
      <c r="M51" s="22">
        <v>3144003763.88</v>
      </c>
      <c r="N51" s="22">
        <v>3182527766.4</v>
      </c>
    </row>
    <row r="52" spans="1:14" ht="12.75" customHeight="1">
      <c r="A52" s="9" t="s">
        <v>52</v>
      </c>
      <c r="B52" s="27" t="s">
        <v>53</v>
      </c>
      <c r="C52" s="27"/>
      <c r="D52" s="13">
        <v>248735801.1</v>
      </c>
      <c r="E52" s="13">
        <v>257914318.79</v>
      </c>
      <c r="F52" s="13">
        <v>250221866.72</v>
      </c>
      <c r="G52" s="13">
        <v>253738750.24</v>
      </c>
      <c r="H52" s="13">
        <v>254971451.15</v>
      </c>
      <c r="I52" s="13">
        <v>261945519.91</v>
      </c>
      <c r="J52" s="22">
        <v>253661708.21</v>
      </c>
      <c r="K52" s="22">
        <v>250085652.88</v>
      </c>
      <c r="L52" s="22">
        <v>254162966.5</v>
      </c>
      <c r="M52" s="22">
        <v>263223838.49</v>
      </c>
      <c r="N52" s="22">
        <v>267747065.3</v>
      </c>
    </row>
    <row r="53" spans="1:14" ht="12.75" customHeight="1">
      <c r="A53" s="9" t="s">
        <v>54</v>
      </c>
      <c r="B53" s="27" t="s">
        <v>55</v>
      </c>
      <c r="C53" s="27"/>
      <c r="D53" s="13">
        <v>8012543.13</v>
      </c>
      <c r="E53" s="13">
        <v>8474209.82</v>
      </c>
      <c r="F53" s="13">
        <v>9408912.2</v>
      </c>
      <c r="G53" s="13">
        <v>12423348.56</v>
      </c>
      <c r="H53" s="13">
        <v>14930461.31</v>
      </c>
      <c r="I53" s="13">
        <v>15997091.61</v>
      </c>
      <c r="J53" s="22">
        <v>16572646.9</v>
      </c>
      <c r="K53" s="22">
        <v>17268301.32</v>
      </c>
      <c r="L53" s="22">
        <v>17268301.32</v>
      </c>
      <c r="M53" s="22">
        <v>17268301.32</v>
      </c>
      <c r="N53" s="22">
        <v>17268301.32</v>
      </c>
    </row>
    <row r="54" spans="1:14" ht="12.75" customHeight="1" thickBot="1">
      <c r="A54" s="9" t="s">
        <v>56</v>
      </c>
      <c r="B54" s="27" t="s">
        <v>57</v>
      </c>
      <c r="C54" s="27"/>
      <c r="D54" s="13">
        <v>2403707272.45</v>
      </c>
      <c r="E54" s="13">
        <v>2690090334.11</v>
      </c>
      <c r="F54" s="13">
        <v>2700437815.47</v>
      </c>
      <c r="G54" s="13">
        <v>2869511353.89</v>
      </c>
      <c r="H54" s="13">
        <v>2898983206.55</v>
      </c>
      <c r="I54" s="13">
        <v>2896511651.86</v>
      </c>
      <c r="J54" s="22">
        <v>2901126035.45</v>
      </c>
      <c r="K54" s="22">
        <v>3136037700.29</v>
      </c>
      <c r="L54" s="22">
        <v>3159806187.47</v>
      </c>
      <c r="M54" s="22">
        <v>3218621732.06</v>
      </c>
      <c r="N54" s="22">
        <v>3331792740.87</v>
      </c>
    </row>
    <row r="55" spans="1:14" ht="12.75" customHeight="1">
      <c r="A55" s="8"/>
      <c r="B55" s="28" t="s">
        <v>58</v>
      </c>
      <c r="C55" s="28"/>
      <c r="D55" s="16">
        <f aca="true" t="shared" si="8" ref="D55:I55">SUM(D49:D54)</f>
        <v>9076952522.09</v>
      </c>
      <c r="E55" s="16">
        <f t="shared" si="8"/>
        <v>9915723176.06</v>
      </c>
      <c r="F55" s="16">
        <f t="shared" si="8"/>
        <v>10047877294.81</v>
      </c>
      <c r="G55" s="16">
        <f t="shared" si="8"/>
        <v>10005068164.81</v>
      </c>
      <c r="H55" s="16">
        <f t="shared" si="8"/>
        <v>9974235064.26</v>
      </c>
      <c r="I55" s="16">
        <f t="shared" si="8"/>
        <v>10004824759.89</v>
      </c>
      <c r="J55" s="23">
        <f>SUM(J49:J54)</f>
        <v>9995443654.529999</v>
      </c>
      <c r="K55" s="23">
        <f>SUM(K49:K54)</f>
        <v>9944320037.83</v>
      </c>
      <c r="L55" s="23">
        <f>SUM(L49:L54)</f>
        <v>9931232924.109999</v>
      </c>
      <c r="M55" s="23">
        <f>SUM(M49:M54)</f>
        <v>9776693755.609999</v>
      </c>
      <c r="N55" s="23">
        <f>SUM(N49:N54)</f>
        <v>9758026187.47</v>
      </c>
    </row>
    <row r="56" spans="1:3" ht="12.75" customHeight="1">
      <c r="A56" s="27"/>
      <c r="B56" s="27"/>
      <c r="C56" s="27"/>
    </row>
    <row r="57" spans="1:3" ht="12.75" customHeight="1">
      <c r="A57" s="8" t="s">
        <v>1</v>
      </c>
      <c r="B57" s="28" t="s">
        <v>59</v>
      </c>
      <c r="C57" s="28"/>
    </row>
    <row r="58" spans="1:14" ht="12.75" customHeight="1">
      <c r="A58" s="9" t="s">
        <v>60</v>
      </c>
      <c r="B58" s="27" t="s">
        <v>61</v>
      </c>
      <c r="C58" s="27"/>
      <c r="D58" s="13">
        <v>140129792.85</v>
      </c>
      <c r="E58" s="13">
        <v>140718103.42</v>
      </c>
      <c r="F58" s="13">
        <v>143117809.79</v>
      </c>
      <c r="G58" s="13">
        <v>143376143.3</v>
      </c>
      <c r="H58" s="13">
        <v>143462398.43</v>
      </c>
      <c r="I58" s="13">
        <v>143843815.71</v>
      </c>
      <c r="J58" s="22">
        <v>144135144.49</v>
      </c>
      <c r="K58" s="22">
        <v>145886128.83</v>
      </c>
      <c r="L58" s="22">
        <v>146438078.48</v>
      </c>
      <c r="M58" s="22">
        <v>147377128.62</v>
      </c>
      <c r="N58" s="22">
        <v>147876527.01</v>
      </c>
    </row>
    <row r="59" spans="1:14" ht="12.75" customHeight="1">
      <c r="A59" s="9" t="s">
        <v>62</v>
      </c>
      <c r="B59" s="27" t="s">
        <v>63</v>
      </c>
      <c r="C59" s="27"/>
      <c r="D59" s="13">
        <v>32759129.65</v>
      </c>
      <c r="E59" s="13">
        <v>32756129.65</v>
      </c>
      <c r="F59" s="13">
        <v>32769090.65</v>
      </c>
      <c r="G59" s="13">
        <v>32809445.86</v>
      </c>
      <c r="H59" s="13">
        <v>32952393.73</v>
      </c>
      <c r="I59" s="13">
        <v>32997899.77</v>
      </c>
      <c r="J59" s="22">
        <v>32992477.77</v>
      </c>
      <c r="K59" s="22">
        <v>33268630.03</v>
      </c>
      <c r="L59" s="22">
        <v>33333522.3</v>
      </c>
      <c r="M59" s="22">
        <v>33613248.44</v>
      </c>
      <c r="N59" s="22">
        <v>33657740.03</v>
      </c>
    </row>
    <row r="60" spans="1:14" ht="12.75" customHeight="1">
      <c r="A60" s="9" t="s">
        <v>64</v>
      </c>
      <c r="B60" s="27" t="s">
        <v>65</v>
      </c>
      <c r="C60" s="27"/>
      <c r="D60" s="13">
        <v>20940084.77</v>
      </c>
      <c r="E60" s="13">
        <v>20940084.77</v>
      </c>
      <c r="F60" s="13">
        <v>20940084.77</v>
      </c>
      <c r="G60" s="13">
        <v>20948084.73</v>
      </c>
      <c r="H60" s="13">
        <v>20893097.73</v>
      </c>
      <c r="I60" s="13">
        <v>20906897.7</v>
      </c>
      <c r="J60" s="22">
        <v>20906897.7</v>
      </c>
      <c r="K60" s="22">
        <v>20912425.69</v>
      </c>
      <c r="L60" s="22">
        <v>20921743.39</v>
      </c>
      <c r="M60" s="22">
        <v>20921743.39</v>
      </c>
      <c r="N60" s="22">
        <v>20923743.39</v>
      </c>
    </row>
    <row r="61" spans="1:14" ht="13.5" customHeight="1">
      <c r="A61" s="9" t="s">
        <v>66</v>
      </c>
      <c r="B61" s="27" t="s">
        <v>67</v>
      </c>
      <c r="C61" s="27"/>
      <c r="D61" s="13">
        <v>283940590.17</v>
      </c>
      <c r="E61" s="13">
        <v>292440390.17</v>
      </c>
      <c r="F61" s="13">
        <v>293987190.17</v>
      </c>
      <c r="G61" s="13">
        <v>293885708.17</v>
      </c>
      <c r="H61" s="13">
        <v>293337535.23</v>
      </c>
      <c r="I61" s="13">
        <v>293516229.23</v>
      </c>
      <c r="J61" s="22">
        <v>293501879.23</v>
      </c>
      <c r="K61" s="22">
        <v>294127950.24</v>
      </c>
      <c r="L61" s="22">
        <v>294632550.24</v>
      </c>
      <c r="M61" s="22">
        <v>294583555.24</v>
      </c>
      <c r="N61" s="22">
        <v>300654733.66</v>
      </c>
    </row>
    <row r="62" spans="1:14" ht="12.75" customHeight="1">
      <c r="A62" s="9" t="s">
        <v>68</v>
      </c>
      <c r="B62" s="27" t="s">
        <v>69</v>
      </c>
      <c r="C62" s="27"/>
      <c r="D62" s="13">
        <v>12907418.79</v>
      </c>
      <c r="E62" s="13">
        <v>12907418.79</v>
      </c>
      <c r="F62" s="13">
        <v>12907418.79</v>
      </c>
      <c r="G62" s="13">
        <v>12907418.79</v>
      </c>
      <c r="H62" s="13">
        <v>12895772.79</v>
      </c>
      <c r="I62" s="13">
        <v>12895772.79</v>
      </c>
      <c r="J62" s="22">
        <v>12895772.79</v>
      </c>
      <c r="K62" s="22">
        <v>12895772.79</v>
      </c>
      <c r="L62" s="22">
        <v>12895772.79</v>
      </c>
      <c r="M62" s="22">
        <v>12895772.79</v>
      </c>
      <c r="N62" s="22">
        <v>12895772.79</v>
      </c>
    </row>
    <row r="63" spans="1:14" ht="12.75" customHeight="1">
      <c r="A63" s="9" t="s">
        <v>70</v>
      </c>
      <c r="B63" s="27" t="s">
        <v>71</v>
      </c>
      <c r="C63" s="27"/>
      <c r="D63" s="13">
        <v>149363751.51</v>
      </c>
      <c r="E63" s="13">
        <v>141950107.5</v>
      </c>
      <c r="F63" s="13">
        <v>142253025.18</v>
      </c>
      <c r="G63" s="13">
        <v>143657392.03</v>
      </c>
      <c r="H63" s="13">
        <v>143558345.5</v>
      </c>
      <c r="I63" s="13">
        <v>143924262.33</v>
      </c>
      <c r="J63" s="22">
        <v>144320032.38</v>
      </c>
      <c r="K63" s="22">
        <v>144507657.52</v>
      </c>
      <c r="L63" s="22">
        <v>145463885.43</v>
      </c>
      <c r="M63" s="22">
        <v>152302727.41</v>
      </c>
      <c r="N63" s="22">
        <v>152102606.97</v>
      </c>
    </row>
    <row r="64" spans="1:14" ht="12.75" customHeight="1">
      <c r="A64" s="9" t="s">
        <v>72</v>
      </c>
      <c r="B64" s="27" t="s">
        <v>73</v>
      </c>
      <c r="C64" s="27"/>
      <c r="D64" s="13">
        <v>626319.55</v>
      </c>
      <c r="E64" s="13">
        <v>626319.55</v>
      </c>
      <c r="F64" s="13">
        <v>626319.55</v>
      </c>
      <c r="G64" s="13">
        <v>626319.55</v>
      </c>
      <c r="H64" s="13">
        <v>626319.55</v>
      </c>
      <c r="I64" s="13">
        <v>626319.55</v>
      </c>
      <c r="J64" s="22">
        <v>626319.55</v>
      </c>
      <c r="K64" s="22">
        <v>626319.55</v>
      </c>
      <c r="L64" s="22">
        <v>626319.55</v>
      </c>
      <c r="M64" s="22">
        <v>626319.55</v>
      </c>
      <c r="N64" s="22">
        <v>626319.55</v>
      </c>
    </row>
    <row r="65" spans="1:14" ht="12.75" customHeight="1" thickBot="1">
      <c r="A65" s="9" t="s">
        <v>74</v>
      </c>
      <c r="B65" s="27" t="s">
        <v>75</v>
      </c>
      <c r="C65" s="27"/>
      <c r="D65" s="13">
        <v>14888050</v>
      </c>
      <c r="E65" s="13">
        <v>14888050</v>
      </c>
      <c r="F65" s="13">
        <v>14888050</v>
      </c>
      <c r="G65" s="13">
        <v>14888050</v>
      </c>
      <c r="H65" s="13">
        <v>14888050</v>
      </c>
      <c r="I65" s="13">
        <v>14888050</v>
      </c>
      <c r="J65" s="22">
        <v>14888050</v>
      </c>
      <c r="K65" s="22">
        <v>14888050</v>
      </c>
      <c r="L65" s="22">
        <v>14888050</v>
      </c>
      <c r="M65" s="22">
        <v>14888050</v>
      </c>
      <c r="N65" s="22">
        <v>14888050</v>
      </c>
    </row>
    <row r="66" spans="1:14" ht="13.5" customHeight="1">
      <c r="A66" s="8"/>
      <c r="B66" s="28" t="s">
        <v>76</v>
      </c>
      <c r="C66" s="28"/>
      <c r="D66" s="16">
        <f aca="true" t="shared" si="9" ref="D66:I66">SUM(D58:D65)</f>
        <v>655555137.29</v>
      </c>
      <c r="E66" s="16">
        <f t="shared" si="9"/>
        <v>657226603.8499999</v>
      </c>
      <c r="F66" s="16">
        <f t="shared" si="9"/>
        <v>661488988.9</v>
      </c>
      <c r="G66" s="16">
        <f t="shared" si="9"/>
        <v>663098562.4300001</v>
      </c>
      <c r="H66" s="16">
        <f t="shared" si="9"/>
        <v>662613912.96</v>
      </c>
      <c r="I66" s="16">
        <f t="shared" si="9"/>
        <v>663599247.08</v>
      </c>
      <c r="J66" s="23">
        <f>SUM(J58:J65)</f>
        <v>664266573.9100001</v>
      </c>
      <c r="K66" s="23">
        <f>SUM(K58:K65)</f>
        <v>667112934.65</v>
      </c>
      <c r="L66" s="23">
        <f>SUM(L58:L65)</f>
        <v>669199922.1800001</v>
      </c>
      <c r="M66" s="23">
        <f>SUM(M58:M65)</f>
        <v>677208545.4399999</v>
      </c>
      <c r="N66" s="23">
        <f>SUM(N58:N65)</f>
        <v>683625493.4</v>
      </c>
    </row>
    <row r="67" spans="1:3" ht="12.75" customHeight="1">
      <c r="A67" s="27"/>
      <c r="B67" s="27"/>
      <c r="C67" s="27"/>
    </row>
    <row r="68" spans="1:3" ht="11.25">
      <c r="A68" s="8" t="s">
        <v>1</v>
      </c>
      <c r="B68" s="28" t="s">
        <v>77</v>
      </c>
      <c r="C68" s="28"/>
    </row>
    <row r="69" spans="1:14" ht="12.75" customHeight="1">
      <c r="A69" s="9" t="s">
        <v>78</v>
      </c>
      <c r="B69" s="27" t="s">
        <v>79</v>
      </c>
      <c r="C69" s="27"/>
      <c r="D69" s="13">
        <v>1647575.58</v>
      </c>
      <c r="E69" s="13">
        <v>1647575.58</v>
      </c>
      <c r="F69" s="13">
        <v>1647575.58</v>
      </c>
      <c r="G69" s="13">
        <v>1654528.55</v>
      </c>
      <c r="H69" s="13">
        <v>1654528.55</v>
      </c>
      <c r="I69" s="13">
        <v>1658850.19</v>
      </c>
      <c r="J69" s="22">
        <v>1658850.19</v>
      </c>
      <c r="K69" s="22">
        <v>1658850.19</v>
      </c>
      <c r="L69" s="22">
        <v>1658850.19</v>
      </c>
      <c r="M69" s="22">
        <v>1658850.19</v>
      </c>
      <c r="N69" s="22">
        <v>1537680.07</v>
      </c>
    </row>
    <row r="70" spans="1:14" ht="12.75" customHeight="1" thickBot="1">
      <c r="A70" s="9" t="s">
        <v>80</v>
      </c>
      <c r="B70" s="27" t="s">
        <v>81</v>
      </c>
      <c r="C70" s="27"/>
      <c r="D70" s="13">
        <v>8620862.76</v>
      </c>
      <c r="E70" s="13">
        <v>8620862.76</v>
      </c>
      <c r="F70" s="13">
        <v>9360956.9</v>
      </c>
      <c r="G70" s="13">
        <v>9577316.46</v>
      </c>
      <c r="H70" s="13">
        <v>9680199.63</v>
      </c>
      <c r="I70" s="13">
        <v>9822051.97</v>
      </c>
      <c r="J70" s="22">
        <v>9946537.37</v>
      </c>
      <c r="K70" s="22">
        <v>9974767.13</v>
      </c>
      <c r="L70" s="22">
        <v>10066883.89</v>
      </c>
      <c r="M70" s="22">
        <v>10066883.89</v>
      </c>
      <c r="N70" s="22">
        <v>10140748.21</v>
      </c>
    </row>
    <row r="71" spans="1:14" ht="12.75" customHeight="1">
      <c r="A71" s="8"/>
      <c r="B71" s="28" t="s">
        <v>82</v>
      </c>
      <c r="C71" s="28"/>
      <c r="D71" s="16">
        <f aca="true" t="shared" si="10" ref="D71:I71">SUM(D69:D70)</f>
        <v>10268438.34</v>
      </c>
      <c r="E71" s="16">
        <f t="shared" si="10"/>
        <v>10268438.34</v>
      </c>
      <c r="F71" s="16">
        <f t="shared" si="10"/>
        <v>11008532.48</v>
      </c>
      <c r="G71" s="16">
        <f t="shared" si="10"/>
        <v>11231845.010000002</v>
      </c>
      <c r="H71" s="16">
        <f t="shared" si="10"/>
        <v>11334728.180000002</v>
      </c>
      <c r="I71" s="16">
        <f t="shared" si="10"/>
        <v>11480902.16</v>
      </c>
      <c r="J71" s="23">
        <f>SUM(J69:J70)</f>
        <v>11605387.559999999</v>
      </c>
      <c r="K71" s="23">
        <f>SUM(K69:K70)</f>
        <v>11633617.32</v>
      </c>
      <c r="L71" s="23">
        <f>SUM(L69:L70)</f>
        <v>11725734.08</v>
      </c>
      <c r="M71" s="23">
        <f>SUM(M69:M70)</f>
        <v>11725734.08</v>
      </c>
      <c r="N71" s="23">
        <f>SUM(N69:N70)</f>
        <v>11678428.280000001</v>
      </c>
    </row>
    <row r="72" spans="1:3" ht="13.5" customHeight="1">
      <c r="A72" s="27"/>
      <c r="B72" s="27"/>
      <c r="C72" s="27"/>
    </row>
    <row r="73" spans="1:3" ht="12.75" customHeight="1">
      <c r="A73" s="8" t="s">
        <v>1</v>
      </c>
      <c r="B73" s="28" t="s">
        <v>83</v>
      </c>
      <c r="C73" s="28"/>
    </row>
    <row r="74" spans="1:14" ht="12.75" customHeight="1">
      <c r="A74" s="9" t="s">
        <v>84</v>
      </c>
      <c r="B74" s="27" t="s">
        <v>85</v>
      </c>
      <c r="C74" s="27"/>
      <c r="D74" s="13">
        <v>486684163.94</v>
      </c>
      <c r="E74" s="13">
        <v>490935665.38</v>
      </c>
      <c r="F74" s="13">
        <v>495281012.03</v>
      </c>
      <c r="G74" s="13">
        <v>499536055.27</v>
      </c>
      <c r="H74" s="13">
        <v>501917638.76</v>
      </c>
      <c r="I74" s="1">
        <v>506322139.04</v>
      </c>
      <c r="J74" s="22">
        <v>510721130.72</v>
      </c>
      <c r="K74" s="22">
        <v>515158442.94</v>
      </c>
      <c r="L74" s="22">
        <v>519663935.19</v>
      </c>
      <c r="M74" s="22">
        <v>524201135.88</v>
      </c>
      <c r="N74" s="22">
        <v>528789383.92</v>
      </c>
    </row>
    <row r="75" spans="1:14" ht="12.75" customHeight="1">
      <c r="A75" s="9" t="s">
        <v>86</v>
      </c>
      <c r="B75" s="27" t="s">
        <v>87</v>
      </c>
      <c r="C75" s="27"/>
      <c r="D75" s="13">
        <v>5078498.34</v>
      </c>
      <c r="E75" s="13">
        <v>5120863.78</v>
      </c>
      <c r="F75" s="13">
        <v>5163222.28</v>
      </c>
      <c r="G75" s="13">
        <v>5205580.78</v>
      </c>
      <c r="H75" s="13">
        <v>5247883.72</v>
      </c>
      <c r="I75" s="1">
        <v>5290186.66</v>
      </c>
      <c r="J75" s="22">
        <v>5332489.6</v>
      </c>
      <c r="K75" s="22">
        <v>5374688.37</v>
      </c>
      <c r="L75" s="22">
        <v>5416887.14</v>
      </c>
      <c r="M75" s="22">
        <v>5458988.7</v>
      </c>
      <c r="N75" s="22">
        <v>5501090.26</v>
      </c>
    </row>
    <row r="76" spans="1:14" ht="12.75" customHeight="1" thickBot="1">
      <c r="A76" s="9" t="s">
        <v>88</v>
      </c>
      <c r="B76" s="27" t="s">
        <v>89</v>
      </c>
      <c r="C76" s="27"/>
      <c r="D76" s="13">
        <v>5371003.29</v>
      </c>
      <c r="E76" s="13">
        <v>5537787.4</v>
      </c>
      <c r="F76" s="13">
        <v>5703336.94</v>
      </c>
      <c r="G76" s="13">
        <v>5893556.28</v>
      </c>
      <c r="H76" s="13">
        <v>6098158.29</v>
      </c>
      <c r="I76" s="1">
        <v>6292241.96</v>
      </c>
      <c r="J76" s="22">
        <v>6491984.42</v>
      </c>
      <c r="K76" s="22">
        <v>6690451.99</v>
      </c>
      <c r="L76" s="22">
        <v>6888412.23</v>
      </c>
      <c r="M76" s="22">
        <v>7089917.47</v>
      </c>
      <c r="N76" s="22">
        <v>7132679.77</v>
      </c>
    </row>
    <row r="77" spans="1:14" ht="13.5" customHeight="1">
      <c r="A77" s="8"/>
      <c r="B77" s="28" t="s">
        <v>90</v>
      </c>
      <c r="C77" s="28"/>
      <c r="D77" s="16">
        <f aca="true" t="shared" si="11" ref="D77:I77">SUM(D74:D76)</f>
        <v>497133665.57</v>
      </c>
      <c r="E77" s="16">
        <f t="shared" si="11"/>
        <v>501594316.55999994</v>
      </c>
      <c r="F77" s="16">
        <f t="shared" si="11"/>
        <v>506147571.24999994</v>
      </c>
      <c r="G77" s="16">
        <f t="shared" si="11"/>
        <v>510635192.3299999</v>
      </c>
      <c r="H77" s="16">
        <f t="shared" si="11"/>
        <v>513263680.77000004</v>
      </c>
      <c r="I77" s="16">
        <f t="shared" si="11"/>
        <v>517904567.66</v>
      </c>
      <c r="J77" s="23">
        <f>SUM(J74:J76)</f>
        <v>522545604.74000007</v>
      </c>
      <c r="K77" s="23">
        <f>SUM(K74:K76)</f>
        <v>527223583.3</v>
      </c>
      <c r="L77" s="23">
        <f>SUM(L74:L76)</f>
        <v>531969234.56</v>
      </c>
      <c r="M77" s="23">
        <f>SUM(M74:M76)</f>
        <v>536750042.05</v>
      </c>
      <c r="N77" s="23">
        <f>SUM(N74:N76)</f>
        <v>541423153.95</v>
      </c>
    </row>
    <row r="78" spans="1:3" ht="12.75" customHeight="1">
      <c r="A78" s="27"/>
      <c r="B78" s="27"/>
      <c r="C78" s="27"/>
    </row>
    <row r="79" spans="1:14" ht="11.25">
      <c r="A79" s="33" t="s">
        <v>95</v>
      </c>
      <c r="B79" s="33"/>
      <c r="C79" s="34"/>
      <c r="D79" s="35">
        <f aca="true" t="shared" si="12" ref="D79:I79">D39+D46+D55+D66+D71-D77</f>
        <v>10284788127.34</v>
      </c>
      <c r="E79" s="35">
        <f t="shared" si="12"/>
        <v>11131691131.09</v>
      </c>
      <c r="F79" s="35">
        <f t="shared" si="12"/>
        <v>11275141441.009998</v>
      </c>
      <c r="G79" s="35">
        <f t="shared" si="12"/>
        <v>11235029576.960001</v>
      </c>
      <c r="H79" s="35">
        <f t="shared" si="12"/>
        <v>11211431916.240002</v>
      </c>
      <c r="I79" s="35">
        <f t="shared" si="12"/>
        <v>11242772419.859999</v>
      </c>
      <c r="J79" s="36">
        <f>J39+J46+J55+J66+J71-J77</f>
        <v>11238682153.739998</v>
      </c>
      <c r="K79" s="36">
        <f>K39+K46+K55+K66+K71-K77</f>
        <v>11196231257.51</v>
      </c>
      <c r="L79" s="36">
        <f>L39+L46+L55+L66+L71-L77</f>
        <v>11189273150.08</v>
      </c>
      <c r="M79" s="36">
        <f>M39+M46+M55+M66+M71-M77</f>
        <v>11047593477.75</v>
      </c>
      <c r="N79" s="36">
        <f>N39+N46+N55+N66+N71-N77</f>
        <v>10847109305.759998</v>
      </c>
    </row>
    <row r="80" spans="1:3" ht="12.75" customHeight="1">
      <c r="A80" s="9"/>
      <c r="B80" s="9"/>
      <c r="C80" s="9"/>
    </row>
    <row r="81" spans="1:14" ht="11.25">
      <c r="A81" s="37"/>
      <c r="B81" s="38" t="s">
        <v>91</v>
      </c>
      <c r="C81" s="38"/>
      <c r="D81" s="39">
        <f aca="true" t="shared" si="13" ref="D81:I81">D79+D35</f>
        <v>10866468731.29</v>
      </c>
      <c r="E81" s="39">
        <f t="shared" si="13"/>
        <v>11761392910.380001</v>
      </c>
      <c r="F81" s="39">
        <f t="shared" si="13"/>
        <v>11995981039.679998</v>
      </c>
      <c r="G81" s="39">
        <f t="shared" si="13"/>
        <v>11943620774.240002</v>
      </c>
      <c r="H81" s="39">
        <f t="shared" si="13"/>
        <v>11947227927.380001</v>
      </c>
      <c r="I81" s="39">
        <f t="shared" si="13"/>
        <v>12036760135.159998</v>
      </c>
      <c r="J81" s="40">
        <f>J79+J35</f>
        <v>12038150361.879997</v>
      </c>
      <c r="K81" s="40">
        <f>K79+K35</f>
        <v>12019612923.03</v>
      </c>
      <c r="L81" s="40">
        <f>L79+L35</f>
        <v>11982849702.91</v>
      </c>
      <c r="M81" s="40">
        <f>M79+M35</f>
        <v>11828443275.35</v>
      </c>
      <c r="N81" s="40">
        <f>N79+N35</f>
        <v>11777340474.179998</v>
      </c>
    </row>
    <row r="82" spans="1:3" ht="11.25">
      <c r="A82" s="27"/>
      <c r="B82" s="27"/>
      <c r="C82" s="27"/>
    </row>
    <row r="83" spans="1:3" ht="11.25">
      <c r="A83" s="27"/>
      <c r="B83" s="27"/>
      <c r="C83" s="27"/>
    </row>
  </sheetData>
  <sheetProtection/>
  <mergeCells count="72"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B16:C16"/>
    <mergeCell ref="B17:C17"/>
    <mergeCell ref="B18:C18"/>
    <mergeCell ref="B20:C20"/>
    <mergeCell ref="B21:C21"/>
    <mergeCell ref="A22:C22"/>
    <mergeCell ref="B23:C23"/>
    <mergeCell ref="B24:C24"/>
    <mergeCell ref="B25:C25"/>
    <mergeCell ref="A26:C26"/>
    <mergeCell ref="B27:C27"/>
    <mergeCell ref="B28:C28"/>
    <mergeCell ref="B29:C29"/>
    <mergeCell ref="A30:C30"/>
    <mergeCell ref="B37:C37"/>
    <mergeCell ref="B38:C38"/>
    <mergeCell ref="B31:D31"/>
    <mergeCell ref="B52:C52"/>
    <mergeCell ref="B53:C53"/>
    <mergeCell ref="B39:C39"/>
    <mergeCell ref="A40:C40"/>
    <mergeCell ref="B41:C41"/>
    <mergeCell ref="B42:C42"/>
    <mergeCell ref="B43:C43"/>
    <mergeCell ref="B44:C44"/>
    <mergeCell ref="B45:C45"/>
    <mergeCell ref="B69:C69"/>
    <mergeCell ref="B57:C57"/>
    <mergeCell ref="B63:C63"/>
    <mergeCell ref="B46:C46"/>
    <mergeCell ref="A47:C47"/>
    <mergeCell ref="B48:C48"/>
    <mergeCell ref="B49:C49"/>
    <mergeCell ref="B50:C50"/>
    <mergeCell ref="B55:C55"/>
    <mergeCell ref="B51:C51"/>
    <mergeCell ref="A82:C82"/>
    <mergeCell ref="B71:C71"/>
    <mergeCell ref="A72:C72"/>
    <mergeCell ref="B73:C73"/>
    <mergeCell ref="B74:C74"/>
    <mergeCell ref="B76:C76"/>
    <mergeCell ref="B75:C75"/>
    <mergeCell ref="B58:C58"/>
    <mergeCell ref="A83:C83"/>
    <mergeCell ref="A35:B35"/>
    <mergeCell ref="A79:B79"/>
    <mergeCell ref="B77:C77"/>
    <mergeCell ref="A78:C78"/>
    <mergeCell ref="B81:C81"/>
    <mergeCell ref="A67:C67"/>
    <mergeCell ref="B54:C54"/>
    <mergeCell ref="B70:C70"/>
    <mergeCell ref="A56:C56"/>
    <mergeCell ref="B59:C59"/>
    <mergeCell ref="B60:C60"/>
    <mergeCell ref="B68:C68"/>
    <mergeCell ref="B65:C65"/>
    <mergeCell ref="B66:C66"/>
    <mergeCell ref="B64:C64"/>
    <mergeCell ref="B61:C61"/>
    <mergeCell ref="B62:C6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2019-12-13T15:17:06Z</dcterms:modified>
  <cp:category/>
  <cp:version/>
  <cp:contentType/>
  <cp:contentStatus/>
</cp:coreProperties>
</file>