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155"/>
  </bookViews>
  <sheets>
    <sheet name="FORMATO "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2" i="1" l="1"/>
  <c r="K158" i="1"/>
  <c r="Q158" i="1" s="1"/>
  <c r="K155" i="1"/>
  <c r="J155" i="1"/>
  <c r="Q155" i="1" s="1"/>
  <c r="K134" i="1"/>
  <c r="L130" i="1"/>
  <c r="Q149" i="1" l="1"/>
  <c r="Q135" i="1"/>
  <c r="Q134" i="1"/>
  <c r="Q133" i="1"/>
  <c r="Q148" i="1" l="1"/>
  <c r="Q145" i="1"/>
  <c r="Q130" i="1"/>
  <c r="Q115" i="1"/>
  <c r="Q109" i="1"/>
  <c r="Q97" i="1"/>
  <c r="Q94" i="1"/>
  <c r="Q91" i="1"/>
  <c r="Q88" i="1"/>
  <c r="Q85" i="1"/>
  <c r="Q82" i="1"/>
  <c r="Q79" i="1"/>
  <c r="Q76" i="1"/>
  <c r="Q73" i="1"/>
  <c r="Q70" i="1"/>
  <c r="Q67" i="1"/>
  <c r="Q64" i="1"/>
  <c r="Q61" i="1"/>
  <c r="Q58" i="1"/>
  <c r="Q55" i="1"/>
  <c r="Q52" i="1"/>
  <c r="Q39" i="1"/>
  <c r="Q36" i="1"/>
  <c r="Q33" i="1"/>
  <c r="Q30" i="1"/>
  <c r="Q27" i="1"/>
  <c r="Q24" i="1"/>
  <c r="Q18" i="1"/>
  <c r="Q15" i="1"/>
  <c r="E91" i="1" l="1"/>
  <c r="E152" i="1" l="1"/>
  <c r="E145" i="1"/>
</calcChain>
</file>

<file path=xl/sharedStrings.xml><?xml version="1.0" encoding="utf-8"?>
<sst xmlns="http://schemas.openxmlformats.org/spreadsheetml/2006/main" count="243" uniqueCount="113">
  <si>
    <t>CLASIFICACIÓN ADMINISTRATIVA</t>
  </si>
  <si>
    <t>DIRECCIÓN</t>
  </si>
  <si>
    <t>SUBDIRECCIÓN</t>
  </si>
  <si>
    <t>UNIDAD RESPOSABLE</t>
  </si>
  <si>
    <t>META</t>
  </si>
  <si>
    <t>UNIDAD DE MEDIDA</t>
  </si>
  <si>
    <t>BASE DE DATOS</t>
  </si>
  <si>
    <t>ENERO</t>
  </si>
  <si>
    <t>MARZO</t>
  </si>
  <si>
    <t>TOTAL</t>
  </si>
  <si>
    <t>SEPTIEMBRE</t>
  </si>
  <si>
    <t>NOVIEMBRE</t>
  </si>
  <si>
    <t>DICIEMBRE</t>
  </si>
  <si>
    <t>NOMBRE DE LA ACTIVIDAD</t>
  </si>
  <si>
    <t>ABRIL</t>
  </si>
  <si>
    <t>MAYO</t>
  </si>
  <si>
    <t>JUNIO</t>
  </si>
  <si>
    <t>OCTUBRE</t>
  </si>
  <si>
    <t xml:space="preserve">INDICADORES DE GESTIÓN  Y RESULTADOS </t>
  </si>
  <si>
    <t>PROGRAMAS PRESUPUESTARIOS DERIVADOS DEL PLAN MUNICIPAL DE DESARROLLO 2015-2018</t>
  </si>
  <si>
    <t xml:space="preserve">ESTRATEGIA PMD </t>
  </si>
  <si>
    <t>OBJETIVO DEL PROGRAMA PRESUPUESTARIO</t>
  </si>
  <si>
    <t>PROGRAMA PRESUPUESTARIO LIGADO (POA)</t>
  </si>
  <si>
    <t>FEBRERO</t>
  </si>
  <si>
    <t>Obras Públicas</t>
  </si>
  <si>
    <t>Obras e Infraestructura</t>
  </si>
  <si>
    <t>Obra Civil e Infraestructura</t>
  </si>
  <si>
    <t>Electrificación y Agua Potable</t>
  </si>
  <si>
    <t>Vías Terrestres</t>
  </si>
  <si>
    <t>Mantenimiento Vial</t>
  </si>
  <si>
    <t>Mantenimiento Urbano</t>
  </si>
  <si>
    <t>Construcción de Vialidades</t>
  </si>
  <si>
    <t>4.1.1.2.Fomentar mecanismos de planeación, ejecución y evaluación de obra pública, construir y mantener obras civiles e infraestructura básica pública, en beneficio de los habitantes de Mérida y sus comisarías.</t>
  </si>
  <si>
    <t>BRINDAR UN SERVICIO DE CALIDAD A LOS HABITANTES DE LAS COMISARIAS DEL MUNICIPIO MENDIANTE EL OPTIMO MANTENIMIENTO DE LOS SISTEMAS DE BOMBEO DE AGUA EFICIENTANDO LOS RECURSOS DESTINADOS PARA ESTE FIN</t>
  </si>
  <si>
    <t>MEJORAR LA CALIDAD DE VIDA DE LOS CIUDADANOS DE LAS COMISARIAS Y DE COLONIAS EN ZONAS MARGINADAS MEDIANTE LA CONSTRUCCIÓN Y MANTENIEMTO DE RED DE AGUA POTABLE, CUMPLIENDO CON LA INDICACIÓN DE ABATIR EL REZAGO CON LA SUPERVISIÓN ADECUADA Y CUMPLIENDO CON LOS TIEMPOS ESTIPULADOS DEL CONTRATO DE OBRA.</t>
  </si>
  <si>
    <t>MEJORAR LA CALIDAD DE VIDA DE LOS CIUDADANOS DE LAS COMISARIAS Y DE COLONIAS EN ZONAS MARGINADAS MEDIANTE LA CONSTRUCCIÓN Y AMPLIACIÓN DE RED ELECTRICA, CUMPLIENDO CON LA INDICACIÓN DE ABATIR EL REZAGO CON LA SUPERVISIÓN ADECUADA Y CUMPLIENDO CON LOS TIEMPOS ESTIPULADOS DEL CONTRATO DE OBRA.</t>
  </si>
  <si>
    <t>BRINDAR UN ADECUADO SISTEMA DE TRATAMIENTO DE AGUAS RESIDUALES A LOS HABITANTES NOR - PONIENTE DE LA CIUDAD DE MÉRIDA, MEDIANTE LA CONSTRUCCIÓN DE SISTEMAS DE DRENAJES SANITARIOS, CUMPLIENDO CON LA NORMATIVIDAD Y ESPECIFICACIONES DEL PROYECTO INTEGRAL Y DISMINUYENDO ASI LA CONTAMINACIÓN DEL SUELO Y MANTO FREATICO.</t>
  </si>
  <si>
    <t>CONSTRUIR Y REHABILITAR LOS ESPACIOS DESTINADOS A LOS LOCATARIOS PARA COMPRA Y VENTA DE PRODUCTOS MEDIANTE PROYECTOS QUE CONSIDEREN, UNA MEJOR CALIDAD DE LAS INSTALACIONES DE LOS MISMOS, DE MANERA ORDENADA, EFICAZ, TRANSPARENTE Y EN LOS TIEMPOS ESTABLECIDOS EN LOS CONTRATOS DE OBRAS.</t>
  </si>
  <si>
    <t>CONSTRUIR Y REHABILITAR EDIFICIOS Y ESPACIOS PÚBLICOS A TRAVES DE LA SUPERVISIÓN DE LA OBRA PROPORCIONANDO INSTALACIONES EN PERFECTAS CONDICIONES, EFICIENTANDO EN COSTO, TIEMPO Y CALIDAD DE LA OBRA.</t>
  </si>
  <si>
    <t>AMPLIAR LA CAPACIDAD DE SERVICIO DE LOS CEMENTERIOS DEL MUNICIPIO DE MÉRIDA EN MATERIA DE SERVICIOS FUNERALES, MEDIANTE LA CONSTRUCCIÓN DE FOSAS EN CEMENTERIOS EN COORDINACIÓN CON LA DIRECCIÓN DE SERVICIOS PÚBLICOS QUE BRINDEN TODOS LOS SERVICIOS BÁSICOS NECESARIOS.</t>
  </si>
  <si>
    <t>DOTAR AL PROGRAMA DE MANTENIMIENTO VIAL DE LOS INSUMOS Y HERRAMIENTAS, NECESARIOS PARA LA ADECUADA REALIZACIÓN DE LOS TRABAJOS DE BACHEO, PAÑOS DE CONSERVACIÓN Y AMPLIACIONES A LOS PAVIMENTOS MEDIANTE EL SURTIMIENTO OPORTUNO DE LOS RECURSOS NECESARIOS CON OPORTUNIDAD Y AGILIDAD PARA RESPONDER A LOS REPORTES DE LA CIUDADANIA.</t>
  </si>
  <si>
    <t>DOTAR AL PROGRAMA DE INFRAESTRUCTURA URBANA DE LOS INSUMOS Y HERRAMIENTAS NECESARIOS PARA LA ADECUADA REALIZACIÓN DE GUARNICIONES, BANQUETAS, PASOS PEATONALES Y SISTEMAS PLUVIALES MEDIANTE EL SURTIMIENTO DE LOS RECURSOS CON OPORTUNIDAD Y AGILIDAD PARA RESPONDER A LAS NECESIDADES CIUDADANAS.</t>
  </si>
  <si>
    <t>MODIFICAR Y CONSTRUIR LA ADECUADA INFRAESTRUCTURA QUE AGILICE EL TRANSITO VEHICULAR Y PEATONAL MEDIANTE LA CONSTRUCCION DE GLORIETAS Y CRUCEROS EN LOS PUNTOS DE MAYOR AFLUENCIA DE LA CIUDAD DE MERIDA,TRABAJANDO EN COORDINACION CON LA POLICIA PARA UN MEJOR DESARROLLO DE LA OBRA.</t>
  </si>
  <si>
    <t>LOGRAR UNA MODERNA ESTRUCTURA VIAL, AGILIZANDO EL TRANSITO VEHICULAR CON EFICACIA, MEDIANTE LA REPAVIMENTACION DE CALLES DEL MUNICIPIO DE MERIDA, PARA EL MEJORAMIENTO DE LA MOVILIDAD URBANA.</t>
  </si>
  <si>
    <t>PROVEER VIALIDADES NUEVAS, AGILES, SEGURAS Y MODERNA MEDIANTE LA CONSTRUCCION Y RECONSTRUCCION DE CALLES CON CALIDAD PARA MEJORAR LA MOVILIDAD URBANA QUE PERMITAN EL USO DE LA BICICLETA COMO MEDIO DE TRANSPORTE ALTERNATIVO SEGURO Y BRINDANDO AL TURISTA QUE NOS VISITA OPCIONES DE ECOTURISMO</t>
  </si>
  <si>
    <t>MANTENIMIENTO A LOS SISTEMAS DE BOMBEO</t>
  </si>
  <si>
    <t>CONSTRUIR ACCIONES DE VIVIENDA PARA MEJORAR LA CALIDAD DE VIDA DE LOS HABITANTES DE ZONAS MARGINADAS DEL MUNICIPIO MEDIANTE LA SUPERVISIÓN DE LA CONSTRUCCIÓN PIES DE CASA, CUARTOS ADICIONALES, BAÑOS, TECHOS, APLICANDO CORRECTAMENTE LOS RECURSOS FEDERALES DESTINADOS PARA DICHO FIN.</t>
  </si>
  <si>
    <t>APOYAR LA PRODUCCIÓN AGROPECUARIA, MEDIANTE APOYOS DE CONSTRUCCIÓN DE HUERTOS EN TRASPATIO CON GALLINEROS Y SISTEMAS DE RIEGO ASEGURANDO QUE LOS APOYOS SE REALIZAN EN TERRENOS DE LOS BENEFICIARIOS.</t>
  </si>
  <si>
    <t>CONSTRUCCION DE CUARTOS HABITACION</t>
  </si>
  <si>
    <t>NUMERO DE CUARTOS HABITACION CONSTRUIDOS</t>
  </si>
  <si>
    <t>CONSTRUCCION DE CUARTOS COCINA</t>
  </si>
  <si>
    <t>NUMERO DE CUARTOS COCINA CONSTRUIDOS</t>
  </si>
  <si>
    <t>CONSTRUCCION DE CUARTOS BAÑOS</t>
  </si>
  <si>
    <t>CONSTRUCCION DE TECHO FIRME</t>
  </si>
  <si>
    <t>NUMERO DE TECHOS FIRMES CONSTRUIDOS</t>
  </si>
  <si>
    <t>CONSTRUCCION DE CASAS SOMBRAS</t>
  </si>
  <si>
    <t>CONSTRUCCION DE SISTEMAS DE RIEGO</t>
  </si>
  <si>
    <t>CONSTRUCCIÓN DE HUERTOS COMUNITARIOS</t>
  </si>
  <si>
    <t>NUMERO DE CASAS SOMBRAS CONSTRUIDAS O REHABILITADAS</t>
  </si>
  <si>
    <t>NUMEROS DE SISTEMAS DE RIEGO CONSTRUIDOS</t>
  </si>
  <si>
    <t>NUEMROS DE HUERTOS COMUNITARIOS CONSTRUIDOS</t>
  </si>
  <si>
    <t>CONSTRUCCION Y AMPLIACION DE REDES ELECTRICAS</t>
  </si>
  <si>
    <t>ML CONSTRUIDOS Y/O AMPLIADOS</t>
  </si>
  <si>
    <t>REPARACIONES REALIZADAS</t>
  </si>
  <si>
    <t>SISTEMAS ATENTIDOS</t>
  </si>
  <si>
    <t>NUMERO DE FUGAS ATENTIDAS</t>
  </si>
  <si>
    <t>SUPERVISION A LAS OBRAS EN PROCESO CONSTRUCTIVO</t>
  </si>
  <si>
    <t>NUMERO DE OBRAS SUPERVISADAS</t>
  </si>
  <si>
    <t>CONSTRUCCION Y AMPLIACION DE REDES DE AGUA POTABLE</t>
  </si>
  <si>
    <t>CONSTRUCCION Y AMPLIACION DE SISTEMAS DE TAR</t>
  </si>
  <si>
    <t>NUMERO DE STAR CONSTRUIDOS</t>
  </si>
  <si>
    <t>CONSTRUCCION REHABILITACION Y MANTENIMIENTO DE LOS MERCADOS</t>
  </si>
  <si>
    <t>NUMERO DE MERCADOS INTERVENIDOS</t>
  </si>
  <si>
    <t>OBRA TERMINADA Y ENTREGADA</t>
  </si>
  <si>
    <t>NUMERO DE MERCADOSCONCLUIDOS</t>
  </si>
  <si>
    <t>CONSTRUIR Y REHABILITAR PARQUES, UNIDADES E INSTALACIONES DEPORTIVAS MEJORANDO LA INFRAESTRUCTURA DEPORTIVA EXISTENTE, MEDIANTE LA APROPIADA SUPERVISIÓN DE LOS MISMOS, EN COORDINACIÓN CON LA DIRECCIÓN DE SERVICIOS PÚBLICOS MUNICIPALES, EN TIEMPOS Y FORMA ESTABLECIDOS EN EL CONTRATO DE OBRA.</t>
  </si>
  <si>
    <t>CONSTRUCCION REHABILITACION Y MANTENIMIENTO DE LOS PARQUES UNIDADES E INSTALACIONES DEPORTIVAS</t>
  </si>
  <si>
    <t>NUMERO DE PARQUES, UNIDADES E INSTALACIONES DEPORTIVAS INTERVENIDAS</t>
  </si>
  <si>
    <t>NUMERO DE PARQUES, UNIDADES E INSTALACIONES DEPORTIVAS CONCLUIDAS</t>
  </si>
  <si>
    <t>CONSTRUCCION REHABILITACION Y MANTENIMIENTO DE EDIFICIOS Y ESPACIOS PUBLICOS</t>
  </si>
  <si>
    <t>NUMERO DE EDIFICIOS Y ESPACIOS PUBLICOS CONCLUIDOS</t>
  </si>
  <si>
    <t>CONSTRUCCION DE FOSAS EN CEMENTERIOS</t>
  </si>
  <si>
    <t>NUMERO DE FOSAS CONSTRUIDAS</t>
  </si>
  <si>
    <t>CONSTRUCCION REHABILITACION Y MANTENIMIENTO DE ESCUELAS</t>
  </si>
  <si>
    <t>NUMERO DE ESCUELAS INTERVENIDAS</t>
  </si>
  <si>
    <t>NUMERO DE EDIFICIOS Y ESPACIOS PUBLICOS INTERVENIDOS</t>
  </si>
  <si>
    <t>CONSTRUCCION REHABILITACION Y MANTENIMIENTO DE CENTROS ASISTENCIALES</t>
  </si>
  <si>
    <t>NUMERO DE CENTROS ASISTENCIALES INTERVENIDOS</t>
  </si>
  <si>
    <t>BACHEO Y PAÑOS DE CONSERVACIÓN DE CALLES</t>
  </si>
  <si>
    <t>METROS CUADRADOS</t>
  </si>
  <si>
    <t xml:space="preserve">AMPLIACIÓN DE PAVIMENTOS </t>
  </si>
  <si>
    <t>PORCENTAJE</t>
  </si>
  <si>
    <t>COMPARATIVO DE REPORTES ATENDIDOS BACHEO Y PAÑOS DE CONSERVACIÓN DE CALLES CONTRA REORTES RECIBIDOS</t>
  </si>
  <si>
    <t>COMPARATIVO DE REPORTES ATENDIDOS AMPLIACION DE PAVIMENTOS CONTRA REORTES RECIBIDOS</t>
  </si>
  <si>
    <t>CONSTRUCCION DE SISTEMAS PLUVIALES</t>
  </si>
  <si>
    <t>SISTEMAS REALIZADOS</t>
  </si>
  <si>
    <t>CONSTRUCCION Y REHABILITACION DE CRUCEROS Y GLORIETAS</t>
  </si>
  <si>
    <t>4.1.1.1.Realizar acciones integrales en las vialidades del Municipio: pavimentación, repavimentación,  mantenimiento correctivo de calles y avenidas, , construcción y reparación de guarniciones y banquetas, construcción de sistemas pluviales, así como la infraestructra peatonal necesaria , que garantice la accesibilidad universal del ciudadano.</t>
  </si>
  <si>
    <t>REPAVIMENTACION DE CALLES</t>
  </si>
  <si>
    <t>OBRAS TERMINADAS</t>
  </si>
  <si>
    <t>CONSTRUCCION DE CALLES</t>
  </si>
  <si>
    <t>ATENCION DE REPORTES DE FUGAS</t>
  </si>
  <si>
    <t>CONSTRUCCIÓN Y REPARACIÓN DE BANQUETAS</t>
  </si>
  <si>
    <t xml:space="preserve">CONSTRUCCIÓN Y REPARACIÓN  DE GUARNICIONES </t>
  </si>
  <si>
    <t>METROS LINEALES</t>
  </si>
  <si>
    <t>CONSTRUCCIÓN DE PASOS PEATONALES</t>
  </si>
  <si>
    <t>PIEZAS</t>
  </si>
  <si>
    <t xml:space="preserve">Nota: este registro no suma. </t>
  </si>
  <si>
    <t>Nota: es un promedio</t>
  </si>
  <si>
    <t>Nota: Este proyecto no ha iniciado</t>
  </si>
  <si>
    <t>Nota: No hay proyecto en ejecución</t>
  </si>
  <si>
    <t>TRABAJOS DE REPARACION REALIDOS EN LAS SISTEMAS DE AGUA POTABLE</t>
  </si>
  <si>
    <t>NUMERO DE CUARTOS BAÑOS CONSTRUIDOS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</si>
</sst>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2" x14ac:knownFonts="1">
    <font>
      <sz val="11"/>
      <color theme="1"/>
      <name val="Calibri"/>
      <family val="2"/>
      <scheme val="minor"/>
    </font>
    <font>
      <b/>
      <sz val="11"/>
      <color theme="1"/>
      <name val="Exo 2.0"/>
      <family val="3"/>
    </font>
    <font>
      <sz val="11"/>
      <color theme="1"/>
      <name val="Exo 2.0"/>
      <family val="3"/>
    </font>
    <font>
      <b/>
      <sz val="11"/>
      <color theme="0"/>
      <name val="Exo 2.0"/>
      <family val="3"/>
    </font>
    <font>
      <b/>
      <sz val="12"/>
      <color theme="0"/>
      <name val="Exo 2.0"/>
      <family val="3"/>
    </font>
    <font>
      <b/>
      <sz val="14"/>
      <color theme="0"/>
      <name val="Exo 2.0"/>
      <family val="3"/>
    </font>
    <font>
      <b/>
      <sz val="9"/>
      <color theme="1"/>
      <name val="Exo 2.0"/>
      <family val="3"/>
    </font>
    <font>
      <sz val="10"/>
      <color theme="1"/>
      <name val="Exo 2.0"/>
      <family val="3"/>
    </font>
    <font>
      <b/>
      <sz val="14"/>
      <color theme="1"/>
      <name val="Exo 2.0"/>
      <family val="3"/>
    </font>
    <font>
      <sz val="11"/>
      <color theme="1"/>
      <name val="Calibri"/>
      <family val="2"/>
      <scheme val="minor"/>
    </font>
    <font>
      <sz val="9"/>
      <color theme="1"/>
      <name val="Exo 2.0"/>
      <family val="3"/>
    </font>
    <font>
      <sz val="8"/>
      <color theme="1"/>
      <name val="Exo 2.0"/>
      <family val="3"/>
    </font>
  </fonts>
  <fills count="3">
    <fill>
      <patternFill patternType="none"/>
    </fill>
    <fill>
      <patternFill patternType="gray125"/>
    </fill>
    <fill>
      <patternFill patternType="solid">
        <fgColor theme="8"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9" fillId="0" borderId="0" applyFont="0" applyFill="0" applyBorder="0" applyAlignment="0" applyProtection="0"/>
  </cellStyleXfs>
  <cellXfs count="111">
    <xf numFmtId="0" fontId="0" fillId="0" borderId="0" xfId="0"/>
    <xf numFmtId="0" fontId="2" fillId="0" borderId="0" xfId="0" applyFont="1"/>
    <xf numFmtId="0" fontId="2" fillId="0" borderId="0" xfId="0" applyFont="1" applyAlignment="1"/>
    <xf numFmtId="0" fontId="1" fillId="0" borderId="1"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2" fillId="0" borderId="0" xfId="0" applyFont="1" applyAlignment="1">
      <alignment wrapText="1"/>
    </xf>
    <xf numFmtId="0" fontId="6" fillId="0" borderId="7" xfId="0" applyFont="1" applyBorder="1" applyAlignment="1">
      <alignment horizontal="center" vertical="center"/>
    </xf>
    <xf numFmtId="0" fontId="6" fillId="0" borderId="7" xfId="0" applyFont="1" applyBorder="1" applyAlignment="1">
      <alignment horizontal="center" wrapText="1"/>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8" fillId="0" borderId="0" xfId="0" applyFont="1" applyAlignment="1">
      <alignment horizontal="center"/>
    </xf>
    <xf numFmtId="0" fontId="3" fillId="0" borderId="0" xfId="0" applyFont="1" applyFill="1" applyBorder="1" applyAlignment="1"/>
    <xf numFmtId="0" fontId="1" fillId="0" borderId="0" xfId="0" applyFont="1" applyFill="1" applyBorder="1" applyAlignment="1">
      <alignment horizontal="center" vertical="center"/>
    </xf>
    <xf numFmtId="0" fontId="2" fillId="0" borderId="0" xfId="0" applyFont="1" applyFill="1" applyBorder="1" applyAlignment="1">
      <alignment horizontal="center" wrapText="1"/>
    </xf>
    <xf numFmtId="0" fontId="1" fillId="0" borderId="1" xfId="0" applyFont="1" applyBorder="1" applyAlignment="1">
      <alignment horizontal="center" vertical="center"/>
    </xf>
    <xf numFmtId="0" fontId="2" fillId="0" borderId="1" xfId="0" applyFont="1" applyBorder="1" applyAlignment="1">
      <alignment wrapText="1"/>
    </xf>
    <xf numFmtId="0" fontId="2" fillId="0" borderId="1" xfId="0" applyFont="1" applyBorder="1" applyAlignment="1">
      <alignment horizont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1" fillId="0" borderId="8" xfId="0" applyFont="1" applyFill="1" applyBorder="1" applyAlignment="1">
      <alignment horizontal="center" vertical="center"/>
    </xf>
    <xf numFmtId="0" fontId="2" fillId="0" borderId="0" xfId="0" applyFont="1" applyAlignment="1">
      <alignment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7" fillId="0" borderId="0" xfId="0" applyFont="1" applyFill="1" applyBorder="1" applyAlignment="1">
      <alignment horizontal="center" wrapText="1"/>
    </xf>
    <xf numFmtId="0" fontId="7" fillId="0" borderId="0" xfId="0" applyFont="1" applyBorder="1" applyAlignment="1">
      <alignment horizontal="center"/>
    </xf>
    <xf numFmtId="0" fontId="6" fillId="0" borderId="7" xfId="0" applyFont="1" applyBorder="1" applyAlignment="1">
      <alignment horizontal="center" vertical="center" wrapText="1"/>
    </xf>
    <xf numFmtId="43" fontId="2" fillId="0" borderId="1" xfId="1" applyFont="1" applyBorder="1" applyAlignment="1">
      <alignment vertical="center"/>
    </xf>
    <xf numFmtId="0" fontId="2" fillId="0" borderId="18" xfId="0" applyFont="1" applyBorder="1" applyAlignment="1">
      <alignment horizontal="center" vertical="center"/>
    </xf>
    <xf numFmtId="43" fontId="7" fillId="0" borderId="1" xfId="1" applyFont="1" applyBorder="1" applyAlignment="1">
      <alignment vertical="center"/>
    </xf>
    <xf numFmtId="0" fontId="7" fillId="0" borderId="1" xfId="0" applyFont="1" applyFill="1" applyBorder="1" applyAlignment="1">
      <alignment vertical="center" wrapText="1"/>
    </xf>
    <xf numFmtId="43" fontId="7" fillId="0" borderId="1" xfId="1" applyFont="1" applyBorder="1" applyAlignment="1">
      <alignment horizontal="center" vertical="center"/>
    </xf>
    <xf numFmtId="0" fontId="2" fillId="0" borderId="1" xfId="0" applyFont="1" applyBorder="1" applyAlignment="1">
      <alignment horizontal="center"/>
    </xf>
    <xf numFmtId="43" fontId="7" fillId="0" borderId="16" xfId="0" applyNumberFormat="1" applyFont="1" applyBorder="1" applyAlignment="1">
      <alignment horizontal="center" vertical="center"/>
    </xf>
    <xf numFmtId="43" fontId="7" fillId="0" borderId="18" xfId="1" applyFont="1" applyBorder="1" applyAlignment="1">
      <alignment vertical="center"/>
    </xf>
    <xf numFmtId="0" fontId="7" fillId="0" borderId="18" xfId="0" applyFont="1" applyFill="1" applyBorder="1" applyAlignment="1">
      <alignment vertical="center" wrapText="1"/>
    </xf>
    <xf numFmtId="0" fontId="7" fillId="0" borderId="18" xfId="0" applyFont="1" applyBorder="1" applyAlignment="1">
      <alignment horizontal="center" vertical="center"/>
    </xf>
    <xf numFmtId="0" fontId="2" fillId="0" borderId="18" xfId="0" applyFont="1" applyBorder="1" applyAlignment="1">
      <alignment horizontal="center"/>
    </xf>
    <xf numFmtId="0" fontId="7" fillId="0" borderId="19"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3" xfId="0" applyFont="1" applyBorder="1" applyAlignment="1">
      <alignment horizontal="center" vertical="center"/>
    </xf>
    <xf numFmtId="0" fontId="7" fillId="0" borderId="1" xfId="0" applyFont="1" applyBorder="1" applyAlignment="1">
      <alignment horizontal="center" vertical="center"/>
    </xf>
    <xf numFmtId="0" fontId="7" fillId="0" borderId="1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6" xfId="0" applyFont="1" applyBorder="1" applyAlignment="1">
      <alignment horizontal="center" vertical="center"/>
    </xf>
    <xf numFmtId="0" fontId="7" fillId="0" borderId="19" xfId="0" applyFont="1" applyBorder="1" applyAlignment="1">
      <alignment horizontal="center" vertic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xf>
    <xf numFmtId="0" fontId="7" fillId="0" borderId="18" xfId="0" applyFont="1" applyFill="1" applyBorder="1" applyAlignment="1">
      <alignment horizontal="center" vertical="center" wrapText="1"/>
    </xf>
    <xf numFmtId="0" fontId="7" fillId="0" borderId="18" xfId="0" applyFont="1" applyFill="1" applyBorder="1" applyAlignment="1">
      <alignment horizontal="center" vertical="center"/>
    </xf>
    <xf numFmtId="0" fontId="3" fillId="2" borderId="1" xfId="0" applyFont="1" applyFill="1" applyBorder="1" applyAlignment="1">
      <alignment horizontal="center"/>
    </xf>
    <xf numFmtId="0" fontId="7" fillId="0" borderId="1" xfId="0" applyFont="1" applyBorder="1" applyAlignment="1">
      <alignment horizontal="center"/>
    </xf>
    <xf numFmtId="0" fontId="7" fillId="0" borderId="13"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7" fillId="0" borderId="14" xfId="0" applyFont="1" applyBorder="1" applyAlignment="1">
      <alignment horizontal="center" vertical="center"/>
    </xf>
    <xf numFmtId="4" fontId="7" fillId="0" borderId="1" xfId="0" applyNumberFormat="1" applyFont="1" applyBorder="1" applyAlignment="1">
      <alignment horizontal="center" vertical="center"/>
    </xf>
    <xf numFmtId="0" fontId="8" fillId="0" borderId="0" xfId="0" applyFont="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7" fillId="0" borderId="13" xfId="0" applyFont="1" applyBorder="1" applyAlignment="1">
      <alignment horizontal="center" vertical="center" wrapText="1"/>
    </xf>
    <xf numFmtId="0" fontId="7" fillId="0" borderId="1" xfId="0" applyFont="1" applyBorder="1" applyAlignment="1">
      <alignment horizontal="center" vertical="center" wrapText="1"/>
    </xf>
    <xf numFmtId="0" fontId="2" fillId="0" borderId="0" xfId="0" applyFont="1" applyBorder="1" applyAlignment="1">
      <alignment horizontal="center" wrapText="1"/>
    </xf>
    <xf numFmtId="0" fontId="2" fillId="0" borderId="0" xfId="0" applyFont="1" applyAlignment="1">
      <alignment horizontal="center" wrapText="1"/>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2" fillId="0" borderId="13" xfId="0" applyFont="1" applyBorder="1" applyAlignment="1">
      <alignment horizontal="center" vertical="center"/>
    </xf>
    <xf numFmtId="43" fontId="11" fillId="0" borderId="13" xfId="1" applyFont="1" applyBorder="1" applyAlignment="1">
      <alignment vertical="center"/>
    </xf>
    <xf numFmtId="43" fontId="11" fillId="0" borderId="1" xfId="1" applyFont="1" applyBorder="1" applyAlignment="1">
      <alignment vertical="center"/>
    </xf>
    <xf numFmtId="43" fontId="7" fillId="0" borderId="13" xfId="1" applyFont="1" applyBorder="1" applyAlignment="1">
      <alignment vertical="center"/>
    </xf>
    <xf numFmtId="43" fontId="7" fillId="0" borderId="1" xfId="1" applyFont="1" applyBorder="1" applyAlignment="1">
      <alignment vertical="center"/>
    </xf>
    <xf numFmtId="43" fontId="2" fillId="0" borderId="13" xfId="1" applyFont="1" applyBorder="1" applyAlignment="1">
      <alignment vertical="center"/>
    </xf>
    <xf numFmtId="43" fontId="2" fillId="0" borderId="1" xfId="1" applyFont="1" applyBorder="1" applyAlignment="1">
      <alignment vertical="center"/>
    </xf>
    <xf numFmtId="43" fontId="10" fillId="0" borderId="14" xfId="0" applyNumberFormat="1" applyFont="1" applyBorder="1" applyAlignment="1">
      <alignment horizontal="center" vertical="center"/>
    </xf>
    <xf numFmtId="43" fontId="10" fillId="0" borderId="16" xfId="0" applyNumberFormat="1" applyFont="1" applyBorder="1" applyAlignment="1">
      <alignment horizontal="center" vertical="center"/>
    </xf>
    <xf numFmtId="1" fontId="2"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1" fontId="10" fillId="0" borderId="16" xfId="0" applyNumberFormat="1" applyFont="1" applyBorder="1" applyAlignment="1">
      <alignment horizontal="center" vertical="center"/>
    </xf>
    <xf numFmtId="0" fontId="10" fillId="0" borderId="16" xfId="0" applyFont="1" applyBorder="1" applyAlignment="1">
      <alignment horizontal="center" vertical="center"/>
    </xf>
    <xf numFmtId="43" fontId="2" fillId="0" borderId="1" xfId="1" applyFont="1" applyBorder="1" applyAlignment="1">
      <alignment horizontal="center" vertical="center"/>
    </xf>
    <xf numFmtId="0" fontId="2" fillId="0" borderId="1" xfId="0" applyFont="1" applyBorder="1" applyAlignment="1">
      <alignment horizontal="center"/>
    </xf>
    <xf numFmtId="0" fontId="2" fillId="0" borderId="13" xfId="0" applyFont="1" applyBorder="1" applyAlignment="1">
      <alignment horizontal="center"/>
    </xf>
    <xf numFmtId="0" fontId="2" fillId="0" borderId="18" xfId="0" applyFont="1" applyBorder="1" applyAlignment="1">
      <alignment horizontal="center"/>
    </xf>
    <xf numFmtId="43" fontId="7" fillId="0" borderId="13" xfId="1" applyFont="1" applyBorder="1" applyAlignment="1">
      <alignment horizontal="center" vertical="center"/>
    </xf>
    <xf numFmtId="43" fontId="7" fillId="0" borderId="1" xfId="1" applyFont="1" applyBorder="1" applyAlignment="1">
      <alignment horizontal="center" vertical="center"/>
    </xf>
    <xf numFmtId="4" fontId="7" fillId="0" borderId="13" xfId="0" applyNumberFormat="1" applyFont="1" applyBorder="1" applyAlignment="1">
      <alignment horizontal="center" vertical="center"/>
    </xf>
    <xf numFmtId="4" fontId="2" fillId="0" borderId="13" xfId="0" applyNumberFormat="1" applyFont="1" applyBorder="1" applyAlignment="1">
      <alignment horizontal="center" vertical="center"/>
    </xf>
    <xf numFmtId="4" fontId="2" fillId="0" borderId="1" xfId="0" applyNumberFormat="1" applyFont="1" applyBorder="1" applyAlignment="1">
      <alignment horizontal="center" vertical="center"/>
    </xf>
    <xf numFmtId="4" fontId="7" fillId="0" borderId="14" xfId="0" applyNumberFormat="1" applyFont="1" applyBorder="1" applyAlignment="1">
      <alignment horizontal="center" vertical="center"/>
    </xf>
    <xf numFmtId="4" fontId="7" fillId="0" borderId="16" xfId="0" applyNumberFormat="1" applyFont="1" applyBorder="1" applyAlignment="1">
      <alignment horizontal="center" vertical="center"/>
    </xf>
    <xf numFmtId="1" fontId="2" fillId="0" borderId="18" xfId="0" applyNumberFormat="1"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2" fontId="2" fillId="0" borderId="13" xfId="0" applyNumberFormat="1" applyFont="1" applyBorder="1" applyAlignment="1">
      <alignment horizontal="center" vertical="center"/>
    </xf>
    <xf numFmtId="2" fontId="2" fillId="0" borderId="1" xfId="0" applyNumberFormat="1" applyFont="1" applyBorder="1" applyAlignment="1">
      <alignment horizontal="center" vertical="center"/>
    </xf>
    <xf numFmtId="43" fontId="11" fillId="0" borderId="1" xfId="1" applyFont="1" applyBorder="1" applyAlignment="1">
      <alignment horizontal="center" vertical="center"/>
    </xf>
    <xf numFmtId="0" fontId="10" fillId="0" borderId="19" xfId="0" applyFont="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1104899</xdr:colOff>
      <xdr:row>4</xdr:row>
      <xdr:rowOff>189548</xdr:rowOff>
    </xdr:to>
    <xdr:pic>
      <xdr:nvPicPr>
        <xdr:cNvPr id="2" name="Imagen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1104899" cy="105632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66"/>
  <sheetViews>
    <sheetView tabSelected="1" topLeftCell="D118" zoomScale="80" zoomScaleNormal="80" workbookViewId="0">
      <selection activeCell="Q158" sqref="Q158:Q160"/>
    </sheetView>
  </sheetViews>
  <sheetFormatPr baseColWidth="10" defaultRowHeight="14.25" x14ac:dyDescent="0.2"/>
  <cols>
    <col min="1" max="1" width="24.42578125" style="1" customWidth="1"/>
    <col min="2" max="2" width="23.28515625" style="1" customWidth="1"/>
    <col min="3" max="3" width="31.140625" style="1" customWidth="1"/>
    <col min="4" max="4" width="29.140625" style="1" customWidth="1"/>
    <col min="5" max="5" width="14.7109375" style="1" customWidth="1"/>
    <col min="6" max="6" width="21.5703125" style="1" customWidth="1"/>
    <col min="7" max="7" width="16.85546875" style="1" customWidth="1"/>
    <col min="8" max="8" width="15.5703125" style="1" customWidth="1"/>
    <col min="9" max="9" width="14.7109375" style="1" customWidth="1"/>
    <col min="10" max="10" width="16.140625" style="1" customWidth="1"/>
    <col min="11" max="11" width="17" style="1" customWidth="1"/>
    <col min="12" max="12" width="14.42578125" style="1" customWidth="1"/>
    <col min="13" max="16" width="11.42578125" style="1" hidden="1" customWidth="1"/>
    <col min="17" max="17" width="14.5703125" style="1" customWidth="1"/>
    <col min="18" max="16384" width="11.42578125" style="1"/>
  </cols>
  <sheetData>
    <row r="2" spans="1:18" ht="18" x14ac:dyDescent="0.25">
      <c r="A2" s="69" t="s">
        <v>19</v>
      </c>
      <c r="B2" s="69"/>
      <c r="C2" s="69"/>
      <c r="D2" s="69"/>
      <c r="E2" s="69"/>
      <c r="F2" s="69"/>
      <c r="G2" s="69"/>
      <c r="H2" s="69"/>
      <c r="I2" s="69"/>
      <c r="J2" s="69"/>
      <c r="K2" s="69"/>
      <c r="L2" s="69"/>
      <c r="M2" s="69"/>
      <c r="N2" s="69"/>
      <c r="O2" s="69"/>
      <c r="P2" s="69"/>
      <c r="Q2" s="69"/>
    </row>
    <row r="3" spans="1:18" ht="18" x14ac:dyDescent="0.25">
      <c r="A3" s="69" t="s">
        <v>18</v>
      </c>
      <c r="B3" s="69"/>
      <c r="C3" s="69"/>
      <c r="D3" s="69"/>
      <c r="E3" s="69"/>
      <c r="F3" s="69"/>
      <c r="G3" s="69"/>
      <c r="H3" s="69"/>
      <c r="I3" s="69"/>
      <c r="J3" s="69"/>
      <c r="K3" s="69"/>
      <c r="L3" s="69"/>
      <c r="M3" s="69"/>
      <c r="N3" s="69"/>
      <c r="O3" s="69"/>
      <c r="P3" s="69"/>
      <c r="Q3" s="69"/>
      <c r="R3" s="69"/>
    </row>
    <row r="4" spans="1:18" ht="18" x14ac:dyDescent="0.25">
      <c r="A4" s="11"/>
      <c r="B4" s="11"/>
      <c r="C4" s="11"/>
      <c r="D4" s="11"/>
      <c r="E4" s="11"/>
      <c r="F4" s="11"/>
      <c r="G4" s="11"/>
      <c r="H4" s="11"/>
      <c r="I4" s="11"/>
      <c r="J4" s="11"/>
      <c r="K4" s="11"/>
      <c r="L4" s="11"/>
      <c r="M4" s="11"/>
      <c r="N4" s="11"/>
      <c r="O4" s="11"/>
      <c r="P4" s="11"/>
      <c r="Q4" s="11"/>
      <c r="R4" s="11"/>
    </row>
    <row r="5" spans="1:18" ht="23.25" customHeight="1" x14ac:dyDescent="0.2"/>
    <row r="6" spans="1:18" ht="15" customHeight="1" x14ac:dyDescent="0.2">
      <c r="A6" s="61" t="s">
        <v>0</v>
      </c>
      <c r="B6" s="61"/>
      <c r="C6" s="61"/>
      <c r="D6" s="12"/>
      <c r="E6" s="2"/>
    </row>
    <row r="7" spans="1:18" x14ac:dyDescent="0.2">
      <c r="A7" s="3" t="s">
        <v>1</v>
      </c>
      <c r="B7" s="3" t="s">
        <v>2</v>
      </c>
      <c r="C7" s="15" t="s">
        <v>3</v>
      </c>
      <c r="D7" s="13"/>
    </row>
    <row r="8" spans="1:18" ht="42.75" customHeight="1" x14ac:dyDescent="0.2">
      <c r="A8" s="16" t="s">
        <v>24</v>
      </c>
      <c r="B8" s="17" t="s">
        <v>25</v>
      </c>
      <c r="C8" s="17" t="s">
        <v>27</v>
      </c>
      <c r="D8" s="14"/>
    </row>
    <row r="9" spans="1:18" ht="24" customHeight="1" thickBot="1" x14ac:dyDescent="0.25">
      <c r="A9" s="5"/>
      <c r="B9" s="5"/>
      <c r="C9" s="5"/>
      <c r="D9" s="4"/>
      <c r="F9" s="6"/>
    </row>
    <row r="10" spans="1:18" ht="18" customHeight="1" thickBot="1" x14ac:dyDescent="0.3">
      <c r="A10" s="64" t="s">
        <v>6</v>
      </c>
      <c r="B10" s="65"/>
      <c r="C10" s="65"/>
      <c r="D10" s="65"/>
      <c r="E10" s="65"/>
      <c r="F10" s="66"/>
      <c r="G10" s="70">
        <v>2016</v>
      </c>
      <c r="H10" s="71"/>
      <c r="I10" s="71"/>
      <c r="J10" s="71"/>
      <c r="K10" s="71"/>
      <c r="L10" s="71"/>
      <c r="M10" s="71"/>
      <c r="N10" s="71"/>
      <c r="O10" s="71"/>
      <c r="P10" s="71"/>
      <c r="Q10" s="72"/>
    </row>
    <row r="11" spans="1:18" ht="40.5" customHeight="1" thickBot="1" x14ac:dyDescent="0.25">
      <c r="A11" s="7" t="s">
        <v>20</v>
      </c>
      <c r="B11" s="19" t="s">
        <v>22</v>
      </c>
      <c r="C11" s="18" t="s">
        <v>21</v>
      </c>
      <c r="D11" s="8" t="s">
        <v>13</v>
      </c>
      <c r="E11" s="9" t="s">
        <v>4</v>
      </c>
      <c r="F11" s="8" t="s">
        <v>5</v>
      </c>
      <c r="G11" s="10" t="s">
        <v>7</v>
      </c>
      <c r="H11" s="10" t="s">
        <v>23</v>
      </c>
      <c r="I11" s="10" t="s">
        <v>8</v>
      </c>
      <c r="J11" s="10" t="s">
        <v>14</v>
      </c>
      <c r="K11" s="10" t="s">
        <v>15</v>
      </c>
      <c r="L11" s="10" t="s">
        <v>16</v>
      </c>
      <c r="M11" s="10" t="s">
        <v>10</v>
      </c>
      <c r="N11" s="10" t="s">
        <v>17</v>
      </c>
      <c r="O11" s="10" t="s">
        <v>11</v>
      </c>
      <c r="P11" s="10" t="s">
        <v>12</v>
      </c>
      <c r="Q11" s="20" t="s">
        <v>9</v>
      </c>
    </row>
    <row r="12" spans="1:18" ht="15" customHeight="1" x14ac:dyDescent="0.2">
      <c r="A12" s="49" t="s">
        <v>32</v>
      </c>
      <c r="B12" s="73">
        <v>12345</v>
      </c>
      <c r="C12" s="53" t="s">
        <v>33</v>
      </c>
      <c r="D12" s="53" t="s">
        <v>45</v>
      </c>
      <c r="E12" s="51">
        <v>51</v>
      </c>
      <c r="F12" s="53" t="s">
        <v>64</v>
      </c>
      <c r="G12" s="51">
        <v>51</v>
      </c>
      <c r="H12" s="51">
        <v>51</v>
      </c>
      <c r="I12" s="51">
        <v>51</v>
      </c>
      <c r="J12" s="51">
        <v>51</v>
      </c>
      <c r="K12" s="51">
        <v>51</v>
      </c>
      <c r="L12" s="63">
        <v>51</v>
      </c>
      <c r="M12" s="95"/>
      <c r="N12" s="95"/>
      <c r="O12" s="95"/>
      <c r="P12" s="95"/>
      <c r="Q12" s="67">
        <v>51</v>
      </c>
      <c r="R12" s="1" t="s">
        <v>107</v>
      </c>
    </row>
    <row r="13" spans="1:18" ht="15" customHeight="1" x14ac:dyDescent="0.2">
      <c r="A13" s="50"/>
      <c r="B13" s="74"/>
      <c r="C13" s="54"/>
      <c r="D13" s="54"/>
      <c r="E13" s="52"/>
      <c r="F13" s="54"/>
      <c r="G13" s="52"/>
      <c r="H13" s="52"/>
      <c r="I13" s="52"/>
      <c r="J13" s="52"/>
      <c r="K13" s="52"/>
      <c r="L13" s="48"/>
      <c r="M13" s="94"/>
      <c r="N13" s="94"/>
      <c r="O13" s="94"/>
      <c r="P13" s="94"/>
      <c r="Q13" s="55"/>
    </row>
    <row r="14" spans="1:18" ht="35.25" customHeight="1" x14ac:dyDescent="0.2">
      <c r="A14" s="50"/>
      <c r="B14" s="74"/>
      <c r="C14" s="54"/>
      <c r="D14" s="54"/>
      <c r="E14" s="52"/>
      <c r="F14" s="54"/>
      <c r="G14" s="52"/>
      <c r="H14" s="52"/>
      <c r="I14" s="52"/>
      <c r="J14" s="52"/>
      <c r="K14" s="52"/>
      <c r="L14" s="48"/>
      <c r="M14" s="94"/>
      <c r="N14" s="94"/>
      <c r="O14" s="94"/>
      <c r="P14" s="94"/>
      <c r="Q14" s="55"/>
    </row>
    <row r="15" spans="1:18" ht="15" customHeight="1" x14ac:dyDescent="0.2">
      <c r="A15" s="50"/>
      <c r="B15" s="74"/>
      <c r="C15" s="54"/>
      <c r="D15" s="54" t="s">
        <v>111</v>
      </c>
      <c r="E15" s="52">
        <v>51</v>
      </c>
      <c r="F15" s="54" t="s">
        <v>63</v>
      </c>
      <c r="G15" s="48">
        <v>3</v>
      </c>
      <c r="H15" s="48">
        <v>5</v>
      </c>
      <c r="I15" s="48">
        <v>5</v>
      </c>
      <c r="J15" s="52">
        <v>2</v>
      </c>
      <c r="K15" s="52">
        <v>0</v>
      </c>
      <c r="L15" s="48">
        <v>2</v>
      </c>
      <c r="M15" s="94"/>
      <c r="N15" s="94"/>
      <c r="O15" s="94"/>
      <c r="P15" s="94"/>
      <c r="Q15" s="55">
        <f>SUM(G15:P17)</f>
        <v>17</v>
      </c>
    </row>
    <row r="16" spans="1:18" ht="15" customHeight="1" x14ac:dyDescent="0.2">
      <c r="A16" s="50"/>
      <c r="B16" s="74"/>
      <c r="C16" s="54"/>
      <c r="D16" s="54"/>
      <c r="E16" s="52"/>
      <c r="F16" s="54"/>
      <c r="G16" s="48"/>
      <c r="H16" s="48"/>
      <c r="I16" s="48"/>
      <c r="J16" s="52"/>
      <c r="K16" s="52"/>
      <c r="L16" s="48"/>
      <c r="M16" s="94"/>
      <c r="N16" s="94"/>
      <c r="O16" s="94"/>
      <c r="P16" s="94"/>
      <c r="Q16" s="55"/>
    </row>
    <row r="17" spans="1:17" ht="72" customHeight="1" x14ac:dyDescent="0.2">
      <c r="A17" s="50"/>
      <c r="B17" s="74"/>
      <c r="C17" s="54"/>
      <c r="D17" s="54"/>
      <c r="E17" s="52"/>
      <c r="F17" s="54"/>
      <c r="G17" s="48"/>
      <c r="H17" s="48"/>
      <c r="I17" s="48"/>
      <c r="J17" s="52"/>
      <c r="K17" s="52"/>
      <c r="L17" s="48"/>
      <c r="M17" s="94"/>
      <c r="N17" s="94"/>
      <c r="O17" s="94"/>
      <c r="P17" s="94"/>
      <c r="Q17" s="55"/>
    </row>
    <row r="18" spans="1:17" ht="15" customHeight="1" x14ac:dyDescent="0.2">
      <c r="A18" s="50"/>
      <c r="B18" s="74"/>
      <c r="C18" s="54"/>
      <c r="D18" s="54" t="s">
        <v>101</v>
      </c>
      <c r="E18" s="52">
        <v>1200</v>
      </c>
      <c r="F18" s="54" t="s">
        <v>65</v>
      </c>
      <c r="G18" s="52">
        <v>55</v>
      </c>
      <c r="H18" s="52">
        <v>40</v>
      </c>
      <c r="I18" s="52">
        <v>31</v>
      </c>
      <c r="J18" s="52">
        <v>30</v>
      </c>
      <c r="K18" s="52">
        <v>28</v>
      </c>
      <c r="L18" s="48">
        <v>36</v>
      </c>
      <c r="M18" s="94"/>
      <c r="N18" s="94"/>
      <c r="O18" s="94"/>
      <c r="P18" s="94"/>
      <c r="Q18" s="55">
        <f>SUM(G18:P20)</f>
        <v>220</v>
      </c>
    </row>
    <row r="19" spans="1:17" ht="15" customHeight="1" x14ac:dyDescent="0.2">
      <c r="A19" s="50"/>
      <c r="B19" s="74"/>
      <c r="C19" s="54"/>
      <c r="D19" s="54"/>
      <c r="E19" s="52"/>
      <c r="F19" s="54"/>
      <c r="G19" s="52"/>
      <c r="H19" s="52"/>
      <c r="I19" s="52"/>
      <c r="J19" s="52"/>
      <c r="K19" s="52"/>
      <c r="L19" s="48"/>
      <c r="M19" s="94"/>
      <c r="N19" s="94"/>
      <c r="O19" s="94"/>
      <c r="P19" s="94"/>
      <c r="Q19" s="55"/>
    </row>
    <row r="20" spans="1:17" ht="30" customHeight="1" x14ac:dyDescent="0.2">
      <c r="A20" s="50"/>
      <c r="B20" s="74"/>
      <c r="C20" s="54"/>
      <c r="D20" s="54"/>
      <c r="E20" s="52"/>
      <c r="F20" s="54"/>
      <c r="G20" s="52"/>
      <c r="H20" s="52"/>
      <c r="I20" s="52"/>
      <c r="J20" s="52"/>
      <c r="K20" s="52"/>
      <c r="L20" s="48"/>
      <c r="M20" s="94"/>
      <c r="N20" s="94"/>
      <c r="O20" s="94"/>
      <c r="P20" s="94"/>
      <c r="Q20" s="55"/>
    </row>
    <row r="21" spans="1:17" ht="15" hidden="1" customHeight="1" thickBot="1" x14ac:dyDescent="0.2">
      <c r="A21" s="50"/>
      <c r="B21" s="74"/>
      <c r="C21" s="54"/>
      <c r="D21" s="54"/>
      <c r="E21" s="62"/>
      <c r="F21" s="54"/>
      <c r="G21" s="52"/>
      <c r="H21" s="52"/>
      <c r="I21" s="52"/>
      <c r="J21" s="52"/>
      <c r="K21" s="52"/>
      <c r="L21" s="48"/>
      <c r="M21" s="34"/>
      <c r="N21" s="34"/>
      <c r="O21" s="34"/>
      <c r="P21" s="34"/>
      <c r="Q21" s="55"/>
    </row>
    <row r="22" spans="1:17" ht="15" hidden="1" customHeight="1" thickBot="1" x14ac:dyDescent="0.2">
      <c r="A22" s="50"/>
      <c r="B22" s="74"/>
      <c r="C22" s="54"/>
      <c r="D22" s="54"/>
      <c r="E22" s="62"/>
      <c r="F22" s="54"/>
      <c r="G22" s="52"/>
      <c r="H22" s="52"/>
      <c r="I22" s="52"/>
      <c r="J22" s="52"/>
      <c r="K22" s="52"/>
      <c r="L22" s="48"/>
      <c r="M22" s="34"/>
      <c r="N22" s="34"/>
      <c r="O22" s="34"/>
      <c r="P22" s="34"/>
      <c r="Q22" s="55"/>
    </row>
    <row r="23" spans="1:17" ht="8.25" hidden="1" customHeight="1" thickBot="1" x14ac:dyDescent="0.2">
      <c r="A23" s="50"/>
      <c r="B23" s="74"/>
      <c r="C23" s="54"/>
      <c r="D23" s="54"/>
      <c r="E23" s="62"/>
      <c r="F23" s="54"/>
      <c r="G23" s="52"/>
      <c r="H23" s="52"/>
      <c r="I23" s="52"/>
      <c r="J23" s="52"/>
      <c r="K23" s="52"/>
      <c r="L23" s="48"/>
      <c r="M23" s="34"/>
      <c r="N23" s="34"/>
      <c r="O23" s="34"/>
      <c r="P23" s="34"/>
      <c r="Q23" s="55"/>
    </row>
    <row r="24" spans="1:17" s="21" customFormat="1" ht="37.5" customHeight="1" x14ac:dyDescent="0.25">
      <c r="A24" s="50" t="s">
        <v>32</v>
      </c>
      <c r="B24" s="52">
        <v>12251</v>
      </c>
      <c r="C24" s="54" t="s">
        <v>34</v>
      </c>
      <c r="D24" s="54" t="s">
        <v>61</v>
      </c>
      <c r="E24" s="52">
        <v>10000</v>
      </c>
      <c r="F24" s="54" t="s">
        <v>62</v>
      </c>
      <c r="G24" s="52">
        <v>478</v>
      </c>
      <c r="H24" s="68">
        <v>2155.6</v>
      </c>
      <c r="I24" s="52">
        <v>536</v>
      </c>
      <c r="J24" s="52">
        <v>0</v>
      </c>
      <c r="K24" s="52">
        <v>0</v>
      </c>
      <c r="L24" s="48">
        <v>0</v>
      </c>
      <c r="M24" s="45"/>
      <c r="N24" s="45"/>
      <c r="O24" s="45"/>
      <c r="P24" s="45"/>
      <c r="Q24" s="55">
        <f>SUM(G24:P26)</f>
        <v>3169.6</v>
      </c>
    </row>
    <row r="25" spans="1:17" s="21" customFormat="1" ht="15" customHeight="1" x14ac:dyDescent="0.25">
      <c r="A25" s="50"/>
      <c r="B25" s="52"/>
      <c r="C25" s="54"/>
      <c r="D25" s="54"/>
      <c r="E25" s="52"/>
      <c r="F25" s="54"/>
      <c r="G25" s="52"/>
      <c r="H25" s="68"/>
      <c r="I25" s="52"/>
      <c r="J25" s="52"/>
      <c r="K25" s="52"/>
      <c r="L25" s="48"/>
      <c r="M25" s="45"/>
      <c r="N25" s="45"/>
      <c r="O25" s="45"/>
      <c r="P25" s="45"/>
      <c r="Q25" s="55"/>
    </row>
    <row r="26" spans="1:17" s="21" customFormat="1" ht="15.75" customHeight="1" x14ac:dyDescent="0.25">
      <c r="A26" s="50"/>
      <c r="B26" s="52"/>
      <c r="C26" s="54"/>
      <c r="D26" s="54"/>
      <c r="E26" s="52"/>
      <c r="F26" s="54"/>
      <c r="G26" s="52"/>
      <c r="H26" s="68"/>
      <c r="I26" s="52"/>
      <c r="J26" s="52"/>
      <c r="K26" s="52"/>
      <c r="L26" s="48"/>
      <c r="M26" s="45"/>
      <c r="N26" s="45"/>
      <c r="O26" s="45"/>
      <c r="P26" s="45"/>
      <c r="Q26" s="55"/>
    </row>
    <row r="27" spans="1:17" s="21" customFormat="1" ht="15" customHeight="1" x14ac:dyDescent="0.25">
      <c r="A27" s="50"/>
      <c r="B27" s="52"/>
      <c r="C27" s="54"/>
      <c r="D27" s="54" t="s">
        <v>66</v>
      </c>
      <c r="E27" s="52">
        <v>50</v>
      </c>
      <c r="F27" s="54" t="s">
        <v>67</v>
      </c>
      <c r="G27" s="52">
        <v>3</v>
      </c>
      <c r="H27" s="52">
        <v>8</v>
      </c>
      <c r="I27" s="52">
        <v>4</v>
      </c>
      <c r="J27" s="52">
        <v>0</v>
      </c>
      <c r="K27" s="52">
        <v>0</v>
      </c>
      <c r="L27" s="48">
        <v>0</v>
      </c>
      <c r="M27" s="45"/>
      <c r="N27" s="45"/>
      <c r="O27" s="45"/>
      <c r="P27" s="45"/>
      <c r="Q27" s="55">
        <f>SUM(G27:P29)</f>
        <v>15</v>
      </c>
    </row>
    <row r="28" spans="1:17" s="21" customFormat="1" ht="15" customHeight="1" x14ac:dyDescent="0.25">
      <c r="A28" s="50"/>
      <c r="B28" s="52"/>
      <c r="C28" s="54"/>
      <c r="D28" s="54"/>
      <c r="E28" s="52"/>
      <c r="F28" s="54"/>
      <c r="G28" s="52"/>
      <c r="H28" s="52"/>
      <c r="I28" s="52"/>
      <c r="J28" s="52"/>
      <c r="K28" s="52"/>
      <c r="L28" s="48"/>
      <c r="M28" s="45"/>
      <c r="N28" s="45"/>
      <c r="O28" s="45"/>
      <c r="P28" s="45"/>
      <c r="Q28" s="55"/>
    </row>
    <row r="29" spans="1:17" s="21" customFormat="1" ht="15.75" customHeight="1" x14ac:dyDescent="0.25">
      <c r="A29" s="50"/>
      <c r="B29" s="52"/>
      <c r="C29" s="54"/>
      <c r="D29" s="54"/>
      <c r="E29" s="52"/>
      <c r="F29" s="54"/>
      <c r="G29" s="52"/>
      <c r="H29" s="52"/>
      <c r="I29" s="52"/>
      <c r="J29" s="52"/>
      <c r="K29" s="52"/>
      <c r="L29" s="48"/>
      <c r="M29" s="45"/>
      <c r="N29" s="45"/>
      <c r="O29" s="45"/>
      <c r="P29" s="45"/>
      <c r="Q29" s="55"/>
    </row>
    <row r="30" spans="1:17" s="21" customFormat="1" ht="32.25" customHeight="1" x14ac:dyDescent="0.25">
      <c r="A30" s="50" t="s">
        <v>32</v>
      </c>
      <c r="B30" s="52">
        <v>12259</v>
      </c>
      <c r="C30" s="54" t="s">
        <v>35</v>
      </c>
      <c r="D30" s="54" t="s">
        <v>68</v>
      </c>
      <c r="E30" s="52">
        <v>10000</v>
      </c>
      <c r="F30" s="54" t="s">
        <v>62</v>
      </c>
      <c r="G30" s="52">
        <v>1324.5</v>
      </c>
      <c r="H30" s="52">
        <v>2160.5</v>
      </c>
      <c r="I30" s="52">
        <v>1203</v>
      </c>
      <c r="J30" s="52">
        <v>125</v>
      </c>
      <c r="K30" s="52">
        <v>0</v>
      </c>
      <c r="L30" s="48">
        <v>0</v>
      </c>
      <c r="M30" s="45"/>
      <c r="N30" s="45"/>
      <c r="O30" s="45"/>
      <c r="P30" s="45"/>
      <c r="Q30" s="55">
        <f>SUM(G30:P32)</f>
        <v>4813</v>
      </c>
    </row>
    <row r="31" spans="1:17" s="21" customFormat="1" ht="34.5" customHeight="1" x14ac:dyDescent="0.25">
      <c r="A31" s="50"/>
      <c r="B31" s="52"/>
      <c r="C31" s="54"/>
      <c r="D31" s="54"/>
      <c r="E31" s="52"/>
      <c r="F31" s="54"/>
      <c r="G31" s="52"/>
      <c r="H31" s="52"/>
      <c r="I31" s="52"/>
      <c r="J31" s="52"/>
      <c r="K31" s="52"/>
      <c r="L31" s="48"/>
      <c r="M31" s="45"/>
      <c r="N31" s="45"/>
      <c r="O31" s="45"/>
      <c r="P31" s="45"/>
      <c r="Q31" s="55"/>
    </row>
    <row r="32" spans="1:17" s="21" customFormat="1" ht="43.5" customHeight="1" x14ac:dyDescent="0.25">
      <c r="A32" s="50"/>
      <c r="B32" s="52"/>
      <c r="C32" s="54"/>
      <c r="D32" s="54"/>
      <c r="E32" s="52"/>
      <c r="F32" s="54"/>
      <c r="G32" s="52"/>
      <c r="H32" s="52"/>
      <c r="I32" s="52"/>
      <c r="J32" s="52"/>
      <c r="K32" s="52"/>
      <c r="L32" s="48"/>
      <c r="M32" s="45"/>
      <c r="N32" s="45"/>
      <c r="O32" s="45"/>
      <c r="P32" s="45"/>
      <c r="Q32" s="55"/>
    </row>
    <row r="33" spans="1:18" s="21" customFormat="1" ht="32.25" customHeight="1" x14ac:dyDescent="0.25">
      <c r="A33" s="50"/>
      <c r="B33" s="52"/>
      <c r="C33" s="54"/>
      <c r="D33" s="54" t="s">
        <v>66</v>
      </c>
      <c r="E33" s="52">
        <v>50</v>
      </c>
      <c r="F33" s="54" t="s">
        <v>67</v>
      </c>
      <c r="G33" s="52">
        <v>6</v>
      </c>
      <c r="H33" s="52">
        <v>7</v>
      </c>
      <c r="I33" s="52">
        <v>5</v>
      </c>
      <c r="J33" s="52">
        <v>2</v>
      </c>
      <c r="K33" s="52">
        <v>0</v>
      </c>
      <c r="L33" s="48">
        <v>0</v>
      </c>
      <c r="M33" s="45"/>
      <c r="N33" s="45"/>
      <c r="O33" s="45"/>
      <c r="P33" s="45"/>
      <c r="Q33" s="55">
        <f>SUM(G33:P35)</f>
        <v>20</v>
      </c>
    </row>
    <row r="34" spans="1:18" s="21" customFormat="1" ht="26.25" customHeight="1" x14ac:dyDescent="0.25">
      <c r="A34" s="50"/>
      <c r="B34" s="52"/>
      <c r="C34" s="54"/>
      <c r="D34" s="54"/>
      <c r="E34" s="52"/>
      <c r="F34" s="54"/>
      <c r="G34" s="52"/>
      <c r="H34" s="52"/>
      <c r="I34" s="52"/>
      <c r="J34" s="52"/>
      <c r="K34" s="52"/>
      <c r="L34" s="48"/>
      <c r="M34" s="45"/>
      <c r="N34" s="45"/>
      <c r="O34" s="45"/>
      <c r="P34" s="45"/>
      <c r="Q34" s="55"/>
    </row>
    <row r="35" spans="1:18" s="21" customFormat="1" ht="30" customHeight="1" x14ac:dyDescent="0.25">
      <c r="A35" s="50"/>
      <c r="B35" s="52"/>
      <c r="C35" s="54"/>
      <c r="D35" s="54"/>
      <c r="E35" s="52"/>
      <c r="F35" s="54"/>
      <c r="G35" s="52"/>
      <c r="H35" s="52"/>
      <c r="I35" s="52"/>
      <c r="J35" s="52"/>
      <c r="K35" s="52"/>
      <c r="L35" s="48"/>
      <c r="M35" s="45"/>
      <c r="N35" s="45"/>
      <c r="O35" s="45"/>
      <c r="P35" s="45"/>
      <c r="Q35" s="55"/>
    </row>
    <row r="36" spans="1:18" s="21" customFormat="1" ht="25.5" customHeight="1" x14ac:dyDescent="0.25">
      <c r="A36" s="50" t="s">
        <v>32</v>
      </c>
      <c r="B36" s="52">
        <v>12352</v>
      </c>
      <c r="C36" s="54" t="s">
        <v>36</v>
      </c>
      <c r="D36" s="54" t="s">
        <v>69</v>
      </c>
      <c r="E36" s="52">
        <v>1</v>
      </c>
      <c r="F36" s="54" t="s">
        <v>70</v>
      </c>
      <c r="G36" s="52">
        <v>0</v>
      </c>
      <c r="H36" s="52">
        <v>0</v>
      </c>
      <c r="I36" s="52">
        <v>0</v>
      </c>
      <c r="J36" s="52">
        <v>0</v>
      </c>
      <c r="K36" s="52">
        <v>0</v>
      </c>
      <c r="L36" s="48">
        <v>0</v>
      </c>
      <c r="M36" s="45"/>
      <c r="N36" s="45"/>
      <c r="O36" s="45"/>
      <c r="P36" s="45"/>
      <c r="Q36" s="55">
        <f>SUM(G36:P38)</f>
        <v>0</v>
      </c>
      <c r="R36" s="21" t="s">
        <v>110</v>
      </c>
    </row>
    <row r="37" spans="1:18" s="21" customFormat="1" ht="25.5" customHeight="1" x14ac:dyDescent="0.25">
      <c r="A37" s="50"/>
      <c r="B37" s="52"/>
      <c r="C37" s="54"/>
      <c r="D37" s="54"/>
      <c r="E37" s="52"/>
      <c r="F37" s="54"/>
      <c r="G37" s="52"/>
      <c r="H37" s="52"/>
      <c r="I37" s="52"/>
      <c r="J37" s="52"/>
      <c r="K37" s="52"/>
      <c r="L37" s="48"/>
      <c r="M37" s="45"/>
      <c r="N37" s="45"/>
      <c r="O37" s="45"/>
      <c r="P37" s="45"/>
      <c r="Q37" s="55"/>
    </row>
    <row r="38" spans="1:18" s="21" customFormat="1" ht="25.5" customHeight="1" x14ac:dyDescent="0.25">
      <c r="A38" s="50"/>
      <c r="B38" s="52"/>
      <c r="C38" s="54"/>
      <c r="D38" s="54"/>
      <c r="E38" s="52"/>
      <c r="F38" s="54"/>
      <c r="G38" s="52"/>
      <c r="H38" s="52"/>
      <c r="I38" s="52"/>
      <c r="J38" s="52"/>
      <c r="K38" s="52"/>
      <c r="L38" s="48"/>
      <c r="M38" s="45"/>
      <c r="N38" s="45"/>
      <c r="O38" s="45"/>
      <c r="P38" s="45"/>
      <c r="Q38" s="55"/>
    </row>
    <row r="39" spans="1:18" s="21" customFormat="1" ht="25.5" customHeight="1" x14ac:dyDescent="0.25">
      <c r="A39" s="50"/>
      <c r="B39" s="52"/>
      <c r="C39" s="54"/>
      <c r="D39" s="54" t="s">
        <v>66</v>
      </c>
      <c r="E39" s="52">
        <v>1</v>
      </c>
      <c r="F39" s="54" t="s">
        <v>67</v>
      </c>
      <c r="G39" s="52">
        <v>0</v>
      </c>
      <c r="H39" s="52">
        <v>0</v>
      </c>
      <c r="I39" s="52">
        <v>0</v>
      </c>
      <c r="J39" s="52">
        <v>0</v>
      </c>
      <c r="K39" s="52">
        <v>0</v>
      </c>
      <c r="L39" s="48">
        <v>0</v>
      </c>
      <c r="M39" s="45"/>
      <c r="N39" s="45"/>
      <c r="O39" s="45"/>
      <c r="P39" s="45"/>
      <c r="Q39" s="55">
        <f>SUM(G39:P41)</f>
        <v>0</v>
      </c>
      <c r="R39" s="21" t="s">
        <v>110</v>
      </c>
    </row>
    <row r="40" spans="1:18" s="21" customFormat="1" ht="25.5" customHeight="1" x14ac:dyDescent="0.25">
      <c r="A40" s="50"/>
      <c r="B40" s="52"/>
      <c r="C40" s="54"/>
      <c r="D40" s="54"/>
      <c r="E40" s="52"/>
      <c r="F40" s="54"/>
      <c r="G40" s="52"/>
      <c r="H40" s="52"/>
      <c r="I40" s="52"/>
      <c r="J40" s="52"/>
      <c r="K40" s="52"/>
      <c r="L40" s="48"/>
      <c r="M40" s="45"/>
      <c r="N40" s="45"/>
      <c r="O40" s="45"/>
      <c r="P40" s="45"/>
      <c r="Q40" s="55"/>
    </row>
    <row r="41" spans="1:18" s="21" customFormat="1" ht="73.5" customHeight="1" thickBot="1" x14ac:dyDescent="0.3">
      <c r="A41" s="57"/>
      <c r="B41" s="58"/>
      <c r="C41" s="59"/>
      <c r="D41" s="59"/>
      <c r="E41" s="58"/>
      <c r="F41" s="59"/>
      <c r="G41" s="58"/>
      <c r="H41" s="58"/>
      <c r="I41" s="58"/>
      <c r="J41" s="58"/>
      <c r="K41" s="58"/>
      <c r="L41" s="60"/>
      <c r="M41" s="46"/>
      <c r="N41" s="46"/>
      <c r="O41" s="46"/>
      <c r="P41" s="46"/>
      <c r="Q41" s="56"/>
    </row>
    <row r="42" spans="1:18" s="21" customFormat="1" ht="25.5" customHeight="1" x14ac:dyDescent="0.25">
      <c r="A42" s="22"/>
      <c r="B42" s="23"/>
      <c r="C42" s="24"/>
      <c r="D42" s="24"/>
      <c r="E42" s="23"/>
      <c r="F42" s="24"/>
      <c r="G42" s="25"/>
      <c r="H42" s="25"/>
      <c r="I42" s="25"/>
      <c r="J42" s="25"/>
      <c r="K42" s="25"/>
      <c r="L42" s="25"/>
      <c r="M42" s="25"/>
      <c r="N42" s="25"/>
      <c r="O42" s="25"/>
      <c r="P42" s="25"/>
      <c r="Q42" s="25"/>
    </row>
    <row r="43" spans="1:18" s="21" customFormat="1" ht="25.5" customHeight="1" x14ac:dyDescent="0.25">
      <c r="A43" s="22"/>
      <c r="B43" s="23"/>
      <c r="C43" s="24"/>
      <c r="D43" s="24"/>
      <c r="E43" s="23"/>
      <c r="F43" s="24"/>
      <c r="G43" s="25"/>
      <c r="H43" s="25"/>
      <c r="I43" s="25"/>
      <c r="J43" s="25"/>
      <c r="K43" s="25"/>
      <c r="L43" s="25"/>
      <c r="M43" s="25"/>
      <c r="N43" s="25"/>
      <c r="O43" s="25"/>
      <c r="P43" s="25"/>
      <c r="Q43" s="25"/>
    </row>
    <row r="46" spans="1:18" x14ac:dyDescent="0.2">
      <c r="A46" s="77" t="s">
        <v>0</v>
      </c>
      <c r="B46" s="78"/>
      <c r="C46" s="79"/>
      <c r="D46" s="12"/>
      <c r="E46" s="2"/>
    </row>
    <row r="47" spans="1:18" x14ac:dyDescent="0.2">
      <c r="A47" s="3" t="s">
        <v>1</v>
      </c>
      <c r="B47" s="3" t="s">
        <v>2</v>
      </c>
      <c r="C47" s="15" t="s">
        <v>3</v>
      </c>
      <c r="D47" s="13"/>
    </row>
    <row r="48" spans="1:18" ht="28.5" x14ac:dyDescent="0.2">
      <c r="A48" s="16" t="s">
        <v>24</v>
      </c>
      <c r="B48" s="17" t="s">
        <v>25</v>
      </c>
      <c r="C48" s="17" t="s">
        <v>26</v>
      </c>
      <c r="D48" s="14"/>
    </row>
    <row r="49" spans="1:17" ht="15" thickBot="1" x14ac:dyDescent="0.25">
      <c r="A49" s="5"/>
      <c r="B49" s="5"/>
      <c r="C49" s="5"/>
      <c r="D49" s="4"/>
      <c r="F49" s="6"/>
    </row>
    <row r="50" spans="1:17" ht="18.75" thickBot="1" x14ac:dyDescent="0.3">
      <c r="A50" s="64" t="s">
        <v>6</v>
      </c>
      <c r="B50" s="65"/>
      <c r="C50" s="65"/>
      <c r="D50" s="65"/>
      <c r="E50" s="65"/>
      <c r="F50" s="66"/>
      <c r="G50" s="70">
        <v>2016</v>
      </c>
      <c r="H50" s="71"/>
      <c r="I50" s="71"/>
      <c r="J50" s="71"/>
      <c r="K50" s="71"/>
      <c r="L50" s="71"/>
      <c r="M50" s="71"/>
      <c r="N50" s="71"/>
      <c r="O50" s="71"/>
      <c r="P50" s="71"/>
      <c r="Q50" s="72"/>
    </row>
    <row r="51" spans="1:17" ht="34.5" thickBot="1" x14ac:dyDescent="0.25">
      <c r="A51" s="7" t="s">
        <v>20</v>
      </c>
      <c r="B51" s="19" t="s">
        <v>22</v>
      </c>
      <c r="C51" s="18" t="s">
        <v>21</v>
      </c>
      <c r="D51" s="8" t="s">
        <v>13</v>
      </c>
      <c r="E51" s="9" t="s">
        <v>4</v>
      </c>
      <c r="F51" s="8" t="s">
        <v>5</v>
      </c>
      <c r="G51" s="10" t="s">
        <v>7</v>
      </c>
      <c r="H51" s="10" t="s">
        <v>23</v>
      </c>
      <c r="I51" s="10" t="s">
        <v>8</v>
      </c>
      <c r="J51" s="10" t="s">
        <v>14</v>
      </c>
      <c r="K51" s="10" t="s">
        <v>15</v>
      </c>
      <c r="L51" s="10" t="s">
        <v>16</v>
      </c>
      <c r="M51" s="10" t="s">
        <v>10</v>
      </c>
      <c r="N51" s="10" t="s">
        <v>17</v>
      </c>
      <c r="O51" s="10" t="s">
        <v>11</v>
      </c>
      <c r="P51" s="10" t="s">
        <v>12</v>
      </c>
      <c r="Q51" s="20" t="s">
        <v>9</v>
      </c>
    </row>
    <row r="52" spans="1:17" ht="22.5" customHeight="1" x14ac:dyDescent="0.2">
      <c r="A52" s="49" t="s">
        <v>32</v>
      </c>
      <c r="B52" s="51">
        <v>12187</v>
      </c>
      <c r="C52" s="53" t="s">
        <v>37</v>
      </c>
      <c r="D52" s="53" t="s">
        <v>71</v>
      </c>
      <c r="E52" s="51">
        <v>7</v>
      </c>
      <c r="F52" s="53" t="s">
        <v>72</v>
      </c>
      <c r="G52" s="80">
        <v>0</v>
      </c>
      <c r="H52" s="80">
        <v>0</v>
      </c>
      <c r="I52" s="80">
        <v>1</v>
      </c>
      <c r="J52" s="80">
        <v>0</v>
      </c>
      <c r="K52" s="80">
        <v>0</v>
      </c>
      <c r="L52" s="80">
        <v>0</v>
      </c>
      <c r="M52" s="80"/>
      <c r="N52" s="80"/>
      <c r="O52" s="80"/>
      <c r="P52" s="80"/>
      <c r="Q52" s="67">
        <f>SUM(G52:P54)</f>
        <v>1</v>
      </c>
    </row>
    <row r="53" spans="1:17" ht="22.5" customHeight="1" x14ac:dyDescent="0.2">
      <c r="A53" s="50"/>
      <c r="B53" s="52"/>
      <c r="C53" s="54"/>
      <c r="D53" s="54"/>
      <c r="E53" s="52"/>
      <c r="F53" s="54"/>
      <c r="G53" s="45"/>
      <c r="H53" s="45"/>
      <c r="I53" s="45"/>
      <c r="J53" s="45"/>
      <c r="K53" s="45"/>
      <c r="L53" s="45"/>
      <c r="M53" s="45"/>
      <c r="N53" s="45"/>
      <c r="O53" s="45"/>
      <c r="P53" s="45"/>
      <c r="Q53" s="55"/>
    </row>
    <row r="54" spans="1:17" ht="29.25" customHeight="1" x14ac:dyDescent="0.2">
      <c r="A54" s="50"/>
      <c r="B54" s="52"/>
      <c r="C54" s="54"/>
      <c r="D54" s="54"/>
      <c r="E54" s="52"/>
      <c r="F54" s="54"/>
      <c r="G54" s="45"/>
      <c r="H54" s="45"/>
      <c r="I54" s="45"/>
      <c r="J54" s="45"/>
      <c r="K54" s="45"/>
      <c r="L54" s="45"/>
      <c r="M54" s="45"/>
      <c r="N54" s="45"/>
      <c r="O54" s="45"/>
      <c r="P54" s="45"/>
      <c r="Q54" s="55"/>
    </row>
    <row r="55" spans="1:17" ht="15" customHeight="1" x14ac:dyDescent="0.2">
      <c r="A55" s="50"/>
      <c r="B55" s="52"/>
      <c r="C55" s="54"/>
      <c r="D55" s="54" t="s">
        <v>73</v>
      </c>
      <c r="E55" s="52">
        <v>7</v>
      </c>
      <c r="F55" s="54" t="s">
        <v>74</v>
      </c>
      <c r="G55" s="45">
        <v>0</v>
      </c>
      <c r="H55" s="45">
        <v>0</v>
      </c>
      <c r="I55" s="45">
        <v>1</v>
      </c>
      <c r="J55" s="45">
        <v>0</v>
      </c>
      <c r="K55" s="45">
        <v>0</v>
      </c>
      <c r="L55" s="45">
        <v>0</v>
      </c>
      <c r="M55" s="45"/>
      <c r="N55" s="45"/>
      <c r="O55" s="45"/>
      <c r="P55" s="45"/>
      <c r="Q55" s="55">
        <f>SUM(G55:P57)</f>
        <v>1</v>
      </c>
    </row>
    <row r="56" spans="1:17" ht="15" customHeight="1" x14ac:dyDescent="0.2">
      <c r="A56" s="50"/>
      <c r="B56" s="52"/>
      <c r="C56" s="54"/>
      <c r="D56" s="54"/>
      <c r="E56" s="52"/>
      <c r="F56" s="54"/>
      <c r="G56" s="45"/>
      <c r="H56" s="45"/>
      <c r="I56" s="45"/>
      <c r="J56" s="45"/>
      <c r="K56" s="45"/>
      <c r="L56" s="45"/>
      <c r="M56" s="45"/>
      <c r="N56" s="45"/>
      <c r="O56" s="45"/>
      <c r="P56" s="45"/>
      <c r="Q56" s="55"/>
    </row>
    <row r="57" spans="1:17" ht="30" customHeight="1" x14ac:dyDescent="0.2">
      <c r="A57" s="50"/>
      <c r="B57" s="52"/>
      <c r="C57" s="54"/>
      <c r="D57" s="54"/>
      <c r="E57" s="52"/>
      <c r="F57" s="54"/>
      <c r="G57" s="45"/>
      <c r="H57" s="45"/>
      <c r="I57" s="45"/>
      <c r="J57" s="45"/>
      <c r="K57" s="45"/>
      <c r="L57" s="45"/>
      <c r="M57" s="45"/>
      <c r="N57" s="45"/>
      <c r="O57" s="45"/>
      <c r="P57" s="45"/>
      <c r="Q57" s="55"/>
    </row>
    <row r="58" spans="1:17" ht="29.25" customHeight="1" x14ac:dyDescent="0.2">
      <c r="A58" s="50" t="s">
        <v>32</v>
      </c>
      <c r="B58" s="52">
        <v>12192</v>
      </c>
      <c r="C58" s="54" t="s">
        <v>75</v>
      </c>
      <c r="D58" s="54" t="s">
        <v>76</v>
      </c>
      <c r="E58" s="52">
        <v>5</v>
      </c>
      <c r="F58" s="54" t="s">
        <v>77</v>
      </c>
      <c r="G58" s="45">
        <v>0</v>
      </c>
      <c r="H58" s="45">
        <v>0</v>
      </c>
      <c r="I58" s="45">
        <v>0</v>
      </c>
      <c r="J58" s="45">
        <v>0</v>
      </c>
      <c r="K58" s="45">
        <v>0</v>
      </c>
      <c r="L58" s="45">
        <v>0</v>
      </c>
      <c r="M58" s="45"/>
      <c r="N58" s="45"/>
      <c r="O58" s="45"/>
      <c r="P58" s="45"/>
      <c r="Q58" s="55">
        <f>SUM(G58:P60)</f>
        <v>0</v>
      </c>
    </row>
    <row r="59" spans="1:17" ht="27" customHeight="1" x14ac:dyDescent="0.2">
      <c r="A59" s="50"/>
      <c r="B59" s="52"/>
      <c r="C59" s="54"/>
      <c r="D59" s="54"/>
      <c r="E59" s="52"/>
      <c r="F59" s="54"/>
      <c r="G59" s="45"/>
      <c r="H59" s="45"/>
      <c r="I59" s="45"/>
      <c r="J59" s="45"/>
      <c r="K59" s="45"/>
      <c r="L59" s="45"/>
      <c r="M59" s="45"/>
      <c r="N59" s="45"/>
      <c r="O59" s="45"/>
      <c r="P59" s="45"/>
      <c r="Q59" s="55"/>
    </row>
    <row r="60" spans="1:17" ht="15.75" customHeight="1" x14ac:dyDescent="0.2">
      <c r="A60" s="50"/>
      <c r="B60" s="52"/>
      <c r="C60" s="54"/>
      <c r="D60" s="54"/>
      <c r="E60" s="52"/>
      <c r="F60" s="54"/>
      <c r="G60" s="45"/>
      <c r="H60" s="45"/>
      <c r="I60" s="45"/>
      <c r="J60" s="45"/>
      <c r="K60" s="45"/>
      <c r="L60" s="45"/>
      <c r="M60" s="45"/>
      <c r="N60" s="45"/>
      <c r="O60" s="45"/>
      <c r="P60" s="45"/>
      <c r="Q60" s="55"/>
    </row>
    <row r="61" spans="1:17" ht="15" customHeight="1" x14ac:dyDescent="0.2">
      <c r="A61" s="50"/>
      <c r="B61" s="52"/>
      <c r="C61" s="54"/>
      <c r="D61" s="54" t="s">
        <v>73</v>
      </c>
      <c r="E61" s="52">
        <v>5</v>
      </c>
      <c r="F61" s="54" t="s">
        <v>78</v>
      </c>
      <c r="G61" s="45">
        <v>0</v>
      </c>
      <c r="H61" s="45">
        <v>0</v>
      </c>
      <c r="I61" s="45">
        <v>0</v>
      </c>
      <c r="J61" s="45">
        <v>0</v>
      </c>
      <c r="K61" s="45">
        <v>0</v>
      </c>
      <c r="L61" s="45">
        <v>0</v>
      </c>
      <c r="M61" s="45"/>
      <c r="N61" s="45"/>
      <c r="O61" s="45"/>
      <c r="P61" s="45"/>
      <c r="Q61" s="55">
        <f>SUM(G61:P63)</f>
        <v>0</v>
      </c>
    </row>
    <row r="62" spans="1:17" ht="32.25" customHeight="1" x14ac:dyDescent="0.2">
      <c r="A62" s="50"/>
      <c r="B62" s="52"/>
      <c r="C62" s="54"/>
      <c r="D62" s="54"/>
      <c r="E62" s="52"/>
      <c r="F62" s="54"/>
      <c r="G62" s="45"/>
      <c r="H62" s="45"/>
      <c r="I62" s="45"/>
      <c r="J62" s="45"/>
      <c r="K62" s="45"/>
      <c r="L62" s="45"/>
      <c r="M62" s="45"/>
      <c r="N62" s="45"/>
      <c r="O62" s="45"/>
      <c r="P62" s="45"/>
      <c r="Q62" s="55"/>
    </row>
    <row r="63" spans="1:17" ht="15.75" customHeight="1" x14ac:dyDescent="0.2">
      <c r="A63" s="50"/>
      <c r="B63" s="52"/>
      <c r="C63" s="54"/>
      <c r="D63" s="54"/>
      <c r="E63" s="52"/>
      <c r="F63" s="54"/>
      <c r="G63" s="45"/>
      <c r="H63" s="45"/>
      <c r="I63" s="45"/>
      <c r="J63" s="45"/>
      <c r="K63" s="45"/>
      <c r="L63" s="45"/>
      <c r="M63" s="45"/>
      <c r="N63" s="45"/>
      <c r="O63" s="45"/>
      <c r="P63" s="45"/>
      <c r="Q63" s="55"/>
    </row>
    <row r="64" spans="1:17" ht="20.25" customHeight="1" x14ac:dyDescent="0.2">
      <c r="A64" s="50" t="s">
        <v>32</v>
      </c>
      <c r="B64" s="52">
        <v>12241</v>
      </c>
      <c r="C64" s="54" t="s">
        <v>38</v>
      </c>
      <c r="D64" s="54" t="s">
        <v>79</v>
      </c>
      <c r="E64" s="52">
        <v>12</v>
      </c>
      <c r="F64" s="54" t="s">
        <v>85</v>
      </c>
      <c r="G64" s="45">
        <v>2</v>
      </c>
      <c r="H64" s="45">
        <v>0</v>
      </c>
      <c r="I64" s="45">
        <v>0</v>
      </c>
      <c r="J64" s="45">
        <v>0</v>
      </c>
      <c r="K64" s="45">
        <v>0</v>
      </c>
      <c r="L64" s="45">
        <v>0</v>
      </c>
      <c r="M64" s="45"/>
      <c r="N64" s="45"/>
      <c r="O64" s="45"/>
      <c r="P64" s="45"/>
      <c r="Q64" s="55">
        <f>SUM(G64:P66)</f>
        <v>2</v>
      </c>
    </row>
    <row r="65" spans="1:17" ht="21" customHeight="1" x14ac:dyDescent="0.2">
      <c r="A65" s="50"/>
      <c r="B65" s="52"/>
      <c r="C65" s="54"/>
      <c r="D65" s="54"/>
      <c r="E65" s="52"/>
      <c r="F65" s="54"/>
      <c r="G65" s="45"/>
      <c r="H65" s="45"/>
      <c r="I65" s="45"/>
      <c r="J65" s="45"/>
      <c r="K65" s="45"/>
      <c r="L65" s="45"/>
      <c r="M65" s="45"/>
      <c r="N65" s="45"/>
      <c r="O65" s="45"/>
      <c r="P65" s="45"/>
      <c r="Q65" s="55"/>
    </row>
    <row r="66" spans="1:17" ht="24.75" customHeight="1" x14ac:dyDescent="0.2">
      <c r="A66" s="50"/>
      <c r="B66" s="52"/>
      <c r="C66" s="54"/>
      <c r="D66" s="54"/>
      <c r="E66" s="52"/>
      <c r="F66" s="54"/>
      <c r="G66" s="45"/>
      <c r="H66" s="45"/>
      <c r="I66" s="45"/>
      <c r="J66" s="45"/>
      <c r="K66" s="45"/>
      <c r="L66" s="45"/>
      <c r="M66" s="45"/>
      <c r="N66" s="45"/>
      <c r="O66" s="45"/>
      <c r="P66" s="45"/>
      <c r="Q66" s="55"/>
    </row>
    <row r="67" spans="1:17" ht="22.5" customHeight="1" x14ac:dyDescent="0.2">
      <c r="A67" s="50"/>
      <c r="B67" s="52"/>
      <c r="C67" s="54"/>
      <c r="D67" s="54" t="s">
        <v>83</v>
      </c>
      <c r="E67" s="52">
        <v>5</v>
      </c>
      <c r="F67" s="54" t="s">
        <v>84</v>
      </c>
      <c r="G67" s="45">
        <v>2</v>
      </c>
      <c r="H67" s="45">
        <v>0</v>
      </c>
      <c r="I67" s="45">
        <v>0</v>
      </c>
      <c r="J67" s="45">
        <v>0</v>
      </c>
      <c r="K67" s="45">
        <v>0</v>
      </c>
      <c r="L67" s="45">
        <v>0</v>
      </c>
      <c r="M67" s="45"/>
      <c r="N67" s="45"/>
      <c r="O67" s="45"/>
      <c r="P67" s="45"/>
      <c r="Q67" s="55">
        <f>SUM(G67:P69)</f>
        <v>2</v>
      </c>
    </row>
    <row r="68" spans="1:17" ht="15" customHeight="1" x14ac:dyDescent="0.2">
      <c r="A68" s="50"/>
      <c r="B68" s="52"/>
      <c r="C68" s="54"/>
      <c r="D68" s="54"/>
      <c r="E68" s="52"/>
      <c r="F68" s="54"/>
      <c r="G68" s="45"/>
      <c r="H68" s="45"/>
      <c r="I68" s="45"/>
      <c r="J68" s="45"/>
      <c r="K68" s="45"/>
      <c r="L68" s="45"/>
      <c r="M68" s="45"/>
      <c r="N68" s="45"/>
      <c r="O68" s="45"/>
      <c r="P68" s="45"/>
      <c r="Q68" s="55"/>
    </row>
    <row r="69" spans="1:17" ht="15.75" customHeight="1" x14ac:dyDescent="0.2">
      <c r="A69" s="50"/>
      <c r="B69" s="52"/>
      <c r="C69" s="54"/>
      <c r="D69" s="54"/>
      <c r="E69" s="52"/>
      <c r="F69" s="54"/>
      <c r="G69" s="45"/>
      <c r="H69" s="45"/>
      <c r="I69" s="45"/>
      <c r="J69" s="45"/>
      <c r="K69" s="45"/>
      <c r="L69" s="45"/>
      <c r="M69" s="45"/>
      <c r="N69" s="45"/>
      <c r="O69" s="45"/>
      <c r="P69" s="45"/>
      <c r="Q69" s="55"/>
    </row>
    <row r="70" spans="1:17" ht="24" customHeight="1" x14ac:dyDescent="0.2">
      <c r="A70" s="50"/>
      <c r="B70" s="52"/>
      <c r="C70" s="54"/>
      <c r="D70" s="54" t="s">
        <v>86</v>
      </c>
      <c r="E70" s="52">
        <v>11</v>
      </c>
      <c r="F70" s="54" t="s">
        <v>87</v>
      </c>
      <c r="G70" s="45">
        <v>1</v>
      </c>
      <c r="H70" s="45">
        <v>3</v>
      </c>
      <c r="I70" s="45">
        <v>0</v>
      </c>
      <c r="J70" s="45">
        <v>0</v>
      </c>
      <c r="K70" s="45">
        <v>0</v>
      </c>
      <c r="L70" s="45">
        <v>0</v>
      </c>
      <c r="M70" s="45"/>
      <c r="N70" s="45"/>
      <c r="O70" s="45"/>
      <c r="P70" s="45"/>
      <c r="Q70" s="55">
        <f>SUM(G70:P72)</f>
        <v>4</v>
      </c>
    </row>
    <row r="71" spans="1:17" ht="15" customHeight="1" x14ac:dyDescent="0.2">
      <c r="A71" s="50"/>
      <c r="B71" s="52"/>
      <c r="C71" s="54"/>
      <c r="D71" s="54"/>
      <c r="E71" s="52"/>
      <c r="F71" s="54"/>
      <c r="G71" s="45"/>
      <c r="H71" s="45"/>
      <c r="I71" s="45"/>
      <c r="J71" s="45"/>
      <c r="K71" s="45"/>
      <c r="L71" s="45"/>
      <c r="M71" s="45"/>
      <c r="N71" s="45"/>
      <c r="O71" s="45"/>
      <c r="P71" s="45"/>
      <c r="Q71" s="55"/>
    </row>
    <row r="72" spans="1:17" ht="26.25" customHeight="1" x14ac:dyDescent="0.2">
      <c r="A72" s="50"/>
      <c r="B72" s="52"/>
      <c r="C72" s="54"/>
      <c r="D72" s="54"/>
      <c r="E72" s="52"/>
      <c r="F72" s="54"/>
      <c r="G72" s="45"/>
      <c r="H72" s="45"/>
      <c r="I72" s="45"/>
      <c r="J72" s="45"/>
      <c r="K72" s="45"/>
      <c r="L72" s="45"/>
      <c r="M72" s="45"/>
      <c r="N72" s="45"/>
      <c r="O72" s="45"/>
      <c r="P72" s="45"/>
      <c r="Q72" s="55"/>
    </row>
    <row r="73" spans="1:17" ht="22.5" customHeight="1" x14ac:dyDescent="0.2">
      <c r="A73" s="50"/>
      <c r="B73" s="52"/>
      <c r="C73" s="54"/>
      <c r="D73" s="54" t="s">
        <v>73</v>
      </c>
      <c r="E73" s="52">
        <v>28</v>
      </c>
      <c r="F73" s="54" t="s">
        <v>80</v>
      </c>
      <c r="G73" s="45">
        <v>2</v>
      </c>
      <c r="H73" s="45">
        <v>1</v>
      </c>
      <c r="I73" s="45">
        <v>0</v>
      </c>
      <c r="J73" s="45">
        <v>0</v>
      </c>
      <c r="K73" s="45">
        <v>0</v>
      </c>
      <c r="L73" s="45">
        <v>0</v>
      </c>
      <c r="M73" s="45"/>
      <c r="N73" s="45"/>
      <c r="O73" s="45"/>
      <c r="P73" s="45"/>
      <c r="Q73" s="55">
        <f>SUM(G73:P75)</f>
        <v>3</v>
      </c>
    </row>
    <row r="74" spans="1:17" ht="15" customHeight="1" x14ac:dyDescent="0.2">
      <c r="A74" s="50"/>
      <c r="B74" s="52"/>
      <c r="C74" s="54"/>
      <c r="D74" s="54"/>
      <c r="E74" s="52"/>
      <c r="F74" s="54"/>
      <c r="G74" s="45"/>
      <c r="H74" s="45"/>
      <c r="I74" s="45"/>
      <c r="J74" s="45"/>
      <c r="K74" s="45"/>
      <c r="L74" s="45"/>
      <c r="M74" s="45"/>
      <c r="N74" s="45"/>
      <c r="O74" s="45"/>
      <c r="P74" s="45"/>
      <c r="Q74" s="55"/>
    </row>
    <row r="75" spans="1:17" ht="15.75" customHeight="1" x14ac:dyDescent="0.2">
      <c r="A75" s="50"/>
      <c r="B75" s="52"/>
      <c r="C75" s="54"/>
      <c r="D75" s="54"/>
      <c r="E75" s="52"/>
      <c r="F75" s="54"/>
      <c r="G75" s="45"/>
      <c r="H75" s="45"/>
      <c r="I75" s="45"/>
      <c r="J75" s="45"/>
      <c r="K75" s="45"/>
      <c r="L75" s="45"/>
      <c r="M75" s="45"/>
      <c r="N75" s="45"/>
      <c r="O75" s="45"/>
      <c r="P75" s="45"/>
      <c r="Q75" s="55"/>
    </row>
    <row r="76" spans="1:17" ht="15" customHeight="1" x14ac:dyDescent="0.2">
      <c r="A76" s="50" t="s">
        <v>32</v>
      </c>
      <c r="B76" s="52">
        <v>12123</v>
      </c>
      <c r="C76" s="54" t="s">
        <v>46</v>
      </c>
      <c r="D76" s="54" t="s">
        <v>48</v>
      </c>
      <c r="E76" s="52">
        <v>660</v>
      </c>
      <c r="F76" s="54" t="s">
        <v>49</v>
      </c>
      <c r="G76" s="45">
        <v>17</v>
      </c>
      <c r="H76" s="45">
        <v>9</v>
      </c>
      <c r="I76" s="45">
        <v>4</v>
      </c>
      <c r="J76" s="45">
        <v>41</v>
      </c>
      <c r="K76" s="45">
        <v>4</v>
      </c>
      <c r="L76" s="47">
        <v>0</v>
      </c>
      <c r="M76" s="45"/>
      <c r="N76" s="45"/>
      <c r="O76" s="45"/>
      <c r="P76" s="45"/>
      <c r="Q76" s="55">
        <f>SUM(G76:P78)</f>
        <v>75</v>
      </c>
    </row>
    <row r="77" spans="1:17" ht="15" customHeight="1" x14ac:dyDescent="0.2">
      <c r="A77" s="50"/>
      <c r="B77" s="52"/>
      <c r="C77" s="54"/>
      <c r="D77" s="54"/>
      <c r="E77" s="52"/>
      <c r="F77" s="54"/>
      <c r="G77" s="45"/>
      <c r="H77" s="45"/>
      <c r="I77" s="45"/>
      <c r="J77" s="45"/>
      <c r="K77" s="45"/>
      <c r="L77" s="47"/>
      <c r="M77" s="45"/>
      <c r="N77" s="45"/>
      <c r="O77" s="45"/>
      <c r="P77" s="45"/>
      <c r="Q77" s="55"/>
    </row>
    <row r="78" spans="1:17" ht="30" customHeight="1" x14ac:dyDescent="0.2">
      <c r="A78" s="50"/>
      <c r="B78" s="52"/>
      <c r="C78" s="54"/>
      <c r="D78" s="54"/>
      <c r="E78" s="52"/>
      <c r="F78" s="54"/>
      <c r="G78" s="45"/>
      <c r="H78" s="45"/>
      <c r="I78" s="45"/>
      <c r="J78" s="45"/>
      <c r="K78" s="45"/>
      <c r="L78" s="47"/>
      <c r="M78" s="45"/>
      <c r="N78" s="45"/>
      <c r="O78" s="45"/>
      <c r="P78" s="45"/>
      <c r="Q78" s="55"/>
    </row>
    <row r="79" spans="1:17" ht="15" customHeight="1" x14ac:dyDescent="0.2">
      <c r="A79" s="50"/>
      <c r="B79" s="52"/>
      <c r="C79" s="54"/>
      <c r="D79" s="54" t="s">
        <v>52</v>
      </c>
      <c r="E79" s="52">
        <v>850</v>
      </c>
      <c r="F79" s="54" t="s">
        <v>112</v>
      </c>
      <c r="G79" s="45">
        <v>11</v>
      </c>
      <c r="H79" s="45">
        <v>19</v>
      </c>
      <c r="I79" s="45">
        <v>7</v>
      </c>
      <c r="J79" s="45">
        <v>7</v>
      </c>
      <c r="K79" s="45">
        <v>1</v>
      </c>
      <c r="L79" s="47">
        <v>0</v>
      </c>
      <c r="M79" s="45"/>
      <c r="N79" s="45"/>
      <c r="O79" s="45"/>
      <c r="P79" s="45"/>
      <c r="Q79" s="55">
        <f>SUM(G79:P81)</f>
        <v>45</v>
      </c>
    </row>
    <row r="80" spans="1:17" ht="15" customHeight="1" x14ac:dyDescent="0.2">
      <c r="A80" s="50"/>
      <c r="B80" s="52"/>
      <c r="C80" s="54"/>
      <c r="D80" s="54"/>
      <c r="E80" s="52"/>
      <c r="F80" s="54"/>
      <c r="G80" s="45"/>
      <c r="H80" s="45"/>
      <c r="I80" s="45"/>
      <c r="J80" s="45"/>
      <c r="K80" s="45"/>
      <c r="L80" s="47"/>
      <c r="M80" s="45"/>
      <c r="N80" s="45"/>
      <c r="O80" s="45"/>
      <c r="P80" s="45"/>
      <c r="Q80" s="55"/>
    </row>
    <row r="81" spans="1:18" ht="15.75" customHeight="1" x14ac:dyDescent="0.2">
      <c r="A81" s="50"/>
      <c r="B81" s="52"/>
      <c r="C81" s="54"/>
      <c r="D81" s="54"/>
      <c r="E81" s="52"/>
      <c r="F81" s="54"/>
      <c r="G81" s="45"/>
      <c r="H81" s="45"/>
      <c r="I81" s="45"/>
      <c r="J81" s="45"/>
      <c r="K81" s="45"/>
      <c r="L81" s="47"/>
      <c r="M81" s="45"/>
      <c r="N81" s="45"/>
      <c r="O81" s="45"/>
      <c r="P81" s="45"/>
      <c r="Q81" s="55"/>
    </row>
    <row r="82" spans="1:18" ht="15" customHeight="1" x14ac:dyDescent="0.2">
      <c r="A82" s="50"/>
      <c r="B82" s="52"/>
      <c r="C82" s="54"/>
      <c r="D82" s="54" t="s">
        <v>50</v>
      </c>
      <c r="E82" s="52">
        <v>140</v>
      </c>
      <c r="F82" s="54" t="s">
        <v>51</v>
      </c>
      <c r="G82" s="45">
        <v>2</v>
      </c>
      <c r="H82" s="45">
        <v>1</v>
      </c>
      <c r="I82" s="45">
        <v>0</v>
      </c>
      <c r="J82" s="45">
        <v>65</v>
      </c>
      <c r="K82" s="45">
        <v>4</v>
      </c>
      <c r="L82" s="47">
        <v>0</v>
      </c>
      <c r="M82" s="45"/>
      <c r="N82" s="45"/>
      <c r="O82" s="45"/>
      <c r="P82" s="45"/>
      <c r="Q82" s="55">
        <f>SUM(G82:P84)</f>
        <v>72</v>
      </c>
    </row>
    <row r="83" spans="1:18" ht="15" customHeight="1" x14ac:dyDescent="0.2">
      <c r="A83" s="50"/>
      <c r="B83" s="52"/>
      <c r="C83" s="54"/>
      <c r="D83" s="54"/>
      <c r="E83" s="52"/>
      <c r="F83" s="54"/>
      <c r="G83" s="45"/>
      <c r="H83" s="45"/>
      <c r="I83" s="45"/>
      <c r="J83" s="45"/>
      <c r="K83" s="45"/>
      <c r="L83" s="47"/>
      <c r="M83" s="45"/>
      <c r="N83" s="45"/>
      <c r="O83" s="45"/>
      <c r="P83" s="45"/>
      <c r="Q83" s="55"/>
    </row>
    <row r="84" spans="1:18" ht="15.75" customHeight="1" x14ac:dyDescent="0.2">
      <c r="A84" s="50"/>
      <c r="B84" s="52"/>
      <c r="C84" s="54"/>
      <c r="D84" s="54"/>
      <c r="E84" s="52"/>
      <c r="F84" s="54"/>
      <c r="G84" s="45"/>
      <c r="H84" s="45"/>
      <c r="I84" s="45"/>
      <c r="J84" s="45"/>
      <c r="K84" s="45"/>
      <c r="L84" s="47"/>
      <c r="M84" s="45"/>
      <c r="N84" s="45"/>
      <c r="O84" s="45"/>
      <c r="P84" s="45"/>
      <c r="Q84" s="55"/>
    </row>
    <row r="85" spans="1:18" ht="15" customHeight="1" x14ac:dyDescent="0.2">
      <c r="A85" s="50"/>
      <c r="B85" s="52"/>
      <c r="C85" s="54"/>
      <c r="D85" s="54" t="s">
        <v>53</v>
      </c>
      <c r="E85" s="52">
        <v>350</v>
      </c>
      <c r="F85" s="54" t="s">
        <v>54</v>
      </c>
      <c r="G85" s="45">
        <v>9</v>
      </c>
      <c r="H85" s="45">
        <v>34</v>
      </c>
      <c r="I85" s="45">
        <v>18</v>
      </c>
      <c r="J85" s="45">
        <v>21</v>
      </c>
      <c r="K85" s="45">
        <v>7</v>
      </c>
      <c r="L85" s="47">
        <v>0</v>
      </c>
      <c r="M85" s="45"/>
      <c r="N85" s="45"/>
      <c r="O85" s="45"/>
      <c r="P85" s="45"/>
      <c r="Q85" s="55">
        <f>SUM(G85:P87)</f>
        <v>89</v>
      </c>
    </row>
    <row r="86" spans="1:18" ht="15" customHeight="1" x14ac:dyDescent="0.2">
      <c r="A86" s="50"/>
      <c r="B86" s="52"/>
      <c r="C86" s="54"/>
      <c r="D86" s="54"/>
      <c r="E86" s="52"/>
      <c r="F86" s="54"/>
      <c r="G86" s="45"/>
      <c r="H86" s="45"/>
      <c r="I86" s="45"/>
      <c r="J86" s="45"/>
      <c r="K86" s="45"/>
      <c r="L86" s="47"/>
      <c r="M86" s="45"/>
      <c r="N86" s="45"/>
      <c r="O86" s="45"/>
      <c r="P86" s="45"/>
      <c r="Q86" s="55"/>
    </row>
    <row r="87" spans="1:18" ht="15.75" customHeight="1" x14ac:dyDescent="0.2">
      <c r="A87" s="50"/>
      <c r="B87" s="52"/>
      <c r="C87" s="54"/>
      <c r="D87" s="54"/>
      <c r="E87" s="52"/>
      <c r="F87" s="54"/>
      <c r="G87" s="45"/>
      <c r="H87" s="45"/>
      <c r="I87" s="45"/>
      <c r="J87" s="45"/>
      <c r="K87" s="45"/>
      <c r="L87" s="47"/>
      <c r="M87" s="45"/>
      <c r="N87" s="45"/>
      <c r="O87" s="45"/>
      <c r="P87" s="45"/>
      <c r="Q87" s="55"/>
    </row>
    <row r="88" spans="1:18" ht="15" customHeight="1" x14ac:dyDescent="0.2">
      <c r="A88" s="50" t="s">
        <v>32</v>
      </c>
      <c r="B88" s="52">
        <v>12242</v>
      </c>
      <c r="C88" s="54" t="s">
        <v>39</v>
      </c>
      <c r="D88" s="54" t="s">
        <v>81</v>
      </c>
      <c r="E88" s="52">
        <v>2500</v>
      </c>
      <c r="F88" s="54" t="s">
        <v>82</v>
      </c>
      <c r="G88" s="52">
        <v>80</v>
      </c>
      <c r="H88" s="52">
        <v>80</v>
      </c>
      <c r="I88" s="52">
        <v>0</v>
      </c>
      <c r="J88" s="45">
        <v>0</v>
      </c>
      <c r="K88" s="45">
        <v>360</v>
      </c>
      <c r="L88" s="45">
        <v>0</v>
      </c>
      <c r="M88" s="45"/>
      <c r="N88" s="45"/>
      <c r="O88" s="45"/>
      <c r="P88" s="45"/>
      <c r="Q88" s="55">
        <f>SUM(G88:P90)</f>
        <v>520</v>
      </c>
    </row>
    <row r="89" spans="1:18" ht="15" customHeight="1" x14ac:dyDescent="0.2">
      <c r="A89" s="50"/>
      <c r="B89" s="52"/>
      <c r="C89" s="54"/>
      <c r="D89" s="54"/>
      <c r="E89" s="52"/>
      <c r="F89" s="54"/>
      <c r="G89" s="52"/>
      <c r="H89" s="52"/>
      <c r="I89" s="52"/>
      <c r="J89" s="45"/>
      <c r="K89" s="45"/>
      <c r="L89" s="45"/>
      <c r="M89" s="45"/>
      <c r="N89" s="45"/>
      <c r="O89" s="45"/>
      <c r="P89" s="45"/>
      <c r="Q89" s="55"/>
    </row>
    <row r="90" spans="1:18" ht="51" customHeight="1" x14ac:dyDescent="0.2">
      <c r="A90" s="50"/>
      <c r="B90" s="52"/>
      <c r="C90" s="54"/>
      <c r="D90" s="54"/>
      <c r="E90" s="52"/>
      <c r="F90" s="54"/>
      <c r="G90" s="52"/>
      <c r="H90" s="52"/>
      <c r="I90" s="52"/>
      <c r="J90" s="45"/>
      <c r="K90" s="45"/>
      <c r="L90" s="45"/>
      <c r="M90" s="45"/>
      <c r="N90" s="45"/>
      <c r="O90" s="45"/>
      <c r="P90" s="45"/>
      <c r="Q90" s="55"/>
    </row>
    <row r="91" spans="1:18" ht="33.75" customHeight="1" x14ac:dyDescent="0.2">
      <c r="A91" s="50" t="s">
        <v>32</v>
      </c>
      <c r="B91" s="52">
        <v>12173</v>
      </c>
      <c r="C91" s="54" t="s">
        <v>47</v>
      </c>
      <c r="D91" s="54" t="s">
        <v>55</v>
      </c>
      <c r="E91" s="52">
        <f>8+7</f>
        <v>15</v>
      </c>
      <c r="F91" s="54" t="s">
        <v>58</v>
      </c>
      <c r="G91" s="45">
        <v>0</v>
      </c>
      <c r="H91" s="45">
        <v>0</v>
      </c>
      <c r="I91" s="45">
        <v>0</v>
      </c>
      <c r="J91" s="45">
        <v>0</v>
      </c>
      <c r="K91" s="45">
        <v>0</v>
      </c>
      <c r="L91" s="45">
        <v>0</v>
      </c>
      <c r="M91" s="45"/>
      <c r="N91" s="45"/>
      <c r="O91" s="45"/>
      <c r="P91" s="45"/>
      <c r="Q91" s="55">
        <f>SUM(G91:P93)</f>
        <v>0</v>
      </c>
      <c r="R91" s="1" t="s">
        <v>109</v>
      </c>
    </row>
    <row r="92" spans="1:18" ht="24" customHeight="1" x14ac:dyDescent="0.2">
      <c r="A92" s="50"/>
      <c r="B92" s="52"/>
      <c r="C92" s="54"/>
      <c r="D92" s="54"/>
      <c r="E92" s="52"/>
      <c r="F92" s="54"/>
      <c r="G92" s="45"/>
      <c r="H92" s="45"/>
      <c r="I92" s="45"/>
      <c r="J92" s="45"/>
      <c r="K92" s="45"/>
      <c r="L92" s="45"/>
      <c r="M92" s="45"/>
      <c r="N92" s="45"/>
      <c r="O92" s="45"/>
      <c r="P92" s="45"/>
      <c r="Q92" s="55"/>
    </row>
    <row r="93" spans="1:18" ht="15.75" customHeight="1" x14ac:dyDescent="0.2">
      <c r="A93" s="50"/>
      <c r="B93" s="52"/>
      <c r="C93" s="54"/>
      <c r="D93" s="54"/>
      <c r="E93" s="52"/>
      <c r="F93" s="54"/>
      <c r="G93" s="45"/>
      <c r="H93" s="45"/>
      <c r="I93" s="45"/>
      <c r="J93" s="45"/>
      <c r="K93" s="45"/>
      <c r="L93" s="45"/>
      <c r="M93" s="45"/>
      <c r="N93" s="45"/>
      <c r="O93" s="45"/>
      <c r="P93" s="45"/>
      <c r="Q93" s="55"/>
    </row>
    <row r="94" spans="1:18" ht="28.5" customHeight="1" x14ac:dyDescent="0.2">
      <c r="A94" s="50"/>
      <c r="B94" s="52"/>
      <c r="C94" s="54"/>
      <c r="D94" s="54" t="s">
        <v>56</v>
      </c>
      <c r="E94" s="52">
        <v>10</v>
      </c>
      <c r="F94" s="54" t="s">
        <v>59</v>
      </c>
      <c r="G94" s="45">
        <v>0</v>
      </c>
      <c r="H94" s="45">
        <v>0</v>
      </c>
      <c r="I94" s="45">
        <v>0</v>
      </c>
      <c r="J94" s="45">
        <v>0</v>
      </c>
      <c r="K94" s="45">
        <v>0</v>
      </c>
      <c r="L94" s="45">
        <v>0</v>
      </c>
      <c r="M94" s="45"/>
      <c r="N94" s="45"/>
      <c r="O94" s="45"/>
      <c r="P94" s="45"/>
      <c r="Q94" s="55">
        <f>SUM(G94:P96)</f>
        <v>0</v>
      </c>
      <c r="R94" s="1" t="s">
        <v>109</v>
      </c>
    </row>
    <row r="95" spans="1:18" ht="15" customHeight="1" x14ac:dyDescent="0.2">
      <c r="A95" s="50"/>
      <c r="B95" s="52"/>
      <c r="C95" s="54"/>
      <c r="D95" s="54"/>
      <c r="E95" s="52"/>
      <c r="F95" s="54"/>
      <c r="G95" s="45"/>
      <c r="H95" s="45"/>
      <c r="I95" s="45"/>
      <c r="J95" s="45"/>
      <c r="K95" s="45"/>
      <c r="L95" s="45"/>
      <c r="M95" s="45"/>
      <c r="N95" s="45"/>
      <c r="O95" s="45"/>
      <c r="P95" s="45"/>
      <c r="Q95" s="55"/>
    </row>
    <row r="96" spans="1:18" ht="15.75" customHeight="1" x14ac:dyDescent="0.2">
      <c r="A96" s="50"/>
      <c r="B96" s="52"/>
      <c r="C96" s="54"/>
      <c r="D96" s="54"/>
      <c r="E96" s="52"/>
      <c r="F96" s="54"/>
      <c r="G96" s="45"/>
      <c r="H96" s="45"/>
      <c r="I96" s="45"/>
      <c r="J96" s="45"/>
      <c r="K96" s="45"/>
      <c r="L96" s="45"/>
      <c r="M96" s="45"/>
      <c r="N96" s="45"/>
      <c r="O96" s="45"/>
      <c r="P96" s="45"/>
      <c r="Q96" s="55"/>
    </row>
    <row r="97" spans="1:18" ht="15" customHeight="1" x14ac:dyDescent="0.2">
      <c r="A97" s="50"/>
      <c r="B97" s="52"/>
      <c r="C97" s="54"/>
      <c r="D97" s="54" t="s">
        <v>57</v>
      </c>
      <c r="E97" s="52">
        <v>350</v>
      </c>
      <c r="F97" s="54" t="s">
        <v>60</v>
      </c>
      <c r="G97" s="45">
        <v>0</v>
      </c>
      <c r="H97" s="45">
        <v>0</v>
      </c>
      <c r="I97" s="45">
        <v>0</v>
      </c>
      <c r="J97" s="45">
        <v>0</v>
      </c>
      <c r="K97" s="45">
        <v>0</v>
      </c>
      <c r="L97" s="45">
        <v>0</v>
      </c>
      <c r="M97" s="45"/>
      <c r="N97" s="45"/>
      <c r="O97" s="45"/>
      <c r="P97" s="45"/>
      <c r="Q97" s="55">
        <f>SUM(G97:P99)</f>
        <v>0</v>
      </c>
      <c r="R97" s="1" t="s">
        <v>109</v>
      </c>
    </row>
    <row r="98" spans="1:18" ht="15" customHeight="1" x14ac:dyDescent="0.2">
      <c r="A98" s="50"/>
      <c r="B98" s="52"/>
      <c r="C98" s="54"/>
      <c r="D98" s="54"/>
      <c r="E98" s="52"/>
      <c r="F98" s="54"/>
      <c r="G98" s="45"/>
      <c r="H98" s="45"/>
      <c r="I98" s="45"/>
      <c r="J98" s="45"/>
      <c r="K98" s="45"/>
      <c r="L98" s="45"/>
      <c r="M98" s="45"/>
      <c r="N98" s="45"/>
      <c r="O98" s="45"/>
      <c r="P98" s="45"/>
      <c r="Q98" s="55"/>
    </row>
    <row r="99" spans="1:18" ht="15.75" customHeight="1" thickBot="1" x14ac:dyDescent="0.25">
      <c r="A99" s="57"/>
      <c r="B99" s="58"/>
      <c r="C99" s="59"/>
      <c r="D99" s="59"/>
      <c r="E99" s="58"/>
      <c r="F99" s="59"/>
      <c r="G99" s="46"/>
      <c r="H99" s="46"/>
      <c r="I99" s="46"/>
      <c r="J99" s="46"/>
      <c r="K99" s="46"/>
      <c r="L99" s="46"/>
      <c r="M99" s="46"/>
      <c r="N99" s="46"/>
      <c r="O99" s="46"/>
      <c r="P99" s="46"/>
      <c r="Q99" s="56"/>
    </row>
    <row r="100" spans="1:18" x14ac:dyDescent="0.2">
      <c r="A100" s="22"/>
      <c r="B100" s="23"/>
      <c r="C100" s="26"/>
      <c r="D100" s="24"/>
      <c r="E100" s="27"/>
      <c r="F100" s="24"/>
      <c r="G100" s="4"/>
      <c r="H100" s="4"/>
      <c r="I100" s="4"/>
      <c r="J100" s="4"/>
      <c r="K100" s="4"/>
      <c r="L100" s="4"/>
      <c r="M100" s="4"/>
      <c r="N100" s="4"/>
      <c r="O100" s="4"/>
      <c r="P100" s="4"/>
      <c r="Q100" s="4"/>
    </row>
    <row r="103" spans="1:18" x14ac:dyDescent="0.2">
      <c r="A103" s="61" t="s">
        <v>0</v>
      </c>
      <c r="B103" s="61"/>
      <c r="C103" s="61"/>
      <c r="D103" s="12"/>
      <c r="E103" s="2"/>
    </row>
    <row r="104" spans="1:18" x14ac:dyDescent="0.2">
      <c r="A104" s="3" t="s">
        <v>1</v>
      </c>
      <c r="B104" s="3" t="s">
        <v>2</v>
      </c>
      <c r="C104" s="15" t="s">
        <v>3</v>
      </c>
      <c r="D104" s="13"/>
    </row>
    <row r="105" spans="1:18" x14ac:dyDescent="0.2">
      <c r="A105" s="16" t="s">
        <v>24</v>
      </c>
      <c r="B105" s="17" t="s">
        <v>28</v>
      </c>
      <c r="C105" s="17" t="s">
        <v>29</v>
      </c>
      <c r="D105" s="14"/>
    </row>
    <row r="106" spans="1:18" ht="15" thickBot="1" x14ac:dyDescent="0.25">
      <c r="A106" s="5"/>
      <c r="B106" s="5"/>
      <c r="C106" s="5"/>
      <c r="D106" s="4"/>
      <c r="F106" s="6"/>
    </row>
    <row r="107" spans="1:18" ht="18.75" thickBot="1" x14ac:dyDescent="0.3">
      <c r="A107" s="64" t="s">
        <v>6</v>
      </c>
      <c r="B107" s="65"/>
      <c r="C107" s="65"/>
      <c r="D107" s="65"/>
      <c r="E107" s="65"/>
      <c r="F107" s="66"/>
      <c r="G107" s="70">
        <v>2016</v>
      </c>
      <c r="H107" s="71"/>
      <c r="I107" s="71"/>
      <c r="J107" s="71"/>
      <c r="K107" s="71"/>
      <c r="L107" s="71"/>
      <c r="M107" s="71"/>
      <c r="N107" s="71"/>
      <c r="O107" s="71"/>
      <c r="P107" s="71"/>
      <c r="Q107" s="72"/>
    </row>
    <row r="108" spans="1:18" ht="56.25" customHeight="1" thickBot="1" x14ac:dyDescent="0.25">
      <c r="A108" s="7" t="s">
        <v>20</v>
      </c>
      <c r="B108" s="19" t="s">
        <v>22</v>
      </c>
      <c r="C108" s="18" t="s">
        <v>21</v>
      </c>
      <c r="D108" s="8" t="s">
        <v>13</v>
      </c>
      <c r="E108" s="9" t="s">
        <v>4</v>
      </c>
      <c r="F108" s="28" t="s">
        <v>5</v>
      </c>
      <c r="G108" s="10" t="s">
        <v>7</v>
      </c>
      <c r="H108" s="10" t="s">
        <v>23</v>
      </c>
      <c r="I108" s="10" t="s">
        <v>8</v>
      </c>
      <c r="J108" s="10" t="s">
        <v>14</v>
      </c>
      <c r="K108" s="10" t="s">
        <v>15</v>
      </c>
      <c r="L108" s="10" t="s">
        <v>16</v>
      </c>
      <c r="M108" s="10" t="s">
        <v>10</v>
      </c>
      <c r="N108" s="10" t="s">
        <v>17</v>
      </c>
      <c r="O108" s="10" t="s">
        <v>11</v>
      </c>
      <c r="P108" s="10" t="s">
        <v>12</v>
      </c>
      <c r="Q108" s="20" t="s">
        <v>9</v>
      </c>
    </row>
    <row r="109" spans="1:18" ht="33.75" customHeight="1" x14ac:dyDescent="0.2">
      <c r="A109" s="49" t="s">
        <v>97</v>
      </c>
      <c r="B109" s="51">
        <v>12266</v>
      </c>
      <c r="C109" s="53" t="s">
        <v>40</v>
      </c>
      <c r="D109" s="53" t="s">
        <v>88</v>
      </c>
      <c r="E109" s="81">
        <v>500000</v>
      </c>
      <c r="F109" s="53" t="s">
        <v>89</v>
      </c>
      <c r="G109" s="83">
        <v>27920.81</v>
      </c>
      <c r="H109" s="83">
        <v>24655.11</v>
      </c>
      <c r="I109" s="83">
        <v>23675.200000000001</v>
      </c>
      <c r="J109" s="85">
        <v>23980.02</v>
      </c>
      <c r="K109" s="85">
        <v>25724.27</v>
      </c>
      <c r="L109" s="85">
        <v>26435.79</v>
      </c>
      <c r="M109" s="95"/>
      <c r="N109" s="95"/>
      <c r="O109" s="95"/>
      <c r="P109" s="95"/>
      <c r="Q109" s="87">
        <f>SUM(G109:P111)</f>
        <v>152391.20000000001</v>
      </c>
    </row>
    <row r="110" spans="1:18" ht="15" customHeight="1" x14ac:dyDescent="0.2">
      <c r="A110" s="50"/>
      <c r="B110" s="52"/>
      <c r="C110" s="54"/>
      <c r="D110" s="54"/>
      <c r="E110" s="82"/>
      <c r="F110" s="54"/>
      <c r="G110" s="84"/>
      <c r="H110" s="84"/>
      <c r="I110" s="84"/>
      <c r="J110" s="86"/>
      <c r="K110" s="86"/>
      <c r="L110" s="86"/>
      <c r="M110" s="94"/>
      <c r="N110" s="94"/>
      <c r="O110" s="94"/>
      <c r="P110" s="94"/>
      <c r="Q110" s="88"/>
    </row>
    <row r="111" spans="1:18" ht="15.75" customHeight="1" x14ac:dyDescent="0.2">
      <c r="A111" s="50"/>
      <c r="B111" s="52"/>
      <c r="C111" s="54"/>
      <c r="D111" s="54"/>
      <c r="E111" s="82"/>
      <c r="F111" s="54"/>
      <c r="G111" s="84"/>
      <c r="H111" s="84"/>
      <c r="I111" s="84"/>
      <c r="J111" s="86"/>
      <c r="K111" s="86"/>
      <c r="L111" s="86"/>
      <c r="M111" s="94"/>
      <c r="N111" s="94"/>
      <c r="O111" s="94"/>
      <c r="P111" s="94"/>
      <c r="Q111" s="88"/>
    </row>
    <row r="112" spans="1:18" ht="34.5" customHeight="1" x14ac:dyDescent="0.2">
      <c r="A112" s="50"/>
      <c r="B112" s="52"/>
      <c r="C112" s="54"/>
      <c r="D112" s="54" t="s">
        <v>92</v>
      </c>
      <c r="E112" s="89">
        <v>98</v>
      </c>
      <c r="F112" s="54" t="s">
        <v>91</v>
      </c>
      <c r="G112" s="90">
        <v>96</v>
      </c>
      <c r="H112" s="90">
        <v>96</v>
      </c>
      <c r="I112" s="90">
        <v>94</v>
      </c>
      <c r="J112" s="89">
        <v>95</v>
      </c>
      <c r="K112" s="89">
        <v>99</v>
      </c>
      <c r="L112" s="89">
        <v>85</v>
      </c>
      <c r="M112" s="94"/>
      <c r="N112" s="94"/>
      <c r="O112" s="94"/>
      <c r="P112" s="94"/>
      <c r="Q112" s="91">
        <v>94</v>
      </c>
      <c r="R112" s="1" t="s">
        <v>108</v>
      </c>
    </row>
    <row r="113" spans="1:18" ht="15" customHeight="1" x14ac:dyDescent="0.2">
      <c r="A113" s="50"/>
      <c r="B113" s="52"/>
      <c r="C113" s="54"/>
      <c r="D113" s="54"/>
      <c r="E113" s="89"/>
      <c r="F113" s="54"/>
      <c r="G113" s="90"/>
      <c r="H113" s="90"/>
      <c r="I113" s="90"/>
      <c r="J113" s="89"/>
      <c r="K113" s="89"/>
      <c r="L113" s="89"/>
      <c r="M113" s="94"/>
      <c r="N113" s="94"/>
      <c r="O113" s="94"/>
      <c r="P113" s="94"/>
      <c r="Q113" s="92"/>
    </row>
    <row r="114" spans="1:18" ht="15.75" customHeight="1" x14ac:dyDescent="0.2">
      <c r="A114" s="50"/>
      <c r="B114" s="52"/>
      <c r="C114" s="54"/>
      <c r="D114" s="54"/>
      <c r="E114" s="89"/>
      <c r="F114" s="54"/>
      <c r="G114" s="90"/>
      <c r="H114" s="90"/>
      <c r="I114" s="90"/>
      <c r="J114" s="89"/>
      <c r="K114" s="89"/>
      <c r="L114" s="89"/>
      <c r="M114" s="94"/>
      <c r="N114" s="94"/>
      <c r="O114" s="94"/>
      <c r="P114" s="94"/>
      <c r="Q114" s="92"/>
    </row>
    <row r="115" spans="1:18" x14ac:dyDescent="0.2">
      <c r="A115" s="50"/>
      <c r="B115" s="52"/>
      <c r="C115" s="54"/>
      <c r="D115" s="54" t="s">
        <v>90</v>
      </c>
      <c r="E115" s="84">
        <v>50000</v>
      </c>
      <c r="F115" s="54" t="s">
        <v>89</v>
      </c>
      <c r="G115" s="90">
        <v>177.32</v>
      </c>
      <c r="H115" s="90">
        <v>195.09</v>
      </c>
      <c r="I115" s="90">
        <v>0</v>
      </c>
      <c r="J115" s="45">
        <v>496.33</v>
      </c>
      <c r="K115" s="45">
        <v>99.44</v>
      </c>
      <c r="L115" s="93">
        <v>2260.36</v>
      </c>
      <c r="M115" s="94"/>
      <c r="N115" s="94"/>
      <c r="O115" s="94"/>
      <c r="P115" s="94"/>
      <c r="Q115" s="91">
        <f>SUM(G115:P117)</f>
        <v>3228.54</v>
      </c>
    </row>
    <row r="116" spans="1:18" ht="15" customHeight="1" x14ac:dyDescent="0.2">
      <c r="A116" s="50"/>
      <c r="B116" s="52"/>
      <c r="C116" s="54"/>
      <c r="D116" s="54"/>
      <c r="E116" s="84"/>
      <c r="F116" s="54"/>
      <c r="G116" s="90"/>
      <c r="H116" s="90"/>
      <c r="I116" s="90"/>
      <c r="J116" s="45"/>
      <c r="K116" s="45"/>
      <c r="L116" s="93"/>
      <c r="M116" s="94"/>
      <c r="N116" s="94"/>
      <c r="O116" s="94"/>
      <c r="P116" s="94"/>
      <c r="Q116" s="92"/>
    </row>
    <row r="117" spans="1:18" ht="15.75" customHeight="1" x14ac:dyDescent="0.2">
      <c r="A117" s="50"/>
      <c r="B117" s="52"/>
      <c r="C117" s="54"/>
      <c r="D117" s="54"/>
      <c r="E117" s="84"/>
      <c r="F117" s="54"/>
      <c r="G117" s="90"/>
      <c r="H117" s="90"/>
      <c r="I117" s="90"/>
      <c r="J117" s="45"/>
      <c r="K117" s="45"/>
      <c r="L117" s="93"/>
      <c r="M117" s="94"/>
      <c r="N117" s="94"/>
      <c r="O117" s="94"/>
      <c r="P117" s="94"/>
      <c r="Q117" s="92"/>
    </row>
    <row r="118" spans="1:18" ht="25.5" customHeight="1" x14ac:dyDescent="0.2">
      <c r="A118" s="50"/>
      <c r="B118" s="52"/>
      <c r="C118" s="54"/>
      <c r="D118" s="54" t="s">
        <v>93</v>
      </c>
      <c r="E118" s="89">
        <v>30</v>
      </c>
      <c r="F118" s="54" t="s">
        <v>91</v>
      </c>
      <c r="G118" s="52">
        <v>6</v>
      </c>
      <c r="H118" s="52">
        <v>10</v>
      </c>
      <c r="I118" s="52">
        <v>0</v>
      </c>
      <c r="J118" s="45">
        <v>33</v>
      </c>
      <c r="K118" s="45">
        <v>8</v>
      </c>
      <c r="L118" s="45">
        <v>46</v>
      </c>
      <c r="M118" s="94"/>
      <c r="N118" s="94"/>
      <c r="O118" s="94"/>
      <c r="P118" s="94"/>
      <c r="Q118" s="55">
        <v>25</v>
      </c>
      <c r="R118" s="1" t="s">
        <v>108</v>
      </c>
    </row>
    <row r="119" spans="1:18" ht="15" customHeight="1" x14ac:dyDescent="0.2">
      <c r="A119" s="50"/>
      <c r="B119" s="52"/>
      <c r="C119" s="54"/>
      <c r="D119" s="54"/>
      <c r="E119" s="89"/>
      <c r="F119" s="54"/>
      <c r="G119" s="52"/>
      <c r="H119" s="52"/>
      <c r="I119" s="52"/>
      <c r="J119" s="45"/>
      <c r="K119" s="45"/>
      <c r="L119" s="45"/>
      <c r="M119" s="94"/>
      <c r="N119" s="94"/>
      <c r="O119" s="94"/>
      <c r="P119" s="94"/>
      <c r="Q119" s="55"/>
    </row>
    <row r="120" spans="1:18" ht="15.75" customHeight="1" thickBot="1" x14ac:dyDescent="0.25">
      <c r="A120" s="57"/>
      <c r="B120" s="58"/>
      <c r="C120" s="59"/>
      <c r="D120" s="59"/>
      <c r="E120" s="104"/>
      <c r="F120" s="59"/>
      <c r="G120" s="58"/>
      <c r="H120" s="58"/>
      <c r="I120" s="58"/>
      <c r="J120" s="46"/>
      <c r="K120" s="46"/>
      <c r="L120" s="46"/>
      <c r="M120" s="96"/>
      <c r="N120" s="96"/>
      <c r="O120" s="96"/>
      <c r="P120" s="96"/>
      <c r="Q120" s="56"/>
    </row>
    <row r="124" spans="1:18" x14ac:dyDescent="0.2">
      <c r="A124" s="61" t="s">
        <v>0</v>
      </c>
      <c r="B124" s="61"/>
      <c r="C124" s="61"/>
      <c r="D124" s="12"/>
      <c r="E124" s="2"/>
    </row>
    <row r="125" spans="1:18" x14ac:dyDescent="0.2">
      <c r="A125" s="3" t="s">
        <v>1</v>
      </c>
      <c r="B125" s="3" t="s">
        <v>2</v>
      </c>
      <c r="C125" s="15" t="s">
        <v>3</v>
      </c>
      <c r="D125" s="13"/>
    </row>
    <row r="126" spans="1:18" x14ac:dyDescent="0.2">
      <c r="A126" s="16" t="s">
        <v>24</v>
      </c>
      <c r="B126" s="17" t="s">
        <v>28</v>
      </c>
      <c r="C126" s="17" t="s">
        <v>30</v>
      </c>
      <c r="D126" s="14"/>
    </row>
    <row r="127" spans="1:18" ht="15" thickBot="1" x14ac:dyDescent="0.25">
      <c r="A127" s="5"/>
      <c r="B127" s="5"/>
      <c r="C127" s="5"/>
      <c r="D127" s="4"/>
      <c r="F127" s="6"/>
    </row>
    <row r="128" spans="1:18" ht="18.75" thickBot="1" x14ac:dyDescent="0.3">
      <c r="A128" s="64" t="s">
        <v>6</v>
      </c>
      <c r="B128" s="65"/>
      <c r="C128" s="65"/>
      <c r="D128" s="65"/>
      <c r="E128" s="65"/>
      <c r="F128" s="66"/>
      <c r="G128" s="70">
        <v>2016</v>
      </c>
      <c r="H128" s="71"/>
      <c r="I128" s="71"/>
      <c r="J128" s="71"/>
      <c r="K128" s="71"/>
      <c r="L128" s="71"/>
      <c r="M128" s="71"/>
      <c r="N128" s="71"/>
      <c r="O128" s="71"/>
      <c r="P128" s="71"/>
      <c r="Q128" s="72"/>
    </row>
    <row r="129" spans="1:17" ht="34.5" thickBot="1" x14ac:dyDescent="0.25">
      <c r="A129" s="7" t="s">
        <v>20</v>
      </c>
      <c r="B129" s="19" t="s">
        <v>22</v>
      </c>
      <c r="C129" s="18" t="s">
        <v>21</v>
      </c>
      <c r="D129" s="8" t="s">
        <v>13</v>
      </c>
      <c r="E129" s="9" t="s">
        <v>4</v>
      </c>
      <c r="F129" s="8" t="s">
        <v>5</v>
      </c>
      <c r="G129" s="10" t="s">
        <v>7</v>
      </c>
      <c r="H129" s="10" t="s">
        <v>23</v>
      </c>
      <c r="I129" s="10" t="s">
        <v>8</v>
      </c>
      <c r="J129" s="10" t="s">
        <v>14</v>
      </c>
      <c r="K129" s="10" t="s">
        <v>15</v>
      </c>
      <c r="L129" s="10" t="s">
        <v>16</v>
      </c>
      <c r="M129" s="10" t="s">
        <v>10</v>
      </c>
      <c r="N129" s="10" t="s">
        <v>17</v>
      </c>
      <c r="O129" s="10" t="s">
        <v>11</v>
      </c>
      <c r="P129" s="10" t="s">
        <v>12</v>
      </c>
      <c r="Q129" s="20" t="s">
        <v>9</v>
      </c>
    </row>
    <row r="130" spans="1:17" ht="33" customHeight="1" x14ac:dyDescent="0.2">
      <c r="A130" s="49" t="s">
        <v>97</v>
      </c>
      <c r="B130" s="51">
        <v>12285</v>
      </c>
      <c r="C130" s="53" t="s">
        <v>41</v>
      </c>
      <c r="D130" s="53" t="s">
        <v>94</v>
      </c>
      <c r="E130" s="97">
        <v>720</v>
      </c>
      <c r="F130" s="53" t="s">
        <v>95</v>
      </c>
      <c r="G130" s="99">
        <v>5</v>
      </c>
      <c r="H130" s="99">
        <v>1</v>
      </c>
      <c r="I130" s="99">
        <v>1</v>
      </c>
      <c r="J130" s="100">
        <v>0</v>
      </c>
      <c r="K130" s="100">
        <v>84</v>
      </c>
      <c r="L130" s="100">
        <f>12+28</f>
        <v>40</v>
      </c>
      <c r="M130" s="95"/>
      <c r="N130" s="95"/>
      <c r="O130" s="95"/>
      <c r="P130" s="95"/>
      <c r="Q130" s="102">
        <f>SUM(G130:P132)</f>
        <v>131</v>
      </c>
    </row>
    <row r="131" spans="1:17" ht="33.75" customHeight="1" x14ac:dyDescent="0.2">
      <c r="A131" s="50"/>
      <c r="B131" s="52"/>
      <c r="C131" s="54"/>
      <c r="D131" s="54"/>
      <c r="E131" s="98"/>
      <c r="F131" s="54"/>
      <c r="G131" s="68"/>
      <c r="H131" s="68"/>
      <c r="I131" s="68"/>
      <c r="J131" s="101"/>
      <c r="K131" s="101"/>
      <c r="L131" s="101"/>
      <c r="M131" s="94"/>
      <c r="N131" s="94"/>
      <c r="O131" s="94"/>
      <c r="P131" s="94"/>
      <c r="Q131" s="103"/>
    </row>
    <row r="132" spans="1:17" ht="42" customHeight="1" x14ac:dyDescent="0.2">
      <c r="A132" s="50"/>
      <c r="B132" s="52"/>
      <c r="C132" s="54"/>
      <c r="D132" s="54"/>
      <c r="E132" s="98"/>
      <c r="F132" s="54"/>
      <c r="G132" s="68"/>
      <c r="H132" s="68"/>
      <c r="I132" s="68"/>
      <c r="J132" s="101"/>
      <c r="K132" s="101"/>
      <c r="L132" s="101"/>
      <c r="M132" s="94"/>
      <c r="N132" s="94"/>
      <c r="O132" s="94"/>
      <c r="P132" s="94"/>
      <c r="Q132" s="103"/>
    </row>
    <row r="133" spans="1:17" ht="33.75" customHeight="1" x14ac:dyDescent="0.2">
      <c r="A133" s="50"/>
      <c r="B133" s="52"/>
      <c r="C133" s="54"/>
      <c r="D133" s="32" t="s">
        <v>102</v>
      </c>
      <c r="E133" s="31">
        <v>80000</v>
      </c>
      <c r="F133" s="32" t="s">
        <v>89</v>
      </c>
      <c r="G133" s="33">
        <v>208.56</v>
      </c>
      <c r="H133" s="33">
        <v>401.56000000000006</v>
      </c>
      <c r="I133" s="33">
        <v>307.10000000000002</v>
      </c>
      <c r="J133" s="29">
        <v>284.64999999999998</v>
      </c>
      <c r="K133" s="29">
        <v>6361.44</v>
      </c>
      <c r="L133" s="29">
        <v>185.92999999999998</v>
      </c>
      <c r="M133" s="34"/>
      <c r="N133" s="34"/>
      <c r="O133" s="34"/>
      <c r="P133" s="34"/>
      <c r="Q133" s="35">
        <f>SUM(G133:P133)</f>
        <v>7749.24</v>
      </c>
    </row>
    <row r="134" spans="1:17" ht="39" customHeight="1" x14ac:dyDescent="0.2">
      <c r="A134" s="50"/>
      <c r="B134" s="52"/>
      <c r="C134" s="54"/>
      <c r="D134" s="32" t="s">
        <v>103</v>
      </c>
      <c r="E134" s="31">
        <v>53400</v>
      </c>
      <c r="F134" s="32" t="s">
        <v>104</v>
      </c>
      <c r="G134" s="33">
        <v>89.93</v>
      </c>
      <c r="H134" s="33">
        <v>101.99999999999999</v>
      </c>
      <c r="I134" s="33">
        <v>134.25</v>
      </c>
      <c r="J134" s="29">
        <v>134.41999999999999</v>
      </c>
      <c r="K134" s="29">
        <f>130.3+(2105.9+674.5)</f>
        <v>2910.7000000000003</v>
      </c>
      <c r="L134" s="29">
        <v>91.83</v>
      </c>
      <c r="M134" s="34"/>
      <c r="N134" s="34"/>
      <c r="O134" s="34"/>
      <c r="P134" s="34"/>
      <c r="Q134" s="35">
        <f>SUM(G134:P134)</f>
        <v>3463.13</v>
      </c>
    </row>
    <row r="135" spans="1:17" ht="39.75" customHeight="1" thickBot="1" x14ac:dyDescent="0.25">
      <c r="A135" s="57"/>
      <c r="B135" s="58"/>
      <c r="C135" s="59"/>
      <c r="D135" s="37" t="s">
        <v>105</v>
      </c>
      <c r="E135" s="36">
        <v>48</v>
      </c>
      <c r="F135" s="37" t="s">
        <v>106</v>
      </c>
      <c r="G135" s="38">
        <v>0</v>
      </c>
      <c r="H135" s="38">
        <v>0</v>
      </c>
      <c r="I135" s="38">
        <v>0</v>
      </c>
      <c r="J135" s="30">
        <v>1</v>
      </c>
      <c r="K135" s="30">
        <v>0</v>
      </c>
      <c r="L135" s="30">
        <v>0</v>
      </c>
      <c r="M135" s="39"/>
      <c r="N135" s="39"/>
      <c r="O135" s="39"/>
      <c r="P135" s="39"/>
      <c r="Q135" s="40">
        <f>SUM(G135:P135)</f>
        <v>1</v>
      </c>
    </row>
    <row r="136" spans="1:17" ht="33" customHeight="1" x14ac:dyDescent="0.2">
      <c r="A136" s="22"/>
      <c r="B136" s="23"/>
      <c r="C136" s="24"/>
      <c r="D136" s="24"/>
      <c r="E136" s="27"/>
      <c r="F136" s="24"/>
      <c r="G136" s="4"/>
      <c r="H136" s="4"/>
      <c r="I136" s="4"/>
      <c r="J136" s="4"/>
      <c r="K136" s="4"/>
      <c r="L136" s="4"/>
      <c r="M136" s="4"/>
      <c r="N136" s="4"/>
      <c r="O136" s="4"/>
      <c r="P136" s="4"/>
      <c r="Q136" s="4"/>
    </row>
    <row r="139" spans="1:17" x14ac:dyDescent="0.2">
      <c r="A139" s="61" t="s">
        <v>0</v>
      </c>
      <c r="B139" s="61"/>
      <c r="C139" s="61"/>
      <c r="D139" s="12"/>
      <c r="E139" s="2"/>
    </row>
    <row r="140" spans="1:17" x14ac:dyDescent="0.2">
      <c r="A140" s="3" t="s">
        <v>1</v>
      </c>
      <c r="B140" s="3" t="s">
        <v>2</v>
      </c>
      <c r="C140" s="15" t="s">
        <v>3</v>
      </c>
      <c r="D140" s="13"/>
    </row>
    <row r="141" spans="1:17" x14ac:dyDescent="0.2">
      <c r="A141" s="16" t="s">
        <v>24</v>
      </c>
      <c r="B141" s="17" t="s">
        <v>28</v>
      </c>
      <c r="C141" s="17" t="s">
        <v>31</v>
      </c>
      <c r="D141" s="14"/>
    </row>
    <row r="142" spans="1:17" ht="15" thickBot="1" x14ac:dyDescent="0.25">
      <c r="A142" s="5"/>
      <c r="B142" s="5"/>
      <c r="C142" s="5"/>
      <c r="D142" s="4"/>
      <c r="F142" s="6"/>
    </row>
    <row r="143" spans="1:17" ht="18.75" thickBot="1" x14ac:dyDescent="0.3">
      <c r="A143" s="64" t="s">
        <v>6</v>
      </c>
      <c r="B143" s="65"/>
      <c r="C143" s="65"/>
      <c r="D143" s="65"/>
      <c r="E143" s="65"/>
      <c r="F143" s="66"/>
      <c r="G143" s="70">
        <v>2016</v>
      </c>
      <c r="H143" s="71"/>
      <c r="I143" s="71"/>
      <c r="J143" s="71"/>
      <c r="K143" s="71"/>
      <c r="L143" s="71"/>
      <c r="M143" s="71"/>
      <c r="N143" s="71"/>
      <c r="O143" s="71"/>
      <c r="P143" s="71"/>
      <c r="Q143" s="72"/>
    </row>
    <row r="144" spans="1:17" ht="34.5" thickBot="1" x14ac:dyDescent="0.25">
      <c r="A144" s="7" t="s">
        <v>20</v>
      </c>
      <c r="B144" s="19" t="s">
        <v>22</v>
      </c>
      <c r="C144" s="18" t="s">
        <v>21</v>
      </c>
      <c r="D144" s="8" t="s">
        <v>13</v>
      </c>
      <c r="E144" s="9" t="s">
        <v>4</v>
      </c>
      <c r="F144" s="8" t="s">
        <v>5</v>
      </c>
      <c r="G144" s="10" t="s">
        <v>7</v>
      </c>
      <c r="H144" s="10" t="s">
        <v>23</v>
      </c>
      <c r="I144" s="10" t="s">
        <v>8</v>
      </c>
      <c r="J144" s="10" t="s">
        <v>14</v>
      </c>
      <c r="K144" s="10" t="s">
        <v>15</v>
      </c>
      <c r="L144" s="10" t="s">
        <v>16</v>
      </c>
      <c r="M144" s="10" t="s">
        <v>10</v>
      </c>
      <c r="N144" s="10" t="s">
        <v>17</v>
      </c>
      <c r="O144" s="10" t="s">
        <v>11</v>
      </c>
      <c r="P144" s="10" t="s">
        <v>12</v>
      </c>
      <c r="Q144" s="20" t="s">
        <v>9</v>
      </c>
    </row>
    <row r="145" spans="1:17" ht="67.5" customHeight="1" x14ac:dyDescent="0.2">
      <c r="A145" s="49" t="s">
        <v>97</v>
      </c>
      <c r="B145" s="51">
        <v>12255</v>
      </c>
      <c r="C145" s="53" t="s">
        <v>42</v>
      </c>
      <c r="D145" s="53" t="s">
        <v>96</v>
      </c>
      <c r="E145" s="80">
        <f>+E148*H145</f>
        <v>862.09999999999991</v>
      </c>
      <c r="F145" s="53" t="s">
        <v>89</v>
      </c>
      <c r="G145" s="80">
        <v>0</v>
      </c>
      <c r="H145" s="80">
        <v>172.42</v>
      </c>
      <c r="I145" s="80">
        <v>0</v>
      </c>
      <c r="J145" s="107">
        <v>313.05</v>
      </c>
      <c r="K145" s="107">
        <v>0</v>
      </c>
      <c r="L145" s="107">
        <v>0</v>
      </c>
      <c r="M145" s="95"/>
      <c r="N145" s="95"/>
      <c r="O145" s="95"/>
      <c r="P145" s="95"/>
      <c r="Q145" s="105">
        <f>SUM(G145:P147)</f>
        <v>485.47</v>
      </c>
    </row>
    <row r="146" spans="1:17" ht="72.75" customHeight="1" x14ac:dyDescent="0.2">
      <c r="A146" s="50"/>
      <c r="B146" s="52"/>
      <c r="C146" s="54"/>
      <c r="D146" s="54"/>
      <c r="E146" s="45"/>
      <c r="F146" s="54"/>
      <c r="G146" s="45"/>
      <c r="H146" s="45"/>
      <c r="I146" s="45"/>
      <c r="J146" s="108"/>
      <c r="K146" s="108"/>
      <c r="L146" s="108"/>
      <c r="M146" s="94"/>
      <c r="N146" s="94"/>
      <c r="O146" s="94"/>
      <c r="P146" s="94"/>
      <c r="Q146" s="106"/>
    </row>
    <row r="147" spans="1:17" ht="89.25" customHeight="1" x14ac:dyDescent="0.2">
      <c r="A147" s="50"/>
      <c r="B147" s="52"/>
      <c r="C147" s="54"/>
      <c r="D147" s="54"/>
      <c r="E147" s="45"/>
      <c r="F147" s="54"/>
      <c r="G147" s="45"/>
      <c r="H147" s="45"/>
      <c r="I147" s="45"/>
      <c r="J147" s="108"/>
      <c r="K147" s="108"/>
      <c r="L147" s="108"/>
      <c r="M147" s="94"/>
      <c r="N147" s="94"/>
      <c r="O147" s="94"/>
      <c r="P147" s="94"/>
      <c r="Q147" s="106"/>
    </row>
    <row r="148" spans="1:17" ht="89.25" customHeight="1" x14ac:dyDescent="0.2">
      <c r="A148" s="50"/>
      <c r="B148" s="52"/>
      <c r="C148" s="54"/>
      <c r="D148" s="41" t="s">
        <v>96</v>
      </c>
      <c r="E148" s="42">
        <v>5</v>
      </c>
      <c r="F148" s="41" t="s">
        <v>99</v>
      </c>
      <c r="G148" s="43">
        <v>0</v>
      </c>
      <c r="H148" s="43">
        <v>1</v>
      </c>
      <c r="I148" s="43">
        <v>0</v>
      </c>
      <c r="J148" s="43">
        <v>1</v>
      </c>
      <c r="K148" s="43">
        <v>0</v>
      </c>
      <c r="L148" s="43">
        <v>0</v>
      </c>
      <c r="M148" s="34"/>
      <c r="N148" s="34"/>
      <c r="O148" s="34"/>
      <c r="P148" s="34"/>
      <c r="Q148" s="44">
        <f>SUM(G148:P148)</f>
        <v>2</v>
      </c>
    </row>
    <row r="149" spans="1:17" ht="63.75" customHeight="1" x14ac:dyDescent="0.2">
      <c r="A149" s="50" t="s">
        <v>97</v>
      </c>
      <c r="B149" s="52">
        <v>12264</v>
      </c>
      <c r="C149" s="54" t="s">
        <v>43</v>
      </c>
      <c r="D149" s="54" t="s">
        <v>98</v>
      </c>
      <c r="E149" s="109">
        <v>100000</v>
      </c>
      <c r="F149" s="54" t="s">
        <v>89</v>
      </c>
      <c r="G149" s="45">
        <v>0</v>
      </c>
      <c r="H149" s="45">
        <v>0</v>
      </c>
      <c r="I149" s="93">
        <v>3080</v>
      </c>
      <c r="J149" s="93">
        <v>0</v>
      </c>
      <c r="K149" s="93">
        <v>3526.4300000000003</v>
      </c>
      <c r="L149" s="93">
        <v>0</v>
      </c>
      <c r="M149" s="94"/>
      <c r="N149" s="94"/>
      <c r="O149" s="94"/>
      <c r="P149" s="94"/>
      <c r="Q149" s="88">
        <f>SUM(G149:P151)</f>
        <v>6606.43</v>
      </c>
    </row>
    <row r="150" spans="1:17" ht="47.25" customHeight="1" x14ac:dyDescent="0.2">
      <c r="A150" s="50"/>
      <c r="B150" s="52"/>
      <c r="C150" s="54"/>
      <c r="D150" s="54"/>
      <c r="E150" s="109"/>
      <c r="F150" s="54"/>
      <c r="G150" s="45"/>
      <c r="H150" s="45"/>
      <c r="I150" s="93"/>
      <c r="J150" s="93"/>
      <c r="K150" s="93"/>
      <c r="L150" s="93"/>
      <c r="M150" s="94"/>
      <c r="N150" s="94"/>
      <c r="O150" s="94"/>
      <c r="P150" s="94"/>
      <c r="Q150" s="92"/>
    </row>
    <row r="151" spans="1:17" ht="33" customHeight="1" x14ac:dyDescent="0.2">
      <c r="A151" s="50"/>
      <c r="B151" s="52"/>
      <c r="C151" s="54"/>
      <c r="D151" s="54"/>
      <c r="E151" s="109"/>
      <c r="F151" s="54"/>
      <c r="G151" s="45"/>
      <c r="H151" s="45"/>
      <c r="I151" s="93"/>
      <c r="J151" s="93"/>
      <c r="K151" s="93"/>
      <c r="L151" s="93"/>
      <c r="M151" s="94"/>
      <c r="N151" s="94"/>
      <c r="O151" s="94"/>
      <c r="P151" s="94"/>
      <c r="Q151" s="92"/>
    </row>
    <row r="152" spans="1:17" ht="52.5" customHeight="1" x14ac:dyDescent="0.2">
      <c r="A152" s="50"/>
      <c r="B152" s="52"/>
      <c r="C152" s="54"/>
      <c r="D152" s="54" t="s">
        <v>98</v>
      </c>
      <c r="E152" s="52">
        <f>+E149/800</f>
        <v>125</v>
      </c>
      <c r="F152" s="54" t="s">
        <v>99</v>
      </c>
      <c r="G152" s="45">
        <v>0</v>
      </c>
      <c r="H152" s="45">
        <v>0</v>
      </c>
      <c r="I152" s="45">
        <v>1</v>
      </c>
      <c r="J152" s="45">
        <v>0</v>
      </c>
      <c r="K152" s="45">
        <v>4</v>
      </c>
      <c r="L152" s="45">
        <v>0</v>
      </c>
      <c r="M152" s="94"/>
      <c r="N152" s="94"/>
      <c r="O152" s="94"/>
      <c r="P152" s="94"/>
      <c r="Q152" s="88">
        <f>SUM(G152:P154)</f>
        <v>5</v>
      </c>
    </row>
    <row r="153" spans="1:17" ht="42" customHeight="1" x14ac:dyDescent="0.2">
      <c r="A153" s="50"/>
      <c r="B153" s="52"/>
      <c r="C153" s="54"/>
      <c r="D153" s="54"/>
      <c r="E153" s="52"/>
      <c r="F153" s="54"/>
      <c r="G153" s="45"/>
      <c r="H153" s="45"/>
      <c r="I153" s="45"/>
      <c r="J153" s="45"/>
      <c r="K153" s="45"/>
      <c r="L153" s="45"/>
      <c r="M153" s="94"/>
      <c r="N153" s="94"/>
      <c r="O153" s="94"/>
      <c r="P153" s="94"/>
      <c r="Q153" s="92"/>
    </row>
    <row r="154" spans="1:17" ht="45.75" customHeight="1" x14ac:dyDescent="0.2">
      <c r="A154" s="50"/>
      <c r="B154" s="52"/>
      <c r="C154" s="54"/>
      <c r="D154" s="54"/>
      <c r="E154" s="52"/>
      <c r="F154" s="54"/>
      <c r="G154" s="45"/>
      <c r="H154" s="45"/>
      <c r="I154" s="45"/>
      <c r="J154" s="45"/>
      <c r="K154" s="45"/>
      <c r="L154" s="45"/>
      <c r="M154" s="94"/>
      <c r="N154" s="94"/>
      <c r="O154" s="94"/>
      <c r="P154" s="94"/>
      <c r="Q154" s="92"/>
    </row>
    <row r="155" spans="1:17" ht="15" customHeight="1" x14ac:dyDescent="0.2">
      <c r="A155" s="50" t="s">
        <v>97</v>
      </c>
      <c r="B155" s="52">
        <v>12271</v>
      </c>
      <c r="C155" s="54" t="s">
        <v>44</v>
      </c>
      <c r="D155" s="54" t="s">
        <v>100</v>
      </c>
      <c r="E155" s="109">
        <v>270000</v>
      </c>
      <c r="F155" s="54" t="s">
        <v>89</v>
      </c>
      <c r="G155" s="93">
        <v>3872.15</v>
      </c>
      <c r="H155" s="45">
        <v>0</v>
      </c>
      <c r="I155" s="93">
        <v>9480.77</v>
      </c>
      <c r="J155" s="93">
        <f>8320.32+943.8</f>
        <v>9264.119999999999</v>
      </c>
      <c r="K155" s="93">
        <f>15287.85+2170.56</f>
        <v>17458.41</v>
      </c>
      <c r="L155" s="93">
        <v>5790.99</v>
      </c>
      <c r="M155" s="94"/>
      <c r="N155" s="94"/>
      <c r="O155" s="94"/>
      <c r="P155" s="94"/>
      <c r="Q155" s="88">
        <f>SUM(G155:P157)</f>
        <v>45866.439999999995</v>
      </c>
    </row>
    <row r="156" spans="1:17" ht="15" customHeight="1" x14ac:dyDescent="0.2">
      <c r="A156" s="50"/>
      <c r="B156" s="52"/>
      <c r="C156" s="54"/>
      <c r="D156" s="54"/>
      <c r="E156" s="109"/>
      <c r="F156" s="54"/>
      <c r="G156" s="93"/>
      <c r="H156" s="45"/>
      <c r="I156" s="93"/>
      <c r="J156" s="93"/>
      <c r="K156" s="93"/>
      <c r="L156" s="93"/>
      <c r="M156" s="94"/>
      <c r="N156" s="94"/>
      <c r="O156" s="94"/>
      <c r="P156" s="94"/>
      <c r="Q156" s="92"/>
    </row>
    <row r="157" spans="1:17" ht="15.75" customHeight="1" x14ac:dyDescent="0.2">
      <c r="A157" s="50"/>
      <c r="B157" s="52"/>
      <c r="C157" s="54"/>
      <c r="D157" s="54"/>
      <c r="E157" s="109"/>
      <c r="F157" s="54"/>
      <c r="G157" s="93"/>
      <c r="H157" s="45"/>
      <c r="I157" s="93"/>
      <c r="J157" s="93"/>
      <c r="K157" s="93"/>
      <c r="L157" s="93"/>
      <c r="M157" s="94"/>
      <c r="N157" s="94"/>
      <c r="O157" s="94"/>
      <c r="P157" s="94"/>
      <c r="Q157" s="92"/>
    </row>
    <row r="158" spans="1:17" x14ac:dyDescent="0.2">
      <c r="A158" s="50"/>
      <c r="B158" s="52"/>
      <c r="C158" s="54"/>
      <c r="D158" s="54" t="s">
        <v>100</v>
      </c>
      <c r="E158" s="52">
        <v>338</v>
      </c>
      <c r="F158" s="54" t="s">
        <v>99</v>
      </c>
      <c r="G158" s="45">
        <v>6</v>
      </c>
      <c r="H158" s="45">
        <v>0</v>
      </c>
      <c r="I158" s="45">
        <v>8</v>
      </c>
      <c r="J158" s="45">
        <v>12</v>
      </c>
      <c r="K158" s="45">
        <f>6+3</f>
        <v>9</v>
      </c>
      <c r="L158" s="45">
        <v>5</v>
      </c>
      <c r="M158" s="94"/>
      <c r="N158" s="94"/>
      <c r="O158" s="94"/>
      <c r="P158" s="94"/>
      <c r="Q158" s="88">
        <f>SUM(G158:P160)</f>
        <v>40</v>
      </c>
    </row>
    <row r="159" spans="1:17" ht="15" customHeight="1" x14ac:dyDescent="0.2">
      <c r="A159" s="50"/>
      <c r="B159" s="52"/>
      <c r="C159" s="54"/>
      <c r="D159" s="54"/>
      <c r="E159" s="52"/>
      <c r="F159" s="54"/>
      <c r="G159" s="45"/>
      <c r="H159" s="45"/>
      <c r="I159" s="45"/>
      <c r="J159" s="45"/>
      <c r="K159" s="45"/>
      <c r="L159" s="45"/>
      <c r="M159" s="94"/>
      <c r="N159" s="94"/>
      <c r="O159" s="94"/>
      <c r="P159" s="94"/>
      <c r="Q159" s="92"/>
    </row>
    <row r="160" spans="1:17" ht="15.75" customHeight="1" thickBot="1" x14ac:dyDescent="0.25">
      <c r="A160" s="57"/>
      <c r="B160" s="58"/>
      <c r="C160" s="59"/>
      <c r="D160" s="59"/>
      <c r="E160" s="58"/>
      <c r="F160" s="59"/>
      <c r="G160" s="46"/>
      <c r="H160" s="46"/>
      <c r="I160" s="46"/>
      <c r="J160" s="46"/>
      <c r="K160" s="46"/>
      <c r="L160" s="46"/>
      <c r="M160" s="96"/>
      <c r="N160" s="96"/>
      <c r="O160" s="96"/>
      <c r="P160" s="96"/>
      <c r="Q160" s="110"/>
    </row>
    <row r="164" spans="1:6" ht="51.75" customHeight="1" x14ac:dyDescent="0.2">
      <c r="A164" s="75"/>
      <c r="B164" s="75"/>
      <c r="C164" s="75"/>
      <c r="D164" s="75"/>
      <c r="E164" s="75"/>
      <c r="F164" s="75"/>
    </row>
    <row r="166" spans="1:6" ht="32.25" customHeight="1" x14ac:dyDescent="0.2">
      <c r="A166" s="76"/>
      <c r="B166" s="76"/>
      <c r="C166" s="76"/>
      <c r="D166" s="76"/>
      <c r="E166" s="76"/>
      <c r="F166" s="76"/>
    </row>
  </sheetData>
  <mergeCells count="564">
    <mergeCell ref="M39:M41"/>
    <mergeCell ref="N39:N41"/>
    <mergeCell ref="O39:O41"/>
    <mergeCell ref="N130:N132"/>
    <mergeCell ref="O130:O132"/>
    <mergeCell ref="N91:N93"/>
    <mergeCell ref="O91:O93"/>
    <mergeCell ref="P91:P93"/>
    <mergeCell ref="P109:P111"/>
    <mergeCell ref="P112:P114"/>
    <mergeCell ref="O112:O114"/>
    <mergeCell ref="N112:N114"/>
    <mergeCell ref="M112:M114"/>
    <mergeCell ref="P94:P96"/>
    <mergeCell ref="O94:O96"/>
    <mergeCell ref="N94:N96"/>
    <mergeCell ref="M94:M96"/>
    <mergeCell ref="M97:M99"/>
    <mergeCell ref="N97:N99"/>
    <mergeCell ref="O97:O99"/>
    <mergeCell ref="P97:P99"/>
    <mergeCell ref="M109:M111"/>
    <mergeCell ref="N109:N111"/>
    <mergeCell ref="O109:O111"/>
    <mergeCell ref="M52:M54"/>
    <mergeCell ref="N52:N54"/>
    <mergeCell ref="O52:O54"/>
    <mergeCell ref="P52:P54"/>
    <mergeCell ref="P55:P57"/>
    <mergeCell ref="O55:O57"/>
    <mergeCell ref="N55:N57"/>
    <mergeCell ref="M55:M57"/>
    <mergeCell ref="P76:P78"/>
    <mergeCell ref="O76:O78"/>
    <mergeCell ref="N76:N78"/>
    <mergeCell ref="M76:M78"/>
    <mergeCell ref="O73:O75"/>
    <mergeCell ref="M58:M60"/>
    <mergeCell ref="N58:N60"/>
    <mergeCell ref="O58:O60"/>
    <mergeCell ref="P36:P38"/>
    <mergeCell ref="O36:O38"/>
    <mergeCell ref="N36:N38"/>
    <mergeCell ref="P27:P29"/>
    <mergeCell ref="M30:M32"/>
    <mergeCell ref="N30:N32"/>
    <mergeCell ref="O30:O32"/>
    <mergeCell ref="P30:P32"/>
    <mergeCell ref="P33:P35"/>
    <mergeCell ref="O33:O35"/>
    <mergeCell ref="N33:N35"/>
    <mergeCell ref="M33:M35"/>
    <mergeCell ref="M36:M38"/>
    <mergeCell ref="P149:P151"/>
    <mergeCell ref="M152:M154"/>
    <mergeCell ref="N152:N154"/>
    <mergeCell ref="O152:O154"/>
    <mergeCell ref="P152:P154"/>
    <mergeCell ref="N158:N160"/>
    <mergeCell ref="M158:M160"/>
    <mergeCell ref="M12:M14"/>
    <mergeCell ref="N12:N14"/>
    <mergeCell ref="O12:O14"/>
    <mergeCell ref="P12:P14"/>
    <mergeCell ref="M15:M17"/>
    <mergeCell ref="N15:N17"/>
    <mergeCell ref="O15:O17"/>
    <mergeCell ref="P15:P17"/>
    <mergeCell ref="M18:M20"/>
    <mergeCell ref="N18:N20"/>
    <mergeCell ref="O18:O20"/>
    <mergeCell ref="P18:P20"/>
    <mergeCell ref="M24:M26"/>
    <mergeCell ref="N24:N26"/>
    <mergeCell ref="O24:O26"/>
    <mergeCell ref="P24:P26"/>
    <mergeCell ref="P39:P41"/>
    <mergeCell ref="I155:I157"/>
    <mergeCell ref="E158:E160"/>
    <mergeCell ref="G158:G160"/>
    <mergeCell ref="H158:H160"/>
    <mergeCell ref="I158:I160"/>
    <mergeCell ref="K158:K160"/>
    <mergeCell ref="L158:L160"/>
    <mergeCell ref="Q158:Q160"/>
    <mergeCell ref="F158:F160"/>
    <mergeCell ref="K155:K157"/>
    <mergeCell ref="L155:L157"/>
    <mergeCell ref="Q155:Q157"/>
    <mergeCell ref="J158:J160"/>
    <mergeCell ref="J155:J157"/>
    <mergeCell ref="F155:F157"/>
    <mergeCell ref="M155:M157"/>
    <mergeCell ref="N155:N157"/>
    <mergeCell ref="O155:O157"/>
    <mergeCell ref="P155:P157"/>
    <mergeCell ref="P158:P160"/>
    <mergeCell ref="O158:O160"/>
    <mergeCell ref="A155:A160"/>
    <mergeCell ref="B155:B160"/>
    <mergeCell ref="C155:C160"/>
    <mergeCell ref="D155:D157"/>
    <mergeCell ref="E155:E157"/>
    <mergeCell ref="G155:G157"/>
    <mergeCell ref="H155:H157"/>
    <mergeCell ref="D158:D160"/>
    <mergeCell ref="D145:D147"/>
    <mergeCell ref="E145:E147"/>
    <mergeCell ref="F145:F147"/>
    <mergeCell ref="G145:G147"/>
    <mergeCell ref="H145:H147"/>
    <mergeCell ref="A149:A154"/>
    <mergeCell ref="B149:B154"/>
    <mergeCell ref="C149:C154"/>
    <mergeCell ref="D149:D151"/>
    <mergeCell ref="E149:E151"/>
    <mergeCell ref="F149:F151"/>
    <mergeCell ref="G149:G151"/>
    <mergeCell ref="H149:H151"/>
    <mergeCell ref="E152:E154"/>
    <mergeCell ref="F152:F154"/>
    <mergeCell ref="G152:G154"/>
    <mergeCell ref="I145:I147"/>
    <mergeCell ref="Q145:Q147"/>
    <mergeCell ref="D152:D154"/>
    <mergeCell ref="I149:I151"/>
    <mergeCell ref="J149:J151"/>
    <mergeCell ref="K149:K151"/>
    <mergeCell ref="L149:L151"/>
    <mergeCell ref="Q149:Q151"/>
    <mergeCell ref="I152:I154"/>
    <mergeCell ref="J152:J154"/>
    <mergeCell ref="K152:K154"/>
    <mergeCell ref="L152:L154"/>
    <mergeCell ref="Q152:Q154"/>
    <mergeCell ref="L145:L147"/>
    <mergeCell ref="K145:K147"/>
    <mergeCell ref="J145:J147"/>
    <mergeCell ref="H152:H154"/>
    <mergeCell ref="M145:M147"/>
    <mergeCell ref="N145:N147"/>
    <mergeCell ref="O145:O147"/>
    <mergeCell ref="P145:P147"/>
    <mergeCell ref="M149:M151"/>
    <mergeCell ref="N149:N151"/>
    <mergeCell ref="O149:O151"/>
    <mergeCell ref="A139:C139"/>
    <mergeCell ref="A143:F143"/>
    <mergeCell ref="G143:Q143"/>
    <mergeCell ref="Q118:Q120"/>
    <mergeCell ref="A124:C124"/>
    <mergeCell ref="A128:F128"/>
    <mergeCell ref="G128:Q128"/>
    <mergeCell ref="A130:A135"/>
    <mergeCell ref="B130:B135"/>
    <mergeCell ref="C130:C135"/>
    <mergeCell ref="D130:D132"/>
    <mergeCell ref="E130:E132"/>
    <mergeCell ref="F130:F132"/>
    <mergeCell ref="G130:G132"/>
    <mergeCell ref="H130:H132"/>
    <mergeCell ref="I130:I132"/>
    <mergeCell ref="J130:J132"/>
    <mergeCell ref="K130:K132"/>
    <mergeCell ref="L130:L132"/>
    <mergeCell ref="Q130:Q132"/>
    <mergeCell ref="D118:D120"/>
    <mergeCell ref="E118:E120"/>
    <mergeCell ref="K112:K114"/>
    <mergeCell ref="L112:L114"/>
    <mergeCell ref="F118:F120"/>
    <mergeCell ref="G118:G120"/>
    <mergeCell ref="H118:H120"/>
    <mergeCell ref="I118:I120"/>
    <mergeCell ref="J118:J120"/>
    <mergeCell ref="K118:K120"/>
    <mergeCell ref="L118:L120"/>
    <mergeCell ref="Q115:Q117"/>
    <mergeCell ref="M115:M117"/>
    <mergeCell ref="N115:N117"/>
    <mergeCell ref="O115:O117"/>
    <mergeCell ref="P115:P117"/>
    <mergeCell ref="P130:P132"/>
    <mergeCell ref="P118:P120"/>
    <mergeCell ref="O118:O120"/>
    <mergeCell ref="N118:N120"/>
    <mergeCell ref="M118:M120"/>
    <mergeCell ref="M130:M132"/>
    <mergeCell ref="D115:D117"/>
    <mergeCell ref="E115:E117"/>
    <mergeCell ref="F115:F117"/>
    <mergeCell ref="G115:G117"/>
    <mergeCell ref="H115:H117"/>
    <mergeCell ref="I115:I117"/>
    <mergeCell ref="J115:J117"/>
    <mergeCell ref="K115:K117"/>
    <mergeCell ref="L115:L117"/>
    <mergeCell ref="A103:C103"/>
    <mergeCell ref="A107:F107"/>
    <mergeCell ref="G107:Q107"/>
    <mergeCell ref="A109:A120"/>
    <mergeCell ref="B109:B120"/>
    <mergeCell ref="C109:C120"/>
    <mergeCell ref="D109:D111"/>
    <mergeCell ref="E109:E111"/>
    <mergeCell ref="F109:F111"/>
    <mergeCell ref="G109:G111"/>
    <mergeCell ref="H109:H111"/>
    <mergeCell ref="I109:I111"/>
    <mergeCell ref="J109:J111"/>
    <mergeCell ref="K109:K111"/>
    <mergeCell ref="L109:L111"/>
    <mergeCell ref="Q109:Q111"/>
    <mergeCell ref="D112:D114"/>
    <mergeCell ref="E112:E114"/>
    <mergeCell ref="F112:F114"/>
    <mergeCell ref="G112:G114"/>
    <mergeCell ref="H112:H114"/>
    <mergeCell ref="I112:I114"/>
    <mergeCell ref="J112:J114"/>
    <mergeCell ref="Q112:Q114"/>
    <mergeCell ref="Q70:Q72"/>
    <mergeCell ref="D73:D75"/>
    <mergeCell ref="E73:E75"/>
    <mergeCell ref="F73:F75"/>
    <mergeCell ref="G73:G75"/>
    <mergeCell ref="H73:H75"/>
    <mergeCell ref="I73:I75"/>
    <mergeCell ref="J73:J75"/>
    <mergeCell ref="K73:K75"/>
    <mergeCell ref="L73:L75"/>
    <mergeCell ref="Q73:Q75"/>
    <mergeCell ref="P70:P72"/>
    <mergeCell ref="O70:O72"/>
    <mergeCell ref="N70:N72"/>
    <mergeCell ref="M70:M72"/>
    <mergeCell ref="M73:M75"/>
    <mergeCell ref="N73:N75"/>
    <mergeCell ref="P73:P75"/>
    <mergeCell ref="Q64:Q66"/>
    <mergeCell ref="D67:D69"/>
    <mergeCell ref="E67:E69"/>
    <mergeCell ref="F67:F69"/>
    <mergeCell ref="G67:G69"/>
    <mergeCell ref="H67:H69"/>
    <mergeCell ref="I67:I69"/>
    <mergeCell ref="J67:J69"/>
    <mergeCell ref="K67:K69"/>
    <mergeCell ref="L67:L69"/>
    <mergeCell ref="Q67:Q69"/>
    <mergeCell ref="M64:M66"/>
    <mergeCell ref="N64:N66"/>
    <mergeCell ref="O64:O66"/>
    <mergeCell ref="P64:P66"/>
    <mergeCell ref="P67:P69"/>
    <mergeCell ref="O67:O69"/>
    <mergeCell ref="N67:N69"/>
    <mergeCell ref="M67:M69"/>
    <mergeCell ref="A64:A75"/>
    <mergeCell ref="B64:B75"/>
    <mergeCell ref="C64:C75"/>
    <mergeCell ref="D64:D66"/>
    <mergeCell ref="E64:E66"/>
    <mergeCell ref="F64:F66"/>
    <mergeCell ref="G64:G66"/>
    <mergeCell ref="H64:H66"/>
    <mergeCell ref="I64:I66"/>
    <mergeCell ref="D70:D72"/>
    <mergeCell ref="E70:E72"/>
    <mergeCell ref="F70:F72"/>
    <mergeCell ref="G70:G72"/>
    <mergeCell ref="H70:H72"/>
    <mergeCell ref="I70:I72"/>
    <mergeCell ref="Q58:Q60"/>
    <mergeCell ref="D61:D63"/>
    <mergeCell ref="E61:E63"/>
    <mergeCell ref="F61:F63"/>
    <mergeCell ref="G61:G63"/>
    <mergeCell ref="H61:H63"/>
    <mergeCell ref="I61:I63"/>
    <mergeCell ref="J61:J63"/>
    <mergeCell ref="K61:K63"/>
    <mergeCell ref="L61:L63"/>
    <mergeCell ref="Q61:Q63"/>
    <mergeCell ref="P58:P60"/>
    <mergeCell ref="P61:P63"/>
    <mergeCell ref="O61:O63"/>
    <mergeCell ref="N61:N63"/>
    <mergeCell ref="M61:M63"/>
    <mergeCell ref="A58:A63"/>
    <mergeCell ref="B58:B63"/>
    <mergeCell ref="C58:C63"/>
    <mergeCell ref="D58:D60"/>
    <mergeCell ref="E58:E60"/>
    <mergeCell ref="F58:F60"/>
    <mergeCell ref="G58:G60"/>
    <mergeCell ref="H58:H60"/>
    <mergeCell ref="I58:I60"/>
    <mergeCell ref="C30:C35"/>
    <mergeCell ref="D30:D32"/>
    <mergeCell ref="E30:E32"/>
    <mergeCell ref="K33:K35"/>
    <mergeCell ref="L33:L35"/>
    <mergeCell ref="K30:K32"/>
    <mergeCell ref="L30:L32"/>
    <mergeCell ref="E55:E57"/>
    <mergeCell ref="F55:F57"/>
    <mergeCell ref="G55:G57"/>
    <mergeCell ref="H55:H57"/>
    <mergeCell ref="I55:I57"/>
    <mergeCell ref="A164:F164"/>
    <mergeCell ref="A166:F166"/>
    <mergeCell ref="G50:Q50"/>
    <mergeCell ref="A50:F50"/>
    <mergeCell ref="A46:C46"/>
    <mergeCell ref="A36:A41"/>
    <mergeCell ref="B36:B41"/>
    <mergeCell ref="C36:C41"/>
    <mergeCell ref="D36:D38"/>
    <mergeCell ref="A52:A57"/>
    <mergeCell ref="B52:B57"/>
    <mergeCell ref="C52:C57"/>
    <mergeCell ref="D52:D54"/>
    <mergeCell ref="E52:E54"/>
    <mergeCell ref="F52:F54"/>
    <mergeCell ref="G52:G54"/>
    <mergeCell ref="H52:H54"/>
    <mergeCell ref="I52:I54"/>
    <mergeCell ref="J52:J54"/>
    <mergeCell ref="K52:K54"/>
    <mergeCell ref="L52:L54"/>
    <mergeCell ref="Q52:Q54"/>
    <mergeCell ref="D55:D57"/>
    <mergeCell ref="Q55:Q57"/>
    <mergeCell ref="A2:Q2"/>
    <mergeCell ref="A3:R3"/>
    <mergeCell ref="D12:D14"/>
    <mergeCell ref="G12:G14"/>
    <mergeCell ref="C12:C23"/>
    <mergeCell ref="G10:Q10"/>
    <mergeCell ref="A12:A23"/>
    <mergeCell ref="B12:B23"/>
    <mergeCell ref="D18:D20"/>
    <mergeCell ref="D21:D23"/>
    <mergeCell ref="F18:F20"/>
    <mergeCell ref="F21:F23"/>
    <mergeCell ref="E12:E14"/>
    <mergeCell ref="E15:E17"/>
    <mergeCell ref="E18:E20"/>
    <mergeCell ref="Q18:Q20"/>
    <mergeCell ref="Q21:Q23"/>
    <mergeCell ref="N27:N29"/>
    <mergeCell ref="O27:O29"/>
    <mergeCell ref="Q30:Q32"/>
    <mergeCell ref="A24:A29"/>
    <mergeCell ref="B24:B29"/>
    <mergeCell ref="C24:C29"/>
    <mergeCell ref="D24:D26"/>
    <mergeCell ref="E24:E26"/>
    <mergeCell ref="K24:K26"/>
    <mergeCell ref="A30:A35"/>
    <mergeCell ref="B30:B35"/>
    <mergeCell ref="Q33:Q35"/>
    <mergeCell ref="F30:F32"/>
    <mergeCell ref="G30:G32"/>
    <mergeCell ref="H30:H32"/>
    <mergeCell ref="I30:I32"/>
    <mergeCell ref="J30:J32"/>
    <mergeCell ref="D33:D35"/>
    <mergeCell ref="E33:E35"/>
    <mergeCell ref="F33:F35"/>
    <mergeCell ref="G33:G35"/>
    <mergeCell ref="H33:H35"/>
    <mergeCell ref="I33:I35"/>
    <mergeCell ref="J33:J35"/>
    <mergeCell ref="Q12:Q14"/>
    <mergeCell ref="H15:H17"/>
    <mergeCell ref="I15:I17"/>
    <mergeCell ref="J15:J17"/>
    <mergeCell ref="K15:K17"/>
    <mergeCell ref="L15:L17"/>
    <mergeCell ref="Q15:Q17"/>
    <mergeCell ref="Q24:Q26"/>
    <mergeCell ref="D27:D29"/>
    <mergeCell ref="E27:E29"/>
    <mergeCell ref="F27:F29"/>
    <mergeCell ref="G27:G29"/>
    <mergeCell ref="H27:H29"/>
    <mergeCell ref="I27:I29"/>
    <mergeCell ref="J27:J29"/>
    <mergeCell ref="K27:K29"/>
    <mergeCell ref="L27:L29"/>
    <mergeCell ref="Q27:Q29"/>
    <mergeCell ref="F24:F26"/>
    <mergeCell ref="G24:G26"/>
    <mergeCell ref="H24:H26"/>
    <mergeCell ref="I24:I26"/>
    <mergeCell ref="J24:J26"/>
    <mergeCell ref="M27:M29"/>
    <mergeCell ref="H21:H23"/>
    <mergeCell ref="H18:H20"/>
    <mergeCell ref="A6:C6"/>
    <mergeCell ref="K18:K20"/>
    <mergeCell ref="L18:L20"/>
    <mergeCell ref="I21:I23"/>
    <mergeCell ref="K21:K23"/>
    <mergeCell ref="L21:L23"/>
    <mergeCell ref="H12:H14"/>
    <mergeCell ref="I12:I14"/>
    <mergeCell ref="J12:J14"/>
    <mergeCell ref="D15:D17"/>
    <mergeCell ref="F12:F14"/>
    <mergeCell ref="F15:F17"/>
    <mergeCell ref="E21:E23"/>
    <mergeCell ref="K12:K14"/>
    <mergeCell ref="L12:L14"/>
    <mergeCell ref="A10:F10"/>
    <mergeCell ref="I18:I20"/>
    <mergeCell ref="J18:J20"/>
    <mergeCell ref="G21:G23"/>
    <mergeCell ref="G15:G17"/>
    <mergeCell ref="G18:G20"/>
    <mergeCell ref="J21:J23"/>
    <mergeCell ref="I94:I96"/>
    <mergeCell ref="D94:D96"/>
    <mergeCell ref="E94:E96"/>
    <mergeCell ref="Q36:Q38"/>
    <mergeCell ref="D39:D41"/>
    <mergeCell ref="E39:E41"/>
    <mergeCell ref="F39:F41"/>
    <mergeCell ref="G39:G41"/>
    <mergeCell ref="H39:H41"/>
    <mergeCell ref="I39:I41"/>
    <mergeCell ref="J39:J41"/>
    <mergeCell ref="K39:K41"/>
    <mergeCell ref="L39:L41"/>
    <mergeCell ref="Q39:Q41"/>
    <mergeCell ref="E36:E38"/>
    <mergeCell ref="F36:F38"/>
    <mergeCell ref="G36:G38"/>
    <mergeCell ref="H36:H38"/>
    <mergeCell ref="I36:I38"/>
    <mergeCell ref="J36:J38"/>
    <mergeCell ref="K36:K38"/>
    <mergeCell ref="L36:L38"/>
    <mergeCell ref="J58:J60"/>
    <mergeCell ref="K58:K60"/>
    <mergeCell ref="Q76:Q78"/>
    <mergeCell ref="D79:D81"/>
    <mergeCell ref="E79:E81"/>
    <mergeCell ref="F79:F81"/>
    <mergeCell ref="G79:G81"/>
    <mergeCell ref="H79:H81"/>
    <mergeCell ref="A91:A99"/>
    <mergeCell ref="B91:B99"/>
    <mergeCell ref="C91:C99"/>
    <mergeCell ref="D91:D93"/>
    <mergeCell ref="E91:E93"/>
    <mergeCell ref="F91:F93"/>
    <mergeCell ref="G91:G93"/>
    <mergeCell ref="H91:H93"/>
    <mergeCell ref="I91:I93"/>
    <mergeCell ref="D97:D99"/>
    <mergeCell ref="E97:E99"/>
    <mergeCell ref="F97:F99"/>
    <mergeCell ref="G97:G99"/>
    <mergeCell ref="H97:H99"/>
    <mergeCell ref="I97:I99"/>
    <mergeCell ref="F94:F96"/>
    <mergeCell ref="G94:G96"/>
    <mergeCell ref="H94:H96"/>
    <mergeCell ref="C76:C87"/>
    <mergeCell ref="D76:D78"/>
    <mergeCell ref="E76:E78"/>
    <mergeCell ref="F76:F78"/>
    <mergeCell ref="G76:G78"/>
    <mergeCell ref="H76:H78"/>
    <mergeCell ref="I76:I78"/>
    <mergeCell ref="D82:D84"/>
    <mergeCell ref="E82:E84"/>
    <mergeCell ref="F82:F84"/>
    <mergeCell ref="G82:G84"/>
    <mergeCell ref="H82:H84"/>
    <mergeCell ref="I82:I84"/>
    <mergeCell ref="I79:I81"/>
    <mergeCell ref="Q97:Q99"/>
    <mergeCell ref="J91:J93"/>
    <mergeCell ref="K91:K93"/>
    <mergeCell ref="J82:J84"/>
    <mergeCell ref="K82:K84"/>
    <mergeCell ref="L82:L84"/>
    <mergeCell ref="Q82:Q84"/>
    <mergeCell ref="Q85:Q87"/>
    <mergeCell ref="L91:L93"/>
    <mergeCell ref="Q91:Q93"/>
    <mergeCell ref="Q88:Q90"/>
    <mergeCell ref="J94:J96"/>
    <mergeCell ref="K94:K96"/>
    <mergeCell ref="L94:L96"/>
    <mergeCell ref="Q94:Q96"/>
    <mergeCell ref="P82:P84"/>
    <mergeCell ref="O82:O84"/>
    <mergeCell ref="N82:N84"/>
    <mergeCell ref="M82:M84"/>
    <mergeCell ref="P88:P90"/>
    <mergeCell ref="O88:O90"/>
    <mergeCell ref="N88:N90"/>
    <mergeCell ref="M88:M90"/>
    <mergeCell ref="M91:M93"/>
    <mergeCell ref="F85:F87"/>
    <mergeCell ref="G85:G87"/>
    <mergeCell ref="H85:H87"/>
    <mergeCell ref="I85:I87"/>
    <mergeCell ref="J85:J87"/>
    <mergeCell ref="J79:J81"/>
    <mergeCell ref="K79:K81"/>
    <mergeCell ref="L79:L81"/>
    <mergeCell ref="Q79:Q81"/>
    <mergeCell ref="M85:M87"/>
    <mergeCell ref="N85:N87"/>
    <mergeCell ref="O85:O87"/>
    <mergeCell ref="P85:P87"/>
    <mergeCell ref="M79:M81"/>
    <mergeCell ref="N79:N81"/>
    <mergeCell ref="O79:O81"/>
    <mergeCell ref="P79:P81"/>
    <mergeCell ref="L24:L26"/>
    <mergeCell ref="L64:L66"/>
    <mergeCell ref="J70:J72"/>
    <mergeCell ref="K70:K72"/>
    <mergeCell ref="L70:L72"/>
    <mergeCell ref="A145:A148"/>
    <mergeCell ref="B145:B148"/>
    <mergeCell ref="C145:C148"/>
    <mergeCell ref="J88:J90"/>
    <mergeCell ref="K88:K90"/>
    <mergeCell ref="L88:L90"/>
    <mergeCell ref="A76:A87"/>
    <mergeCell ref="B76:B87"/>
    <mergeCell ref="A88:A90"/>
    <mergeCell ref="B88:B90"/>
    <mergeCell ref="C88:C90"/>
    <mergeCell ref="D88:D90"/>
    <mergeCell ref="E88:E90"/>
    <mergeCell ref="F88:F90"/>
    <mergeCell ref="G88:G90"/>
    <mergeCell ref="H88:H90"/>
    <mergeCell ref="I88:I90"/>
    <mergeCell ref="D85:D87"/>
    <mergeCell ref="E85:E87"/>
    <mergeCell ref="J97:J99"/>
    <mergeCell ref="K97:K99"/>
    <mergeCell ref="L97:L99"/>
    <mergeCell ref="J76:J78"/>
    <mergeCell ref="K76:K78"/>
    <mergeCell ref="L76:L78"/>
    <mergeCell ref="L55:L57"/>
    <mergeCell ref="K55:K57"/>
    <mergeCell ref="J55:J57"/>
    <mergeCell ref="K85:K87"/>
    <mergeCell ref="L85:L87"/>
    <mergeCell ref="L58:L60"/>
    <mergeCell ref="J64:J66"/>
    <mergeCell ref="K64:K6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silvia.paredes</dc:creator>
  <cp:lastModifiedBy>Vargas Solis Fátima Mercedes</cp:lastModifiedBy>
  <dcterms:created xsi:type="dcterms:W3CDTF">2015-12-11T14:13:08Z</dcterms:created>
  <dcterms:modified xsi:type="dcterms:W3CDTF">2016-08-02T17:44:56Z</dcterms:modified>
</cp:coreProperties>
</file>