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I:\TRIMESTRALES 2023,versión final\"/>
    </mc:Choice>
  </mc:AlternateContent>
  <xr:revisionPtr revIDLastSave="0" documentId="13_ncr:1_{7624CC5B-0167-4077-8107-8AEA43D2DC5A}" xr6:coauthVersionLast="47" xr6:coauthVersionMax="47" xr10:uidLastSave="{00000000-0000-0000-0000-000000000000}"/>
  <bookViews>
    <workbookView xWindow="-120" yWindow="-120" windowWidth="20730" windowHeight="11160" firstSheet="2" activeTab="6" xr2:uid="{00000000-000D-0000-FFFF-FFFF00000000}"/>
  </bookViews>
  <sheets>
    <sheet name="16072_SERVICIOS-ESP" sheetId="1" r:id="rId1"/>
    <sheet name="16072_PROG-PROY" sheetId="2" r:id="rId2"/>
    <sheet name="16072_CS-DIR" sheetId="3" r:id="rId3"/>
    <sheet name="16218_CAREM" sheetId="4" r:id="rId4"/>
    <sheet name="16226__LINEA_MUJER" sheetId="5" r:id="rId5"/>
    <sheet name="16072_DES_MUJ_COM" sheetId="6" r:id="rId6"/>
    <sheet name="16222_SEDE_SUR" sheetId="7" r:id="rId7"/>
  </sheets>
  <definedNames>
    <definedName name="Excel_BuiltIn__FilterDatabase" localSheetId="2">"""13644_cs-[#REF!]:13644_cs-[#REF!]"""</definedName>
    <definedName name="Excel_BuiltIn__FilterDatabase" localSheetId="5">'16072_DES_MUJ_COM'!$A$11:$BF$14</definedName>
    <definedName name="Excel_BuiltIn__FilterDatabase" localSheetId="1">"""13644_prog-[#REF!]:13644_prog-[#REF!]"""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11" roundtripDataSignature="AMtx7mgUCrAAEDzh0Bm93BbDU/BAjq2Cmw=="/>
    </ext>
  </extLst>
</workbook>
</file>

<file path=xl/calcChain.xml><?xml version="1.0" encoding="utf-8"?>
<calcChain xmlns="http://schemas.openxmlformats.org/spreadsheetml/2006/main">
  <c r="BK109" i="7" l="1"/>
  <c r="BJ109" i="7"/>
  <c r="BI109" i="7"/>
  <c r="BH109" i="7"/>
  <c r="BD109" i="7"/>
  <c r="BC109" i="7"/>
  <c r="BB109" i="7"/>
  <c r="AZ109" i="7"/>
  <c r="AY109" i="7"/>
  <c r="AX109" i="7"/>
  <c r="AV109" i="7"/>
  <c r="AU109" i="7"/>
  <c r="AT109" i="7"/>
  <c r="AR109" i="7"/>
  <c r="AQ109" i="7"/>
  <c r="AP109" i="7"/>
  <c r="AN109" i="7"/>
  <c r="AM109" i="7"/>
  <c r="AL109" i="7"/>
  <c r="AJ109" i="7"/>
  <c r="AI109" i="7"/>
  <c r="AH109" i="7"/>
  <c r="AF109" i="7"/>
  <c r="AE109" i="7"/>
  <c r="AD109" i="7"/>
  <c r="AB109" i="7"/>
  <c r="AA109" i="7"/>
  <c r="Z109" i="7"/>
  <c r="X109" i="7"/>
  <c r="W109" i="7"/>
  <c r="V109" i="7"/>
  <c r="T109" i="7"/>
  <c r="S109" i="7"/>
  <c r="R109" i="7"/>
  <c r="P109" i="7"/>
  <c r="O109" i="7"/>
  <c r="N109" i="7"/>
  <c r="L109" i="7"/>
  <c r="K109" i="7"/>
  <c r="J109" i="7"/>
  <c r="BE108" i="7"/>
  <c r="BA108" i="7"/>
  <c r="AW108" i="7"/>
  <c r="AS108" i="7"/>
  <c r="AO108" i="7"/>
  <c r="AK108" i="7"/>
  <c r="AG108" i="7"/>
  <c r="AC108" i="7"/>
  <c r="Y108" i="7"/>
  <c r="U108" i="7"/>
  <c r="Q108" i="7"/>
  <c r="M108" i="7"/>
  <c r="BF108" i="7" s="1"/>
  <c r="BE107" i="7"/>
  <c r="BA107" i="7"/>
  <c r="AW107" i="7"/>
  <c r="AS107" i="7"/>
  <c r="AO107" i="7"/>
  <c r="AK107" i="7"/>
  <c r="AG107" i="7"/>
  <c r="AC107" i="7"/>
  <c r="Y107" i="7"/>
  <c r="U107" i="7"/>
  <c r="Q107" i="7"/>
  <c r="M107" i="7"/>
  <c r="BF107" i="7" s="1"/>
  <c r="BE106" i="7"/>
  <c r="BA106" i="7"/>
  <c r="BA109" i="7" s="1"/>
  <c r="AW106" i="7"/>
  <c r="AS106" i="7"/>
  <c r="AS109" i="7" s="1"/>
  <c r="AO106" i="7"/>
  <c r="AK106" i="7"/>
  <c r="AK109" i="7" s="1"/>
  <c r="AG106" i="7"/>
  <c r="AC106" i="7"/>
  <c r="AC109" i="7" s="1"/>
  <c r="Y106" i="7"/>
  <c r="U106" i="7"/>
  <c r="U109" i="7" s="1"/>
  <c r="Q106" i="7"/>
  <c r="M106" i="7"/>
  <c r="M109" i="7" s="1"/>
  <c r="BE105" i="7"/>
  <c r="BA105" i="7"/>
  <c r="AW105" i="7"/>
  <c r="AS105" i="7"/>
  <c r="AO105" i="7"/>
  <c r="AK105" i="7"/>
  <c r="AG105" i="7"/>
  <c r="AC105" i="7"/>
  <c r="Y105" i="7"/>
  <c r="U105" i="7"/>
  <c r="Q105" i="7"/>
  <c r="M105" i="7"/>
  <c r="BE104" i="7"/>
  <c r="BE109" i="7" s="1"/>
  <c r="BA104" i="7"/>
  <c r="AW104" i="7"/>
  <c r="AW109" i="7" s="1"/>
  <c r="AS104" i="7"/>
  <c r="AO104" i="7"/>
  <c r="AO109" i="7" s="1"/>
  <c r="AK104" i="7"/>
  <c r="AG104" i="7"/>
  <c r="AG109" i="7" s="1"/>
  <c r="AC104" i="7"/>
  <c r="Y104" i="7"/>
  <c r="Y109" i="7" s="1"/>
  <c r="U104" i="7"/>
  <c r="Q104" i="7"/>
  <c r="Q109" i="7" s="1"/>
  <c r="M104" i="7"/>
  <c r="BK103" i="7"/>
  <c r="BJ103" i="7"/>
  <c r="BI103" i="7"/>
  <c r="BH103" i="7"/>
  <c r="BG103" i="7"/>
  <c r="BF103" i="7"/>
  <c r="BK102" i="7"/>
  <c r="BJ102" i="7"/>
  <c r="BI102" i="7"/>
  <c r="BH102" i="7"/>
  <c r="BD102" i="7"/>
  <c r="BC102" i="7"/>
  <c r="BB102" i="7"/>
  <c r="AZ102" i="7"/>
  <c r="AY102" i="7"/>
  <c r="AX102" i="7"/>
  <c r="AV102" i="7"/>
  <c r="AU102" i="7"/>
  <c r="AT102" i="7"/>
  <c r="AR102" i="7"/>
  <c r="AQ102" i="7"/>
  <c r="AP102" i="7"/>
  <c r="AN102" i="7"/>
  <c r="AM102" i="7"/>
  <c r="AL102" i="7"/>
  <c r="AJ102" i="7"/>
  <c r="AI102" i="7"/>
  <c r="AH102" i="7"/>
  <c r="AF102" i="7"/>
  <c r="AE102" i="7"/>
  <c r="AD102" i="7"/>
  <c r="AB102" i="7"/>
  <c r="AA102" i="7"/>
  <c r="Z102" i="7"/>
  <c r="X102" i="7"/>
  <c r="W102" i="7"/>
  <c r="V102" i="7"/>
  <c r="T102" i="7"/>
  <c r="S102" i="7"/>
  <c r="R102" i="7"/>
  <c r="P102" i="7"/>
  <c r="O102" i="7"/>
  <c r="N102" i="7"/>
  <c r="L102" i="7"/>
  <c r="K102" i="7"/>
  <c r="J102" i="7"/>
  <c r="BE101" i="7"/>
  <c r="BA101" i="7"/>
  <c r="AW101" i="7"/>
  <c r="AS101" i="7"/>
  <c r="AO101" i="7"/>
  <c r="AK101" i="7"/>
  <c r="AG101" i="7"/>
  <c r="AC101" i="7"/>
  <c r="Y101" i="7"/>
  <c r="U101" i="7"/>
  <c r="Q101" i="7"/>
  <c r="M101" i="7"/>
  <c r="BE100" i="7"/>
  <c r="BA100" i="7"/>
  <c r="AW100" i="7"/>
  <c r="AS100" i="7"/>
  <c r="AO100" i="7"/>
  <c r="AK100" i="7"/>
  <c r="AG100" i="7"/>
  <c r="AC100" i="7"/>
  <c r="Y100" i="7"/>
  <c r="U100" i="7"/>
  <c r="Q100" i="7"/>
  <c r="M100" i="7"/>
  <c r="BF100" i="7" s="1"/>
  <c r="BE99" i="7"/>
  <c r="BA99" i="7"/>
  <c r="AW99" i="7"/>
  <c r="AS99" i="7"/>
  <c r="AO99" i="7"/>
  <c r="AK99" i="7"/>
  <c r="AG99" i="7"/>
  <c r="AC99" i="7"/>
  <c r="Y99" i="7"/>
  <c r="U99" i="7"/>
  <c r="Q99" i="7"/>
  <c r="M99" i="7"/>
  <c r="BF99" i="7" s="1"/>
  <c r="BE98" i="7"/>
  <c r="BA98" i="7"/>
  <c r="AW98" i="7"/>
  <c r="AS98" i="7"/>
  <c r="AO98" i="7"/>
  <c r="AK98" i="7"/>
  <c r="AG98" i="7"/>
  <c r="AC98" i="7"/>
  <c r="Y98" i="7"/>
  <c r="U98" i="7"/>
  <c r="Q98" i="7"/>
  <c r="M98" i="7"/>
  <c r="BE97" i="7"/>
  <c r="BA97" i="7"/>
  <c r="BA102" i="7" s="1"/>
  <c r="AW97" i="7"/>
  <c r="AS97" i="7"/>
  <c r="AS102" i="7" s="1"/>
  <c r="AO97" i="7"/>
  <c r="AK97" i="7"/>
  <c r="AK102" i="7" s="1"/>
  <c r="AG97" i="7"/>
  <c r="AC97" i="7"/>
  <c r="AC102" i="7" s="1"/>
  <c r="Y97" i="7"/>
  <c r="U97" i="7"/>
  <c r="U102" i="7" s="1"/>
  <c r="Q97" i="7"/>
  <c r="M97" i="7"/>
  <c r="M102" i="7" s="1"/>
  <c r="BK96" i="7"/>
  <c r="BJ96" i="7"/>
  <c r="BI96" i="7"/>
  <c r="BH96" i="7"/>
  <c r="BG96" i="7"/>
  <c r="BF96" i="7"/>
  <c r="BK95" i="7"/>
  <c r="BJ95" i="7"/>
  <c r="BI95" i="7"/>
  <c r="BH95" i="7"/>
  <c r="BD95" i="7"/>
  <c r="BC95" i="7"/>
  <c r="BB95" i="7"/>
  <c r="AZ95" i="7"/>
  <c r="AY95" i="7"/>
  <c r="AX95" i="7"/>
  <c r="AV95" i="7"/>
  <c r="AU95" i="7"/>
  <c r="AT95" i="7"/>
  <c r="AR95" i="7"/>
  <c r="AQ95" i="7"/>
  <c r="AP95" i="7"/>
  <c r="AN95" i="7"/>
  <c r="AM95" i="7"/>
  <c r="AL95" i="7"/>
  <c r="AJ95" i="7"/>
  <c r="AI95" i="7"/>
  <c r="AH95" i="7"/>
  <c r="AF95" i="7"/>
  <c r="AE95" i="7"/>
  <c r="AD95" i="7"/>
  <c r="AB95" i="7"/>
  <c r="AA95" i="7"/>
  <c r="Z95" i="7"/>
  <c r="X95" i="7"/>
  <c r="W95" i="7"/>
  <c r="V95" i="7"/>
  <c r="T95" i="7"/>
  <c r="S95" i="7"/>
  <c r="R95" i="7"/>
  <c r="P95" i="7"/>
  <c r="O95" i="7"/>
  <c r="N95" i="7"/>
  <c r="L95" i="7"/>
  <c r="M95" i="7" s="1"/>
  <c r="K95" i="7"/>
  <c r="J95" i="7"/>
  <c r="BE94" i="7"/>
  <c r="BA94" i="7"/>
  <c r="AW94" i="7"/>
  <c r="AS94" i="7"/>
  <c r="AO94" i="7"/>
  <c r="AK94" i="7"/>
  <c r="AG94" i="7"/>
  <c r="AC94" i="7"/>
  <c r="Y94" i="7"/>
  <c r="U94" i="7"/>
  <c r="Q94" i="7"/>
  <c r="M94" i="7"/>
  <c r="BE93" i="7"/>
  <c r="BA93" i="7"/>
  <c r="AW93" i="7"/>
  <c r="AS93" i="7"/>
  <c r="AO93" i="7"/>
  <c r="AK93" i="7"/>
  <c r="AG93" i="7"/>
  <c r="AC93" i="7"/>
  <c r="Y93" i="7"/>
  <c r="U93" i="7"/>
  <c r="Q93" i="7"/>
  <c r="M93" i="7"/>
  <c r="BF93" i="7" s="1"/>
  <c r="BE92" i="7"/>
  <c r="BA92" i="7"/>
  <c r="AW92" i="7"/>
  <c r="AS92" i="7"/>
  <c r="AO92" i="7"/>
  <c r="AK92" i="7"/>
  <c r="AG92" i="7"/>
  <c r="AC92" i="7"/>
  <c r="Y92" i="7"/>
  <c r="U92" i="7"/>
  <c r="Q92" i="7"/>
  <c r="M92" i="7"/>
  <c r="BF92" i="7" s="1"/>
  <c r="BE91" i="7"/>
  <c r="BE95" i="7" s="1"/>
  <c r="BA91" i="7"/>
  <c r="BA95" i="7" s="1"/>
  <c r="AW91" i="7"/>
  <c r="AS91" i="7"/>
  <c r="AO91" i="7"/>
  <c r="AO95" i="7" s="1"/>
  <c r="AK91" i="7"/>
  <c r="AK95" i="7" s="1"/>
  <c r="AG91" i="7"/>
  <c r="AC91" i="7"/>
  <c r="Y91" i="7"/>
  <c r="Y95" i="7" s="1"/>
  <c r="U91" i="7"/>
  <c r="U95" i="7" s="1"/>
  <c r="Q91" i="7"/>
  <c r="M91" i="7"/>
  <c r="BE90" i="7"/>
  <c r="BA90" i="7"/>
  <c r="AW90" i="7"/>
  <c r="AW95" i="7" s="1"/>
  <c r="AS90" i="7"/>
  <c r="AO90" i="7"/>
  <c r="AK90" i="7"/>
  <c r="AG90" i="7"/>
  <c r="AG95" i="7" s="1"/>
  <c r="AC90" i="7"/>
  <c r="Y90" i="7"/>
  <c r="U90" i="7"/>
  <c r="Q90" i="7"/>
  <c r="Q95" i="7" s="1"/>
  <c r="M90" i="7"/>
  <c r="BF90" i="7" s="1"/>
  <c r="BK89" i="7"/>
  <c r="BJ89" i="7"/>
  <c r="BI89" i="7"/>
  <c r="BH89" i="7"/>
  <c r="BG89" i="7"/>
  <c r="BF89" i="7"/>
  <c r="BK88" i="7"/>
  <c r="BJ88" i="7"/>
  <c r="BI88" i="7"/>
  <c r="BH88" i="7"/>
  <c r="BD88" i="7"/>
  <c r="BC88" i="7"/>
  <c r="BB88" i="7"/>
  <c r="AZ88" i="7"/>
  <c r="AY88" i="7"/>
  <c r="AX88" i="7"/>
  <c r="AV88" i="7"/>
  <c r="AU88" i="7"/>
  <c r="AT88" i="7"/>
  <c r="AR88" i="7"/>
  <c r="AQ88" i="7"/>
  <c r="AP88" i="7"/>
  <c r="AN88" i="7"/>
  <c r="AM88" i="7"/>
  <c r="AL88" i="7"/>
  <c r="AJ88" i="7"/>
  <c r="AI88" i="7"/>
  <c r="AH88" i="7"/>
  <c r="AF88" i="7"/>
  <c r="AE88" i="7"/>
  <c r="AD88" i="7"/>
  <c r="AB88" i="7"/>
  <c r="AA88" i="7"/>
  <c r="Z88" i="7"/>
  <c r="X88" i="7"/>
  <c r="W88" i="7"/>
  <c r="V88" i="7"/>
  <c r="T88" i="7"/>
  <c r="S88" i="7"/>
  <c r="R88" i="7"/>
  <c r="P88" i="7"/>
  <c r="O88" i="7"/>
  <c r="N88" i="7"/>
  <c r="L88" i="7"/>
  <c r="K88" i="7"/>
  <c r="J88" i="7"/>
  <c r="BE87" i="7"/>
  <c r="BA87" i="7"/>
  <c r="AW87" i="7"/>
  <c r="AS87" i="7"/>
  <c r="AS88" i="7" s="1"/>
  <c r="AO87" i="7"/>
  <c r="AK87" i="7"/>
  <c r="AG87" i="7"/>
  <c r="AC87" i="7"/>
  <c r="AC88" i="7" s="1"/>
  <c r="Y87" i="7"/>
  <c r="U87" i="7"/>
  <c r="Q87" i="7"/>
  <c r="M87" i="7"/>
  <c r="M88" i="7" s="1"/>
  <c r="BE86" i="7"/>
  <c r="BA86" i="7"/>
  <c r="AW86" i="7"/>
  <c r="AW88" i="7" s="1"/>
  <c r="AS86" i="7"/>
  <c r="AO86" i="7"/>
  <c r="AK86" i="7"/>
  <c r="AG86" i="7"/>
  <c r="AG88" i="7" s="1"/>
  <c r="AC86" i="7"/>
  <c r="Y86" i="7"/>
  <c r="U86" i="7"/>
  <c r="Q86" i="7"/>
  <c r="Q88" i="7" s="1"/>
  <c r="M86" i="7"/>
  <c r="BE85" i="7"/>
  <c r="BA85" i="7"/>
  <c r="AW85" i="7"/>
  <c r="AS85" i="7"/>
  <c r="AO85" i="7"/>
  <c r="AK85" i="7"/>
  <c r="AG85" i="7"/>
  <c r="AC85" i="7"/>
  <c r="Y85" i="7"/>
  <c r="U85" i="7"/>
  <c r="Q85" i="7"/>
  <c r="M85" i="7"/>
  <c r="BE84" i="7"/>
  <c r="BE88" i="7" s="1"/>
  <c r="BA84" i="7"/>
  <c r="AW84" i="7"/>
  <c r="AS84" i="7"/>
  <c r="AO84" i="7"/>
  <c r="AO88" i="7" s="1"/>
  <c r="AK84" i="7"/>
  <c r="AG84" i="7"/>
  <c r="AC84" i="7"/>
  <c r="Y84" i="7"/>
  <c r="Y88" i="7" s="1"/>
  <c r="U84" i="7"/>
  <c r="Q84" i="7"/>
  <c r="M84" i="7"/>
  <c r="BE83" i="7"/>
  <c r="BA83" i="7"/>
  <c r="BA88" i="7" s="1"/>
  <c r="AW83" i="7"/>
  <c r="AS83" i="7"/>
  <c r="AO83" i="7"/>
  <c r="AK83" i="7"/>
  <c r="AK88" i="7" s="1"/>
  <c r="AG83" i="7"/>
  <c r="AC83" i="7"/>
  <c r="Y83" i="7"/>
  <c r="U83" i="7"/>
  <c r="U88" i="7" s="1"/>
  <c r="Q83" i="7"/>
  <c r="M83" i="7"/>
  <c r="BK82" i="7"/>
  <c r="BJ82" i="7"/>
  <c r="BI82" i="7"/>
  <c r="BH82" i="7"/>
  <c r="BF82" i="7"/>
  <c r="BG82" i="7" s="1"/>
  <c r="BK81" i="7"/>
  <c r="BJ81" i="7"/>
  <c r="BI81" i="7"/>
  <c r="BH81" i="7"/>
  <c r="BE81" i="7"/>
  <c r="BA81" i="7"/>
  <c r="AW81" i="7"/>
  <c r="AS81" i="7"/>
  <c r="AO81" i="7"/>
  <c r="AK81" i="7"/>
  <c r="AG81" i="7"/>
  <c r="AC81" i="7"/>
  <c r="Y81" i="7"/>
  <c r="U81" i="7"/>
  <c r="Q81" i="7"/>
  <c r="M81" i="7"/>
  <c r="BF81" i="7" s="1"/>
  <c r="BG81" i="7" s="1"/>
  <c r="BE80" i="7"/>
  <c r="BA80" i="7"/>
  <c r="AW80" i="7"/>
  <c r="AS80" i="7"/>
  <c r="AO80" i="7"/>
  <c r="AK80" i="7"/>
  <c r="AG80" i="7"/>
  <c r="AC80" i="7"/>
  <c r="Y80" i="7"/>
  <c r="U80" i="7"/>
  <c r="Q80" i="7"/>
  <c r="M80" i="7"/>
  <c r="BF80" i="7" s="1"/>
  <c r="BE79" i="7"/>
  <c r="BA79" i="7"/>
  <c r="AW79" i="7"/>
  <c r="AS79" i="7"/>
  <c r="AO79" i="7"/>
  <c r="AK79" i="7"/>
  <c r="AG79" i="7"/>
  <c r="AC79" i="7"/>
  <c r="Y79" i="7"/>
  <c r="U79" i="7"/>
  <c r="Q79" i="7"/>
  <c r="M79" i="7"/>
  <c r="BF79" i="7" s="1"/>
  <c r="BE78" i="7"/>
  <c r="BA78" i="7"/>
  <c r="AW78" i="7"/>
  <c r="AS78" i="7"/>
  <c r="AO78" i="7"/>
  <c r="AK78" i="7"/>
  <c r="AG78" i="7"/>
  <c r="AC78" i="7"/>
  <c r="Y78" i="7"/>
  <c r="U78" i="7"/>
  <c r="Q78" i="7"/>
  <c r="M78" i="7"/>
  <c r="BF78" i="7" s="1"/>
  <c r="BE77" i="7"/>
  <c r="BA77" i="7"/>
  <c r="AW77" i="7"/>
  <c r="AS77" i="7"/>
  <c r="AO77" i="7"/>
  <c r="AK77" i="7"/>
  <c r="AG77" i="7"/>
  <c r="AC77" i="7"/>
  <c r="Y77" i="7"/>
  <c r="U77" i="7"/>
  <c r="Q77" i="7"/>
  <c r="M77" i="7"/>
  <c r="BE76" i="7"/>
  <c r="BA76" i="7"/>
  <c r="AW76" i="7"/>
  <c r="AS76" i="7"/>
  <c r="AO76" i="7"/>
  <c r="AK76" i="7"/>
  <c r="AG76" i="7"/>
  <c r="AC76" i="7"/>
  <c r="Y76" i="7"/>
  <c r="U76" i="7"/>
  <c r="Q76" i="7"/>
  <c r="M76" i="7"/>
  <c r="BK75" i="7"/>
  <c r="BJ75" i="7"/>
  <c r="BI75" i="7"/>
  <c r="BH75" i="7"/>
  <c r="BD75" i="7"/>
  <c r="BC75" i="7"/>
  <c r="BB75" i="7"/>
  <c r="BA75" i="7"/>
  <c r="AZ75" i="7"/>
  <c r="AY75" i="7"/>
  <c r="AX75" i="7"/>
  <c r="AW75" i="7"/>
  <c r="AV75" i="7"/>
  <c r="AU75" i="7"/>
  <c r="AT75" i="7"/>
  <c r="AR75" i="7"/>
  <c r="AQ75" i="7"/>
  <c r="AP75" i="7"/>
  <c r="AN75" i="7"/>
  <c r="AM75" i="7"/>
  <c r="AL75" i="7"/>
  <c r="AK75" i="7"/>
  <c r="AJ75" i="7"/>
  <c r="AI75" i="7"/>
  <c r="AH75" i="7"/>
  <c r="AG75" i="7"/>
  <c r="AF75" i="7"/>
  <c r="AE75" i="7"/>
  <c r="AD75" i="7"/>
  <c r="AB75" i="7"/>
  <c r="AA75" i="7"/>
  <c r="Z75" i="7"/>
  <c r="X75" i="7"/>
  <c r="W75" i="7"/>
  <c r="V75" i="7"/>
  <c r="U75" i="7"/>
  <c r="T75" i="7"/>
  <c r="S75" i="7"/>
  <c r="R75" i="7"/>
  <c r="Q75" i="7"/>
  <c r="P75" i="7"/>
  <c r="O75" i="7"/>
  <c r="N75" i="7"/>
  <c r="L75" i="7"/>
  <c r="K75" i="7"/>
  <c r="J75" i="7"/>
  <c r="BE74" i="7"/>
  <c r="BA74" i="7"/>
  <c r="AW74" i="7"/>
  <c r="AS74" i="7"/>
  <c r="AS75" i="7" s="1"/>
  <c r="AO74" i="7"/>
  <c r="AK74" i="7"/>
  <c r="AG74" i="7"/>
  <c r="AC74" i="7"/>
  <c r="AC75" i="7" s="1"/>
  <c r="Y74" i="7"/>
  <c r="U74" i="7"/>
  <c r="Q74" i="7"/>
  <c r="M74" i="7"/>
  <c r="M75" i="7" s="1"/>
  <c r="BE73" i="7"/>
  <c r="BA73" i="7"/>
  <c r="AW73" i="7"/>
  <c r="AS73" i="7"/>
  <c r="AO73" i="7"/>
  <c r="AK73" i="7"/>
  <c r="AG73" i="7"/>
  <c r="AC73" i="7"/>
  <c r="Y73" i="7"/>
  <c r="U73" i="7"/>
  <c r="Q73" i="7"/>
  <c r="M73" i="7"/>
  <c r="BF73" i="7" s="1"/>
  <c r="BE72" i="7"/>
  <c r="BA72" i="7"/>
  <c r="AW72" i="7"/>
  <c r="AS72" i="7"/>
  <c r="AO72" i="7"/>
  <c r="AK72" i="7"/>
  <c r="AG72" i="7"/>
  <c r="AC72" i="7"/>
  <c r="Y72" i="7"/>
  <c r="U72" i="7"/>
  <c r="Q72" i="7"/>
  <c r="M72" i="7"/>
  <c r="BF72" i="7" s="1"/>
  <c r="BE71" i="7"/>
  <c r="BE75" i="7" s="1"/>
  <c r="BA71" i="7"/>
  <c r="AW71" i="7"/>
  <c r="AS71" i="7"/>
  <c r="AO71" i="7"/>
  <c r="AO75" i="7" s="1"/>
  <c r="AK71" i="7"/>
  <c r="AG71" i="7"/>
  <c r="AC71" i="7"/>
  <c r="Y71" i="7"/>
  <c r="Y75" i="7" s="1"/>
  <c r="U71" i="7"/>
  <c r="Q71" i="7"/>
  <c r="M71" i="7"/>
  <c r="BE70" i="7"/>
  <c r="BA70" i="7"/>
  <c r="AW70" i="7"/>
  <c r="AS70" i="7"/>
  <c r="AO70" i="7"/>
  <c r="AK70" i="7"/>
  <c r="AG70" i="7"/>
  <c r="AC70" i="7"/>
  <c r="Y70" i="7"/>
  <c r="U70" i="7"/>
  <c r="Q70" i="7"/>
  <c r="M70" i="7"/>
  <c r="BF70" i="7" s="1"/>
  <c r="BK69" i="7"/>
  <c r="BJ69" i="7"/>
  <c r="BI69" i="7"/>
  <c r="BH69" i="7"/>
  <c r="BF69" i="7"/>
  <c r="BG69" i="7" s="1"/>
  <c r="BE68" i="7"/>
  <c r="BA68" i="7"/>
  <c r="AW68" i="7"/>
  <c r="AS68" i="7"/>
  <c r="AO68" i="7"/>
  <c r="AK68" i="7"/>
  <c r="AG68" i="7"/>
  <c r="AC68" i="7"/>
  <c r="Y68" i="7"/>
  <c r="U68" i="7"/>
  <c r="Q68" i="7"/>
  <c r="M68" i="7"/>
  <c r="BF68" i="7" s="1"/>
  <c r="BE67" i="7"/>
  <c r="BA67" i="7"/>
  <c r="AW67" i="7"/>
  <c r="AS67" i="7"/>
  <c r="AO67" i="7"/>
  <c r="AK67" i="7"/>
  <c r="AG67" i="7"/>
  <c r="AC67" i="7"/>
  <c r="Y67" i="7"/>
  <c r="U67" i="7"/>
  <c r="Q67" i="7"/>
  <c r="M67" i="7"/>
  <c r="BE66" i="7"/>
  <c r="BA66" i="7"/>
  <c r="AW66" i="7"/>
  <c r="AS66" i="7"/>
  <c r="AO66" i="7"/>
  <c r="AK66" i="7"/>
  <c r="AG66" i="7"/>
  <c r="AC66" i="7"/>
  <c r="Y66" i="7"/>
  <c r="U66" i="7"/>
  <c r="Q66" i="7"/>
  <c r="M66" i="7"/>
  <c r="BE65" i="7"/>
  <c r="BA65" i="7"/>
  <c r="AW65" i="7"/>
  <c r="AS65" i="7"/>
  <c r="AO65" i="7"/>
  <c r="AK65" i="7"/>
  <c r="AG65" i="7"/>
  <c r="AC65" i="7"/>
  <c r="Y65" i="7"/>
  <c r="U65" i="7"/>
  <c r="Q65" i="7"/>
  <c r="M65" i="7"/>
  <c r="BE64" i="7"/>
  <c r="BA64" i="7"/>
  <c r="AW64" i="7"/>
  <c r="AS64" i="7"/>
  <c r="AO64" i="7"/>
  <c r="AK64" i="7"/>
  <c r="AG64" i="7"/>
  <c r="AC64" i="7"/>
  <c r="Y64" i="7"/>
  <c r="U64" i="7"/>
  <c r="Q64" i="7"/>
  <c r="M64" i="7"/>
  <c r="BF64" i="7" s="1"/>
  <c r="BK63" i="7"/>
  <c r="BJ63" i="7"/>
  <c r="BI63" i="7"/>
  <c r="BH63" i="7"/>
  <c r="BD63" i="7"/>
  <c r="BC63" i="7"/>
  <c r="BB63" i="7"/>
  <c r="AZ63" i="7"/>
  <c r="AY63" i="7"/>
  <c r="AX63" i="7"/>
  <c r="AV63" i="7"/>
  <c r="AU63" i="7"/>
  <c r="AT63" i="7"/>
  <c r="AR63" i="7"/>
  <c r="AQ63" i="7"/>
  <c r="AP63" i="7"/>
  <c r="AN63" i="7"/>
  <c r="AM63" i="7"/>
  <c r="AL63" i="7"/>
  <c r="AJ63" i="7"/>
  <c r="AI63" i="7"/>
  <c r="AH63" i="7"/>
  <c r="AF63" i="7"/>
  <c r="AE63" i="7"/>
  <c r="AD63" i="7"/>
  <c r="AB63" i="7"/>
  <c r="AA63" i="7"/>
  <c r="Z63" i="7"/>
  <c r="X63" i="7"/>
  <c r="W63" i="7"/>
  <c r="V63" i="7"/>
  <c r="T63" i="7"/>
  <c r="S63" i="7"/>
  <c r="R63" i="7"/>
  <c r="P63" i="7"/>
  <c r="O63" i="7"/>
  <c r="N63" i="7"/>
  <c r="Q63" i="7" s="1"/>
  <c r="L63" i="7"/>
  <c r="K63" i="7"/>
  <c r="J63" i="7"/>
  <c r="M63" i="7" s="1"/>
  <c r="BE62" i="7"/>
  <c r="BA62" i="7"/>
  <c r="AW62" i="7"/>
  <c r="AS62" i="7"/>
  <c r="AO62" i="7"/>
  <c r="AK62" i="7"/>
  <c r="AG62" i="7"/>
  <c r="AC62" i="7"/>
  <c r="Y62" i="7"/>
  <c r="U62" i="7"/>
  <c r="Q62" i="7"/>
  <c r="M62" i="7"/>
  <c r="BE61" i="7"/>
  <c r="BA61" i="7"/>
  <c r="AW61" i="7"/>
  <c r="AS61" i="7"/>
  <c r="AO61" i="7"/>
  <c r="AK61" i="7"/>
  <c r="AG61" i="7"/>
  <c r="AC61" i="7"/>
  <c r="Y61" i="7"/>
  <c r="U61" i="7"/>
  <c r="Q61" i="7"/>
  <c r="M61" i="7"/>
  <c r="BF61" i="7" s="1"/>
  <c r="BE60" i="7"/>
  <c r="BA60" i="7"/>
  <c r="AW60" i="7"/>
  <c r="AS60" i="7"/>
  <c r="AO60" i="7"/>
  <c r="AK60" i="7"/>
  <c r="AG60" i="7"/>
  <c r="AC60" i="7"/>
  <c r="Y60" i="7"/>
  <c r="U60" i="7"/>
  <c r="Q60" i="7"/>
  <c r="M60" i="7"/>
  <c r="BE59" i="7"/>
  <c r="BA59" i="7"/>
  <c r="AW59" i="7"/>
  <c r="AS59" i="7"/>
  <c r="AO59" i="7"/>
  <c r="AK59" i="7"/>
  <c r="AG59" i="7"/>
  <c r="AC59" i="7"/>
  <c r="Y59" i="7"/>
  <c r="U59" i="7"/>
  <c r="Q59" i="7"/>
  <c r="M59" i="7"/>
  <c r="BE58" i="7"/>
  <c r="BA58" i="7"/>
  <c r="BA63" i="7" s="1"/>
  <c r="AW58" i="7"/>
  <c r="AW63" i="7" s="1"/>
  <c r="AS58" i="7"/>
  <c r="AO58" i="7"/>
  <c r="AK58" i="7"/>
  <c r="AK63" i="7" s="1"/>
  <c r="AG58" i="7"/>
  <c r="AG63" i="7" s="1"/>
  <c r="AC58" i="7"/>
  <c r="Y58" i="7"/>
  <c r="U58" i="7"/>
  <c r="U63" i="7" s="1"/>
  <c r="Q58" i="7"/>
  <c r="M58" i="7"/>
  <c r="BK57" i="7"/>
  <c r="BJ57" i="7"/>
  <c r="BI57" i="7"/>
  <c r="BH57" i="7"/>
  <c r="BG57" i="7"/>
  <c r="BF57" i="7"/>
  <c r="BE56" i="7"/>
  <c r="BA56" i="7"/>
  <c r="AW56" i="7"/>
  <c r="AS56" i="7"/>
  <c r="AO56" i="7"/>
  <c r="AK56" i="7"/>
  <c r="AG56" i="7"/>
  <c r="AC56" i="7"/>
  <c r="Y56" i="7"/>
  <c r="U56" i="7"/>
  <c r="Q56" i="7"/>
  <c r="M56" i="7"/>
  <c r="BF56" i="7" s="1"/>
  <c r="BE55" i="7"/>
  <c r="BA55" i="7"/>
  <c r="AW55" i="7"/>
  <c r="AS55" i="7"/>
  <c r="AO55" i="7"/>
  <c r="AK55" i="7"/>
  <c r="AG55" i="7"/>
  <c r="AC55" i="7"/>
  <c r="Y55" i="7"/>
  <c r="U55" i="7"/>
  <c r="Q55" i="7"/>
  <c r="M55" i="7"/>
  <c r="BF55" i="7" s="1"/>
  <c r="BE54" i="7"/>
  <c r="BA54" i="7"/>
  <c r="AW54" i="7"/>
  <c r="AS54" i="7"/>
  <c r="AO54" i="7"/>
  <c r="AK54" i="7"/>
  <c r="AG54" i="7"/>
  <c r="AC54" i="7"/>
  <c r="Y54" i="7"/>
  <c r="U54" i="7"/>
  <c r="Q54" i="7"/>
  <c r="M54" i="7"/>
  <c r="BF54" i="7" s="1"/>
  <c r="BE53" i="7"/>
  <c r="BA53" i="7"/>
  <c r="AW53" i="7"/>
  <c r="AS53" i="7"/>
  <c r="AO53" i="7"/>
  <c r="AK53" i="7"/>
  <c r="AG53" i="7"/>
  <c r="AC53" i="7"/>
  <c r="Y53" i="7"/>
  <c r="U53" i="7"/>
  <c r="Q53" i="7"/>
  <c r="M53" i="7"/>
  <c r="BE52" i="7"/>
  <c r="BA52" i="7"/>
  <c r="AW52" i="7"/>
  <c r="AS52" i="7"/>
  <c r="AO52" i="7"/>
  <c r="AK52" i="7"/>
  <c r="AG52" i="7"/>
  <c r="AC52" i="7"/>
  <c r="Y52" i="7"/>
  <c r="U52" i="7"/>
  <c r="Q52" i="7"/>
  <c r="M52" i="7"/>
  <c r="BF52" i="7" s="1"/>
  <c r="BK51" i="7"/>
  <c r="BJ51" i="7"/>
  <c r="BI51" i="7"/>
  <c r="BH51" i="7"/>
  <c r="BD51" i="7"/>
  <c r="BC51" i="7"/>
  <c r="BB51" i="7"/>
  <c r="AZ51" i="7"/>
  <c r="AY51" i="7"/>
  <c r="AX51" i="7"/>
  <c r="AV51" i="7"/>
  <c r="AU51" i="7"/>
  <c r="AT51" i="7"/>
  <c r="AR51" i="7"/>
  <c r="AQ51" i="7"/>
  <c r="AP51" i="7"/>
  <c r="AN51" i="7"/>
  <c r="AM51" i="7"/>
  <c r="AL51" i="7"/>
  <c r="AJ51" i="7"/>
  <c r="AI51" i="7"/>
  <c r="AH51" i="7"/>
  <c r="AF51" i="7"/>
  <c r="AE51" i="7"/>
  <c r="AD51" i="7"/>
  <c r="AB51" i="7"/>
  <c r="AA51" i="7"/>
  <c r="Z51" i="7"/>
  <c r="X51" i="7"/>
  <c r="W51" i="7"/>
  <c r="V51" i="7"/>
  <c r="T51" i="7"/>
  <c r="S51" i="7"/>
  <c r="R51" i="7"/>
  <c r="P51" i="7"/>
  <c r="O51" i="7"/>
  <c r="N51" i="7"/>
  <c r="L51" i="7"/>
  <c r="K51" i="7"/>
  <c r="J51" i="7"/>
  <c r="BE50" i="7"/>
  <c r="BA50" i="7"/>
  <c r="AW50" i="7"/>
  <c r="AS50" i="7"/>
  <c r="AO50" i="7"/>
  <c r="AK50" i="7"/>
  <c r="AG50" i="7"/>
  <c r="AC50" i="7"/>
  <c r="Y50" i="7"/>
  <c r="U50" i="7"/>
  <c r="Q50" i="7"/>
  <c r="M50" i="7"/>
  <c r="BF50" i="7" s="1"/>
  <c r="BE49" i="7"/>
  <c r="BA49" i="7"/>
  <c r="AW49" i="7"/>
  <c r="AS49" i="7"/>
  <c r="AO49" i="7"/>
  <c r="AK49" i="7"/>
  <c r="AG49" i="7"/>
  <c r="AC49" i="7"/>
  <c r="Y49" i="7"/>
  <c r="U49" i="7"/>
  <c r="Q49" i="7"/>
  <c r="M49" i="7"/>
  <c r="BE48" i="7"/>
  <c r="BA48" i="7"/>
  <c r="AW48" i="7"/>
  <c r="AS48" i="7"/>
  <c r="AO48" i="7"/>
  <c r="AK48" i="7"/>
  <c r="AG48" i="7"/>
  <c r="AC48" i="7"/>
  <c r="Y48" i="7"/>
  <c r="U48" i="7"/>
  <c r="Q48" i="7"/>
  <c r="M48" i="7"/>
  <c r="BF48" i="7" s="1"/>
  <c r="BE47" i="7"/>
  <c r="BA47" i="7"/>
  <c r="AW47" i="7"/>
  <c r="AS47" i="7"/>
  <c r="AO47" i="7"/>
  <c r="AK47" i="7"/>
  <c r="AG47" i="7"/>
  <c r="AC47" i="7"/>
  <c r="Y47" i="7"/>
  <c r="U47" i="7"/>
  <c r="Q47" i="7"/>
  <c r="M47" i="7"/>
  <c r="BE46" i="7"/>
  <c r="BA46" i="7"/>
  <c r="BA51" i="7" s="1"/>
  <c r="AW46" i="7"/>
  <c r="AS46" i="7"/>
  <c r="AO46" i="7"/>
  <c r="AK46" i="7"/>
  <c r="AK51" i="7" s="1"/>
  <c r="AG46" i="7"/>
  <c r="AC46" i="7"/>
  <c r="Y46" i="7"/>
  <c r="U46" i="7"/>
  <c r="U51" i="7" s="1"/>
  <c r="Q46" i="7"/>
  <c r="M46" i="7"/>
  <c r="BK45" i="7"/>
  <c r="BJ45" i="7"/>
  <c r="BI45" i="7"/>
  <c r="BH45" i="7"/>
  <c r="BF45" i="7"/>
  <c r="BG45" i="7" s="1"/>
  <c r="BK44" i="7"/>
  <c r="BJ44" i="7"/>
  <c r="BI44" i="7"/>
  <c r="BH44" i="7"/>
  <c r="BE44" i="7"/>
  <c r="BA44" i="7"/>
  <c r="AW44" i="7"/>
  <c r="AS44" i="7"/>
  <c r="AO44" i="7"/>
  <c r="AK44" i="7"/>
  <c r="AG44" i="7"/>
  <c r="AC44" i="7"/>
  <c r="Y44" i="7"/>
  <c r="U44" i="7"/>
  <c r="Q44" i="7"/>
  <c r="M44" i="7"/>
  <c r="BF44" i="7" s="1"/>
  <c r="BG44" i="7" s="1"/>
  <c r="BK43" i="7"/>
  <c r="BJ43" i="7"/>
  <c r="BI43" i="7"/>
  <c r="BH43" i="7"/>
  <c r="BG43" i="7"/>
  <c r="BF43" i="7"/>
  <c r="BK42" i="7"/>
  <c r="BJ42" i="7"/>
  <c r="BI42" i="7"/>
  <c r="BH42" i="7"/>
  <c r="BE42" i="7"/>
  <c r="BA42" i="7"/>
  <c r="AW42" i="7"/>
  <c r="AS42" i="7"/>
  <c r="AO42" i="7"/>
  <c r="AK42" i="7"/>
  <c r="AG42" i="7"/>
  <c r="AC42" i="7"/>
  <c r="Y42" i="7"/>
  <c r="U42" i="7"/>
  <c r="Q42" i="7"/>
  <c r="M42" i="7"/>
  <c r="BK41" i="7"/>
  <c r="BJ41" i="7"/>
  <c r="BI41" i="7"/>
  <c r="BH41" i="7"/>
  <c r="BG41" i="7"/>
  <c r="BF41" i="7"/>
  <c r="BK40" i="7"/>
  <c r="BJ40" i="7"/>
  <c r="BI40" i="7"/>
  <c r="BH40" i="7"/>
  <c r="BG40" i="7"/>
  <c r="BF40" i="7"/>
  <c r="BK39" i="7"/>
  <c r="BJ39" i="7"/>
  <c r="BI39" i="7"/>
  <c r="BH39" i="7"/>
  <c r="BE39" i="7"/>
  <c r="BA39" i="7"/>
  <c r="AW39" i="7"/>
  <c r="AS39" i="7"/>
  <c r="AO39" i="7"/>
  <c r="AK39" i="7"/>
  <c r="AG39" i="7"/>
  <c r="AC39" i="7"/>
  <c r="Y39" i="7"/>
  <c r="U39" i="7"/>
  <c r="Q39" i="7"/>
  <c r="M39" i="7"/>
  <c r="BE38" i="7"/>
  <c r="BA38" i="7"/>
  <c r="AW38" i="7"/>
  <c r="AS38" i="7"/>
  <c r="AO38" i="7"/>
  <c r="AK38" i="7"/>
  <c r="AG38" i="7"/>
  <c r="AC38" i="7"/>
  <c r="Y38" i="7"/>
  <c r="U38" i="7"/>
  <c r="Q38" i="7"/>
  <c r="M38" i="7"/>
  <c r="BE37" i="7"/>
  <c r="BA37" i="7"/>
  <c r="AW37" i="7"/>
  <c r="AS37" i="7"/>
  <c r="AO37" i="7"/>
  <c r="AK37" i="7"/>
  <c r="AG37" i="7"/>
  <c r="AC37" i="7"/>
  <c r="Y37" i="7"/>
  <c r="U37" i="7"/>
  <c r="Q37" i="7"/>
  <c r="M37" i="7"/>
  <c r="BE36" i="7"/>
  <c r="BA36" i="7"/>
  <c r="AW36" i="7"/>
  <c r="AS36" i="7"/>
  <c r="AO36" i="7"/>
  <c r="AK36" i="7"/>
  <c r="AG36" i="7"/>
  <c r="AC36" i="7"/>
  <c r="Y36" i="7"/>
  <c r="U36" i="7"/>
  <c r="Q36" i="7"/>
  <c r="M36" i="7"/>
  <c r="BE35" i="7"/>
  <c r="BA35" i="7"/>
  <c r="AW35" i="7"/>
  <c r="AS35" i="7"/>
  <c r="AO35" i="7"/>
  <c r="AK35" i="7"/>
  <c r="AG35" i="7"/>
  <c r="AC35" i="7"/>
  <c r="Y35" i="7"/>
  <c r="U35" i="7"/>
  <c r="Q35" i="7"/>
  <c r="M35" i="7"/>
  <c r="BF35" i="7" s="1"/>
  <c r="BE34" i="7"/>
  <c r="BA34" i="7"/>
  <c r="AW34" i="7"/>
  <c r="AS34" i="7"/>
  <c r="AO34" i="7"/>
  <c r="AK34" i="7"/>
  <c r="AG34" i="7"/>
  <c r="AC34" i="7"/>
  <c r="Y34" i="7"/>
  <c r="U34" i="7"/>
  <c r="Q34" i="7"/>
  <c r="M34" i="7"/>
  <c r="BF34" i="7" s="1"/>
  <c r="BK33" i="7"/>
  <c r="BJ33" i="7"/>
  <c r="BI33" i="7"/>
  <c r="BH33" i="7"/>
  <c r="BD33" i="7"/>
  <c r="BC33" i="7"/>
  <c r="BB33" i="7"/>
  <c r="AZ33" i="7"/>
  <c r="AY33" i="7"/>
  <c r="AX33" i="7"/>
  <c r="AV33" i="7"/>
  <c r="AU33" i="7"/>
  <c r="AT33" i="7"/>
  <c r="AR33" i="7"/>
  <c r="AQ33" i="7"/>
  <c r="AP33" i="7"/>
  <c r="AN33" i="7"/>
  <c r="AM33" i="7"/>
  <c r="AL33" i="7"/>
  <c r="AJ33" i="7"/>
  <c r="AI33" i="7"/>
  <c r="AH33" i="7"/>
  <c r="AF33" i="7"/>
  <c r="AE33" i="7"/>
  <c r="AD33" i="7"/>
  <c r="AB33" i="7"/>
  <c r="AA33" i="7"/>
  <c r="Z33" i="7"/>
  <c r="X33" i="7"/>
  <c r="W33" i="7"/>
  <c r="V33" i="7"/>
  <c r="T33" i="7"/>
  <c r="S33" i="7"/>
  <c r="R33" i="7"/>
  <c r="P33" i="7"/>
  <c r="O33" i="7"/>
  <c r="N33" i="7"/>
  <c r="L33" i="7"/>
  <c r="K33" i="7"/>
  <c r="J33" i="7"/>
  <c r="BE32" i="7"/>
  <c r="BA32" i="7"/>
  <c r="AW32" i="7"/>
  <c r="AS32" i="7"/>
  <c r="AO32" i="7"/>
  <c r="AK32" i="7"/>
  <c r="AG32" i="7"/>
  <c r="AC32" i="7"/>
  <c r="Y32" i="7"/>
  <c r="U32" i="7"/>
  <c r="Q32" i="7"/>
  <c r="M32" i="7"/>
  <c r="BF32" i="7" s="1"/>
  <c r="BE31" i="7"/>
  <c r="BA31" i="7"/>
  <c r="AW31" i="7"/>
  <c r="AS31" i="7"/>
  <c r="AO31" i="7"/>
  <c r="AK31" i="7"/>
  <c r="AG31" i="7"/>
  <c r="AC31" i="7"/>
  <c r="Y31" i="7"/>
  <c r="U31" i="7"/>
  <c r="Q31" i="7"/>
  <c r="M31" i="7"/>
  <c r="BF31" i="7" s="1"/>
  <c r="BE30" i="7"/>
  <c r="BA30" i="7"/>
  <c r="AW30" i="7"/>
  <c r="AS30" i="7"/>
  <c r="AO30" i="7"/>
  <c r="AK30" i="7"/>
  <c r="AG30" i="7"/>
  <c r="AC30" i="7"/>
  <c r="Y30" i="7"/>
  <c r="U30" i="7"/>
  <c r="Q30" i="7"/>
  <c r="M30" i="7"/>
  <c r="BF30" i="7" s="1"/>
  <c r="BE29" i="7"/>
  <c r="BA29" i="7"/>
  <c r="BA33" i="7" s="1"/>
  <c r="AW29" i="7"/>
  <c r="AS29" i="7"/>
  <c r="AO29" i="7"/>
  <c r="AK29" i="7"/>
  <c r="AK33" i="7" s="1"/>
  <c r="AG29" i="7"/>
  <c r="AC29" i="7"/>
  <c r="Y29" i="7"/>
  <c r="U29" i="7"/>
  <c r="U33" i="7" s="1"/>
  <c r="Q29" i="7"/>
  <c r="M29" i="7"/>
  <c r="BE28" i="7"/>
  <c r="BE33" i="7" s="1"/>
  <c r="BA28" i="7"/>
  <c r="AW28" i="7"/>
  <c r="AW33" i="7" s="1"/>
  <c r="AS28" i="7"/>
  <c r="AS33" i="7" s="1"/>
  <c r="AO28" i="7"/>
  <c r="AO33" i="7" s="1"/>
  <c r="AK28" i="7"/>
  <c r="AG28" i="7"/>
  <c r="AG33" i="7" s="1"/>
  <c r="AC28" i="7"/>
  <c r="AC33" i="7" s="1"/>
  <c r="Y28" i="7"/>
  <c r="Y33" i="7" s="1"/>
  <c r="U28" i="7"/>
  <c r="Q28" i="7"/>
  <c r="Q33" i="7" s="1"/>
  <c r="M28" i="7"/>
  <c r="M33" i="7" s="1"/>
  <c r="BK27" i="7"/>
  <c r="BJ27" i="7"/>
  <c r="BI27" i="7"/>
  <c r="BH27" i="7"/>
  <c r="BG27" i="7"/>
  <c r="BF27" i="7"/>
  <c r="BK26" i="7"/>
  <c r="BJ26" i="7"/>
  <c r="BI26" i="7"/>
  <c r="BH26" i="7"/>
  <c r="BE26" i="7"/>
  <c r="BA26" i="7"/>
  <c r="AW26" i="7"/>
  <c r="AS26" i="7"/>
  <c r="AO26" i="7"/>
  <c r="AK26" i="7"/>
  <c r="AG26" i="7"/>
  <c r="AC26" i="7"/>
  <c r="Y26" i="7"/>
  <c r="U26" i="7"/>
  <c r="Q26" i="7"/>
  <c r="M26" i="7"/>
  <c r="BE25" i="7"/>
  <c r="BA25" i="7"/>
  <c r="AW25" i="7"/>
  <c r="AS25" i="7"/>
  <c r="AO25" i="7"/>
  <c r="AK25" i="7"/>
  <c r="AG25" i="7"/>
  <c r="AC25" i="7"/>
  <c r="Y25" i="7"/>
  <c r="U25" i="7"/>
  <c r="Q25" i="7"/>
  <c r="M25" i="7"/>
  <c r="BF25" i="7" s="1"/>
  <c r="BE24" i="7"/>
  <c r="BA24" i="7"/>
  <c r="AW24" i="7"/>
  <c r="AS24" i="7"/>
  <c r="AO24" i="7"/>
  <c r="AK24" i="7"/>
  <c r="AG24" i="7"/>
  <c r="AC24" i="7"/>
  <c r="Y24" i="7"/>
  <c r="U24" i="7"/>
  <c r="Q24" i="7"/>
  <c r="M24" i="7"/>
  <c r="BE23" i="7"/>
  <c r="BA23" i="7"/>
  <c r="AW23" i="7"/>
  <c r="AS23" i="7"/>
  <c r="AO23" i="7"/>
  <c r="AK23" i="7"/>
  <c r="AG23" i="7"/>
  <c r="AC23" i="7"/>
  <c r="Y23" i="7"/>
  <c r="U23" i="7"/>
  <c r="Q23" i="7"/>
  <c r="M23" i="7"/>
  <c r="BF23" i="7" s="1"/>
  <c r="BE22" i="7"/>
  <c r="BA22" i="7"/>
  <c r="AW22" i="7"/>
  <c r="AS22" i="7"/>
  <c r="AO22" i="7"/>
  <c r="AK22" i="7"/>
  <c r="AG22" i="7"/>
  <c r="AC22" i="7"/>
  <c r="Y22" i="7"/>
  <c r="U22" i="7"/>
  <c r="Q22" i="7"/>
  <c r="M22" i="7"/>
  <c r="BE21" i="7"/>
  <c r="BA21" i="7"/>
  <c r="AW21" i="7"/>
  <c r="AS21" i="7"/>
  <c r="AO21" i="7"/>
  <c r="AK21" i="7"/>
  <c r="AG21" i="7"/>
  <c r="AC21" i="7"/>
  <c r="Y21" i="7"/>
  <c r="U21" i="7"/>
  <c r="Q21" i="7"/>
  <c r="M21" i="7"/>
  <c r="BK20" i="7"/>
  <c r="BJ20" i="7"/>
  <c r="BI20" i="7"/>
  <c r="BH20" i="7"/>
  <c r="BD20" i="7"/>
  <c r="BC20" i="7"/>
  <c r="BB20" i="7"/>
  <c r="AZ20" i="7"/>
  <c r="AY20" i="7"/>
  <c r="AX20" i="7"/>
  <c r="AV20" i="7"/>
  <c r="AU20" i="7"/>
  <c r="AT20" i="7"/>
  <c r="AR20" i="7"/>
  <c r="AQ20" i="7"/>
  <c r="AP20" i="7"/>
  <c r="AN20" i="7"/>
  <c r="AM20" i="7"/>
  <c r="AL20" i="7"/>
  <c r="AJ20" i="7"/>
  <c r="AI20" i="7"/>
  <c r="AH20" i="7"/>
  <c r="AF20" i="7"/>
  <c r="AE20" i="7"/>
  <c r="AD20" i="7"/>
  <c r="AB20" i="7"/>
  <c r="AA20" i="7"/>
  <c r="Z20" i="7"/>
  <c r="X20" i="7"/>
  <c r="W20" i="7"/>
  <c r="V20" i="7"/>
  <c r="T20" i="7"/>
  <c r="S20" i="7"/>
  <c r="U20" i="7" s="1"/>
  <c r="R20" i="7"/>
  <c r="P20" i="7"/>
  <c r="O20" i="7"/>
  <c r="Q20" i="7" s="1"/>
  <c r="N20" i="7"/>
  <c r="L20" i="7"/>
  <c r="K20" i="7"/>
  <c r="M20" i="7" s="1"/>
  <c r="J20" i="7"/>
  <c r="BE19" i="7"/>
  <c r="BA19" i="7"/>
  <c r="AW19" i="7"/>
  <c r="AS19" i="7"/>
  <c r="AO19" i="7"/>
  <c r="AK19" i="7"/>
  <c r="AG19" i="7"/>
  <c r="AC19" i="7"/>
  <c r="Y19" i="7"/>
  <c r="U19" i="7"/>
  <c r="Q19" i="7"/>
  <c r="M19" i="7"/>
  <c r="BE18" i="7"/>
  <c r="BA18" i="7"/>
  <c r="AW18" i="7"/>
  <c r="AS18" i="7"/>
  <c r="AO18" i="7"/>
  <c r="AK18" i="7"/>
  <c r="AG18" i="7"/>
  <c r="AC18" i="7"/>
  <c r="Y18" i="7"/>
  <c r="U18" i="7"/>
  <c r="Q18" i="7"/>
  <c r="M18" i="7"/>
  <c r="BE17" i="7"/>
  <c r="BA17" i="7"/>
  <c r="AW17" i="7"/>
  <c r="AS17" i="7"/>
  <c r="AS20" i="7" s="1"/>
  <c r="AO17" i="7"/>
  <c r="AK17" i="7"/>
  <c r="AG17" i="7"/>
  <c r="AC17" i="7"/>
  <c r="AC20" i="7" s="1"/>
  <c r="Y17" i="7"/>
  <c r="U17" i="7"/>
  <c r="Q17" i="7"/>
  <c r="M17" i="7"/>
  <c r="BF17" i="7" s="1"/>
  <c r="BE16" i="7"/>
  <c r="BA16" i="7"/>
  <c r="AW16" i="7"/>
  <c r="AW20" i="7" s="1"/>
  <c r="AS16" i="7"/>
  <c r="AO16" i="7"/>
  <c r="AK16" i="7"/>
  <c r="AG16" i="7"/>
  <c r="AG20" i="7" s="1"/>
  <c r="AC16" i="7"/>
  <c r="Y16" i="7"/>
  <c r="U16" i="7"/>
  <c r="Q16" i="7"/>
  <c r="M16" i="7"/>
  <c r="BF16" i="7" s="1"/>
  <c r="BE15" i="7"/>
  <c r="BE20" i="7" s="1"/>
  <c r="BA15" i="7"/>
  <c r="AW15" i="7"/>
  <c r="AS15" i="7"/>
  <c r="AO15" i="7"/>
  <c r="AO20" i="7" s="1"/>
  <c r="AK15" i="7"/>
  <c r="AG15" i="7"/>
  <c r="AC15" i="7"/>
  <c r="Y15" i="7"/>
  <c r="Y20" i="7" s="1"/>
  <c r="U15" i="7"/>
  <c r="Q15" i="7"/>
  <c r="M15" i="7"/>
  <c r="BF15" i="7" s="1"/>
  <c r="BK14" i="7"/>
  <c r="BJ14" i="7"/>
  <c r="BI14" i="7"/>
  <c r="BH14" i="7"/>
  <c r="BG14" i="7"/>
  <c r="BF14" i="7"/>
  <c r="BK155" i="6"/>
  <c r="BJ155" i="6"/>
  <c r="BI155" i="6"/>
  <c r="BH155" i="6"/>
  <c r="BE155" i="6"/>
  <c r="BD155" i="6"/>
  <c r="BC155" i="6"/>
  <c r="BB155" i="6"/>
  <c r="AZ155" i="6"/>
  <c r="AY155" i="6"/>
  <c r="AX155" i="6"/>
  <c r="AV155" i="6"/>
  <c r="AU155" i="6"/>
  <c r="AT155" i="6"/>
  <c r="AR155" i="6"/>
  <c r="AQ155" i="6"/>
  <c r="AP155" i="6"/>
  <c r="AO155" i="6"/>
  <c r="AN155" i="6"/>
  <c r="AM155" i="6"/>
  <c r="AL155" i="6"/>
  <c r="AJ155" i="6"/>
  <c r="AI155" i="6"/>
  <c r="AH155" i="6"/>
  <c r="AF155" i="6"/>
  <c r="AE155" i="6"/>
  <c r="AD155" i="6"/>
  <c r="AB155" i="6"/>
  <c r="AA155" i="6"/>
  <c r="Z155" i="6"/>
  <c r="Y155" i="6"/>
  <c r="X155" i="6"/>
  <c r="W155" i="6"/>
  <c r="V155" i="6"/>
  <c r="T155" i="6"/>
  <c r="S155" i="6"/>
  <c r="R155" i="6"/>
  <c r="P155" i="6"/>
  <c r="O155" i="6"/>
  <c r="N155" i="6"/>
  <c r="L155" i="6"/>
  <c r="K155" i="6"/>
  <c r="J155" i="6"/>
  <c r="BE154" i="6"/>
  <c r="BA154" i="6"/>
  <c r="AW154" i="6"/>
  <c r="AS154" i="6"/>
  <c r="AS155" i="6" s="1"/>
  <c r="AO154" i="6"/>
  <c r="AK154" i="6"/>
  <c r="AG154" i="6"/>
  <c r="AC154" i="6"/>
  <c r="AC155" i="6" s="1"/>
  <c r="Y154" i="6"/>
  <c r="U154" i="6"/>
  <c r="Q154" i="6"/>
  <c r="M154" i="6"/>
  <c r="M155" i="6" s="1"/>
  <c r="BE153" i="6"/>
  <c r="BA153" i="6"/>
  <c r="AW153" i="6"/>
  <c r="AS153" i="6"/>
  <c r="AO153" i="6"/>
  <c r="AK153" i="6"/>
  <c r="AG153" i="6"/>
  <c r="AC153" i="6"/>
  <c r="Y153" i="6"/>
  <c r="U153" i="6"/>
  <c r="Q153" i="6"/>
  <c r="M153" i="6"/>
  <c r="BE152" i="6"/>
  <c r="BA152" i="6"/>
  <c r="AW152" i="6"/>
  <c r="AW155" i="6" s="1"/>
  <c r="AS152" i="6"/>
  <c r="AO152" i="6"/>
  <c r="AK152" i="6"/>
  <c r="AG152" i="6"/>
  <c r="AG155" i="6" s="1"/>
  <c r="AC152" i="6"/>
  <c r="Y152" i="6"/>
  <c r="U152" i="6"/>
  <c r="Q152" i="6"/>
  <c r="Q155" i="6" s="1"/>
  <c r="M152" i="6"/>
  <c r="BE151" i="6"/>
  <c r="BA151" i="6"/>
  <c r="BA155" i="6" s="1"/>
  <c r="AW151" i="6"/>
  <c r="AS151" i="6"/>
  <c r="AO151" i="6"/>
  <c r="AK151" i="6"/>
  <c r="AK155" i="6" s="1"/>
  <c r="AG151" i="6"/>
  <c r="AC151" i="6"/>
  <c r="Y151" i="6"/>
  <c r="U151" i="6"/>
  <c r="U155" i="6" s="1"/>
  <c r="Q151" i="6"/>
  <c r="M151" i="6"/>
  <c r="BE150" i="6"/>
  <c r="BA150" i="6"/>
  <c r="AW150" i="6"/>
  <c r="AS150" i="6"/>
  <c r="AO150" i="6"/>
  <c r="AK150" i="6"/>
  <c r="AG150" i="6"/>
  <c r="AC150" i="6"/>
  <c r="Y150" i="6"/>
  <c r="U150" i="6"/>
  <c r="Q150" i="6"/>
  <c r="M150" i="6"/>
  <c r="BF150" i="6" s="1"/>
  <c r="BK149" i="6"/>
  <c r="BJ149" i="6"/>
  <c r="BI149" i="6"/>
  <c r="BH149" i="6"/>
  <c r="BF149" i="6"/>
  <c r="BG149" i="6" s="1"/>
  <c r="U149" i="6"/>
  <c r="Q149" i="6"/>
  <c r="M149" i="6"/>
  <c r="BK148" i="6"/>
  <c r="BJ148" i="6"/>
  <c r="BI148" i="6"/>
  <c r="BH148" i="6"/>
  <c r="BD148" i="6"/>
  <c r="BC148" i="6"/>
  <c r="BB148" i="6"/>
  <c r="AZ148" i="6"/>
  <c r="AY148" i="6"/>
  <c r="AX148" i="6"/>
  <c r="AV148" i="6"/>
  <c r="AU148" i="6"/>
  <c r="AT148" i="6"/>
  <c r="AR148" i="6"/>
  <c r="AQ148" i="6"/>
  <c r="AP148" i="6"/>
  <c r="AN148" i="6"/>
  <c r="AM148" i="6"/>
  <c r="AL148" i="6"/>
  <c r="AJ148" i="6"/>
  <c r="AI148" i="6"/>
  <c r="AH148" i="6"/>
  <c r="AF148" i="6"/>
  <c r="AE148" i="6"/>
  <c r="AD148" i="6"/>
  <c r="AB148" i="6"/>
  <c r="AA148" i="6"/>
  <c r="Z148" i="6"/>
  <c r="X148" i="6"/>
  <c r="W148" i="6"/>
  <c r="V148" i="6"/>
  <c r="T148" i="6"/>
  <c r="S148" i="6"/>
  <c r="R148" i="6"/>
  <c r="P148" i="6"/>
  <c r="O148" i="6"/>
  <c r="N148" i="6"/>
  <c r="L148" i="6"/>
  <c r="K148" i="6"/>
  <c r="J148" i="6"/>
  <c r="BE147" i="6"/>
  <c r="BA147" i="6"/>
  <c r="AW147" i="6"/>
  <c r="AS147" i="6"/>
  <c r="AO147" i="6"/>
  <c r="AK147" i="6"/>
  <c r="AG147" i="6"/>
  <c r="AC147" i="6"/>
  <c r="Y147" i="6"/>
  <c r="U147" i="6"/>
  <c r="Q147" i="6"/>
  <c r="M147" i="6"/>
  <c r="BF147" i="6" s="1"/>
  <c r="BE146" i="6"/>
  <c r="BA146" i="6"/>
  <c r="AW146" i="6"/>
  <c r="AS146" i="6"/>
  <c r="AO146" i="6"/>
  <c r="AK146" i="6"/>
  <c r="AG146" i="6"/>
  <c r="AC146" i="6"/>
  <c r="Y146" i="6"/>
  <c r="U146" i="6"/>
  <c r="Q146" i="6"/>
  <c r="M146" i="6"/>
  <c r="BE145" i="6"/>
  <c r="BA145" i="6"/>
  <c r="AW145" i="6"/>
  <c r="AS145" i="6"/>
  <c r="AO145" i="6"/>
  <c r="AK145" i="6"/>
  <c r="AG145" i="6"/>
  <c r="AC145" i="6"/>
  <c r="Y145" i="6"/>
  <c r="U145" i="6"/>
  <c r="Q145" i="6"/>
  <c r="M145" i="6"/>
  <c r="BE144" i="6"/>
  <c r="BE148" i="6" s="1"/>
  <c r="BA144" i="6"/>
  <c r="AW144" i="6"/>
  <c r="AS144" i="6"/>
  <c r="AO144" i="6"/>
  <c r="AO148" i="6" s="1"/>
  <c r="AK144" i="6"/>
  <c r="AG144" i="6"/>
  <c r="AC144" i="6"/>
  <c r="Y144" i="6"/>
  <c r="Y148" i="6" s="1"/>
  <c r="U144" i="6"/>
  <c r="Q144" i="6"/>
  <c r="M144" i="6"/>
  <c r="BE143" i="6"/>
  <c r="BA143" i="6"/>
  <c r="AW143" i="6"/>
  <c r="AW148" i="6" s="1"/>
  <c r="AS143" i="6"/>
  <c r="AS148" i="6" s="1"/>
  <c r="AO143" i="6"/>
  <c r="AK143" i="6"/>
  <c r="AG143" i="6"/>
  <c r="AG148" i="6" s="1"/>
  <c r="AC143" i="6"/>
  <c r="AC148" i="6" s="1"/>
  <c r="Y143" i="6"/>
  <c r="U143" i="6"/>
  <c r="Q143" i="6"/>
  <c r="Q148" i="6" s="1"/>
  <c r="M143" i="6"/>
  <c r="M148" i="6" s="1"/>
  <c r="BK142" i="6"/>
  <c r="BJ142" i="6"/>
  <c r="BI142" i="6"/>
  <c r="BH142" i="6"/>
  <c r="U142" i="6"/>
  <c r="Q142" i="6"/>
  <c r="BF142" i="6" s="1"/>
  <c r="BG142" i="6" s="1"/>
  <c r="M142" i="6"/>
  <c r="BK141" i="6"/>
  <c r="BJ141" i="6"/>
  <c r="BI141" i="6"/>
  <c r="BH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L141" i="6"/>
  <c r="K141" i="6"/>
  <c r="J141" i="6"/>
  <c r="BE140" i="6"/>
  <c r="BA140" i="6"/>
  <c r="AW140" i="6"/>
  <c r="AS140" i="6"/>
  <c r="AS141" i="6" s="1"/>
  <c r="AO140" i="6"/>
  <c r="AK140" i="6"/>
  <c r="AG140" i="6"/>
  <c r="AC140" i="6"/>
  <c r="AC141" i="6" s="1"/>
  <c r="Y140" i="6"/>
  <c r="U140" i="6"/>
  <c r="Q140" i="6"/>
  <c r="M140" i="6"/>
  <c r="M141" i="6" s="1"/>
  <c r="BE139" i="6"/>
  <c r="BA139" i="6"/>
  <c r="AW139" i="6"/>
  <c r="AS139" i="6"/>
  <c r="AO139" i="6"/>
  <c r="AK139" i="6"/>
  <c r="AG139" i="6"/>
  <c r="AC139" i="6"/>
  <c r="Y139" i="6"/>
  <c r="U139" i="6"/>
  <c r="Q139" i="6"/>
  <c r="M139" i="6"/>
  <c r="BF139" i="6" s="1"/>
  <c r="BE138" i="6"/>
  <c r="BA138" i="6"/>
  <c r="AW138" i="6"/>
  <c r="AS138" i="6"/>
  <c r="AO138" i="6"/>
  <c r="AK138" i="6"/>
  <c r="AG138" i="6"/>
  <c r="AC138" i="6"/>
  <c r="Y138" i="6"/>
  <c r="U138" i="6"/>
  <c r="Q138" i="6"/>
  <c r="M138" i="6"/>
  <c r="BE137" i="6"/>
  <c r="BA137" i="6"/>
  <c r="AW137" i="6"/>
  <c r="AS137" i="6"/>
  <c r="AO137" i="6"/>
  <c r="AK137" i="6"/>
  <c r="AG137" i="6"/>
  <c r="AC137" i="6"/>
  <c r="Y137" i="6"/>
  <c r="U137" i="6"/>
  <c r="Q137" i="6"/>
  <c r="M137" i="6"/>
  <c r="BF137" i="6" s="1"/>
  <c r="BE136" i="6"/>
  <c r="BA136" i="6"/>
  <c r="AW136" i="6"/>
  <c r="AS136" i="6"/>
  <c r="AO136" i="6"/>
  <c r="AK136" i="6"/>
  <c r="AG136" i="6"/>
  <c r="AC136" i="6"/>
  <c r="Y136" i="6"/>
  <c r="U136" i="6"/>
  <c r="Q136" i="6"/>
  <c r="M136" i="6"/>
  <c r="BF136" i="6" s="1"/>
  <c r="BK135" i="6"/>
  <c r="BJ135" i="6"/>
  <c r="BI135" i="6"/>
  <c r="BH135" i="6"/>
  <c r="BF135" i="6"/>
  <c r="BG135" i="6" s="1"/>
  <c r="Y135" i="6"/>
  <c r="U135" i="6"/>
  <c r="Q135" i="6"/>
  <c r="BK134" i="6"/>
  <c r="BJ134" i="6"/>
  <c r="BI134" i="6"/>
  <c r="BH134" i="6"/>
  <c r="BD134" i="6"/>
  <c r="BC134" i="6"/>
  <c r="BB134" i="6"/>
  <c r="AZ134" i="6"/>
  <c r="AY134" i="6"/>
  <c r="AX134" i="6"/>
  <c r="AV134" i="6"/>
  <c r="AU134" i="6"/>
  <c r="AT134" i="6"/>
  <c r="AR134" i="6"/>
  <c r="AQ134" i="6"/>
  <c r="AP134" i="6"/>
  <c r="AN134" i="6"/>
  <c r="AM134" i="6"/>
  <c r="AL134" i="6"/>
  <c r="AJ134" i="6"/>
  <c r="AI134" i="6"/>
  <c r="AH134" i="6"/>
  <c r="AF134" i="6"/>
  <c r="AE134" i="6"/>
  <c r="AD134" i="6"/>
  <c r="AB134" i="6"/>
  <c r="AA134" i="6"/>
  <c r="Z134" i="6"/>
  <c r="X134" i="6"/>
  <c r="W134" i="6"/>
  <c r="V134" i="6"/>
  <c r="T134" i="6"/>
  <c r="S134" i="6"/>
  <c r="R134" i="6"/>
  <c r="P134" i="6"/>
  <c r="O134" i="6"/>
  <c r="N134" i="6"/>
  <c r="L134" i="6"/>
  <c r="K134" i="6"/>
  <c r="J134" i="6"/>
  <c r="BE133" i="6"/>
  <c r="BA133" i="6"/>
  <c r="AW133" i="6"/>
  <c r="AS133" i="6"/>
  <c r="AO133" i="6"/>
  <c r="AK133" i="6"/>
  <c r="AG133" i="6"/>
  <c r="AC133" i="6"/>
  <c r="Y133" i="6"/>
  <c r="U133" i="6"/>
  <c r="Q133" i="6"/>
  <c r="M133" i="6"/>
  <c r="BE132" i="6"/>
  <c r="BA132" i="6"/>
  <c r="AW132" i="6"/>
  <c r="AS132" i="6"/>
  <c r="AO132" i="6"/>
  <c r="AK132" i="6"/>
  <c r="AG132" i="6"/>
  <c r="AC132" i="6"/>
  <c r="Y132" i="6"/>
  <c r="U132" i="6"/>
  <c r="Q132" i="6"/>
  <c r="M132" i="6"/>
  <c r="BE131" i="6"/>
  <c r="BA131" i="6"/>
  <c r="AW131" i="6"/>
  <c r="AS131" i="6"/>
  <c r="AO131" i="6"/>
  <c r="AK131" i="6"/>
  <c r="AG131" i="6"/>
  <c r="AC131" i="6"/>
  <c r="Y131" i="6"/>
  <c r="U131" i="6"/>
  <c r="Q131" i="6"/>
  <c r="M131" i="6"/>
  <c r="BE130" i="6"/>
  <c r="BE134" i="6" s="1"/>
  <c r="BA130" i="6"/>
  <c r="AW130" i="6"/>
  <c r="AS130" i="6"/>
  <c r="AO130" i="6"/>
  <c r="AO134" i="6" s="1"/>
  <c r="AK130" i="6"/>
  <c r="AG130" i="6"/>
  <c r="AC130" i="6"/>
  <c r="Y130" i="6"/>
  <c r="Y134" i="6" s="1"/>
  <c r="U130" i="6"/>
  <c r="Q130" i="6"/>
  <c r="M130" i="6"/>
  <c r="BF130" i="6" s="1"/>
  <c r="BE129" i="6"/>
  <c r="BA129" i="6"/>
  <c r="BA134" i="6" s="1"/>
  <c r="AW129" i="6"/>
  <c r="AS129" i="6"/>
  <c r="AS134" i="6" s="1"/>
  <c r="AO129" i="6"/>
  <c r="AK129" i="6"/>
  <c r="AK134" i="6" s="1"/>
  <c r="AG129" i="6"/>
  <c r="AC129" i="6"/>
  <c r="AC134" i="6" s="1"/>
  <c r="Y129" i="6"/>
  <c r="U129" i="6"/>
  <c r="U134" i="6" s="1"/>
  <c r="Q129" i="6"/>
  <c r="M129" i="6"/>
  <c r="M134" i="6" s="1"/>
  <c r="BK128" i="6"/>
  <c r="BJ128" i="6"/>
  <c r="BI128" i="6"/>
  <c r="BH128" i="6"/>
  <c r="Y128" i="6"/>
  <c r="U128" i="6"/>
  <c r="BF128" i="6" s="1"/>
  <c r="BG128" i="6" s="1"/>
  <c r="Q128" i="6"/>
  <c r="BK127" i="6"/>
  <c r="BJ127" i="6"/>
  <c r="BI127" i="6"/>
  <c r="BH127" i="6"/>
  <c r="BE127" i="6"/>
  <c r="BD127" i="6"/>
  <c r="BC127" i="6"/>
  <c r="BB127" i="6"/>
  <c r="AZ127" i="6"/>
  <c r="AY127" i="6"/>
  <c r="AX127" i="6"/>
  <c r="AV127" i="6"/>
  <c r="AU127" i="6"/>
  <c r="AT127" i="6"/>
  <c r="AR127" i="6"/>
  <c r="AQ127" i="6"/>
  <c r="AP127" i="6"/>
  <c r="AO127" i="6"/>
  <c r="AN127" i="6"/>
  <c r="AM127" i="6"/>
  <c r="AL127" i="6"/>
  <c r="AJ127" i="6"/>
  <c r="AI127" i="6"/>
  <c r="AH127" i="6"/>
  <c r="AF127" i="6"/>
  <c r="AE127" i="6"/>
  <c r="AD127" i="6"/>
  <c r="AB127" i="6"/>
  <c r="AA127" i="6"/>
  <c r="Z127" i="6"/>
  <c r="Y127" i="6"/>
  <c r="X127" i="6"/>
  <c r="W127" i="6"/>
  <c r="V127" i="6"/>
  <c r="T127" i="6"/>
  <c r="S127" i="6"/>
  <c r="R127" i="6"/>
  <c r="P127" i="6"/>
  <c r="O127" i="6"/>
  <c r="N127" i="6"/>
  <c r="L127" i="6"/>
  <c r="K127" i="6"/>
  <c r="J127" i="6"/>
  <c r="BE126" i="6"/>
  <c r="BA126" i="6"/>
  <c r="AW126" i="6"/>
  <c r="AS126" i="6"/>
  <c r="AS127" i="6" s="1"/>
  <c r="AO126" i="6"/>
  <c r="AK126" i="6"/>
  <c r="AG126" i="6"/>
  <c r="AC126" i="6"/>
  <c r="AC127" i="6" s="1"/>
  <c r="Y126" i="6"/>
  <c r="U126" i="6"/>
  <c r="Q126" i="6"/>
  <c r="M126" i="6"/>
  <c r="M127" i="6" s="1"/>
  <c r="BE125" i="6"/>
  <c r="BA125" i="6"/>
  <c r="AW125" i="6"/>
  <c r="AS125" i="6"/>
  <c r="AO125" i="6"/>
  <c r="AK125" i="6"/>
  <c r="AG125" i="6"/>
  <c r="AC125" i="6"/>
  <c r="Y125" i="6"/>
  <c r="U125" i="6"/>
  <c r="Q125" i="6"/>
  <c r="M125" i="6"/>
  <c r="BE124" i="6"/>
  <c r="BA124" i="6"/>
  <c r="AW124" i="6"/>
  <c r="AW127" i="6" s="1"/>
  <c r="AS124" i="6"/>
  <c r="AO124" i="6"/>
  <c r="AK124" i="6"/>
  <c r="AG124" i="6"/>
  <c r="AG127" i="6" s="1"/>
  <c r="AC124" i="6"/>
  <c r="Y124" i="6"/>
  <c r="U124" i="6"/>
  <c r="Q124" i="6"/>
  <c r="Q127" i="6" s="1"/>
  <c r="M124" i="6"/>
  <c r="BE123" i="6"/>
  <c r="BA123" i="6"/>
  <c r="BA127" i="6" s="1"/>
  <c r="AW123" i="6"/>
  <c r="AS123" i="6"/>
  <c r="AO123" i="6"/>
  <c r="AK123" i="6"/>
  <c r="AK127" i="6" s="1"/>
  <c r="AG123" i="6"/>
  <c r="AC123" i="6"/>
  <c r="Y123" i="6"/>
  <c r="U123" i="6"/>
  <c r="U127" i="6" s="1"/>
  <c r="Q123" i="6"/>
  <c r="M123" i="6"/>
  <c r="BE122" i="6"/>
  <c r="BA122" i="6"/>
  <c r="AW122" i="6"/>
  <c r="AS122" i="6"/>
  <c r="AO122" i="6"/>
  <c r="AK122" i="6"/>
  <c r="AG122" i="6"/>
  <c r="AC122" i="6"/>
  <c r="Y122" i="6"/>
  <c r="U122" i="6"/>
  <c r="Q122" i="6"/>
  <c r="M122" i="6"/>
  <c r="BF122" i="6" s="1"/>
  <c r="BK121" i="6"/>
  <c r="BJ121" i="6"/>
  <c r="BI121" i="6"/>
  <c r="BH121" i="6"/>
  <c r="BF121" i="6"/>
  <c r="BG121" i="6" s="1"/>
  <c r="U121" i="6"/>
  <c r="Q121" i="6"/>
  <c r="M121" i="6"/>
  <c r="BK120" i="6"/>
  <c r="BJ120" i="6"/>
  <c r="BI120" i="6"/>
  <c r="BH120" i="6"/>
  <c r="U120" i="6"/>
  <c r="Q120" i="6"/>
  <c r="M120" i="6"/>
  <c r="BF120" i="6" s="1"/>
  <c r="BG120" i="6" s="1"/>
  <c r="BK119" i="6"/>
  <c r="BJ119" i="6"/>
  <c r="BI119" i="6"/>
  <c r="BH119" i="6"/>
  <c r="BE119" i="6"/>
  <c r="BA119" i="6"/>
  <c r="AW119" i="6"/>
  <c r="AS119" i="6"/>
  <c r="AO119" i="6"/>
  <c r="AK119" i="6"/>
  <c r="AG119" i="6"/>
  <c r="AC119" i="6"/>
  <c r="Y119" i="6"/>
  <c r="U119" i="6"/>
  <c r="Q119" i="6"/>
  <c r="M119" i="6"/>
  <c r="BK118" i="6"/>
  <c r="BJ118" i="6"/>
  <c r="BI118" i="6"/>
  <c r="BH118" i="6"/>
  <c r="BE118" i="6"/>
  <c r="BA118" i="6"/>
  <c r="AW118" i="6"/>
  <c r="AS118" i="6"/>
  <c r="AO118" i="6"/>
  <c r="AK118" i="6"/>
  <c r="AG118" i="6"/>
  <c r="AC118" i="6"/>
  <c r="Y118" i="6"/>
  <c r="U118" i="6"/>
  <c r="Q118" i="6"/>
  <c r="M118" i="6"/>
  <c r="BE117" i="6"/>
  <c r="BA117" i="6"/>
  <c r="AW117" i="6"/>
  <c r="AS117" i="6"/>
  <c r="AO117" i="6"/>
  <c r="AK117" i="6"/>
  <c r="AG117" i="6"/>
  <c r="AC117" i="6"/>
  <c r="Y117" i="6"/>
  <c r="U117" i="6"/>
  <c r="Q117" i="6"/>
  <c r="M117" i="6"/>
  <c r="BF117" i="6" s="1"/>
  <c r="BE116" i="6"/>
  <c r="BA116" i="6"/>
  <c r="AW116" i="6"/>
  <c r="AS116" i="6"/>
  <c r="AO116" i="6"/>
  <c r="AK116" i="6"/>
  <c r="AG116" i="6"/>
  <c r="AC116" i="6"/>
  <c r="Y116" i="6"/>
  <c r="U116" i="6"/>
  <c r="Q116" i="6"/>
  <c r="M116" i="6"/>
  <c r="BF116" i="6" s="1"/>
  <c r="BE115" i="6"/>
  <c r="BA115" i="6"/>
  <c r="AW115" i="6"/>
  <c r="AS115" i="6"/>
  <c r="AO115" i="6"/>
  <c r="AK115" i="6"/>
  <c r="AG115" i="6"/>
  <c r="AC115" i="6"/>
  <c r="Y115" i="6"/>
  <c r="U115" i="6"/>
  <c r="Q115" i="6"/>
  <c r="M115" i="6"/>
  <c r="BF115" i="6" s="1"/>
  <c r="BE114" i="6"/>
  <c r="BA114" i="6"/>
  <c r="AW114" i="6"/>
  <c r="AS114" i="6"/>
  <c r="AO114" i="6"/>
  <c r="AK114" i="6"/>
  <c r="AG114" i="6"/>
  <c r="AC114" i="6"/>
  <c r="Y114" i="6"/>
  <c r="U114" i="6"/>
  <c r="Q114" i="6"/>
  <c r="M114" i="6"/>
  <c r="BF114" i="6" s="1"/>
  <c r="BE113" i="6"/>
  <c r="BA113" i="6"/>
  <c r="AW113" i="6"/>
  <c r="AS113" i="6"/>
  <c r="AO113" i="6"/>
  <c r="AK113" i="6"/>
  <c r="AG113" i="6"/>
  <c r="AC113" i="6"/>
  <c r="Y113" i="6"/>
  <c r="U113" i="6"/>
  <c r="Q113" i="6"/>
  <c r="M113" i="6"/>
  <c r="BF113" i="6" s="1"/>
  <c r="BK112" i="6"/>
  <c r="BJ112" i="6"/>
  <c r="BI112" i="6"/>
  <c r="BH112" i="6"/>
  <c r="BD112" i="6"/>
  <c r="BC112" i="6"/>
  <c r="BB112" i="6"/>
  <c r="AZ112" i="6"/>
  <c r="AY112" i="6"/>
  <c r="AX112" i="6"/>
  <c r="AV112" i="6"/>
  <c r="AU112" i="6"/>
  <c r="AT112" i="6"/>
  <c r="AR112" i="6"/>
  <c r="AQ112" i="6"/>
  <c r="AP112" i="6"/>
  <c r="AN112" i="6"/>
  <c r="AM112" i="6"/>
  <c r="AL112" i="6"/>
  <c r="AJ112" i="6"/>
  <c r="AI112" i="6"/>
  <c r="AH112" i="6"/>
  <c r="AF112" i="6"/>
  <c r="AE112" i="6"/>
  <c r="AD112" i="6"/>
  <c r="AB112" i="6"/>
  <c r="AA112" i="6"/>
  <c r="Z112" i="6"/>
  <c r="X112" i="6"/>
  <c r="W112" i="6"/>
  <c r="V112" i="6"/>
  <c r="T112" i="6"/>
  <c r="S112" i="6"/>
  <c r="U112" i="6" s="1"/>
  <c r="P112" i="6"/>
  <c r="O112" i="6"/>
  <c r="Q112" i="6" s="1"/>
  <c r="M112" i="6"/>
  <c r="L112" i="6"/>
  <c r="K112" i="6"/>
  <c r="BE111" i="6"/>
  <c r="BA111" i="6"/>
  <c r="AW111" i="6"/>
  <c r="AS111" i="6"/>
  <c r="AO111" i="6"/>
  <c r="AK111" i="6"/>
  <c r="AG111" i="6"/>
  <c r="AC111" i="6"/>
  <c r="Y111" i="6"/>
  <c r="U111" i="6"/>
  <c r="Q111" i="6"/>
  <c r="M111" i="6"/>
  <c r="BF111" i="6" s="1"/>
  <c r="BE110" i="6"/>
  <c r="BA110" i="6"/>
  <c r="AW110" i="6"/>
  <c r="AS110" i="6"/>
  <c r="AO110" i="6"/>
  <c r="AK110" i="6"/>
  <c r="AG110" i="6"/>
  <c r="AC110" i="6"/>
  <c r="Y110" i="6"/>
  <c r="U110" i="6"/>
  <c r="Q110" i="6"/>
  <c r="M110" i="6"/>
  <c r="BF110" i="6" s="1"/>
  <c r="BE109" i="6"/>
  <c r="BA109" i="6"/>
  <c r="AW109" i="6"/>
  <c r="AS109" i="6"/>
  <c r="AO109" i="6"/>
  <c r="AK109" i="6"/>
  <c r="AG109" i="6"/>
  <c r="AC109" i="6"/>
  <c r="Y109" i="6"/>
  <c r="U109" i="6"/>
  <c r="Q109" i="6"/>
  <c r="M109" i="6"/>
  <c r="BE108" i="6"/>
  <c r="BA108" i="6"/>
  <c r="AW108" i="6"/>
  <c r="AS108" i="6"/>
  <c r="AO108" i="6"/>
  <c r="AK108" i="6"/>
  <c r="AG108" i="6"/>
  <c r="AC108" i="6"/>
  <c r="Y108" i="6"/>
  <c r="U108" i="6"/>
  <c r="Q108" i="6"/>
  <c r="M108" i="6"/>
  <c r="BE107" i="6"/>
  <c r="BA107" i="6"/>
  <c r="AW107" i="6"/>
  <c r="AW112" i="6" s="1"/>
  <c r="AS107" i="6"/>
  <c r="AS112" i="6" s="1"/>
  <c r="AO107" i="6"/>
  <c r="AK107" i="6"/>
  <c r="AG107" i="6"/>
  <c r="AG112" i="6" s="1"/>
  <c r="AC107" i="6"/>
  <c r="AC112" i="6" s="1"/>
  <c r="Y107" i="6"/>
  <c r="U107" i="6"/>
  <c r="Q107" i="6"/>
  <c r="M107" i="6"/>
  <c r="BF107" i="6" s="1"/>
  <c r="BK106" i="6"/>
  <c r="BJ106" i="6"/>
  <c r="BI106" i="6"/>
  <c r="BH106" i="6"/>
  <c r="U106" i="6"/>
  <c r="Q106" i="6"/>
  <c r="M106" i="6"/>
  <c r="BF106" i="6" s="1"/>
  <c r="BG106" i="6" s="1"/>
  <c r="BE105" i="6"/>
  <c r="BA105" i="6"/>
  <c r="AW105" i="6"/>
  <c r="AS105" i="6"/>
  <c r="AO105" i="6"/>
  <c r="AK105" i="6"/>
  <c r="AG105" i="6"/>
  <c r="AC105" i="6"/>
  <c r="Y105" i="6"/>
  <c r="U105" i="6"/>
  <c r="Q105" i="6"/>
  <c r="M105" i="6"/>
  <c r="BF105" i="6" s="1"/>
  <c r="BE104" i="6"/>
  <c r="BA104" i="6"/>
  <c r="AW104" i="6"/>
  <c r="AS104" i="6"/>
  <c r="AO104" i="6"/>
  <c r="AK104" i="6"/>
  <c r="AG104" i="6"/>
  <c r="AC104" i="6"/>
  <c r="Y104" i="6"/>
  <c r="U104" i="6"/>
  <c r="Q104" i="6"/>
  <c r="M104" i="6"/>
  <c r="BF104" i="6" s="1"/>
  <c r="BE103" i="6"/>
  <c r="BA103" i="6"/>
  <c r="AW103" i="6"/>
  <c r="AS103" i="6"/>
  <c r="AO103" i="6"/>
  <c r="AK103" i="6"/>
  <c r="AG103" i="6"/>
  <c r="AC103" i="6"/>
  <c r="Y103" i="6"/>
  <c r="U103" i="6"/>
  <c r="Q103" i="6"/>
  <c r="M103" i="6"/>
  <c r="BE102" i="6"/>
  <c r="BA102" i="6"/>
  <c r="AW102" i="6"/>
  <c r="AS102" i="6"/>
  <c r="AO102" i="6"/>
  <c r="AK102" i="6"/>
  <c r="AG102" i="6"/>
  <c r="AC102" i="6"/>
  <c r="Y102" i="6"/>
  <c r="U102" i="6"/>
  <c r="Q102" i="6"/>
  <c r="M102" i="6"/>
  <c r="BF102" i="6" s="1"/>
  <c r="BE101" i="6"/>
  <c r="BA101" i="6"/>
  <c r="AW101" i="6"/>
  <c r="AS101" i="6"/>
  <c r="AO101" i="6"/>
  <c r="AK101" i="6"/>
  <c r="AG101" i="6"/>
  <c r="AC101" i="6"/>
  <c r="Y101" i="6"/>
  <c r="U101" i="6"/>
  <c r="Q101" i="6"/>
  <c r="M101" i="6"/>
  <c r="BK100" i="6"/>
  <c r="BJ100" i="6"/>
  <c r="BI100" i="6"/>
  <c r="BH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L100" i="6"/>
  <c r="K100" i="6"/>
  <c r="J100" i="6"/>
  <c r="BE99" i="6"/>
  <c r="BA99" i="6"/>
  <c r="AW99" i="6"/>
  <c r="AS99" i="6"/>
  <c r="AS100" i="6" s="1"/>
  <c r="AO99" i="6"/>
  <c r="AK99" i="6"/>
  <c r="AG99" i="6"/>
  <c r="AC99" i="6"/>
  <c r="AC100" i="6" s="1"/>
  <c r="Y99" i="6"/>
  <c r="U99" i="6"/>
  <c r="Q99" i="6"/>
  <c r="M99" i="6"/>
  <c r="M100" i="6" s="1"/>
  <c r="BF100" i="6" s="1"/>
  <c r="BG95" i="6" s="1"/>
  <c r="BE98" i="6"/>
  <c r="BA98" i="6"/>
  <c r="AW98" i="6"/>
  <c r="AS98" i="6"/>
  <c r="AO98" i="6"/>
  <c r="AK98" i="6"/>
  <c r="AG98" i="6"/>
  <c r="AC98" i="6"/>
  <c r="Y98" i="6"/>
  <c r="U98" i="6"/>
  <c r="Q98" i="6"/>
  <c r="M98" i="6"/>
  <c r="BF98" i="6" s="1"/>
  <c r="BE97" i="6"/>
  <c r="BA97" i="6"/>
  <c r="AW97" i="6"/>
  <c r="AS97" i="6"/>
  <c r="AO97" i="6"/>
  <c r="AK97" i="6"/>
  <c r="AG97" i="6"/>
  <c r="AC97" i="6"/>
  <c r="Y97" i="6"/>
  <c r="U97" i="6"/>
  <c r="Q97" i="6"/>
  <c r="M97" i="6"/>
  <c r="BE96" i="6"/>
  <c r="BA96" i="6"/>
  <c r="AW96" i="6"/>
  <c r="AS96" i="6"/>
  <c r="AO96" i="6"/>
  <c r="AK96" i="6"/>
  <c r="AG96" i="6"/>
  <c r="AC96" i="6"/>
  <c r="Y96" i="6"/>
  <c r="U96" i="6"/>
  <c r="Q96" i="6"/>
  <c r="M96" i="6"/>
  <c r="BF96" i="6" s="1"/>
  <c r="BE95" i="6"/>
  <c r="BA95" i="6"/>
  <c r="AW95" i="6"/>
  <c r="AS95" i="6"/>
  <c r="AO95" i="6"/>
  <c r="AK95" i="6"/>
  <c r="AG95" i="6"/>
  <c r="AC95" i="6"/>
  <c r="Y95" i="6"/>
  <c r="U95" i="6"/>
  <c r="Q95" i="6"/>
  <c r="M95" i="6"/>
  <c r="BF95" i="6" s="1"/>
  <c r="BK94" i="6"/>
  <c r="BJ94" i="6"/>
  <c r="BI94" i="6"/>
  <c r="BH94" i="6"/>
  <c r="BF94" i="6"/>
  <c r="BG94" i="6" s="1"/>
  <c r="U94" i="6"/>
  <c r="Q94" i="6"/>
  <c r="M94" i="6"/>
  <c r="BE93" i="6"/>
  <c r="BA93" i="6"/>
  <c r="AW93" i="6"/>
  <c r="AS93" i="6"/>
  <c r="AO93" i="6"/>
  <c r="AK93" i="6"/>
  <c r="AG93" i="6"/>
  <c r="AC93" i="6"/>
  <c r="Y93" i="6"/>
  <c r="U93" i="6"/>
  <c r="Q93" i="6"/>
  <c r="M93" i="6"/>
  <c r="BF93" i="6" s="1"/>
  <c r="BE92" i="6"/>
  <c r="BA92" i="6"/>
  <c r="AW92" i="6"/>
  <c r="AS92" i="6"/>
  <c r="AO92" i="6"/>
  <c r="AK92" i="6"/>
  <c r="AG92" i="6"/>
  <c r="AC92" i="6"/>
  <c r="Y92" i="6"/>
  <c r="U92" i="6"/>
  <c r="Q92" i="6"/>
  <c r="M92" i="6"/>
  <c r="BE91" i="6"/>
  <c r="BA91" i="6"/>
  <c r="AW91" i="6"/>
  <c r="AS91" i="6"/>
  <c r="AO91" i="6"/>
  <c r="AK91" i="6"/>
  <c r="AG91" i="6"/>
  <c r="AC91" i="6"/>
  <c r="Y91" i="6"/>
  <c r="U91" i="6"/>
  <c r="Q91" i="6"/>
  <c r="M91" i="6"/>
  <c r="BE90" i="6"/>
  <c r="BA90" i="6"/>
  <c r="AW90" i="6"/>
  <c r="AS90" i="6"/>
  <c r="AO90" i="6"/>
  <c r="AK90" i="6"/>
  <c r="AG90" i="6"/>
  <c r="AC90" i="6"/>
  <c r="Y90" i="6"/>
  <c r="U90" i="6"/>
  <c r="Q90" i="6"/>
  <c r="M90" i="6"/>
  <c r="BE89" i="6"/>
  <c r="BA89" i="6"/>
  <c r="AW89" i="6"/>
  <c r="AS89" i="6"/>
  <c r="AO89" i="6"/>
  <c r="AK89" i="6"/>
  <c r="AG89" i="6"/>
  <c r="AC89" i="6"/>
  <c r="Y89" i="6"/>
  <c r="U89" i="6"/>
  <c r="Q89" i="6"/>
  <c r="M89" i="6"/>
  <c r="BK88" i="6"/>
  <c r="BJ88" i="6"/>
  <c r="BI88" i="6"/>
  <c r="BH88" i="6"/>
  <c r="BD88" i="6"/>
  <c r="BC88" i="6"/>
  <c r="BB88" i="6"/>
  <c r="AZ88" i="6"/>
  <c r="AY88" i="6"/>
  <c r="AX88" i="6"/>
  <c r="AV88" i="6"/>
  <c r="AU88" i="6"/>
  <c r="AT88" i="6"/>
  <c r="AR88" i="6"/>
  <c r="AQ88" i="6"/>
  <c r="AP88" i="6"/>
  <c r="AN88" i="6"/>
  <c r="AM88" i="6"/>
  <c r="AL88" i="6"/>
  <c r="AJ88" i="6"/>
  <c r="AI88" i="6"/>
  <c r="AH88" i="6"/>
  <c r="AF88" i="6"/>
  <c r="AE88" i="6"/>
  <c r="AD88" i="6"/>
  <c r="AB88" i="6"/>
  <c r="AA88" i="6"/>
  <c r="Z88" i="6"/>
  <c r="X88" i="6"/>
  <c r="W88" i="6"/>
  <c r="V88" i="6"/>
  <c r="T88" i="6"/>
  <c r="S88" i="6"/>
  <c r="U88" i="6" s="1"/>
  <c r="Q88" i="6"/>
  <c r="P88" i="6"/>
  <c r="O88" i="6"/>
  <c r="L88" i="6"/>
  <c r="M88" i="6" s="1"/>
  <c r="K88" i="6"/>
  <c r="BE87" i="6"/>
  <c r="BA87" i="6"/>
  <c r="AW87" i="6"/>
  <c r="AS87" i="6"/>
  <c r="AO87" i="6"/>
  <c r="AK87" i="6"/>
  <c r="AG87" i="6"/>
  <c r="AC87" i="6"/>
  <c r="Y87" i="6"/>
  <c r="U87" i="6"/>
  <c r="Q87" i="6"/>
  <c r="M87" i="6"/>
  <c r="BE86" i="6"/>
  <c r="BA86" i="6"/>
  <c r="AW86" i="6"/>
  <c r="AS86" i="6"/>
  <c r="AO86" i="6"/>
  <c r="AK86" i="6"/>
  <c r="AG86" i="6"/>
  <c r="AC86" i="6"/>
  <c r="Y86" i="6"/>
  <c r="U86" i="6"/>
  <c r="Q86" i="6"/>
  <c r="M86" i="6"/>
  <c r="BE85" i="6"/>
  <c r="BA85" i="6"/>
  <c r="AW85" i="6"/>
  <c r="AS85" i="6"/>
  <c r="AO85" i="6"/>
  <c r="AK85" i="6"/>
  <c r="AG85" i="6"/>
  <c r="AC85" i="6"/>
  <c r="Y85" i="6"/>
  <c r="U85" i="6"/>
  <c r="Q85" i="6"/>
  <c r="M85" i="6"/>
  <c r="BF85" i="6" s="1"/>
  <c r="BE84" i="6"/>
  <c r="BA84" i="6"/>
  <c r="AW84" i="6"/>
  <c r="AS84" i="6"/>
  <c r="AO84" i="6"/>
  <c r="AK84" i="6"/>
  <c r="AG84" i="6"/>
  <c r="AC84" i="6"/>
  <c r="Y84" i="6"/>
  <c r="U84" i="6"/>
  <c r="Q84" i="6"/>
  <c r="M84" i="6"/>
  <c r="BF84" i="6" s="1"/>
  <c r="BE83" i="6"/>
  <c r="BE88" i="6" s="1"/>
  <c r="BA83" i="6"/>
  <c r="AW83" i="6"/>
  <c r="AS83" i="6"/>
  <c r="AS88" i="6" s="1"/>
  <c r="AO83" i="6"/>
  <c r="AO88" i="6" s="1"/>
  <c r="AK83" i="6"/>
  <c r="AG83" i="6"/>
  <c r="AC83" i="6"/>
  <c r="AC88" i="6" s="1"/>
  <c r="Y83" i="6"/>
  <c r="Y88" i="6" s="1"/>
  <c r="U83" i="6"/>
  <c r="Q83" i="6"/>
  <c r="M83" i="6"/>
  <c r="BF83" i="6" s="1"/>
  <c r="BK82" i="6"/>
  <c r="BJ82" i="6"/>
  <c r="BI82" i="6"/>
  <c r="BH82" i="6"/>
  <c r="BF82" i="6"/>
  <c r="BG82" i="6" s="1"/>
  <c r="U82" i="6"/>
  <c r="Q82" i="6"/>
  <c r="M82" i="6"/>
  <c r="BE81" i="6"/>
  <c r="BA81" i="6"/>
  <c r="AW81" i="6"/>
  <c r="AS81" i="6"/>
  <c r="AO81" i="6"/>
  <c r="AK81" i="6"/>
  <c r="AG81" i="6"/>
  <c r="AC81" i="6"/>
  <c r="Y81" i="6"/>
  <c r="U81" i="6"/>
  <c r="Q81" i="6"/>
  <c r="M81" i="6"/>
  <c r="BF81" i="6" s="1"/>
  <c r="BE80" i="6"/>
  <c r="BA80" i="6"/>
  <c r="AW80" i="6"/>
  <c r="AS80" i="6"/>
  <c r="AO80" i="6"/>
  <c r="AK80" i="6"/>
  <c r="AG80" i="6"/>
  <c r="AC80" i="6"/>
  <c r="Y80" i="6"/>
  <c r="U80" i="6"/>
  <c r="Q80" i="6"/>
  <c r="M80" i="6"/>
  <c r="BE79" i="6"/>
  <c r="BA79" i="6"/>
  <c r="AW79" i="6"/>
  <c r="AS79" i="6"/>
  <c r="AO79" i="6"/>
  <c r="AK79" i="6"/>
  <c r="AG79" i="6"/>
  <c r="AC79" i="6"/>
  <c r="Y79" i="6"/>
  <c r="U79" i="6"/>
  <c r="Q79" i="6"/>
  <c r="M79" i="6"/>
  <c r="BF79" i="6" s="1"/>
  <c r="BE78" i="6"/>
  <c r="BA78" i="6"/>
  <c r="AW78" i="6"/>
  <c r="AS78" i="6"/>
  <c r="AO78" i="6"/>
  <c r="AK78" i="6"/>
  <c r="AG78" i="6"/>
  <c r="AC78" i="6"/>
  <c r="Y78" i="6"/>
  <c r="U78" i="6"/>
  <c r="Q78" i="6"/>
  <c r="M78" i="6"/>
  <c r="BF78" i="6" s="1"/>
  <c r="BE77" i="6"/>
  <c r="BA77" i="6"/>
  <c r="AW77" i="6"/>
  <c r="AS77" i="6"/>
  <c r="AO77" i="6"/>
  <c r="AK77" i="6"/>
  <c r="AG77" i="6"/>
  <c r="AC77" i="6"/>
  <c r="Y77" i="6"/>
  <c r="U77" i="6"/>
  <c r="Q77" i="6"/>
  <c r="M77" i="6"/>
  <c r="BF77" i="6" s="1"/>
  <c r="BK76" i="6"/>
  <c r="BJ76" i="6"/>
  <c r="BI76" i="6"/>
  <c r="BH76" i="6"/>
  <c r="BD76" i="6"/>
  <c r="BC76" i="6"/>
  <c r="BB76" i="6"/>
  <c r="AZ76" i="6"/>
  <c r="AY76" i="6"/>
  <c r="AX76" i="6"/>
  <c r="AV76" i="6"/>
  <c r="AU76" i="6"/>
  <c r="AT76" i="6"/>
  <c r="AR76" i="6"/>
  <c r="AQ76" i="6"/>
  <c r="AP76" i="6"/>
  <c r="AN76" i="6"/>
  <c r="AM76" i="6"/>
  <c r="AL76" i="6"/>
  <c r="AJ76" i="6"/>
  <c r="AI76" i="6"/>
  <c r="AH76" i="6"/>
  <c r="AF76" i="6"/>
  <c r="AE76" i="6"/>
  <c r="AD76" i="6"/>
  <c r="AB76" i="6"/>
  <c r="AA76" i="6"/>
  <c r="Z76" i="6"/>
  <c r="X76" i="6"/>
  <c r="W76" i="6"/>
  <c r="V76" i="6"/>
  <c r="T76" i="6"/>
  <c r="S76" i="6"/>
  <c r="R76" i="6"/>
  <c r="P76" i="6"/>
  <c r="Q76" i="6" s="1"/>
  <c r="O76" i="6"/>
  <c r="N76" i="6"/>
  <c r="L76" i="6"/>
  <c r="K76" i="6"/>
  <c r="J76" i="6"/>
  <c r="BE75" i="6"/>
  <c r="BA75" i="6"/>
  <c r="AW75" i="6"/>
  <c r="AS75" i="6"/>
  <c r="AO75" i="6"/>
  <c r="AK75" i="6"/>
  <c r="AG75" i="6"/>
  <c r="AC75" i="6"/>
  <c r="Y75" i="6"/>
  <c r="U75" i="6"/>
  <c r="Q75" i="6"/>
  <c r="M75" i="6"/>
  <c r="BF75" i="6" s="1"/>
  <c r="BE74" i="6"/>
  <c r="BA74" i="6"/>
  <c r="AW74" i="6"/>
  <c r="AS74" i="6"/>
  <c r="AO74" i="6"/>
  <c r="AK74" i="6"/>
  <c r="AG74" i="6"/>
  <c r="AC74" i="6"/>
  <c r="Y74" i="6"/>
  <c r="U74" i="6"/>
  <c r="Q74" i="6"/>
  <c r="M74" i="6"/>
  <c r="BF74" i="6" s="1"/>
  <c r="BE73" i="6"/>
  <c r="BA73" i="6"/>
  <c r="AW73" i="6"/>
  <c r="AS73" i="6"/>
  <c r="AO73" i="6"/>
  <c r="AK73" i="6"/>
  <c r="AG73" i="6"/>
  <c r="AC73" i="6"/>
  <c r="Y73" i="6"/>
  <c r="U73" i="6"/>
  <c r="Q73" i="6"/>
  <c r="M73" i="6"/>
  <c r="BE72" i="6"/>
  <c r="BA72" i="6"/>
  <c r="BA76" i="6" s="1"/>
  <c r="AW72" i="6"/>
  <c r="AS72" i="6"/>
  <c r="AO72" i="6"/>
  <c r="AK72" i="6"/>
  <c r="AK76" i="6" s="1"/>
  <c r="AG72" i="6"/>
  <c r="AC72" i="6"/>
  <c r="Y72" i="6"/>
  <c r="U72" i="6"/>
  <c r="U76" i="6" s="1"/>
  <c r="Q72" i="6"/>
  <c r="M72" i="6"/>
  <c r="BE71" i="6"/>
  <c r="BA71" i="6"/>
  <c r="AW71" i="6"/>
  <c r="AW76" i="6" s="1"/>
  <c r="AS71" i="6"/>
  <c r="AS76" i="6" s="1"/>
  <c r="AO71" i="6"/>
  <c r="AK71" i="6"/>
  <c r="AG71" i="6"/>
  <c r="AG76" i="6" s="1"/>
  <c r="AC71" i="6"/>
  <c r="AC76" i="6" s="1"/>
  <c r="Y71" i="6"/>
  <c r="U71" i="6"/>
  <c r="Q71" i="6"/>
  <c r="M71" i="6"/>
  <c r="M76" i="6" s="1"/>
  <c r="BK70" i="6"/>
  <c r="BJ70" i="6"/>
  <c r="BI70" i="6"/>
  <c r="BH70" i="6"/>
  <c r="BG70" i="6"/>
  <c r="Y70" i="6"/>
  <c r="U70" i="6"/>
  <c r="Q70" i="6"/>
  <c r="BF70" i="6" s="1"/>
  <c r="BE69" i="6"/>
  <c r="BA69" i="6"/>
  <c r="AW69" i="6"/>
  <c r="AS69" i="6"/>
  <c r="AO69" i="6"/>
  <c r="AK69" i="6"/>
  <c r="AG69" i="6"/>
  <c r="AC69" i="6"/>
  <c r="Y69" i="6"/>
  <c r="U69" i="6"/>
  <c r="Q69" i="6"/>
  <c r="M69" i="6"/>
  <c r="BE68" i="6"/>
  <c r="BA68" i="6"/>
  <c r="AW68" i="6"/>
  <c r="AS68" i="6"/>
  <c r="AO68" i="6"/>
  <c r="AK68" i="6"/>
  <c r="AG68" i="6"/>
  <c r="AC68" i="6"/>
  <c r="Y68" i="6"/>
  <c r="U68" i="6"/>
  <c r="Q68" i="6"/>
  <c r="M68" i="6"/>
  <c r="BF68" i="6" s="1"/>
  <c r="BE67" i="6"/>
  <c r="BA67" i="6"/>
  <c r="AW67" i="6"/>
  <c r="AS67" i="6"/>
  <c r="AO67" i="6"/>
  <c r="AK67" i="6"/>
  <c r="AG67" i="6"/>
  <c r="AC67" i="6"/>
  <c r="Y67" i="6"/>
  <c r="U67" i="6"/>
  <c r="Q67" i="6"/>
  <c r="M67" i="6"/>
  <c r="BE66" i="6"/>
  <c r="BA66" i="6"/>
  <c r="AW66" i="6"/>
  <c r="AS66" i="6"/>
  <c r="AO66" i="6"/>
  <c r="AK66" i="6"/>
  <c r="AG66" i="6"/>
  <c r="AC66" i="6"/>
  <c r="Y66" i="6"/>
  <c r="U66" i="6"/>
  <c r="Q66" i="6"/>
  <c r="M66" i="6"/>
  <c r="BE65" i="6"/>
  <c r="BA65" i="6"/>
  <c r="AW65" i="6"/>
  <c r="AS65" i="6"/>
  <c r="AO65" i="6"/>
  <c r="AK65" i="6"/>
  <c r="AG65" i="6"/>
  <c r="AC65" i="6"/>
  <c r="Y65" i="6"/>
  <c r="U65" i="6"/>
  <c r="Q65" i="6"/>
  <c r="M65" i="6"/>
  <c r="BK64" i="6"/>
  <c r="BJ64" i="6"/>
  <c r="BI64" i="6"/>
  <c r="BH64" i="6"/>
  <c r="BE64" i="6"/>
  <c r="BD64" i="6"/>
  <c r="BC64" i="6"/>
  <c r="BB64" i="6"/>
  <c r="AZ64" i="6"/>
  <c r="AY64" i="6"/>
  <c r="AX64" i="6"/>
  <c r="AV64" i="6"/>
  <c r="AU64" i="6"/>
  <c r="AT64" i="6"/>
  <c r="AR64" i="6"/>
  <c r="AQ64" i="6"/>
  <c r="AP64" i="6"/>
  <c r="AO64" i="6"/>
  <c r="AN64" i="6"/>
  <c r="AM64" i="6"/>
  <c r="AL64" i="6"/>
  <c r="AJ64" i="6"/>
  <c r="AI64" i="6"/>
  <c r="AH64" i="6"/>
  <c r="AF64" i="6"/>
  <c r="AE64" i="6"/>
  <c r="AD64" i="6"/>
  <c r="AB64" i="6"/>
  <c r="AA64" i="6"/>
  <c r="Z64" i="6"/>
  <c r="Y64" i="6"/>
  <c r="X64" i="6"/>
  <c r="W64" i="6"/>
  <c r="V64" i="6"/>
  <c r="T64" i="6"/>
  <c r="S64" i="6"/>
  <c r="R64" i="6"/>
  <c r="Q64" i="6"/>
  <c r="P64" i="6"/>
  <c r="O64" i="6"/>
  <c r="N64" i="6"/>
  <c r="L64" i="6"/>
  <c r="K64" i="6"/>
  <c r="J64" i="6"/>
  <c r="BE63" i="6"/>
  <c r="BA63" i="6"/>
  <c r="AW63" i="6"/>
  <c r="AS63" i="6"/>
  <c r="AO63" i="6"/>
  <c r="AK63" i="6"/>
  <c r="AG63" i="6"/>
  <c r="AC63" i="6"/>
  <c r="Y63" i="6"/>
  <c r="U63" i="6"/>
  <c r="Q63" i="6"/>
  <c r="M63" i="6"/>
  <c r="BF63" i="6" s="1"/>
  <c r="BE62" i="6"/>
  <c r="BA62" i="6"/>
  <c r="AW62" i="6"/>
  <c r="AS62" i="6"/>
  <c r="AO62" i="6"/>
  <c r="AK62" i="6"/>
  <c r="AG62" i="6"/>
  <c r="AC62" i="6"/>
  <c r="Y62" i="6"/>
  <c r="U62" i="6"/>
  <c r="Q62" i="6"/>
  <c r="M62" i="6"/>
  <c r="BE61" i="6"/>
  <c r="BA61" i="6"/>
  <c r="AW61" i="6"/>
  <c r="AW64" i="6" s="1"/>
  <c r="AS61" i="6"/>
  <c r="AO61" i="6"/>
  <c r="AK61" i="6"/>
  <c r="AG61" i="6"/>
  <c r="AG64" i="6" s="1"/>
  <c r="AC61" i="6"/>
  <c r="Y61" i="6"/>
  <c r="U61" i="6"/>
  <c r="Q61" i="6"/>
  <c r="M61" i="6"/>
  <c r="BE60" i="6"/>
  <c r="BA60" i="6"/>
  <c r="BA64" i="6" s="1"/>
  <c r="AW60" i="6"/>
  <c r="AS60" i="6"/>
  <c r="AO60" i="6"/>
  <c r="AK60" i="6"/>
  <c r="AK64" i="6" s="1"/>
  <c r="AG60" i="6"/>
  <c r="AC60" i="6"/>
  <c r="Y60" i="6"/>
  <c r="U60" i="6"/>
  <c r="U64" i="6" s="1"/>
  <c r="Q60" i="6"/>
  <c r="M60" i="6"/>
  <c r="BE59" i="6"/>
  <c r="BA59" i="6"/>
  <c r="AW59" i="6"/>
  <c r="AS59" i="6"/>
  <c r="AS64" i="6" s="1"/>
  <c r="AO59" i="6"/>
  <c r="AK59" i="6"/>
  <c r="AG59" i="6"/>
  <c r="AC59" i="6"/>
  <c r="AC64" i="6" s="1"/>
  <c r="Y59" i="6"/>
  <c r="U59" i="6"/>
  <c r="Q59" i="6"/>
  <c r="M59" i="6"/>
  <c r="M64" i="6" s="1"/>
  <c r="BK58" i="6"/>
  <c r="BJ58" i="6"/>
  <c r="BI58" i="6"/>
  <c r="BH58" i="6"/>
  <c r="U58" i="6"/>
  <c r="Q58" i="6"/>
  <c r="BF58" i="6" s="1"/>
  <c r="BG58" i="6" s="1"/>
  <c r="M58" i="6"/>
  <c r="BK57" i="6"/>
  <c r="BJ57" i="6"/>
  <c r="BI57" i="6"/>
  <c r="BH57" i="6"/>
  <c r="U57" i="6"/>
  <c r="BF57" i="6" s="1"/>
  <c r="BG57" i="6" s="1"/>
  <c r="Q57" i="6"/>
  <c r="M57" i="6"/>
  <c r="BK56" i="6"/>
  <c r="BJ56" i="6"/>
  <c r="BI56" i="6"/>
  <c r="BH56" i="6"/>
  <c r="BF56" i="6"/>
  <c r="BG56" i="6" s="1"/>
  <c r="U56" i="6"/>
  <c r="Q56" i="6"/>
  <c r="M56" i="6"/>
  <c r="BK55" i="6"/>
  <c r="BJ55" i="6"/>
  <c r="BI55" i="6"/>
  <c r="BH55" i="6"/>
  <c r="BE55" i="6"/>
  <c r="BA55" i="6"/>
  <c r="AW55" i="6"/>
  <c r="AS55" i="6"/>
  <c r="AO55" i="6"/>
  <c r="AK55" i="6"/>
  <c r="AG55" i="6"/>
  <c r="AC55" i="6"/>
  <c r="Y55" i="6"/>
  <c r="U55" i="6"/>
  <c r="Q55" i="6"/>
  <c r="M55" i="6"/>
  <c r="BE54" i="6"/>
  <c r="BA54" i="6"/>
  <c r="AW54" i="6"/>
  <c r="AS54" i="6"/>
  <c r="AO54" i="6"/>
  <c r="AK54" i="6"/>
  <c r="AG54" i="6"/>
  <c r="AC54" i="6"/>
  <c r="Y54" i="6"/>
  <c r="U54" i="6"/>
  <c r="Q54" i="6"/>
  <c r="M54" i="6"/>
  <c r="BF54" i="6" s="1"/>
  <c r="BE53" i="6"/>
  <c r="BA53" i="6"/>
  <c r="AW53" i="6"/>
  <c r="AS53" i="6"/>
  <c r="AO53" i="6"/>
  <c r="AK53" i="6"/>
  <c r="AG53" i="6"/>
  <c r="AC53" i="6"/>
  <c r="Y53" i="6"/>
  <c r="U53" i="6"/>
  <c r="Q53" i="6"/>
  <c r="M53" i="6"/>
  <c r="BE52" i="6"/>
  <c r="BA52" i="6"/>
  <c r="AW52" i="6"/>
  <c r="AS52" i="6"/>
  <c r="AO52" i="6"/>
  <c r="AK52" i="6"/>
  <c r="AG52" i="6"/>
  <c r="AC52" i="6"/>
  <c r="Y52" i="6"/>
  <c r="U52" i="6"/>
  <c r="Q52" i="6"/>
  <c r="M52" i="6"/>
  <c r="BE51" i="6"/>
  <c r="BA51" i="6"/>
  <c r="AW51" i="6"/>
  <c r="AS51" i="6"/>
  <c r="AO51" i="6"/>
  <c r="AK51" i="6"/>
  <c r="AG51" i="6"/>
  <c r="AC51" i="6"/>
  <c r="Y51" i="6"/>
  <c r="U51" i="6"/>
  <c r="Q51" i="6"/>
  <c r="M51" i="6"/>
  <c r="BE50" i="6"/>
  <c r="BA50" i="6"/>
  <c r="AW50" i="6"/>
  <c r="AS50" i="6"/>
  <c r="AO50" i="6"/>
  <c r="AK50" i="6"/>
  <c r="AG50" i="6"/>
  <c r="AC50" i="6"/>
  <c r="Y50" i="6"/>
  <c r="U50" i="6"/>
  <c r="Q50" i="6"/>
  <c r="M50" i="6"/>
  <c r="BK49" i="6"/>
  <c r="BJ49" i="6"/>
  <c r="BI49" i="6"/>
  <c r="BH49" i="6"/>
  <c r="BD49" i="6"/>
  <c r="BC49" i="6"/>
  <c r="BB49" i="6"/>
  <c r="AZ49" i="6"/>
  <c r="AY49" i="6"/>
  <c r="AX49" i="6"/>
  <c r="AV49" i="6"/>
  <c r="AU49" i="6"/>
  <c r="AT49" i="6"/>
  <c r="AR49" i="6"/>
  <c r="AQ49" i="6"/>
  <c r="AP49" i="6"/>
  <c r="AN49" i="6"/>
  <c r="AM49" i="6"/>
  <c r="AL49" i="6"/>
  <c r="AJ49" i="6"/>
  <c r="AI49" i="6"/>
  <c r="AH49" i="6"/>
  <c r="AF49" i="6"/>
  <c r="AE49" i="6"/>
  <c r="AD49" i="6"/>
  <c r="AB49" i="6"/>
  <c r="AA49" i="6"/>
  <c r="Z49" i="6"/>
  <c r="X49" i="6"/>
  <c r="W49" i="6"/>
  <c r="V49" i="6"/>
  <c r="T49" i="6"/>
  <c r="S49" i="6"/>
  <c r="P49" i="6"/>
  <c r="O49" i="6"/>
  <c r="N49" i="6"/>
  <c r="M49" i="6"/>
  <c r="L49" i="6"/>
  <c r="K49" i="6"/>
  <c r="J49" i="6"/>
  <c r="BE48" i="6"/>
  <c r="BA48" i="6"/>
  <c r="AW48" i="6"/>
  <c r="AS48" i="6"/>
  <c r="AO48" i="6"/>
  <c r="AK48" i="6"/>
  <c r="AG48" i="6"/>
  <c r="AC48" i="6"/>
  <c r="Y48" i="6"/>
  <c r="U48" i="6"/>
  <c r="Q48" i="6"/>
  <c r="M48" i="6"/>
  <c r="BF48" i="6" s="1"/>
  <c r="BE47" i="6"/>
  <c r="BA47" i="6"/>
  <c r="AW47" i="6"/>
  <c r="AS47" i="6"/>
  <c r="AO47" i="6"/>
  <c r="AK47" i="6"/>
  <c r="AG47" i="6"/>
  <c r="AC47" i="6"/>
  <c r="Y47" i="6"/>
  <c r="U47" i="6"/>
  <c r="Q47" i="6"/>
  <c r="M47" i="6"/>
  <c r="BE46" i="6"/>
  <c r="BA46" i="6"/>
  <c r="AW46" i="6"/>
  <c r="AS46" i="6"/>
  <c r="AO46" i="6"/>
  <c r="AK46" i="6"/>
  <c r="AG46" i="6"/>
  <c r="AC46" i="6"/>
  <c r="Y46" i="6"/>
  <c r="U46" i="6"/>
  <c r="Q46" i="6"/>
  <c r="Q49" i="6" s="1"/>
  <c r="M46" i="6"/>
  <c r="BE45" i="6"/>
  <c r="BE49" i="6" s="1"/>
  <c r="BA45" i="6"/>
  <c r="AW45" i="6"/>
  <c r="AS45" i="6"/>
  <c r="AO45" i="6"/>
  <c r="AO49" i="6" s="1"/>
  <c r="AK45" i="6"/>
  <c r="AG45" i="6"/>
  <c r="AC45" i="6"/>
  <c r="Y45" i="6"/>
  <c r="Y49" i="6" s="1"/>
  <c r="U45" i="6"/>
  <c r="Q45" i="6"/>
  <c r="M45" i="6"/>
  <c r="BE44" i="6"/>
  <c r="BA44" i="6"/>
  <c r="AW44" i="6"/>
  <c r="AS44" i="6"/>
  <c r="AS49" i="6" s="1"/>
  <c r="AO44" i="6"/>
  <c r="AK44" i="6"/>
  <c r="AG44" i="6"/>
  <c r="AC44" i="6"/>
  <c r="AC49" i="6" s="1"/>
  <c r="Y44" i="6"/>
  <c r="U44" i="6"/>
  <c r="Q44" i="6"/>
  <c r="M44" i="6"/>
  <c r="BF44" i="6" s="1"/>
  <c r="U43" i="6"/>
  <c r="Q43" i="6"/>
  <c r="M43" i="6"/>
  <c r="BK42" i="6"/>
  <c r="BJ42" i="6"/>
  <c r="BI42" i="6"/>
  <c r="BH42" i="6"/>
  <c r="BG42" i="6"/>
  <c r="U42" i="6"/>
  <c r="Q42" i="6"/>
  <c r="M42" i="6"/>
  <c r="BF42" i="6" s="1"/>
  <c r="BK41" i="6"/>
  <c r="BJ41" i="6"/>
  <c r="BI41" i="6"/>
  <c r="BH41" i="6"/>
  <c r="BE41" i="6"/>
  <c r="BA41" i="6"/>
  <c r="AW41" i="6"/>
  <c r="AS41" i="6"/>
  <c r="AO41" i="6"/>
  <c r="AK41" i="6"/>
  <c r="AG41" i="6"/>
  <c r="AC41" i="6"/>
  <c r="Y41" i="6"/>
  <c r="U41" i="6"/>
  <c r="Q41" i="6"/>
  <c r="M41" i="6"/>
  <c r="BF41" i="6" s="1"/>
  <c r="BG41" i="6" s="1"/>
  <c r="BK40" i="6"/>
  <c r="BJ40" i="6"/>
  <c r="BI40" i="6"/>
  <c r="BH40" i="6"/>
  <c r="BE40" i="6"/>
  <c r="BA40" i="6"/>
  <c r="AW40" i="6"/>
  <c r="AS40" i="6"/>
  <c r="AO40" i="6"/>
  <c r="AK40" i="6"/>
  <c r="AG40" i="6"/>
  <c r="AC40" i="6"/>
  <c r="Y40" i="6"/>
  <c r="U40" i="6"/>
  <c r="Q40" i="6"/>
  <c r="M40" i="6"/>
  <c r="BK39" i="6"/>
  <c r="BJ39" i="6"/>
  <c r="BI39" i="6"/>
  <c r="BH39" i="6"/>
  <c r="BE39" i="6"/>
  <c r="BA39" i="6"/>
  <c r="AW39" i="6"/>
  <c r="AS39" i="6"/>
  <c r="AO39" i="6"/>
  <c r="AK39" i="6"/>
  <c r="AG39" i="6"/>
  <c r="AC39" i="6"/>
  <c r="Y39" i="6"/>
  <c r="U39" i="6"/>
  <c r="Q39" i="6"/>
  <c r="M39" i="6"/>
  <c r="BE38" i="6"/>
  <c r="BA38" i="6"/>
  <c r="AW38" i="6"/>
  <c r="AS38" i="6"/>
  <c r="AO38" i="6"/>
  <c r="AK38" i="6"/>
  <c r="AG38" i="6"/>
  <c r="AC38" i="6"/>
  <c r="Y38" i="6"/>
  <c r="U38" i="6"/>
  <c r="Q38" i="6"/>
  <c r="M38" i="6"/>
  <c r="BF38" i="6" s="1"/>
  <c r="BE37" i="6"/>
  <c r="BA37" i="6"/>
  <c r="AW37" i="6"/>
  <c r="AS37" i="6"/>
  <c r="AO37" i="6"/>
  <c r="AK37" i="6"/>
  <c r="AG37" i="6"/>
  <c r="AC37" i="6"/>
  <c r="Y37" i="6"/>
  <c r="U37" i="6"/>
  <c r="Q37" i="6"/>
  <c r="M37" i="6"/>
  <c r="BF37" i="6" s="1"/>
  <c r="BE36" i="6"/>
  <c r="BA36" i="6"/>
  <c r="AW36" i="6"/>
  <c r="AS36" i="6"/>
  <c r="AO36" i="6"/>
  <c r="AK36" i="6"/>
  <c r="AG36" i="6"/>
  <c r="AC36" i="6"/>
  <c r="Y36" i="6"/>
  <c r="U36" i="6"/>
  <c r="Q36" i="6"/>
  <c r="M36" i="6"/>
  <c r="BE35" i="6"/>
  <c r="BA35" i="6"/>
  <c r="AW35" i="6"/>
  <c r="AS35" i="6"/>
  <c r="AO35" i="6"/>
  <c r="AK35" i="6"/>
  <c r="AG35" i="6"/>
  <c r="AC35" i="6"/>
  <c r="Y35" i="6"/>
  <c r="U35" i="6"/>
  <c r="Q35" i="6"/>
  <c r="M35" i="6"/>
  <c r="BF35" i="6" s="1"/>
  <c r="BE34" i="6"/>
  <c r="BA34" i="6"/>
  <c r="AW34" i="6"/>
  <c r="AS34" i="6"/>
  <c r="AO34" i="6"/>
  <c r="AK34" i="6"/>
  <c r="AG34" i="6"/>
  <c r="AC34" i="6"/>
  <c r="Y34" i="6"/>
  <c r="U34" i="6"/>
  <c r="Q34" i="6"/>
  <c r="M34" i="6"/>
  <c r="BF34" i="6" s="1"/>
  <c r="BK33" i="6"/>
  <c r="BJ33" i="6"/>
  <c r="BI33" i="6"/>
  <c r="BH33" i="6"/>
  <c r="BD33" i="6"/>
  <c r="BC33" i="6"/>
  <c r="BB33" i="6"/>
  <c r="AZ33" i="6"/>
  <c r="AY33" i="6"/>
  <c r="AX33" i="6"/>
  <c r="AV33" i="6"/>
  <c r="AU33" i="6"/>
  <c r="AT33" i="6"/>
  <c r="AR33" i="6"/>
  <c r="AQ33" i="6"/>
  <c r="AP33" i="6"/>
  <c r="AN33" i="6"/>
  <c r="AM33" i="6"/>
  <c r="AL33" i="6"/>
  <c r="AJ33" i="6"/>
  <c r="AI33" i="6"/>
  <c r="AH33" i="6"/>
  <c r="AF33" i="6"/>
  <c r="AE33" i="6"/>
  <c r="AD33" i="6"/>
  <c r="AB33" i="6"/>
  <c r="AA33" i="6"/>
  <c r="Z33" i="6"/>
  <c r="X33" i="6"/>
  <c r="W33" i="6"/>
  <c r="V33" i="6"/>
  <c r="T33" i="6"/>
  <c r="S33" i="6"/>
  <c r="R33" i="6"/>
  <c r="P33" i="6"/>
  <c r="Q33" i="6" s="1"/>
  <c r="O33" i="6"/>
  <c r="N33" i="6"/>
  <c r="L33" i="6"/>
  <c r="M33" i="6" s="1"/>
  <c r="K33" i="6"/>
  <c r="J33" i="6"/>
  <c r="BE32" i="6"/>
  <c r="BA32" i="6"/>
  <c r="AW32" i="6"/>
  <c r="AS32" i="6"/>
  <c r="AO32" i="6"/>
  <c r="AK32" i="6"/>
  <c r="AG32" i="6"/>
  <c r="AC32" i="6"/>
  <c r="Y32" i="6"/>
  <c r="U32" i="6"/>
  <c r="Q32" i="6"/>
  <c r="M32" i="6"/>
  <c r="BF32" i="6" s="1"/>
  <c r="BE31" i="6"/>
  <c r="BA31" i="6"/>
  <c r="AW31" i="6"/>
  <c r="AS31" i="6"/>
  <c r="AO31" i="6"/>
  <c r="AK31" i="6"/>
  <c r="AG31" i="6"/>
  <c r="AC31" i="6"/>
  <c r="Y31" i="6"/>
  <c r="U31" i="6"/>
  <c r="Q31" i="6"/>
  <c r="M31" i="6"/>
  <c r="BF31" i="6" s="1"/>
  <c r="BE30" i="6"/>
  <c r="BA30" i="6"/>
  <c r="AW30" i="6"/>
  <c r="AS30" i="6"/>
  <c r="AO30" i="6"/>
  <c r="AK30" i="6"/>
  <c r="AG30" i="6"/>
  <c r="AC30" i="6"/>
  <c r="Y30" i="6"/>
  <c r="U30" i="6"/>
  <c r="Q30" i="6"/>
  <c r="M30" i="6"/>
  <c r="BE29" i="6"/>
  <c r="BA29" i="6"/>
  <c r="AW29" i="6"/>
  <c r="AS29" i="6"/>
  <c r="AO29" i="6"/>
  <c r="AO33" i="6" s="1"/>
  <c r="AK29" i="6"/>
  <c r="AG29" i="6"/>
  <c r="AC29" i="6"/>
  <c r="Y29" i="6"/>
  <c r="Y33" i="6" s="1"/>
  <c r="U29" i="6"/>
  <c r="Q29" i="6"/>
  <c r="M29" i="6"/>
  <c r="BE28" i="6"/>
  <c r="BA28" i="6"/>
  <c r="AW28" i="6"/>
  <c r="AS28" i="6"/>
  <c r="AS33" i="6" s="1"/>
  <c r="AO28" i="6"/>
  <c r="AK28" i="6"/>
  <c r="AG28" i="6"/>
  <c r="AC28" i="6"/>
  <c r="AC33" i="6" s="1"/>
  <c r="Y28" i="6"/>
  <c r="U28" i="6"/>
  <c r="Q28" i="6"/>
  <c r="M28" i="6"/>
  <c r="BF28" i="6" s="1"/>
  <c r="BK27" i="6"/>
  <c r="BJ27" i="6"/>
  <c r="BI27" i="6"/>
  <c r="BH27" i="6"/>
  <c r="U27" i="6"/>
  <c r="Q27" i="6"/>
  <c r="BF27" i="6" s="1"/>
  <c r="BG27" i="6" s="1"/>
  <c r="M27" i="6"/>
  <c r="BK26" i="6"/>
  <c r="BJ26" i="6"/>
  <c r="BI26" i="6"/>
  <c r="BH26" i="6"/>
  <c r="BE26" i="6"/>
  <c r="BA26" i="6"/>
  <c r="AW26" i="6"/>
  <c r="AS26" i="6"/>
  <c r="AO26" i="6"/>
  <c r="AK26" i="6"/>
  <c r="AG26" i="6"/>
  <c r="AC26" i="6"/>
  <c r="Y26" i="6"/>
  <c r="U26" i="6"/>
  <c r="Q26" i="6"/>
  <c r="M26" i="6"/>
  <c r="BE25" i="6"/>
  <c r="BA25" i="6"/>
  <c r="AW25" i="6"/>
  <c r="AS25" i="6"/>
  <c r="AO25" i="6"/>
  <c r="AK25" i="6"/>
  <c r="AG25" i="6"/>
  <c r="AC25" i="6"/>
  <c r="Y25" i="6"/>
  <c r="U25" i="6"/>
  <c r="Q25" i="6"/>
  <c r="M25" i="6"/>
  <c r="BF25" i="6" s="1"/>
  <c r="BE24" i="6"/>
  <c r="BA24" i="6"/>
  <c r="AW24" i="6"/>
  <c r="AS24" i="6"/>
  <c r="AO24" i="6"/>
  <c r="AK24" i="6"/>
  <c r="AG24" i="6"/>
  <c r="AC24" i="6"/>
  <c r="Y24" i="6"/>
  <c r="U24" i="6"/>
  <c r="Q24" i="6"/>
  <c r="M24" i="6"/>
  <c r="BF24" i="6" s="1"/>
  <c r="BE23" i="6"/>
  <c r="BA23" i="6"/>
  <c r="AW23" i="6"/>
  <c r="AS23" i="6"/>
  <c r="AO23" i="6"/>
  <c r="AK23" i="6"/>
  <c r="AG23" i="6"/>
  <c r="AC23" i="6"/>
  <c r="Y23" i="6"/>
  <c r="U23" i="6"/>
  <c r="Q23" i="6"/>
  <c r="M23" i="6"/>
  <c r="BE22" i="6"/>
  <c r="BA22" i="6"/>
  <c r="AW22" i="6"/>
  <c r="AS22" i="6"/>
  <c r="AO22" i="6"/>
  <c r="AK22" i="6"/>
  <c r="AG22" i="6"/>
  <c r="AC22" i="6"/>
  <c r="Y22" i="6"/>
  <c r="U22" i="6"/>
  <c r="Q22" i="6"/>
  <c r="M22" i="6"/>
  <c r="BE21" i="6"/>
  <c r="BA21" i="6"/>
  <c r="AW21" i="6"/>
  <c r="AS21" i="6"/>
  <c r="AO21" i="6"/>
  <c r="AK21" i="6"/>
  <c r="AG21" i="6"/>
  <c r="AC21" i="6"/>
  <c r="Y21" i="6"/>
  <c r="U21" i="6"/>
  <c r="Q21" i="6"/>
  <c r="M21" i="6"/>
  <c r="BF21" i="6" s="1"/>
  <c r="BK20" i="6"/>
  <c r="BJ20" i="6"/>
  <c r="BI20" i="6"/>
  <c r="BH20" i="6"/>
  <c r="BD20" i="6"/>
  <c r="BC20" i="6"/>
  <c r="BB20" i="6"/>
  <c r="AZ20" i="6"/>
  <c r="AY20" i="6"/>
  <c r="AX20" i="6"/>
  <c r="AV20" i="6"/>
  <c r="AU20" i="6"/>
  <c r="AT20" i="6"/>
  <c r="AR20" i="6"/>
  <c r="AQ20" i="6"/>
  <c r="AP20" i="6"/>
  <c r="AN20" i="6"/>
  <c r="AM20" i="6"/>
  <c r="AL20" i="6"/>
  <c r="AJ20" i="6"/>
  <c r="AI20" i="6"/>
  <c r="AH20" i="6"/>
  <c r="AF20" i="6"/>
  <c r="AE20" i="6"/>
  <c r="AD20" i="6"/>
  <c r="AB20" i="6"/>
  <c r="AA20" i="6"/>
  <c r="Z20" i="6"/>
  <c r="X20" i="6"/>
  <c r="W20" i="6"/>
  <c r="V20" i="6"/>
  <c r="T20" i="6"/>
  <c r="S20" i="6"/>
  <c r="R20" i="6"/>
  <c r="P20" i="6"/>
  <c r="O20" i="6"/>
  <c r="N20" i="6"/>
  <c r="L20" i="6"/>
  <c r="K20" i="6"/>
  <c r="J20" i="6"/>
  <c r="BE19" i="6"/>
  <c r="BA19" i="6"/>
  <c r="AW19" i="6"/>
  <c r="AS19" i="6"/>
  <c r="AO19" i="6"/>
  <c r="AK19" i="6"/>
  <c r="AG19" i="6"/>
  <c r="AC19" i="6"/>
  <c r="Y19" i="6"/>
  <c r="U19" i="6"/>
  <c r="Q19" i="6"/>
  <c r="M19" i="6"/>
  <c r="BF19" i="6" s="1"/>
  <c r="BE18" i="6"/>
  <c r="BA18" i="6"/>
  <c r="AW18" i="6"/>
  <c r="AS18" i="6"/>
  <c r="AO18" i="6"/>
  <c r="AK18" i="6"/>
  <c r="AG18" i="6"/>
  <c r="AC18" i="6"/>
  <c r="Y18" i="6"/>
  <c r="U18" i="6"/>
  <c r="Q18" i="6"/>
  <c r="M18" i="6"/>
  <c r="BF18" i="6" s="1"/>
  <c r="BE17" i="6"/>
  <c r="BA17" i="6"/>
  <c r="AW17" i="6"/>
  <c r="AS17" i="6"/>
  <c r="AO17" i="6"/>
  <c r="AK17" i="6"/>
  <c r="AG17" i="6"/>
  <c r="AC17" i="6"/>
  <c r="Y17" i="6"/>
  <c r="U17" i="6"/>
  <c r="Q17" i="6"/>
  <c r="M17" i="6"/>
  <c r="BF17" i="6" s="1"/>
  <c r="BE16" i="6"/>
  <c r="BA16" i="6"/>
  <c r="BA20" i="6" s="1"/>
  <c r="AW16" i="6"/>
  <c r="AS16" i="6"/>
  <c r="AO16" i="6"/>
  <c r="AK16" i="6"/>
  <c r="AK20" i="6" s="1"/>
  <c r="AG16" i="6"/>
  <c r="AC16" i="6"/>
  <c r="Y16" i="6"/>
  <c r="U16" i="6"/>
  <c r="U20" i="6" s="1"/>
  <c r="Q16" i="6"/>
  <c r="M16" i="6"/>
  <c r="BE15" i="6"/>
  <c r="BA15" i="6"/>
  <c r="AW15" i="6"/>
  <c r="AW20" i="6" s="1"/>
  <c r="AS15" i="6"/>
  <c r="AS20" i="6" s="1"/>
  <c r="AO15" i="6"/>
  <c r="AK15" i="6"/>
  <c r="AG15" i="6"/>
  <c r="AG20" i="6" s="1"/>
  <c r="AC15" i="6"/>
  <c r="AC20" i="6" s="1"/>
  <c r="Y15" i="6"/>
  <c r="U15" i="6"/>
  <c r="Q15" i="6"/>
  <c r="Q20" i="6" s="1"/>
  <c r="M15" i="6"/>
  <c r="M20" i="6" s="1"/>
  <c r="BK14" i="6"/>
  <c r="BJ14" i="6"/>
  <c r="BI14" i="6"/>
  <c r="BH14" i="6"/>
  <c r="U14" i="6"/>
  <c r="Q14" i="6"/>
  <c r="M14" i="6"/>
  <c r="BF14" i="6" s="1"/>
  <c r="BG14" i="6" s="1"/>
  <c r="BK40" i="5"/>
  <c r="BJ40" i="5"/>
  <c r="BI40" i="5"/>
  <c r="BH40" i="5"/>
  <c r="BD40" i="5"/>
  <c r="BC40" i="5"/>
  <c r="BB40" i="5"/>
  <c r="AZ40" i="5"/>
  <c r="AY40" i="5"/>
  <c r="AX40" i="5"/>
  <c r="AV40" i="5"/>
  <c r="AU40" i="5"/>
  <c r="AT40" i="5"/>
  <c r="AR40" i="5"/>
  <c r="AQ40" i="5"/>
  <c r="AP40" i="5"/>
  <c r="AN40" i="5"/>
  <c r="AM40" i="5"/>
  <c r="AL40" i="5"/>
  <c r="AJ40" i="5"/>
  <c r="AI40" i="5"/>
  <c r="AH40" i="5"/>
  <c r="AF40" i="5"/>
  <c r="AE40" i="5"/>
  <c r="AD40" i="5"/>
  <c r="AC40" i="5"/>
  <c r="AB40" i="5"/>
  <c r="AA40" i="5"/>
  <c r="Z40" i="5"/>
  <c r="X40" i="5"/>
  <c r="W40" i="5"/>
  <c r="V40" i="5"/>
  <c r="T40" i="5"/>
  <c r="S40" i="5"/>
  <c r="R40" i="5"/>
  <c r="P40" i="5"/>
  <c r="O40" i="5"/>
  <c r="N40" i="5"/>
  <c r="L40" i="5"/>
  <c r="K40" i="5"/>
  <c r="J40" i="5"/>
  <c r="BE39" i="5"/>
  <c r="BA39" i="5"/>
  <c r="AW39" i="5"/>
  <c r="AS39" i="5"/>
  <c r="AG39" i="5"/>
  <c r="AC39" i="5"/>
  <c r="U39" i="5"/>
  <c r="Q39" i="5"/>
  <c r="M39" i="5"/>
  <c r="BF39" i="5" s="1"/>
  <c r="BE38" i="5"/>
  <c r="BA38" i="5"/>
  <c r="AW38" i="5"/>
  <c r="AS38" i="5"/>
  <c r="AG38" i="5"/>
  <c r="AC38" i="5"/>
  <c r="U38" i="5"/>
  <c r="Q38" i="5"/>
  <c r="BF38" i="5" s="1"/>
  <c r="BE37" i="5"/>
  <c r="BA37" i="5"/>
  <c r="AW37" i="5"/>
  <c r="AS37" i="5"/>
  <c r="AG37" i="5"/>
  <c r="AC37" i="5"/>
  <c r="U37" i="5"/>
  <c r="Q37" i="5"/>
  <c r="M37" i="5"/>
  <c r="BF37" i="5" s="1"/>
  <c r="BE36" i="5"/>
  <c r="BA36" i="5"/>
  <c r="BA40" i="5" s="1"/>
  <c r="AW36" i="5"/>
  <c r="AS36" i="5"/>
  <c r="AG36" i="5"/>
  <c r="AC36" i="5"/>
  <c r="U36" i="5"/>
  <c r="Q36" i="5"/>
  <c r="BF36" i="5" s="1"/>
  <c r="M36" i="5"/>
  <c r="BE35" i="5"/>
  <c r="BE40" i="5" s="1"/>
  <c r="BA35" i="5"/>
  <c r="AW35" i="5"/>
  <c r="AS35" i="5"/>
  <c r="AS40" i="5" s="1"/>
  <c r="AG35" i="5"/>
  <c r="AG40" i="5" s="1"/>
  <c r="AC35" i="5"/>
  <c r="U35" i="5"/>
  <c r="Q35" i="5"/>
  <c r="Q40" i="5" s="1"/>
  <c r="M35" i="5"/>
  <c r="BK34" i="5"/>
  <c r="BJ34" i="5"/>
  <c r="BI34" i="5"/>
  <c r="BH34" i="5"/>
  <c r="BF34" i="5"/>
  <c r="BG34" i="5" s="1"/>
  <c r="BK33" i="5"/>
  <c r="BJ33" i="5"/>
  <c r="BI33" i="5"/>
  <c r="BH33" i="5"/>
  <c r="BD33" i="5"/>
  <c r="BC33" i="5"/>
  <c r="BB33" i="5"/>
  <c r="AZ33" i="5"/>
  <c r="AY33" i="5"/>
  <c r="AX33" i="5"/>
  <c r="AV33" i="5"/>
  <c r="AU33" i="5"/>
  <c r="AT33" i="5"/>
  <c r="AR33" i="5"/>
  <c r="AQ33" i="5"/>
  <c r="AP33" i="5"/>
  <c r="AN33" i="5"/>
  <c r="AM33" i="5"/>
  <c r="AL33" i="5"/>
  <c r="AJ33" i="5"/>
  <c r="AI33" i="5"/>
  <c r="AH33" i="5"/>
  <c r="AF33" i="5"/>
  <c r="AE33" i="5"/>
  <c r="AD33" i="5"/>
  <c r="AB33" i="5"/>
  <c r="AA33" i="5"/>
  <c r="Z33" i="5"/>
  <c r="X33" i="5"/>
  <c r="W33" i="5"/>
  <c r="V33" i="5"/>
  <c r="T33" i="5"/>
  <c r="S33" i="5"/>
  <c r="R33" i="5"/>
  <c r="P33" i="5"/>
  <c r="O33" i="5"/>
  <c r="N33" i="5"/>
  <c r="L33" i="5"/>
  <c r="K33" i="5"/>
  <c r="J33" i="5"/>
  <c r="BE32" i="5"/>
  <c r="BA32" i="5"/>
  <c r="AW32" i="5"/>
  <c r="AS32" i="5"/>
  <c r="AO32" i="5"/>
  <c r="AK32" i="5"/>
  <c r="AG32" i="5"/>
  <c r="AC32" i="5"/>
  <c r="Y32" i="5"/>
  <c r="U32" i="5"/>
  <c r="Q32" i="5"/>
  <c r="M32" i="5"/>
  <c r="BF32" i="5" s="1"/>
  <c r="BE31" i="5"/>
  <c r="BA31" i="5"/>
  <c r="AW31" i="5"/>
  <c r="AS31" i="5"/>
  <c r="AO31" i="5"/>
  <c r="AK31" i="5"/>
  <c r="AG31" i="5"/>
  <c r="AC31" i="5"/>
  <c r="Y31" i="5"/>
  <c r="U31" i="5"/>
  <c r="Q31" i="5"/>
  <c r="M31" i="5"/>
  <c r="BE30" i="5"/>
  <c r="BA30" i="5"/>
  <c r="AW30" i="5"/>
  <c r="AS30" i="5"/>
  <c r="AO30" i="5"/>
  <c r="AK30" i="5"/>
  <c r="AG30" i="5"/>
  <c r="AC30" i="5"/>
  <c r="Y30" i="5"/>
  <c r="U30" i="5"/>
  <c r="Q30" i="5"/>
  <c r="M30" i="5"/>
  <c r="BE29" i="5"/>
  <c r="BA29" i="5"/>
  <c r="AW29" i="5"/>
  <c r="AS29" i="5"/>
  <c r="AS33" i="5" s="1"/>
  <c r="AO29" i="5"/>
  <c r="AK29" i="5"/>
  <c r="AG29" i="5"/>
  <c r="AC29" i="5"/>
  <c r="AC33" i="5" s="1"/>
  <c r="Y29" i="5"/>
  <c r="U29" i="5"/>
  <c r="Q29" i="5"/>
  <c r="M29" i="5"/>
  <c r="BE28" i="5"/>
  <c r="BE33" i="5" s="1"/>
  <c r="BA28" i="5"/>
  <c r="BA33" i="5" s="1"/>
  <c r="AW28" i="5"/>
  <c r="AW33" i="5" s="1"/>
  <c r="AS28" i="5"/>
  <c r="AO28" i="5"/>
  <c r="AO33" i="5" s="1"/>
  <c r="AK28" i="5"/>
  <c r="AK33" i="5" s="1"/>
  <c r="AG28" i="5"/>
  <c r="AG33" i="5" s="1"/>
  <c r="AC28" i="5"/>
  <c r="Y28" i="5"/>
  <c r="Y33" i="5" s="1"/>
  <c r="U28" i="5"/>
  <c r="U33" i="5" s="1"/>
  <c r="Q28" i="5"/>
  <c r="Q33" i="5" s="1"/>
  <c r="M28" i="5"/>
  <c r="BK27" i="5"/>
  <c r="BJ27" i="5"/>
  <c r="BI27" i="5"/>
  <c r="BH27" i="5"/>
  <c r="BG27" i="5"/>
  <c r="BF27" i="5"/>
  <c r="BK26" i="5"/>
  <c r="BJ26" i="5"/>
  <c r="BI26" i="5"/>
  <c r="BH26" i="5"/>
  <c r="BG26" i="5"/>
  <c r="BF26" i="5"/>
  <c r="BK25" i="5"/>
  <c r="BJ25" i="5"/>
  <c r="BI25" i="5"/>
  <c r="BH25" i="5"/>
  <c r="BG25" i="5"/>
  <c r="BF25" i="5"/>
  <c r="BK24" i="5"/>
  <c r="BJ24" i="5"/>
  <c r="BI24" i="5"/>
  <c r="BH24" i="5"/>
  <c r="BG24" i="5"/>
  <c r="BF24" i="5"/>
  <c r="BE23" i="5"/>
  <c r="BA23" i="5"/>
  <c r="AW23" i="5"/>
  <c r="AS23" i="5"/>
  <c r="AO23" i="5"/>
  <c r="AK23" i="5"/>
  <c r="AG23" i="5"/>
  <c r="Y23" i="5"/>
  <c r="BF23" i="5" s="1"/>
  <c r="U23" i="5"/>
  <c r="Q23" i="5"/>
  <c r="M23" i="5"/>
  <c r="BE22" i="5"/>
  <c r="BA22" i="5"/>
  <c r="AW22" i="5"/>
  <c r="AS22" i="5"/>
  <c r="AO22" i="5"/>
  <c r="AK22" i="5"/>
  <c r="AG22" i="5"/>
  <c r="Y22" i="5"/>
  <c r="BF22" i="5" s="1"/>
  <c r="U22" i="5"/>
  <c r="Q22" i="5"/>
  <c r="M22" i="5"/>
  <c r="BE21" i="5"/>
  <c r="BA21" i="5"/>
  <c r="AW21" i="5"/>
  <c r="AS21" i="5"/>
  <c r="AO21" i="5"/>
  <c r="AK21" i="5"/>
  <c r="AG21" i="5"/>
  <c r="Y21" i="5"/>
  <c r="BF21" i="5" s="1"/>
  <c r="U21" i="5"/>
  <c r="Q21" i="5"/>
  <c r="M21" i="5"/>
  <c r="BE20" i="5"/>
  <c r="BA20" i="5"/>
  <c r="AW20" i="5"/>
  <c r="AS20" i="5"/>
  <c r="AO20" i="5"/>
  <c r="AK20" i="5"/>
  <c r="AG20" i="5"/>
  <c r="Y20" i="5"/>
  <c r="BF20" i="5" s="1"/>
  <c r="U20" i="5"/>
  <c r="Q20" i="5"/>
  <c r="M20" i="5"/>
  <c r="BK19" i="5"/>
  <c r="BJ19" i="5"/>
  <c r="BI19" i="5"/>
  <c r="BH19" i="5"/>
  <c r="BD19" i="5"/>
  <c r="BC19" i="5"/>
  <c r="BB19" i="5"/>
  <c r="AZ19" i="5"/>
  <c r="AY19" i="5"/>
  <c r="AX19" i="5"/>
  <c r="AV19" i="5"/>
  <c r="AU19" i="5"/>
  <c r="AT19" i="5"/>
  <c r="AR19" i="5"/>
  <c r="AQ19" i="5"/>
  <c r="AP19" i="5"/>
  <c r="AN19" i="5"/>
  <c r="AM19" i="5"/>
  <c r="AL19" i="5"/>
  <c r="AJ19" i="5"/>
  <c r="AI19" i="5"/>
  <c r="AH19" i="5"/>
  <c r="AF19" i="5"/>
  <c r="AE19" i="5"/>
  <c r="AD19" i="5"/>
  <c r="AB19" i="5"/>
  <c r="AA19" i="5"/>
  <c r="Z19" i="5"/>
  <c r="X19" i="5"/>
  <c r="W19" i="5"/>
  <c r="V19" i="5"/>
  <c r="T19" i="5"/>
  <c r="S19" i="5"/>
  <c r="R19" i="5"/>
  <c r="U19" i="5" s="1"/>
  <c r="P19" i="5"/>
  <c r="O19" i="5"/>
  <c r="N19" i="5"/>
  <c r="L19" i="5"/>
  <c r="K19" i="5"/>
  <c r="J19" i="5"/>
  <c r="BE18" i="5"/>
  <c r="BA18" i="5"/>
  <c r="AW18" i="5"/>
  <c r="AS18" i="5"/>
  <c r="AO18" i="5"/>
  <c r="AK18" i="5"/>
  <c r="AG18" i="5"/>
  <c r="AC18" i="5"/>
  <c r="Y18" i="5"/>
  <c r="U18" i="5"/>
  <c r="Q18" i="5"/>
  <c r="M18" i="5"/>
  <c r="BF18" i="5" s="1"/>
  <c r="BE17" i="5"/>
  <c r="BA17" i="5"/>
  <c r="AW17" i="5"/>
  <c r="AS17" i="5"/>
  <c r="AO17" i="5"/>
  <c r="AK17" i="5"/>
  <c r="AG17" i="5"/>
  <c r="AC17" i="5"/>
  <c r="Y17" i="5"/>
  <c r="U17" i="5"/>
  <c r="Q17" i="5"/>
  <c r="M17" i="5"/>
  <c r="BF17" i="5" s="1"/>
  <c r="BE16" i="5"/>
  <c r="BA16" i="5"/>
  <c r="AW16" i="5"/>
  <c r="AS16" i="5"/>
  <c r="AO16" i="5"/>
  <c r="AK16" i="5"/>
  <c r="AG16" i="5"/>
  <c r="AC16" i="5"/>
  <c r="Y16" i="5"/>
  <c r="U16" i="5"/>
  <c r="Q16" i="5"/>
  <c r="M16" i="5"/>
  <c r="BE15" i="5"/>
  <c r="BE19" i="5" s="1"/>
  <c r="BA15" i="5"/>
  <c r="BA19" i="5" s="1"/>
  <c r="AW15" i="5"/>
  <c r="AS15" i="5"/>
  <c r="AO15" i="5"/>
  <c r="AO19" i="5" s="1"/>
  <c r="AK15" i="5"/>
  <c r="AK19" i="5" s="1"/>
  <c r="AG15" i="5"/>
  <c r="AC15" i="5"/>
  <c r="Y15" i="5"/>
  <c r="Y19" i="5" s="1"/>
  <c r="U15" i="5"/>
  <c r="Q15" i="5"/>
  <c r="M15" i="5"/>
  <c r="BF15" i="5" s="1"/>
  <c r="BE14" i="5"/>
  <c r="BA14" i="5"/>
  <c r="AW14" i="5"/>
  <c r="AW19" i="5" s="1"/>
  <c r="AS14" i="5"/>
  <c r="AS19" i="5" s="1"/>
  <c r="AO14" i="5"/>
  <c r="AK14" i="5"/>
  <c r="AG14" i="5"/>
  <c r="AG19" i="5" s="1"/>
  <c r="AC14" i="5"/>
  <c r="AC19" i="5" s="1"/>
  <c r="Y14" i="5"/>
  <c r="U14" i="5"/>
  <c r="Q14" i="5"/>
  <c r="Q19" i="5" s="1"/>
  <c r="M14" i="5"/>
  <c r="M19" i="5" s="1"/>
  <c r="BK48" i="4"/>
  <c r="BJ48" i="4"/>
  <c r="BI48" i="4"/>
  <c r="BH48" i="4"/>
  <c r="BD48" i="4"/>
  <c r="BC48" i="4"/>
  <c r="BB48" i="4"/>
  <c r="AZ48" i="4"/>
  <c r="AY48" i="4"/>
  <c r="AX48" i="4"/>
  <c r="AV48" i="4"/>
  <c r="AU48" i="4"/>
  <c r="AT48" i="4"/>
  <c r="AR48" i="4"/>
  <c r="AQ48" i="4"/>
  <c r="AP48" i="4"/>
  <c r="AN48" i="4"/>
  <c r="AM48" i="4"/>
  <c r="AL48" i="4"/>
  <c r="AJ48" i="4"/>
  <c r="AI48" i="4"/>
  <c r="AH48" i="4"/>
  <c r="AF48" i="4"/>
  <c r="AE48" i="4"/>
  <c r="AD48" i="4"/>
  <c r="AB48" i="4"/>
  <c r="AA48" i="4"/>
  <c r="Z48" i="4"/>
  <c r="X48" i="4"/>
  <c r="W48" i="4"/>
  <c r="V48" i="4"/>
  <c r="T48" i="4"/>
  <c r="S48" i="4"/>
  <c r="R48" i="4"/>
  <c r="P48" i="4"/>
  <c r="O48" i="4"/>
  <c r="N48" i="4"/>
  <c r="L48" i="4"/>
  <c r="K48" i="4"/>
  <c r="J48" i="4"/>
  <c r="BE47" i="4"/>
  <c r="BA47" i="4"/>
  <c r="AW47" i="4"/>
  <c r="AS47" i="4"/>
  <c r="AO47" i="4"/>
  <c r="AK47" i="4"/>
  <c r="AG47" i="4"/>
  <c r="AC47" i="4"/>
  <c r="Y47" i="4"/>
  <c r="U47" i="4"/>
  <c r="Q47" i="4"/>
  <c r="M47" i="4"/>
  <c r="BF47" i="4" s="1"/>
  <c r="BE46" i="4"/>
  <c r="BA46" i="4"/>
  <c r="AW46" i="4"/>
  <c r="AS46" i="4"/>
  <c r="AO46" i="4"/>
  <c r="AK46" i="4"/>
  <c r="AG46" i="4"/>
  <c r="AC46" i="4"/>
  <c r="Y46" i="4"/>
  <c r="U46" i="4"/>
  <c r="Q46" i="4"/>
  <c r="M46" i="4"/>
  <c r="BF46" i="4" s="1"/>
  <c r="BE45" i="4"/>
  <c r="BA45" i="4"/>
  <c r="AW45" i="4"/>
  <c r="AS45" i="4"/>
  <c r="AO45" i="4"/>
  <c r="AK45" i="4"/>
  <c r="AG45" i="4"/>
  <c r="AC45" i="4"/>
  <c r="Y45" i="4"/>
  <c r="U45" i="4"/>
  <c r="Q45" i="4"/>
  <c r="M45" i="4"/>
  <c r="BF45" i="4" s="1"/>
  <c r="BE44" i="4"/>
  <c r="BE48" i="4" s="1"/>
  <c r="BA44" i="4"/>
  <c r="BA48" i="4" s="1"/>
  <c r="AW44" i="4"/>
  <c r="AS44" i="4"/>
  <c r="AO44" i="4"/>
  <c r="AO48" i="4" s="1"/>
  <c r="AK44" i="4"/>
  <c r="AK48" i="4" s="1"/>
  <c r="AG44" i="4"/>
  <c r="AC44" i="4"/>
  <c r="Y44" i="4"/>
  <c r="Y48" i="4" s="1"/>
  <c r="U44" i="4"/>
  <c r="U48" i="4" s="1"/>
  <c r="Q44" i="4"/>
  <c r="M44" i="4"/>
  <c r="BF44" i="4" s="1"/>
  <c r="BE43" i="4"/>
  <c r="BA43" i="4"/>
  <c r="AW43" i="4"/>
  <c r="AW48" i="4" s="1"/>
  <c r="AS43" i="4"/>
  <c r="AS48" i="4" s="1"/>
  <c r="AO43" i="4"/>
  <c r="AK43" i="4"/>
  <c r="AG43" i="4"/>
  <c r="AG48" i="4" s="1"/>
  <c r="AC43" i="4"/>
  <c r="AC48" i="4" s="1"/>
  <c r="Y43" i="4"/>
  <c r="U43" i="4"/>
  <c r="Q43" i="4"/>
  <c r="Q48" i="4" s="1"/>
  <c r="M43" i="4"/>
  <c r="M48" i="4" s="1"/>
  <c r="BK42" i="4"/>
  <c r="BJ42" i="4"/>
  <c r="BI42" i="4"/>
  <c r="BH42" i="4"/>
  <c r="BG42" i="4"/>
  <c r="BF42" i="4"/>
  <c r="BK41" i="4"/>
  <c r="BJ41" i="4"/>
  <c r="BI41" i="4"/>
  <c r="BH41" i="4"/>
  <c r="BD41" i="4"/>
  <c r="BC41" i="4"/>
  <c r="BB41" i="4"/>
  <c r="AZ41" i="4"/>
  <c r="AY41" i="4"/>
  <c r="AX41" i="4"/>
  <c r="AV41" i="4"/>
  <c r="AU41" i="4"/>
  <c r="AT41" i="4"/>
  <c r="AR41" i="4"/>
  <c r="AQ41" i="4"/>
  <c r="AP41" i="4"/>
  <c r="AN41" i="4"/>
  <c r="AM41" i="4"/>
  <c r="AL41" i="4"/>
  <c r="AJ41" i="4"/>
  <c r="AI41" i="4"/>
  <c r="AH41" i="4"/>
  <c r="AF41" i="4"/>
  <c r="AE41" i="4"/>
  <c r="AD41" i="4"/>
  <c r="AB41" i="4"/>
  <c r="AA41" i="4"/>
  <c r="Z41" i="4"/>
  <c r="X41" i="4"/>
  <c r="W41" i="4"/>
  <c r="V41" i="4"/>
  <c r="T41" i="4"/>
  <c r="S41" i="4"/>
  <c r="R41" i="4"/>
  <c r="P41" i="4"/>
  <c r="O41" i="4"/>
  <c r="N41" i="4"/>
  <c r="L41" i="4"/>
  <c r="K41" i="4"/>
  <c r="J41" i="4"/>
  <c r="BE40" i="4"/>
  <c r="BA40" i="4"/>
  <c r="AW40" i="4"/>
  <c r="AS40" i="4"/>
  <c r="AO40" i="4"/>
  <c r="AK40" i="4"/>
  <c r="AG40" i="4"/>
  <c r="AC40" i="4"/>
  <c r="Y40" i="4"/>
  <c r="U40" i="4"/>
  <c r="Q40" i="4"/>
  <c r="M40" i="4"/>
  <c r="BF40" i="4" s="1"/>
  <c r="BE39" i="4"/>
  <c r="BA39" i="4"/>
  <c r="AW39" i="4"/>
  <c r="AS39" i="4"/>
  <c r="AO39" i="4"/>
  <c r="AK39" i="4"/>
  <c r="AG39" i="4"/>
  <c r="AC39" i="4"/>
  <c r="Y39" i="4"/>
  <c r="U39" i="4"/>
  <c r="Q39" i="4"/>
  <c r="M39" i="4"/>
  <c r="BF39" i="4" s="1"/>
  <c r="BE38" i="4"/>
  <c r="BA38" i="4"/>
  <c r="AW38" i="4"/>
  <c r="AS38" i="4"/>
  <c r="AO38" i="4"/>
  <c r="AK38" i="4"/>
  <c r="AG38" i="4"/>
  <c r="AC38" i="4"/>
  <c r="Y38" i="4"/>
  <c r="U38" i="4"/>
  <c r="Q38" i="4"/>
  <c r="M38" i="4"/>
  <c r="BE37" i="4"/>
  <c r="BE41" i="4" s="1"/>
  <c r="BA37" i="4"/>
  <c r="AW37" i="4"/>
  <c r="AS37" i="4"/>
  <c r="AO37" i="4"/>
  <c r="AO41" i="4" s="1"/>
  <c r="AK37" i="4"/>
  <c r="AG37" i="4"/>
  <c r="AC37" i="4"/>
  <c r="Y37" i="4"/>
  <c r="Y41" i="4" s="1"/>
  <c r="U37" i="4"/>
  <c r="Q37" i="4"/>
  <c r="M37" i="4"/>
  <c r="BF37" i="4" s="1"/>
  <c r="BE36" i="4"/>
  <c r="BA36" i="4"/>
  <c r="BA41" i="4" s="1"/>
  <c r="AW36" i="4"/>
  <c r="AW41" i="4" s="1"/>
  <c r="AS36" i="4"/>
  <c r="AS41" i="4" s="1"/>
  <c r="AO36" i="4"/>
  <c r="AK36" i="4"/>
  <c r="AK41" i="4" s="1"/>
  <c r="AG36" i="4"/>
  <c r="AG41" i="4" s="1"/>
  <c r="AC36" i="4"/>
  <c r="AC41" i="4" s="1"/>
  <c r="Y36" i="4"/>
  <c r="U36" i="4"/>
  <c r="U41" i="4" s="1"/>
  <c r="Q36" i="4"/>
  <c r="Q41" i="4" s="1"/>
  <c r="M36" i="4"/>
  <c r="M41" i="4" s="1"/>
  <c r="BK35" i="4"/>
  <c r="BJ35" i="4"/>
  <c r="BI35" i="4"/>
  <c r="BH35" i="4"/>
  <c r="BF35" i="4"/>
  <c r="BG35" i="4" s="1"/>
  <c r="BK34" i="4"/>
  <c r="BJ34" i="4"/>
  <c r="BI34" i="4"/>
  <c r="BH34" i="4"/>
  <c r="BG34" i="4"/>
  <c r="BF34" i="4"/>
  <c r="BK33" i="4"/>
  <c r="BJ33" i="4"/>
  <c r="BI33" i="4"/>
  <c r="BH33" i="4"/>
  <c r="BF33" i="4"/>
  <c r="BG33" i="4" s="1"/>
  <c r="BK32" i="4"/>
  <c r="BJ32" i="4"/>
  <c r="BI32" i="4"/>
  <c r="BH32" i="4"/>
  <c r="BF32" i="4"/>
  <c r="BG32" i="4" s="1"/>
  <c r="BK31" i="4"/>
  <c r="BJ31" i="4"/>
  <c r="BI31" i="4"/>
  <c r="BH31" i="4"/>
  <c r="Y31" i="4"/>
  <c r="U31" i="4"/>
  <c r="Q31" i="4"/>
  <c r="M31" i="4"/>
  <c r="BF31" i="4" s="1"/>
  <c r="BG31" i="4" s="1"/>
  <c r="BK30" i="4"/>
  <c r="BJ30" i="4"/>
  <c r="BI30" i="4"/>
  <c r="BH30" i="4"/>
  <c r="BE30" i="4"/>
  <c r="BA30" i="4"/>
  <c r="AW30" i="4"/>
  <c r="AS30" i="4"/>
  <c r="AO30" i="4"/>
  <c r="AK30" i="4"/>
  <c r="AG30" i="4"/>
  <c r="AC30" i="4"/>
  <c r="Y30" i="4"/>
  <c r="U30" i="4"/>
  <c r="Q30" i="4"/>
  <c r="M30" i="4"/>
  <c r="BF30" i="4" s="1"/>
  <c r="BG30" i="4" s="1"/>
  <c r="BK29" i="4"/>
  <c r="BJ29" i="4"/>
  <c r="BI29" i="4"/>
  <c r="BH29" i="4"/>
  <c r="BE29" i="4"/>
  <c r="BA29" i="4"/>
  <c r="AW29" i="4"/>
  <c r="AS29" i="4"/>
  <c r="AO29" i="4"/>
  <c r="AK29" i="4"/>
  <c r="AG29" i="4"/>
  <c r="AC29" i="4"/>
  <c r="Y29" i="4"/>
  <c r="U29" i="4"/>
  <c r="Q29" i="4"/>
  <c r="M29" i="4"/>
  <c r="BF29" i="4" s="1"/>
  <c r="BG29" i="4" s="1"/>
  <c r="BK28" i="4"/>
  <c r="BJ28" i="4"/>
  <c r="BI28" i="4"/>
  <c r="BH28" i="4"/>
  <c r="BE28" i="4"/>
  <c r="BA28" i="4"/>
  <c r="AW28" i="4"/>
  <c r="AS28" i="4"/>
  <c r="AO28" i="4"/>
  <c r="AK28" i="4"/>
  <c r="AG28" i="4"/>
  <c r="AC28" i="4"/>
  <c r="Y28" i="4"/>
  <c r="U28" i="4"/>
  <c r="Q28" i="4"/>
  <c r="M28" i="4"/>
  <c r="BF28" i="4" s="1"/>
  <c r="BG28" i="4" s="1"/>
  <c r="BK27" i="4"/>
  <c r="BJ27" i="4"/>
  <c r="BI27" i="4"/>
  <c r="BH27" i="4"/>
  <c r="BE27" i="4"/>
  <c r="BA27" i="4"/>
  <c r="AW27" i="4"/>
  <c r="AS27" i="4"/>
  <c r="AO27" i="4"/>
  <c r="AK27" i="4"/>
  <c r="AG27" i="4"/>
  <c r="AC27" i="4"/>
  <c r="Y27" i="4"/>
  <c r="U27" i="4"/>
  <c r="Q27" i="4"/>
  <c r="M27" i="4"/>
  <c r="BF27" i="4" s="1"/>
  <c r="BG27" i="4" s="1"/>
  <c r="BE26" i="4"/>
  <c r="BA26" i="4"/>
  <c r="AW26" i="4"/>
  <c r="AS26" i="4"/>
  <c r="AO26" i="4"/>
  <c r="AK26" i="4"/>
  <c r="AG26" i="4"/>
  <c r="AC26" i="4"/>
  <c r="Y26" i="4"/>
  <c r="U26" i="4"/>
  <c r="Q26" i="4"/>
  <c r="M26" i="4"/>
  <c r="BF26" i="4" s="1"/>
  <c r="BE25" i="4"/>
  <c r="BA25" i="4"/>
  <c r="AW25" i="4"/>
  <c r="AS25" i="4"/>
  <c r="AO25" i="4"/>
  <c r="AK25" i="4"/>
  <c r="AG25" i="4"/>
  <c r="AC25" i="4"/>
  <c r="Y25" i="4"/>
  <c r="U25" i="4"/>
  <c r="Q25" i="4"/>
  <c r="M25" i="4"/>
  <c r="BF25" i="4" s="1"/>
  <c r="BE24" i="4"/>
  <c r="BA24" i="4"/>
  <c r="AW24" i="4"/>
  <c r="AS24" i="4"/>
  <c r="AO24" i="4"/>
  <c r="AK24" i="4"/>
  <c r="AG24" i="4"/>
  <c r="AC24" i="4"/>
  <c r="Y24" i="4"/>
  <c r="U24" i="4"/>
  <c r="Q24" i="4"/>
  <c r="M24" i="4"/>
  <c r="BE23" i="4"/>
  <c r="BA23" i="4"/>
  <c r="AW23" i="4"/>
  <c r="AS23" i="4"/>
  <c r="AO23" i="4"/>
  <c r="AK23" i="4"/>
  <c r="AG23" i="4"/>
  <c r="AC23" i="4"/>
  <c r="Y23" i="4"/>
  <c r="U23" i="4"/>
  <c r="Q23" i="4"/>
  <c r="M23" i="4"/>
  <c r="BF23" i="4" s="1"/>
  <c r="BE22" i="4"/>
  <c r="BA22" i="4"/>
  <c r="AW22" i="4"/>
  <c r="AS22" i="4"/>
  <c r="AO22" i="4"/>
  <c r="AK22" i="4"/>
  <c r="AG22" i="4"/>
  <c r="AC22" i="4"/>
  <c r="Y22" i="4"/>
  <c r="U22" i="4"/>
  <c r="Q22" i="4"/>
  <c r="M22" i="4"/>
  <c r="BF22" i="4" s="1"/>
  <c r="BE21" i="4"/>
  <c r="BA21" i="4"/>
  <c r="AW21" i="4"/>
  <c r="AS21" i="4"/>
  <c r="AO21" i="4"/>
  <c r="AK21" i="4"/>
  <c r="AG21" i="4"/>
  <c r="AC21" i="4"/>
  <c r="Y21" i="4"/>
  <c r="U21" i="4"/>
  <c r="Q21" i="4"/>
  <c r="M21" i="4"/>
  <c r="BF21" i="4" s="1"/>
  <c r="BE20" i="4"/>
  <c r="BA20" i="4"/>
  <c r="AW20" i="4"/>
  <c r="AS20" i="4"/>
  <c r="AO20" i="4"/>
  <c r="AK20" i="4"/>
  <c r="AG20" i="4"/>
  <c r="AC20" i="4"/>
  <c r="Y20" i="4"/>
  <c r="U20" i="4"/>
  <c r="Q20" i="4"/>
  <c r="M20" i="4"/>
  <c r="BF20" i="4" s="1"/>
  <c r="BK19" i="4"/>
  <c r="BJ19" i="4"/>
  <c r="BI19" i="4"/>
  <c r="BH19" i="4"/>
  <c r="BD19" i="4"/>
  <c r="BC19" i="4"/>
  <c r="BB19" i="4"/>
  <c r="AZ19" i="4"/>
  <c r="AY19" i="4"/>
  <c r="AX19" i="4"/>
  <c r="AV19" i="4"/>
  <c r="AU19" i="4"/>
  <c r="AT19" i="4"/>
  <c r="AR19" i="4"/>
  <c r="AQ19" i="4"/>
  <c r="AP19" i="4"/>
  <c r="AN19" i="4"/>
  <c r="AM19" i="4"/>
  <c r="AL19" i="4"/>
  <c r="AJ19" i="4"/>
  <c r="AI19" i="4"/>
  <c r="AH19" i="4"/>
  <c r="AF19" i="4"/>
  <c r="AE19" i="4"/>
  <c r="AD19" i="4"/>
  <c r="AB19" i="4"/>
  <c r="AA19" i="4"/>
  <c r="Z19" i="4"/>
  <c r="X19" i="4"/>
  <c r="W19" i="4"/>
  <c r="V19" i="4"/>
  <c r="T19" i="4"/>
  <c r="S19" i="4"/>
  <c r="R19" i="4"/>
  <c r="U19" i="4" s="1"/>
  <c r="P19" i="4"/>
  <c r="O19" i="4"/>
  <c r="N19" i="4"/>
  <c r="Q19" i="4" s="1"/>
  <c r="L19" i="4"/>
  <c r="K19" i="4"/>
  <c r="J19" i="4"/>
  <c r="M19" i="4" s="1"/>
  <c r="BE18" i="4"/>
  <c r="BA18" i="4"/>
  <c r="AW18" i="4"/>
  <c r="AS18" i="4"/>
  <c r="AO18" i="4"/>
  <c r="AK18" i="4"/>
  <c r="AG18" i="4"/>
  <c r="AC18" i="4"/>
  <c r="Y18" i="4"/>
  <c r="U18" i="4"/>
  <c r="Q18" i="4"/>
  <c r="M18" i="4"/>
  <c r="BF18" i="4" s="1"/>
  <c r="BE17" i="4"/>
  <c r="BA17" i="4"/>
  <c r="AW17" i="4"/>
  <c r="AS17" i="4"/>
  <c r="AO17" i="4"/>
  <c r="AK17" i="4"/>
  <c r="AG17" i="4"/>
  <c r="AC17" i="4"/>
  <c r="Y17" i="4"/>
  <c r="U17" i="4"/>
  <c r="Q17" i="4"/>
  <c r="M17" i="4"/>
  <c r="BF17" i="4" s="1"/>
  <c r="BE16" i="4"/>
  <c r="BA16" i="4"/>
  <c r="AW16" i="4"/>
  <c r="AS16" i="4"/>
  <c r="AO16" i="4"/>
  <c r="AK16" i="4"/>
  <c r="AG16" i="4"/>
  <c r="AC16" i="4"/>
  <c r="Y16" i="4"/>
  <c r="U16" i="4"/>
  <c r="Q16" i="4"/>
  <c r="M16" i="4"/>
  <c r="BE15" i="4"/>
  <c r="BE19" i="4" s="1"/>
  <c r="BA15" i="4"/>
  <c r="AW15" i="4"/>
  <c r="AS15" i="4"/>
  <c r="AO15" i="4"/>
  <c r="AO19" i="4" s="1"/>
  <c r="AK15" i="4"/>
  <c r="AG15" i="4"/>
  <c r="AC15" i="4"/>
  <c r="Y15" i="4"/>
  <c r="Y19" i="4" s="1"/>
  <c r="U15" i="4"/>
  <c r="Q15" i="4"/>
  <c r="M15" i="4"/>
  <c r="BF15" i="4" s="1"/>
  <c r="BE14" i="4"/>
  <c r="BA14" i="4"/>
  <c r="BA19" i="4" s="1"/>
  <c r="AW14" i="4"/>
  <c r="AW19" i="4" s="1"/>
  <c r="AS14" i="4"/>
  <c r="AS19" i="4" s="1"/>
  <c r="AO14" i="4"/>
  <c r="AK14" i="4"/>
  <c r="AK19" i="4" s="1"/>
  <c r="AG14" i="4"/>
  <c r="AG19" i="4" s="1"/>
  <c r="AC14" i="4"/>
  <c r="AC19" i="4" s="1"/>
  <c r="Y14" i="4"/>
  <c r="U14" i="4"/>
  <c r="Q14" i="4"/>
  <c r="M14" i="4"/>
  <c r="BF14" i="4" s="1"/>
  <c r="BK24" i="3"/>
  <c r="BJ24" i="3"/>
  <c r="BI24" i="3"/>
  <c r="BH24" i="3"/>
  <c r="BF24" i="3"/>
  <c r="BG24" i="3" s="1"/>
  <c r="BK23" i="3"/>
  <c r="BJ23" i="3"/>
  <c r="BI23" i="3"/>
  <c r="BH23" i="3"/>
  <c r="BD23" i="3"/>
  <c r="BC23" i="3"/>
  <c r="BB23" i="3"/>
  <c r="BE23" i="3" s="1"/>
  <c r="AZ23" i="3"/>
  <c r="AY23" i="3"/>
  <c r="AX23" i="3"/>
  <c r="BA23" i="3" s="1"/>
  <c r="AV23" i="3"/>
  <c r="AU23" i="3"/>
  <c r="AT23" i="3"/>
  <c r="AW23" i="3" s="1"/>
  <c r="AR23" i="3"/>
  <c r="AQ23" i="3"/>
  <c r="AP23" i="3"/>
  <c r="AS23" i="3" s="1"/>
  <c r="AN23" i="3"/>
  <c r="AM23" i="3"/>
  <c r="AL23" i="3"/>
  <c r="AO23" i="3" s="1"/>
  <c r="AJ23" i="3"/>
  <c r="AI23" i="3"/>
  <c r="AH23" i="3"/>
  <c r="AK23" i="3" s="1"/>
  <c r="AF23" i="3"/>
  <c r="AE23" i="3"/>
  <c r="AD23" i="3"/>
  <c r="AG23" i="3" s="1"/>
  <c r="AB23" i="3"/>
  <c r="AA23" i="3"/>
  <c r="Z23" i="3"/>
  <c r="AC23" i="3" s="1"/>
  <c r="X23" i="3"/>
  <c r="W23" i="3"/>
  <c r="V23" i="3"/>
  <c r="Y23" i="3" s="1"/>
  <c r="T23" i="3"/>
  <c r="S23" i="3"/>
  <c r="R23" i="3"/>
  <c r="U23" i="3" s="1"/>
  <c r="P23" i="3"/>
  <c r="O23" i="3"/>
  <c r="N23" i="3"/>
  <c r="Q23" i="3" s="1"/>
  <c r="L23" i="3"/>
  <c r="K23" i="3"/>
  <c r="J23" i="3"/>
  <c r="M23" i="3" s="1"/>
  <c r="BF23" i="3" s="1"/>
  <c r="BE22" i="3"/>
  <c r="BA22" i="3"/>
  <c r="AW22" i="3"/>
  <c r="AS22" i="3"/>
  <c r="AO22" i="3"/>
  <c r="AK22" i="3"/>
  <c r="AG22" i="3"/>
  <c r="AC22" i="3"/>
  <c r="Y22" i="3"/>
  <c r="U22" i="3"/>
  <c r="Q22" i="3"/>
  <c r="M22" i="3"/>
  <c r="BF22" i="3" s="1"/>
  <c r="BE21" i="3"/>
  <c r="BA21" i="3"/>
  <c r="AW21" i="3"/>
  <c r="AS21" i="3"/>
  <c r="AO21" i="3"/>
  <c r="AK21" i="3"/>
  <c r="AG21" i="3"/>
  <c r="AC21" i="3"/>
  <c r="Y21" i="3"/>
  <c r="U21" i="3"/>
  <c r="Q21" i="3"/>
  <c r="M21" i="3"/>
  <c r="BE20" i="3"/>
  <c r="BA20" i="3"/>
  <c r="AW20" i="3"/>
  <c r="AS20" i="3"/>
  <c r="AO20" i="3"/>
  <c r="AK20" i="3"/>
  <c r="AG20" i="3"/>
  <c r="AC20" i="3"/>
  <c r="Y20" i="3"/>
  <c r="U20" i="3"/>
  <c r="Q20" i="3"/>
  <c r="M20" i="3"/>
  <c r="BF20" i="3" s="1"/>
  <c r="BE19" i="3"/>
  <c r="BA19" i="3"/>
  <c r="AW19" i="3"/>
  <c r="AS19" i="3"/>
  <c r="AO19" i="3"/>
  <c r="AK19" i="3"/>
  <c r="AG19" i="3"/>
  <c r="AC19" i="3"/>
  <c r="Y19" i="3"/>
  <c r="U19" i="3"/>
  <c r="Q19" i="3"/>
  <c r="M19" i="3"/>
  <c r="BF19" i="3" s="1"/>
  <c r="BG18" i="3" s="1"/>
  <c r="BE18" i="3"/>
  <c r="BA18" i="3"/>
  <c r="AW18" i="3"/>
  <c r="AS18" i="3"/>
  <c r="AO18" i="3"/>
  <c r="AK18" i="3"/>
  <c r="AG18" i="3"/>
  <c r="AC18" i="3"/>
  <c r="Y18" i="3"/>
  <c r="U18" i="3"/>
  <c r="Q18" i="3"/>
  <c r="M18" i="3"/>
  <c r="BF18" i="3" s="1"/>
  <c r="BK17" i="3"/>
  <c r="BJ17" i="3"/>
  <c r="BI17" i="3"/>
  <c r="BH17" i="3"/>
  <c r="BG17" i="3"/>
  <c r="BF17" i="3"/>
  <c r="BK16" i="3"/>
  <c r="BJ16" i="3"/>
  <c r="BI16" i="3"/>
  <c r="BH16" i="3"/>
  <c r="BG16" i="3"/>
  <c r="BF16" i="3"/>
  <c r="BK15" i="3"/>
  <c r="BJ15" i="3"/>
  <c r="BI15" i="3"/>
  <c r="BH15" i="3"/>
  <c r="BG15" i="3"/>
  <c r="BF15" i="3"/>
  <c r="BK14" i="3"/>
  <c r="BJ14" i="3"/>
  <c r="BI14" i="3"/>
  <c r="BH14" i="3"/>
  <c r="BG14" i="3"/>
  <c r="BF14" i="3"/>
  <c r="BK74" i="2"/>
  <c r="BJ74" i="2"/>
  <c r="BI74" i="2"/>
  <c r="BH74" i="2"/>
  <c r="BE74" i="2"/>
  <c r="BA74" i="2"/>
  <c r="AW74" i="2"/>
  <c r="AS74" i="2"/>
  <c r="AO74" i="2"/>
  <c r="AK74" i="2"/>
  <c r="AG74" i="2"/>
  <c r="AC74" i="2"/>
  <c r="Y74" i="2"/>
  <c r="U74" i="2"/>
  <c r="Q74" i="2"/>
  <c r="M74" i="2"/>
  <c r="BF74" i="2" s="1"/>
  <c r="BG74" i="2" s="1"/>
  <c r="BK73" i="2"/>
  <c r="BJ73" i="2"/>
  <c r="BI73" i="2"/>
  <c r="BH73" i="2"/>
  <c r="BG73" i="2"/>
  <c r="BF73" i="2"/>
  <c r="BK72" i="2"/>
  <c r="BJ72" i="2"/>
  <c r="BI72" i="2"/>
  <c r="BH72" i="2"/>
  <c r="BG72" i="2"/>
  <c r="BF72" i="2"/>
  <c r="BK71" i="2"/>
  <c r="BJ71" i="2"/>
  <c r="BI71" i="2"/>
  <c r="BH71" i="2"/>
  <c r="BG71" i="2"/>
  <c r="BF71" i="2"/>
  <c r="BK70" i="2"/>
  <c r="BJ70" i="2"/>
  <c r="BI70" i="2"/>
  <c r="BH70" i="2"/>
  <c r="BG70" i="2"/>
  <c r="BF70" i="2"/>
  <c r="BK69" i="2"/>
  <c r="BJ69" i="2"/>
  <c r="BI69" i="2"/>
  <c r="BH69" i="2"/>
  <c r="BG69" i="2"/>
  <c r="BF69" i="2"/>
  <c r="BK68" i="2"/>
  <c r="BJ68" i="2"/>
  <c r="BI68" i="2"/>
  <c r="BH68" i="2"/>
  <c r="BG68" i="2"/>
  <c r="BF68" i="2"/>
  <c r="BK67" i="2"/>
  <c r="BJ67" i="2"/>
  <c r="BI67" i="2"/>
  <c r="BH67" i="2"/>
  <c r="BG67" i="2"/>
  <c r="BF67" i="2"/>
  <c r="BK66" i="2"/>
  <c r="BJ66" i="2"/>
  <c r="BI66" i="2"/>
  <c r="BH66" i="2"/>
  <c r="BD66" i="2"/>
  <c r="BC66" i="2"/>
  <c r="BB66" i="2"/>
  <c r="AZ66" i="2"/>
  <c r="AY66" i="2"/>
  <c r="AX66" i="2"/>
  <c r="AV66" i="2"/>
  <c r="AU66" i="2"/>
  <c r="AT66" i="2"/>
  <c r="AR66" i="2"/>
  <c r="AQ66" i="2"/>
  <c r="AP66" i="2"/>
  <c r="AN66" i="2"/>
  <c r="AM66" i="2"/>
  <c r="AL66" i="2"/>
  <c r="AJ66" i="2"/>
  <c r="AI66" i="2"/>
  <c r="AH66" i="2"/>
  <c r="AF66" i="2"/>
  <c r="AE66" i="2"/>
  <c r="AD66" i="2"/>
  <c r="AB66" i="2"/>
  <c r="AA66" i="2"/>
  <c r="Z66" i="2"/>
  <c r="X66" i="2"/>
  <c r="W66" i="2"/>
  <c r="V66" i="2"/>
  <c r="T66" i="2"/>
  <c r="S66" i="2"/>
  <c r="R66" i="2"/>
  <c r="P66" i="2"/>
  <c r="O66" i="2"/>
  <c r="N66" i="2"/>
  <c r="L66" i="2"/>
  <c r="K66" i="2"/>
  <c r="J66" i="2"/>
  <c r="AS65" i="2"/>
  <c r="AO65" i="2"/>
  <c r="AK65" i="2"/>
  <c r="AG65" i="2"/>
  <c r="AC65" i="2"/>
  <c r="Y65" i="2"/>
  <c r="U65" i="2"/>
  <c r="Q65" i="2"/>
  <c r="BF65" i="2" s="1"/>
  <c r="M65" i="2"/>
  <c r="AS64" i="2"/>
  <c r="AO64" i="2"/>
  <c r="AK64" i="2"/>
  <c r="AG64" i="2"/>
  <c r="AC64" i="2"/>
  <c r="Y64" i="2"/>
  <c r="U64" i="2"/>
  <c r="Q64" i="2"/>
  <c r="BF64" i="2" s="1"/>
  <c r="M64" i="2"/>
  <c r="AS63" i="2"/>
  <c r="AO63" i="2"/>
  <c r="AK63" i="2"/>
  <c r="AG63" i="2"/>
  <c r="AC63" i="2"/>
  <c r="Y63" i="2"/>
  <c r="U63" i="2"/>
  <c r="Q63" i="2"/>
  <c r="BF63" i="2" s="1"/>
  <c r="M63" i="2"/>
  <c r="AS62" i="2"/>
  <c r="AO62" i="2"/>
  <c r="AK62" i="2"/>
  <c r="AG62" i="2"/>
  <c r="AG66" i="2" s="1"/>
  <c r="AC62" i="2"/>
  <c r="Y62" i="2"/>
  <c r="U62" i="2"/>
  <c r="Q62" i="2"/>
  <c r="Q66" i="2" s="1"/>
  <c r="M62" i="2"/>
  <c r="AS61" i="2"/>
  <c r="AS66" i="2" s="1"/>
  <c r="AO61" i="2"/>
  <c r="AO66" i="2" s="1"/>
  <c r="AK61" i="2"/>
  <c r="AK66" i="2" s="1"/>
  <c r="AG61" i="2"/>
  <c r="AC61" i="2"/>
  <c r="AC66" i="2" s="1"/>
  <c r="Y61" i="2"/>
  <c r="Y66" i="2" s="1"/>
  <c r="U61" i="2"/>
  <c r="U66" i="2" s="1"/>
  <c r="Q61" i="2"/>
  <c r="M61" i="2"/>
  <c r="BF61" i="2" s="1"/>
  <c r="BK60" i="2"/>
  <c r="BJ60" i="2"/>
  <c r="BI60" i="2"/>
  <c r="BH60" i="2"/>
  <c r="BG60" i="2"/>
  <c r="BF60" i="2"/>
  <c r="BE59" i="2"/>
  <c r="BA59" i="2"/>
  <c r="AW59" i="2"/>
  <c r="AS59" i="2"/>
  <c r="AO59" i="2"/>
  <c r="AK59" i="2"/>
  <c r="AG59" i="2"/>
  <c r="AC59" i="2"/>
  <c r="Y59" i="2"/>
  <c r="U59" i="2"/>
  <c r="Q59" i="2"/>
  <c r="M59" i="2"/>
  <c r="BF59" i="2" s="1"/>
  <c r="BE58" i="2"/>
  <c r="BA58" i="2"/>
  <c r="AW58" i="2"/>
  <c r="AS58" i="2"/>
  <c r="AO58" i="2"/>
  <c r="AK58" i="2"/>
  <c r="AG58" i="2"/>
  <c r="AC58" i="2"/>
  <c r="Y58" i="2"/>
  <c r="U58" i="2"/>
  <c r="Q58" i="2"/>
  <c r="M58" i="2"/>
  <c r="BF58" i="2" s="1"/>
  <c r="BK57" i="2"/>
  <c r="BJ57" i="2"/>
  <c r="BI57" i="2"/>
  <c r="BH57" i="2"/>
  <c r="BD57" i="2"/>
  <c r="BC57" i="2"/>
  <c r="BB57" i="2"/>
  <c r="AZ57" i="2"/>
  <c r="AY57" i="2"/>
  <c r="AX57" i="2"/>
  <c r="AV57" i="2"/>
  <c r="AU57" i="2"/>
  <c r="AT57" i="2"/>
  <c r="AR57" i="2"/>
  <c r="AQ57" i="2"/>
  <c r="AP57" i="2"/>
  <c r="AN57" i="2"/>
  <c r="AM57" i="2"/>
  <c r="AL57" i="2"/>
  <c r="AJ57" i="2"/>
  <c r="AI57" i="2"/>
  <c r="AH57" i="2"/>
  <c r="AF57" i="2"/>
  <c r="AE57" i="2"/>
  <c r="AD57" i="2"/>
  <c r="AB57" i="2"/>
  <c r="AA57" i="2"/>
  <c r="Z57" i="2"/>
  <c r="X57" i="2"/>
  <c r="W57" i="2"/>
  <c r="V57" i="2"/>
  <c r="T57" i="2"/>
  <c r="S57" i="2"/>
  <c r="R57" i="2"/>
  <c r="P57" i="2"/>
  <c r="O57" i="2"/>
  <c r="N57" i="2"/>
  <c r="L57" i="2"/>
  <c r="K57" i="2"/>
  <c r="J57" i="2"/>
  <c r="BE56" i="2"/>
  <c r="BA56" i="2"/>
  <c r="AW56" i="2"/>
  <c r="AS56" i="2"/>
  <c r="AO56" i="2"/>
  <c r="AK56" i="2"/>
  <c r="AG56" i="2"/>
  <c r="AC56" i="2"/>
  <c r="Y56" i="2"/>
  <c r="U56" i="2"/>
  <c r="Q56" i="2"/>
  <c r="M56" i="2"/>
  <c r="BF56" i="2" s="1"/>
  <c r="BE55" i="2"/>
  <c r="BA55" i="2"/>
  <c r="AW55" i="2"/>
  <c r="AS55" i="2"/>
  <c r="AO55" i="2"/>
  <c r="AK55" i="2"/>
  <c r="AG55" i="2"/>
  <c r="AC55" i="2"/>
  <c r="Y55" i="2"/>
  <c r="U55" i="2"/>
  <c r="Q55" i="2"/>
  <c r="M55" i="2"/>
  <c r="BF55" i="2" s="1"/>
  <c r="BE54" i="2"/>
  <c r="BA54" i="2"/>
  <c r="AW54" i="2"/>
  <c r="AS54" i="2"/>
  <c r="AO54" i="2"/>
  <c r="AK54" i="2"/>
  <c r="AG54" i="2"/>
  <c r="AC54" i="2"/>
  <c r="Y54" i="2"/>
  <c r="U54" i="2"/>
  <c r="Q54" i="2"/>
  <c r="M54" i="2"/>
  <c r="BF54" i="2" s="1"/>
  <c r="BE53" i="2"/>
  <c r="BA53" i="2"/>
  <c r="AW53" i="2"/>
  <c r="AS53" i="2"/>
  <c r="AS57" i="2" s="1"/>
  <c r="AO53" i="2"/>
  <c r="AK53" i="2"/>
  <c r="AG53" i="2"/>
  <c r="AC53" i="2"/>
  <c r="AC57" i="2" s="1"/>
  <c r="Y53" i="2"/>
  <c r="U53" i="2"/>
  <c r="Q53" i="2"/>
  <c r="M53" i="2"/>
  <c r="M57" i="2" s="1"/>
  <c r="BE52" i="2"/>
  <c r="BE57" i="2" s="1"/>
  <c r="BA52" i="2"/>
  <c r="BA57" i="2" s="1"/>
  <c r="AW52" i="2"/>
  <c r="AW57" i="2" s="1"/>
  <c r="AS52" i="2"/>
  <c r="AO52" i="2"/>
  <c r="AO57" i="2" s="1"/>
  <c r="AK52" i="2"/>
  <c r="AK57" i="2" s="1"/>
  <c r="AG52" i="2"/>
  <c r="AG57" i="2" s="1"/>
  <c r="AC52" i="2"/>
  <c r="Y52" i="2"/>
  <c r="Y57" i="2" s="1"/>
  <c r="U52" i="2"/>
  <c r="U57" i="2" s="1"/>
  <c r="Q52" i="2"/>
  <c r="Q57" i="2" s="1"/>
  <c r="M52" i="2"/>
  <c r="BF52" i="2" s="1"/>
  <c r="BK51" i="2"/>
  <c r="BJ51" i="2"/>
  <c r="BI51" i="2"/>
  <c r="BH51" i="2"/>
  <c r="BE51" i="2"/>
  <c r="BA51" i="2"/>
  <c r="AW51" i="2"/>
  <c r="AS51" i="2"/>
  <c r="AO51" i="2"/>
  <c r="AK51" i="2"/>
  <c r="AG51" i="2"/>
  <c r="AC51" i="2"/>
  <c r="Y51" i="2"/>
  <c r="U51" i="2"/>
  <c r="Q51" i="2"/>
  <c r="M51" i="2"/>
  <c r="BF51" i="2" s="1"/>
  <c r="BG51" i="2" s="1"/>
  <c r="BK50" i="2"/>
  <c r="BJ50" i="2"/>
  <c r="BI50" i="2"/>
  <c r="BH50" i="2"/>
  <c r="BG50" i="2"/>
  <c r="BF50" i="2"/>
  <c r="BE49" i="2"/>
  <c r="BA49" i="2"/>
  <c r="AW49" i="2"/>
  <c r="AS49" i="2"/>
  <c r="AO49" i="2"/>
  <c r="AK49" i="2"/>
  <c r="AG49" i="2"/>
  <c r="AC49" i="2"/>
  <c r="Y49" i="2"/>
  <c r="U49" i="2"/>
  <c r="Q49" i="2"/>
  <c r="M49" i="2"/>
  <c r="BF49" i="2" s="1"/>
  <c r="BE48" i="2"/>
  <c r="BA48" i="2"/>
  <c r="AW48" i="2"/>
  <c r="AS48" i="2"/>
  <c r="AO48" i="2"/>
  <c r="AK48" i="2"/>
  <c r="AG48" i="2"/>
  <c r="AC48" i="2"/>
  <c r="Y48" i="2"/>
  <c r="U48" i="2"/>
  <c r="Q48" i="2"/>
  <c r="M48" i="2"/>
  <c r="BF48" i="2" s="1"/>
  <c r="BK47" i="2"/>
  <c r="BJ47" i="2"/>
  <c r="BI47" i="2"/>
  <c r="BH47" i="2"/>
  <c r="BD47" i="2"/>
  <c r="BC47" i="2"/>
  <c r="BB47" i="2"/>
  <c r="AZ47" i="2"/>
  <c r="AY47" i="2"/>
  <c r="AX47" i="2"/>
  <c r="AV47" i="2"/>
  <c r="AU47" i="2"/>
  <c r="AT47" i="2"/>
  <c r="AR47" i="2"/>
  <c r="AQ47" i="2"/>
  <c r="AP47" i="2"/>
  <c r="AN47" i="2"/>
  <c r="AM47" i="2"/>
  <c r="AL47" i="2"/>
  <c r="AJ47" i="2"/>
  <c r="AI47" i="2"/>
  <c r="AH47" i="2"/>
  <c r="AF47" i="2"/>
  <c r="AE47" i="2"/>
  <c r="AD47" i="2"/>
  <c r="AB47" i="2"/>
  <c r="AA47" i="2"/>
  <c r="Z47" i="2"/>
  <c r="X47" i="2"/>
  <c r="W47" i="2"/>
  <c r="V47" i="2"/>
  <c r="T47" i="2"/>
  <c r="S47" i="2"/>
  <c r="R47" i="2"/>
  <c r="P47" i="2"/>
  <c r="O47" i="2"/>
  <c r="N47" i="2"/>
  <c r="L47" i="2"/>
  <c r="K47" i="2"/>
  <c r="J47" i="2"/>
  <c r="BE46" i="2"/>
  <c r="BA46" i="2"/>
  <c r="AW46" i="2"/>
  <c r="AS46" i="2"/>
  <c r="AO46" i="2"/>
  <c r="AK46" i="2"/>
  <c r="AG46" i="2"/>
  <c r="AC46" i="2"/>
  <c r="Y46" i="2"/>
  <c r="U46" i="2"/>
  <c r="Q46" i="2"/>
  <c r="M46" i="2"/>
  <c r="BF46" i="2" s="1"/>
  <c r="BE45" i="2"/>
  <c r="BA45" i="2"/>
  <c r="AW45" i="2"/>
  <c r="AS45" i="2"/>
  <c r="AO45" i="2"/>
  <c r="AK45" i="2"/>
  <c r="AG45" i="2"/>
  <c r="AC45" i="2"/>
  <c r="Y45" i="2"/>
  <c r="U45" i="2"/>
  <c r="Q45" i="2"/>
  <c r="M45" i="2"/>
  <c r="BF45" i="2" s="1"/>
  <c r="BE44" i="2"/>
  <c r="BA44" i="2"/>
  <c r="AW44" i="2"/>
  <c r="AS44" i="2"/>
  <c r="AO44" i="2"/>
  <c r="AK44" i="2"/>
  <c r="AG44" i="2"/>
  <c r="AC44" i="2"/>
  <c r="Y44" i="2"/>
  <c r="U44" i="2"/>
  <c r="Q44" i="2"/>
  <c r="M44" i="2"/>
  <c r="BF44" i="2" s="1"/>
  <c r="BE43" i="2"/>
  <c r="BA43" i="2"/>
  <c r="AW43" i="2"/>
  <c r="AS43" i="2"/>
  <c r="AO43" i="2"/>
  <c r="AK43" i="2"/>
  <c r="AG43" i="2"/>
  <c r="AC43" i="2"/>
  <c r="Y43" i="2"/>
  <c r="U43" i="2"/>
  <c r="Q43" i="2"/>
  <c r="M43" i="2"/>
  <c r="BF43" i="2" s="1"/>
  <c r="BE42" i="2"/>
  <c r="BE47" i="2" s="1"/>
  <c r="BA42" i="2"/>
  <c r="BA47" i="2" s="1"/>
  <c r="AW42" i="2"/>
  <c r="AW47" i="2" s="1"/>
  <c r="AS42" i="2"/>
  <c r="AS47" i="2" s="1"/>
  <c r="AO42" i="2"/>
  <c r="AO47" i="2" s="1"/>
  <c r="AK42" i="2"/>
  <c r="AK47" i="2" s="1"/>
  <c r="AG42" i="2"/>
  <c r="AG47" i="2" s="1"/>
  <c r="AC42" i="2"/>
  <c r="AC47" i="2" s="1"/>
  <c r="Y42" i="2"/>
  <c r="Y47" i="2" s="1"/>
  <c r="U42" i="2"/>
  <c r="U47" i="2" s="1"/>
  <c r="Q42" i="2"/>
  <c r="Q47" i="2" s="1"/>
  <c r="M42" i="2"/>
  <c r="M47" i="2" s="1"/>
  <c r="BK41" i="2"/>
  <c r="BJ41" i="2"/>
  <c r="BI41" i="2"/>
  <c r="BH41" i="2"/>
  <c r="BG41" i="2"/>
  <c r="BF41" i="2"/>
  <c r="BE40" i="2"/>
  <c r="BA40" i="2"/>
  <c r="AW40" i="2"/>
  <c r="AS40" i="2"/>
  <c r="AO40" i="2"/>
  <c r="AK40" i="2"/>
  <c r="AG40" i="2"/>
  <c r="AC40" i="2"/>
  <c r="Y40" i="2"/>
  <c r="U40" i="2"/>
  <c r="Q40" i="2"/>
  <c r="M40" i="2"/>
  <c r="BF40" i="2" s="1"/>
  <c r="BE39" i="2"/>
  <c r="BA39" i="2"/>
  <c r="AW39" i="2"/>
  <c r="AS39" i="2"/>
  <c r="AO39" i="2"/>
  <c r="AK39" i="2"/>
  <c r="AG39" i="2"/>
  <c r="AC39" i="2"/>
  <c r="Y39" i="2"/>
  <c r="U39" i="2"/>
  <c r="Q39" i="2"/>
  <c r="M39" i="2"/>
  <c r="BF39" i="2" s="1"/>
  <c r="BK38" i="2"/>
  <c r="BJ38" i="2"/>
  <c r="BI38" i="2"/>
  <c r="BH38" i="2"/>
  <c r="BD38" i="2"/>
  <c r="BC38" i="2"/>
  <c r="BB38" i="2"/>
  <c r="AZ38" i="2"/>
  <c r="AY38" i="2"/>
  <c r="AX38" i="2"/>
  <c r="AV38" i="2"/>
  <c r="AU38" i="2"/>
  <c r="AT38" i="2"/>
  <c r="AR38" i="2"/>
  <c r="AQ38" i="2"/>
  <c r="AP38" i="2"/>
  <c r="AN38" i="2"/>
  <c r="AM38" i="2"/>
  <c r="AL38" i="2"/>
  <c r="AJ38" i="2"/>
  <c r="AI38" i="2"/>
  <c r="AH38" i="2"/>
  <c r="AF38" i="2"/>
  <c r="AE38" i="2"/>
  <c r="AD38" i="2"/>
  <c r="AB38" i="2"/>
  <c r="AA38" i="2"/>
  <c r="Z38" i="2"/>
  <c r="X38" i="2"/>
  <c r="W38" i="2"/>
  <c r="V38" i="2"/>
  <c r="T38" i="2"/>
  <c r="S38" i="2"/>
  <c r="R38" i="2"/>
  <c r="P38" i="2"/>
  <c r="O38" i="2"/>
  <c r="N38" i="2"/>
  <c r="L38" i="2"/>
  <c r="K38" i="2"/>
  <c r="J38" i="2"/>
  <c r="BE37" i="2"/>
  <c r="BA37" i="2"/>
  <c r="AW37" i="2"/>
  <c r="AS37" i="2"/>
  <c r="AO37" i="2"/>
  <c r="AK37" i="2"/>
  <c r="AG37" i="2"/>
  <c r="AC37" i="2"/>
  <c r="Y37" i="2"/>
  <c r="U37" i="2"/>
  <c r="Q37" i="2"/>
  <c r="M37" i="2"/>
  <c r="BE36" i="2"/>
  <c r="BA36" i="2"/>
  <c r="AW36" i="2"/>
  <c r="AS36" i="2"/>
  <c r="AO36" i="2"/>
  <c r="AK36" i="2"/>
  <c r="AG36" i="2"/>
  <c r="AC36" i="2"/>
  <c r="Y36" i="2"/>
  <c r="U36" i="2"/>
  <c r="Q36" i="2"/>
  <c r="M36" i="2"/>
  <c r="BE35" i="2"/>
  <c r="BA35" i="2"/>
  <c r="AW35" i="2"/>
  <c r="AS35" i="2"/>
  <c r="AO35" i="2"/>
  <c r="AK35" i="2"/>
  <c r="AG35" i="2"/>
  <c r="AC35" i="2"/>
  <c r="Y35" i="2"/>
  <c r="U35" i="2"/>
  <c r="Q35" i="2"/>
  <c r="M35" i="2"/>
  <c r="BF35" i="2" s="1"/>
  <c r="BE34" i="2"/>
  <c r="BA34" i="2"/>
  <c r="AW34" i="2"/>
  <c r="AS34" i="2"/>
  <c r="AS38" i="2" s="1"/>
  <c r="AO34" i="2"/>
  <c r="AK34" i="2"/>
  <c r="AG34" i="2"/>
  <c r="AC34" i="2"/>
  <c r="AC38" i="2" s="1"/>
  <c r="Y34" i="2"/>
  <c r="U34" i="2"/>
  <c r="Q34" i="2"/>
  <c r="M34" i="2"/>
  <c r="M38" i="2" s="1"/>
  <c r="BE33" i="2"/>
  <c r="BA33" i="2"/>
  <c r="AW33" i="2"/>
  <c r="AS33" i="2"/>
  <c r="AO33" i="2"/>
  <c r="AK33" i="2"/>
  <c r="AG33" i="2"/>
  <c r="AC33" i="2"/>
  <c r="Y33" i="2"/>
  <c r="U33" i="2"/>
  <c r="Q33" i="2"/>
  <c r="M33" i="2"/>
  <c r="BF33" i="2" s="1"/>
  <c r="BK32" i="2"/>
  <c r="BJ32" i="2"/>
  <c r="BI32" i="2"/>
  <c r="BH32" i="2"/>
  <c r="BG32" i="2"/>
  <c r="BF32" i="2"/>
  <c r="BE31" i="2"/>
  <c r="BA31" i="2"/>
  <c r="AW31" i="2"/>
  <c r="AS31" i="2"/>
  <c r="AO31" i="2"/>
  <c r="AK31" i="2"/>
  <c r="AG31" i="2"/>
  <c r="AC31" i="2"/>
  <c r="Y31" i="2"/>
  <c r="U31" i="2"/>
  <c r="Q31" i="2"/>
  <c r="M31" i="2"/>
  <c r="BE30" i="2"/>
  <c r="BA30" i="2"/>
  <c r="AW30" i="2"/>
  <c r="AS30" i="2"/>
  <c r="AO30" i="2"/>
  <c r="AK30" i="2"/>
  <c r="AG30" i="2"/>
  <c r="AC30" i="2"/>
  <c r="Y30" i="2"/>
  <c r="U30" i="2"/>
  <c r="Q30" i="2"/>
  <c r="M30" i="2"/>
  <c r="BK29" i="2"/>
  <c r="BJ29" i="2"/>
  <c r="BI29" i="2"/>
  <c r="BH29" i="2"/>
  <c r="BE29" i="2"/>
  <c r="BD29" i="2"/>
  <c r="BC29" i="2"/>
  <c r="BB29" i="2"/>
  <c r="AZ29" i="2"/>
  <c r="AY29" i="2"/>
  <c r="AX29" i="2"/>
  <c r="AW29" i="2"/>
  <c r="AV29" i="2"/>
  <c r="AU29" i="2"/>
  <c r="AT29" i="2"/>
  <c r="AR29" i="2"/>
  <c r="AQ29" i="2"/>
  <c r="AP29" i="2"/>
  <c r="AO29" i="2"/>
  <c r="AN29" i="2"/>
  <c r="AM29" i="2"/>
  <c r="AL29" i="2"/>
  <c r="AJ29" i="2"/>
  <c r="AI29" i="2"/>
  <c r="AH29" i="2"/>
  <c r="AG29" i="2"/>
  <c r="AF29" i="2"/>
  <c r="AE29" i="2"/>
  <c r="AD29" i="2"/>
  <c r="AB29" i="2"/>
  <c r="AA29" i="2"/>
  <c r="Z29" i="2"/>
  <c r="Y29" i="2"/>
  <c r="X29" i="2"/>
  <c r="W29" i="2"/>
  <c r="V29" i="2"/>
  <c r="T29" i="2"/>
  <c r="S29" i="2"/>
  <c r="R29" i="2"/>
  <c r="Q29" i="2"/>
  <c r="P29" i="2"/>
  <c r="O29" i="2"/>
  <c r="N29" i="2"/>
  <c r="L29" i="2"/>
  <c r="K29" i="2"/>
  <c r="J29" i="2"/>
  <c r="BE28" i="2"/>
  <c r="BA28" i="2"/>
  <c r="AW28" i="2"/>
  <c r="AS28" i="2"/>
  <c r="AS29" i="2" s="1"/>
  <c r="AO28" i="2"/>
  <c r="AK28" i="2"/>
  <c r="AG28" i="2"/>
  <c r="AC28" i="2"/>
  <c r="AC29" i="2" s="1"/>
  <c r="Y28" i="2"/>
  <c r="U28" i="2"/>
  <c r="Q28" i="2"/>
  <c r="M28" i="2"/>
  <c r="BF28" i="2" s="1"/>
  <c r="BE27" i="2"/>
  <c r="BA27" i="2"/>
  <c r="AW27" i="2"/>
  <c r="AS27" i="2"/>
  <c r="AO27" i="2"/>
  <c r="AK27" i="2"/>
  <c r="AG27" i="2"/>
  <c r="AC27" i="2"/>
  <c r="Y27" i="2"/>
  <c r="U27" i="2"/>
  <c r="Q27" i="2"/>
  <c r="M27" i="2"/>
  <c r="BF27" i="2" s="1"/>
  <c r="BE26" i="2"/>
  <c r="BA26" i="2"/>
  <c r="AW26" i="2"/>
  <c r="AS26" i="2"/>
  <c r="AO26" i="2"/>
  <c r="AK26" i="2"/>
  <c r="AG26" i="2"/>
  <c r="AC26" i="2"/>
  <c r="Y26" i="2"/>
  <c r="U26" i="2"/>
  <c r="Q26" i="2"/>
  <c r="M26" i="2"/>
  <c r="BF26" i="2" s="1"/>
  <c r="BE25" i="2"/>
  <c r="BA25" i="2"/>
  <c r="AW25" i="2"/>
  <c r="AS25" i="2"/>
  <c r="AO25" i="2"/>
  <c r="AK25" i="2"/>
  <c r="AG25" i="2"/>
  <c r="AC25" i="2"/>
  <c r="Y25" i="2"/>
  <c r="U25" i="2"/>
  <c r="Q25" i="2"/>
  <c r="M25" i="2"/>
  <c r="BF25" i="2" s="1"/>
  <c r="BE24" i="2"/>
  <c r="BA24" i="2"/>
  <c r="BA29" i="2" s="1"/>
  <c r="AW24" i="2"/>
  <c r="AS24" i="2"/>
  <c r="AO24" i="2"/>
  <c r="AK24" i="2"/>
  <c r="AK29" i="2" s="1"/>
  <c r="AG24" i="2"/>
  <c r="AC24" i="2"/>
  <c r="Y24" i="2"/>
  <c r="U24" i="2"/>
  <c r="U29" i="2" s="1"/>
  <c r="Q24" i="2"/>
  <c r="M24" i="2"/>
  <c r="BK23" i="2"/>
  <c r="BJ23" i="2"/>
  <c r="BI23" i="2"/>
  <c r="BH23" i="2"/>
  <c r="BF23" i="2"/>
  <c r="BG23" i="2" s="1"/>
  <c r="BE22" i="2"/>
  <c r="BA22" i="2"/>
  <c r="AW22" i="2"/>
  <c r="AS22" i="2"/>
  <c r="AO22" i="2"/>
  <c r="AK22" i="2"/>
  <c r="AG22" i="2"/>
  <c r="AC22" i="2"/>
  <c r="Y22" i="2"/>
  <c r="U22" i="2"/>
  <c r="Q22" i="2"/>
  <c r="M22" i="2"/>
  <c r="BF22" i="2" s="1"/>
  <c r="BE21" i="2"/>
  <c r="BA21" i="2"/>
  <c r="AW21" i="2"/>
  <c r="AS21" i="2"/>
  <c r="AO21" i="2"/>
  <c r="AK21" i="2"/>
  <c r="AG21" i="2"/>
  <c r="AC21" i="2"/>
  <c r="Y21" i="2"/>
  <c r="U21" i="2"/>
  <c r="Q21" i="2"/>
  <c r="M21" i="2"/>
  <c r="BF21" i="2" s="1"/>
  <c r="BK20" i="2"/>
  <c r="BJ20" i="2"/>
  <c r="BI20" i="2"/>
  <c r="BH20" i="2"/>
  <c r="BD20" i="2"/>
  <c r="BC20" i="2"/>
  <c r="BB20" i="2"/>
  <c r="AZ20" i="2"/>
  <c r="AY20" i="2"/>
  <c r="AX20" i="2"/>
  <c r="AV20" i="2"/>
  <c r="AU20" i="2"/>
  <c r="AT20" i="2"/>
  <c r="AR20" i="2"/>
  <c r="AQ20" i="2"/>
  <c r="AP20" i="2"/>
  <c r="AN20" i="2"/>
  <c r="AM20" i="2"/>
  <c r="AL20" i="2"/>
  <c r="AJ20" i="2"/>
  <c r="AI20" i="2"/>
  <c r="AH20" i="2"/>
  <c r="AF20" i="2"/>
  <c r="AE20" i="2"/>
  <c r="AD20" i="2"/>
  <c r="AB20" i="2"/>
  <c r="AA20" i="2"/>
  <c r="Z20" i="2"/>
  <c r="X20" i="2"/>
  <c r="W20" i="2"/>
  <c r="V20" i="2"/>
  <c r="T20" i="2"/>
  <c r="S20" i="2"/>
  <c r="R20" i="2"/>
  <c r="P20" i="2"/>
  <c r="O20" i="2"/>
  <c r="N20" i="2"/>
  <c r="L20" i="2"/>
  <c r="K20" i="2"/>
  <c r="J20" i="2"/>
  <c r="BE19" i="2"/>
  <c r="BA19" i="2"/>
  <c r="AW19" i="2"/>
  <c r="AS19" i="2"/>
  <c r="AO19" i="2"/>
  <c r="AK19" i="2"/>
  <c r="AG19" i="2"/>
  <c r="AC19" i="2"/>
  <c r="Y19" i="2"/>
  <c r="U19" i="2"/>
  <c r="Q19" i="2"/>
  <c r="M19" i="2"/>
  <c r="BF19" i="2" s="1"/>
  <c r="BE18" i="2"/>
  <c r="BA18" i="2"/>
  <c r="AW18" i="2"/>
  <c r="AS18" i="2"/>
  <c r="AO18" i="2"/>
  <c r="AK18" i="2"/>
  <c r="AG18" i="2"/>
  <c r="AC18" i="2"/>
  <c r="Y18" i="2"/>
  <c r="U18" i="2"/>
  <c r="Q18" i="2"/>
  <c r="M18" i="2"/>
  <c r="BF18" i="2" s="1"/>
  <c r="BE17" i="2"/>
  <c r="BA17" i="2"/>
  <c r="AW17" i="2"/>
  <c r="AS17" i="2"/>
  <c r="AO17" i="2"/>
  <c r="AK17" i="2"/>
  <c r="AG17" i="2"/>
  <c r="AC17" i="2"/>
  <c r="Y17" i="2"/>
  <c r="U17" i="2"/>
  <c r="Q17" i="2"/>
  <c r="M17" i="2"/>
  <c r="BF17" i="2" s="1"/>
  <c r="BE16" i="2"/>
  <c r="BA16" i="2"/>
  <c r="BA20" i="2" s="1"/>
  <c r="AW16" i="2"/>
  <c r="AS16" i="2"/>
  <c r="AO16" i="2"/>
  <c r="AK16" i="2"/>
  <c r="AK20" i="2" s="1"/>
  <c r="AG16" i="2"/>
  <c r="AC16" i="2"/>
  <c r="Y16" i="2"/>
  <c r="U16" i="2"/>
  <c r="U20" i="2" s="1"/>
  <c r="Q16" i="2"/>
  <c r="M16" i="2"/>
  <c r="BF16" i="2" s="1"/>
  <c r="BE15" i="2"/>
  <c r="BE20" i="2" s="1"/>
  <c r="BA15" i="2"/>
  <c r="AW15" i="2"/>
  <c r="AW20" i="2" s="1"/>
  <c r="AS15" i="2"/>
  <c r="AS20" i="2" s="1"/>
  <c r="AO15" i="2"/>
  <c r="AO20" i="2" s="1"/>
  <c r="AK15" i="2"/>
  <c r="AG15" i="2"/>
  <c r="AG20" i="2" s="1"/>
  <c r="AC15" i="2"/>
  <c r="AC20" i="2" s="1"/>
  <c r="Y15" i="2"/>
  <c r="Y20" i="2" s="1"/>
  <c r="U15" i="2"/>
  <c r="Q15" i="2"/>
  <c r="Q20" i="2" s="1"/>
  <c r="M15" i="2"/>
  <c r="M20" i="2" s="1"/>
  <c r="BK14" i="2"/>
  <c r="BJ14" i="2"/>
  <c r="BI14" i="2"/>
  <c r="BH14" i="2"/>
  <c r="BG14" i="2"/>
  <c r="BF14" i="2"/>
  <c r="BK82" i="1"/>
  <c r="BJ82" i="1"/>
  <c r="BI82" i="1"/>
  <c r="BH82" i="1"/>
  <c r="BG82" i="1"/>
  <c r="BF82" i="1"/>
  <c r="BK81" i="1"/>
  <c r="BJ81" i="1"/>
  <c r="BI81" i="1"/>
  <c r="BH81" i="1"/>
  <c r="BD81" i="1"/>
  <c r="BC81" i="1"/>
  <c r="BB81" i="1"/>
  <c r="AZ81" i="1"/>
  <c r="AY81" i="1"/>
  <c r="AX81" i="1"/>
  <c r="AV81" i="1"/>
  <c r="AU81" i="1"/>
  <c r="AT81" i="1"/>
  <c r="AR81" i="1"/>
  <c r="AQ81" i="1"/>
  <c r="AP81" i="1"/>
  <c r="AN81" i="1"/>
  <c r="AM81" i="1"/>
  <c r="AL81" i="1"/>
  <c r="AJ81" i="1"/>
  <c r="AI81" i="1"/>
  <c r="AH81" i="1"/>
  <c r="AF81" i="1"/>
  <c r="AE81" i="1"/>
  <c r="AD81" i="1"/>
  <c r="AB81" i="1"/>
  <c r="AA81" i="1"/>
  <c r="Z81" i="1"/>
  <c r="AC81" i="1" s="1"/>
  <c r="X81" i="1"/>
  <c r="W81" i="1"/>
  <c r="V81" i="1"/>
  <c r="T81" i="1"/>
  <c r="S81" i="1"/>
  <c r="R81" i="1"/>
  <c r="U81" i="1" s="1"/>
  <c r="P81" i="1"/>
  <c r="O81" i="1"/>
  <c r="N81" i="1"/>
  <c r="Q81" i="1" s="1"/>
  <c r="L81" i="1"/>
  <c r="K81" i="1"/>
  <c r="J81" i="1"/>
  <c r="M81" i="1" s="1"/>
  <c r="BE80" i="1"/>
  <c r="BA80" i="1"/>
  <c r="AW80" i="1"/>
  <c r="AS80" i="1"/>
  <c r="AO80" i="1"/>
  <c r="AK80" i="1"/>
  <c r="AG80" i="1"/>
  <c r="AC80" i="1"/>
  <c r="Y80" i="1"/>
  <c r="U80" i="1"/>
  <c r="Q80" i="1"/>
  <c r="M80" i="1"/>
  <c r="BF80" i="1" s="1"/>
  <c r="BE79" i="1"/>
  <c r="BA79" i="1"/>
  <c r="AW79" i="1"/>
  <c r="AS79" i="1"/>
  <c r="AO79" i="1"/>
  <c r="AK79" i="1"/>
  <c r="AG79" i="1"/>
  <c r="AC79" i="1"/>
  <c r="Y79" i="1"/>
  <c r="U79" i="1"/>
  <c r="Q79" i="1"/>
  <c r="M79" i="1"/>
  <c r="BE78" i="1"/>
  <c r="BA78" i="1"/>
  <c r="AW78" i="1"/>
  <c r="AS78" i="1"/>
  <c r="AO78" i="1"/>
  <c r="AK78" i="1"/>
  <c r="AG78" i="1"/>
  <c r="AC78" i="1"/>
  <c r="Y78" i="1"/>
  <c r="U78" i="1"/>
  <c r="Q78" i="1"/>
  <c r="M78" i="1"/>
  <c r="BF78" i="1" s="1"/>
  <c r="BE77" i="1"/>
  <c r="BA77" i="1"/>
  <c r="AW77" i="1"/>
  <c r="AS77" i="1"/>
  <c r="AO77" i="1"/>
  <c r="AK77" i="1"/>
  <c r="AG77" i="1"/>
  <c r="AC77" i="1"/>
  <c r="Y77" i="1"/>
  <c r="U77" i="1"/>
  <c r="Q77" i="1"/>
  <c r="M77" i="1"/>
  <c r="BF77" i="1" s="1"/>
  <c r="BG76" i="1" s="1"/>
  <c r="BE76" i="1"/>
  <c r="BA76" i="1"/>
  <c r="AW76" i="1"/>
  <c r="AS76" i="1"/>
  <c r="AS81" i="1" s="1"/>
  <c r="AO76" i="1"/>
  <c r="AK76" i="1"/>
  <c r="AG76" i="1"/>
  <c r="AC76" i="1"/>
  <c r="Y76" i="1"/>
  <c r="Y81" i="1" s="1"/>
  <c r="U76" i="1"/>
  <c r="Q76" i="1"/>
  <c r="M76" i="1"/>
  <c r="BF76" i="1" s="1"/>
  <c r="BK75" i="1"/>
  <c r="BJ75" i="1"/>
  <c r="BI75" i="1"/>
  <c r="BH75" i="1"/>
  <c r="BG75" i="1"/>
  <c r="BF75" i="1"/>
  <c r="BK74" i="1"/>
  <c r="BJ74" i="1"/>
  <c r="BI74" i="1"/>
  <c r="BH74" i="1"/>
  <c r="BG74" i="1"/>
  <c r="BF74" i="1"/>
  <c r="BK73" i="1"/>
  <c r="BJ73" i="1"/>
  <c r="BI73" i="1"/>
  <c r="BH73" i="1"/>
  <c r="BG73" i="1"/>
  <c r="BF73" i="1"/>
  <c r="BK72" i="1"/>
  <c r="BJ72" i="1"/>
  <c r="BI72" i="1"/>
  <c r="BH72" i="1"/>
  <c r="BG72" i="1"/>
  <c r="BF72" i="1"/>
  <c r="BK71" i="1"/>
  <c r="BJ71" i="1"/>
  <c r="BI71" i="1"/>
  <c r="BH71" i="1"/>
  <c r="BG71" i="1"/>
  <c r="BF71" i="1"/>
  <c r="BK70" i="1"/>
  <c r="BJ70" i="1"/>
  <c r="BI70" i="1"/>
  <c r="BH70" i="1"/>
  <c r="BG70" i="1"/>
  <c r="BF70" i="1"/>
  <c r="BK69" i="1"/>
  <c r="BJ69" i="1"/>
  <c r="BI69" i="1"/>
  <c r="BH69" i="1"/>
  <c r="BG69" i="1"/>
  <c r="BF69" i="1"/>
  <c r="BK68" i="1"/>
  <c r="BJ68" i="1"/>
  <c r="BI68" i="1"/>
  <c r="BH68" i="1"/>
  <c r="BG68" i="1"/>
  <c r="BF68" i="1"/>
  <c r="BE67" i="1"/>
  <c r="BA67" i="1"/>
  <c r="AW67" i="1"/>
  <c r="AS67" i="1"/>
  <c r="AO67" i="1"/>
  <c r="AK67" i="1"/>
  <c r="AG67" i="1"/>
  <c r="AC67" i="1"/>
  <c r="Y67" i="1"/>
  <c r="U67" i="1"/>
  <c r="Q67" i="1"/>
  <c r="M67" i="1"/>
  <c r="BF67" i="1" s="1"/>
  <c r="BE66" i="1"/>
  <c r="BA66" i="1"/>
  <c r="AW66" i="1"/>
  <c r="AS66" i="1"/>
  <c r="AO66" i="1"/>
  <c r="AK66" i="1"/>
  <c r="AG66" i="1"/>
  <c r="AC66" i="1"/>
  <c r="Y66" i="1"/>
  <c r="U66" i="1"/>
  <c r="Q66" i="1"/>
  <c r="M66" i="1"/>
  <c r="BF66" i="1" s="1"/>
  <c r="BE65" i="1"/>
  <c r="BA65" i="1"/>
  <c r="AW65" i="1"/>
  <c r="AS65" i="1"/>
  <c r="AO65" i="1"/>
  <c r="AK65" i="1"/>
  <c r="AG65" i="1"/>
  <c r="AC65" i="1"/>
  <c r="Y65" i="1"/>
  <c r="U65" i="1"/>
  <c r="Q65" i="1"/>
  <c r="M65" i="1"/>
  <c r="BF65" i="1" s="1"/>
  <c r="BE64" i="1"/>
  <c r="BA64" i="1"/>
  <c r="AW64" i="1"/>
  <c r="AS64" i="1"/>
  <c r="AO64" i="1"/>
  <c r="AK64" i="1"/>
  <c r="AG64" i="1"/>
  <c r="AC64" i="1"/>
  <c r="Y64" i="1"/>
  <c r="U64" i="1"/>
  <c r="Q64" i="1"/>
  <c r="M64" i="1"/>
  <c r="BE63" i="1"/>
  <c r="BA63" i="1"/>
  <c r="AW63" i="1"/>
  <c r="AS63" i="1"/>
  <c r="AO63" i="1"/>
  <c r="AK63" i="1"/>
  <c r="AG63" i="1"/>
  <c r="AC63" i="1"/>
  <c r="Y63" i="1"/>
  <c r="U63" i="1"/>
  <c r="Q63" i="1"/>
  <c r="M63" i="1"/>
  <c r="BF63" i="1" s="1"/>
  <c r="BE62" i="1"/>
  <c r="BA62" i="1"/>
  <c r="AW62" i="1"/>
  <c r="AS62" i="1"/>
  <c r="AO62" i="1"/>
  <c r="AK62" i="1"/>
  <c r="AG62" i="1"/>
  <c r="AC62" i="1"/>
  <c r="Y62" i="1"/>
  <c r="U62" i="1"/>
  <c r="Q62" i="1"/>
  <c r="M62" i="1"/>
  <c r="BF62" i="1" s="1"/>
  <c r="BE61" i="1"/>
  <c r="BA61" i="1"/>
  <c r="AW61" i="1"/>
  <c r="AS61" i="1"/>
  <c r="AO61" i="1"/>
  <c r="AK61" i="1"/>
  <c r="AG61" i="1"/>
  <c r="AC61" i="1"/>
  <c r="Y61" i="1"/>
  <c r="U61" i="1"/>
  <c r="Q61" i="1"/>
  <c r="M61" i="1"/>
  <c r="BF61" i="1" s="1"/>
  <c r="BK60" i="1"/>
  <c r="BJ60" i="1"/>
  <c r="BI60" i="1"/>
  <c r="BH60" i="1"/>
  <c r="BD60" i="1"/>
  <c r="BC60" i="1"/>
  <c r="BB60" i="1"/>
  <c r="AZ60" i="1"/>
  <c r="AY60" i="1"/>
  <c r="AX60" i="1"/>
  <c r="AV60" i="1"/>
  <c r="AU60" i="1"/>
  <c r="AT60" i="1"/>
  <c r="AR60" i="1"/>
  <c r="AQ60" i="1"/>
  <c r="AP60" i="1"/>
  <c r="AN60" i="1"/>
  <c r="AM60" i="1"/>
  <c r="AL60" i="1"/>
  <c r="AJ60" i="1"/>
  <c r="AI60" i="1"/>
  <c r="AH60" i="1"/>
  <c r="AF60" i="1"/>
  <c r="AE60" i="1"/>
  <c r="AD60" i="1"/>
  <c r="AB60" i="1"/>
  <c r="AA60" i="1"/>
  <c r="Z60" i="1"/>
  <c r="X60" i="1"/>
  <c r="W60" i="1"/>
  <c r="V60" i="1"/>
  <c r="T60" i="1"/>
  <c r="S60" i="1"/>
  <c r="R60" i="1"/>
  <c r="U60" i="1" s="1"/>
  <c r="P60" i="1"/>
  <c r="O60" i="1"/>
  <c r="N60" i="1"/>
  <c r="Q60" i="1" s="1"/>
  <c r="L60" i="1"/>
  <c r="K60" i="1"/>
  <c r="J60" i="1"/>
  <c r="M60" i="1" s="1"/>
  <c r="BE59" i="1"/>
  <c r="BA59" i="1"/>
  <c r="AW59" i="1"/>
  <c r="AS59" i="1"/>
  <c r="AO59" i="1"/>
  <c r="AK59" i="1"/>
  <c r="AG59" i="1"/>
  <c r="AC59" i="1"/>
  <c r="Y59" i="1"/>
  <c r="U59" i="1"/>
  <c r="Q59" i="1"/>
  <c r="M59" i="1"/>
  <c r="BF59" i="1" s="1"/>
  <c r="BE58" i="1"/>
  <c r="BA58" i="1"/>
  <c r="AW58" i="1"/>
  <c r="AS58" i="1"/>
  <c r="AO58" i="1"/>
  <c r="AK58" i="1"/>
  <c r="AG58" i="1"/>
  <c r="AC58" i="1"/>
  <c r="Y58" i="1"/>
  <c r="U58" i="1"/>
  <c r="Q58" i="1"/>
  <c r="M58" i="1"/>
  <c r="BF58" i="1" s="1"/>
  <c r="BE57" i="1"/>
  <c r="BA57" i="1"/>
  <c r="AW57" i="1"/>
  <c r="AS57" i="1"/>
  <c r="AO57" i="1"/>
  <c r="AK57" i="1"/>
  <c r="AG57" i="1"/>
  <c r="AC57" i="1"/>
  <c r="Y57" i="1"/>
  <c r="U57" i="1"/>
  <c r="Q57" i="1"/>
  <c r="M57" i="1"/>
  <c r="BF57" i="1" s="1"/>
  <c r="BE56" i="1"/>
  <c r="BA56" i="1"/>
  <c r="AW56" i="1"/>
  <c r="AS56" i="1"/>
  <c r="AO56" i="1"/>
  <c r="AK56" i="1"/>
  <c r="AG56" i="1"/>
  <c r="AG60" i="1" s="1"/>
  <c r="AC56" i="1"/>
  <c r="Y56" i="1"/>
  <c r="U56" i="1"/>
  <c r="Q56" i="1"/>
  <c r="M56" i="1"/>
  <c r="BF56" i="1" s="1"/>
  <c r="BE55" i="1"/>
  <c r="BE60" i="1" s="1"/>
  <c r="BA55" i="1"/>
  <c r="BA60" i="1" s="1"/>
  <c r="AW55" i="1"/>
  <c r="AW60" i="1" s="1"/>
  <c r="AS55" i="1"/>
  <c r="AS60" i="1" s="1"/>
  <c r="AO55" i="1"/>
  <c r="AO60" i="1" s="1"/>
  <c r="AK55" i="1"/>
  <c r="AK60" i="1" s="1"/>
  <c r="AC55" i="1"/>
  <c r="AC60" i="1" s="1"/>
  <c r="Y55" i="1"/>
  <c r="BF55" i="1" s="1"/>
  <c r="BF60" i="1" s="1"/>
  <c r="BG55" i="1" s="1"/>
  <c r="U55" i="1"/>
  <c r="Q55" i="1"/>
  <c r="M55" i="1"/>
  <c r="BK54" i="1"/>
  <c r="BJ54" i="1"/>
  <c r="BI54" i="1"/>
  <c r="BH54" i="1"/>
  <c r="BG54" i="1"/>
  <c r="BF54" i="1"/>
  <c r="BK53" i="1"/>
  <c r="BJ53" i="1"/>
  <c r="BI53" i="1"/>
  <c r="BH53" i="1"/>
  <c r="BG53" i="1"/>
  <c r="BF53" i="1"/>
  <c r="BE52" i="1"/>
  <c r="BA52" i="1"/>
  <c r="AW52" i="1"/>
  <c r="AS52" i="1"/>
  <c r="AO52" i="1"/>
  <c r="AK52" i="1"/>
  <c r="AG52" i="1"/>
  <c r="AC52" i="1"/>
  <c r="Y52" i="1"/>
  <c r="U52" i="1"/>
  <c r="Q52" i="1"/>
  <c r="M52" i="1"/>
  <c r="BF52" i="1" s="1"/>
  <c r="BE51" i="1"/>
  <c r="BA51" i="1"/>
  <c r="AW51" i="1"/>
  <c r="AS51" i="1"/>
  <c r="AO51" i="1"/>
  <c r="AK51" i="1"/>
  <c r="AG51" i="1"/>
  <c r="AC51" i="1"/>
  <c r="Y51" i="1"/>
  <c r="U51" i="1"/>
  <c r="Q51" i="1"/>
  <c r="M51" i="1"/>
  <c r="BF51" i="1" s="1"/>
  <c r="BE50" i="1"/>
  <c r="BA50" i="1"/>
  <c r="AW50" i="1"/>
  <c r="AS50" i="1"/>
  <c r="AO50" i="1"/>
  <c r="AK50" i="1"/>
  <c r="AG50" i="1"/>
  <c r="AC50" i="1"/>
  <c r="Y50" i="1"/>
  <c r="U50" i="1"/>
  <c r="Q50" i="1"/>
  <c r="M50" i="1"/>
  <c r="BF50" i="1" s="1"/>
  <c r="BE49" i="1"/>
  <c r="BA49" i="1"/>
  <c r="AW49" i="1"/>
  <c r="AS49" i="1"/>
  <c r="AO49" i="1"/>
  <c r="AK49" i="1"/>
  <c r="AG49" i="1"/>
  <c r="AC49" i="1"/>
  <c r="Y49" i="1"/>
  <c r="U49" i="1"/>
  <c r="Q49" i="1"/>
  <c r="M49" i="1"/>
  <c r="BF49" i="1" s="1"/>
  <c r="BE48" i="1"/>
  <c r="BA48" i="1"/>
  <c r="AW48" i="1"/>
  <c r="AS48" i="1"/>
  <c r="AO48" i="1"/>
  <c r="AK48" i="1"/>
  <c r="AG48" i="1"/>
  <c r="AC48" i="1"/>
  <c r="Y48" i="1"/>
  <c r="U48" i="1"/>
  <c r="Q48" i="1"/>
  <c r="M48" i="1"/>
  <c r="BF48" i="1" s="1"/>
  <c r="BE47" i="1"/>
  <c r="BA47" i="1"/>
  <c r="AW47" i="1"/>
  <c r="AS47" i="1"/>
  <c r="AO47" i="1"/>
  <c r="AK47" i="1"/>
  <c r="AG47" i="1"/>
  <c r="AC47" i="1"/>
  <c r="Y47" i="1"/>
  <c r="U47" i="1"/>
  <c r="Q47" i="1"/>
  <c r="M47" i="1"/>
  <c r="BF47" i="1" s="1"/>
  <c r="BE46" i="1"/>
  <c r="BA46" i="1"/>
  <c r="AW46" i="1"/>
  <c r="AS46" i="1"/>
  <c r="AO46" i="1"/>
  <c r="AK46" i="1"/>
  <c r="AG46" i="1"/>
  <c r="AC46" i="1"/>
  <c r="Y46" i="1"/>
  <c r="U46" i="1"/>
  <c r="Q46" i="1"/>
  <c r="M46" i="1"/>
  <c r="BF46" i="1" s="1"/>
  <c r="BK45" i="1"/>
  <c r="BJ45" i="1"/>
  <c r="BI45" i="1"/>
  <c r="BH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R45" i="1"/>
  <c r="AQ45" i="1"/>
  <c r="AP45" i="1"/>
  <c r="AN45" i="1"/>
  <c r="AM45" i="1"/>
  <c r="AL45" i="1"/>
  <c r="AJ45" i="1"/>
  <c r="AI45" i="1"/>
  <c r="AH45" i="1"/>
  <c r="AF45" i="1"/>
  <c r="AE45" i="1"/>
  <c r="AD45" i="1"/>
  <c r="AB45" i="1"/>
  <c r="AA45" i="1"/>
  <c r="Z45" i="1"/>
  <c r="X45" i="1"/>
  <c r="W45" i="1"/>
  <c r="V45" i="1"/>
  <c r="T45" i="1"/>
  <c r="S45" i="1"/>
  <c r="R45" i="1"/>
  <c r="P45" i="1"/>
  <c r="O45" i="1"/>
  <c r="N45" i="1"/>
  <c r="L45" i="1"/>
  <c r="K45" i="1"/>
  <c r="J45" i="1"/>
  <c r="BE44" i="1"/>
  <c r="BA44" i="1"/>
  <c r="AW44" i="1"/>
  <c r="AS44" i="1"/>
  <c r="AS45" i="1" s="1"/>
  <c r="AO44" i="1"/>
  <c r="AK44" i="1"/>
  <c r="AG44" i="1"/>
  <c r="AC44" i="1"/>
  <c r="AC45" i="1" s="1"/>
  <c r="Y44" i="1"/>
  <c r="U44" i="1"/>
  <c r="Q44" i="1"/>
  <c r="M44" i="1"/>
  <c r="M45" i="1" s="1"/>
  <c r="BE43" i="1"/>
  <c r="BA43" i="1"/>
  <c r="AW43" i="1"/>
  <c r="AS43" i="1"/>
  <c r="AO43" i="1"/>
  <c r="AK43" i="1"/>
  <c r="AG43" i="1"/>
  <c r="AC43" i="1"/>
  <c r="Y43" i="1"/>
  <c r="U43" i="1"/>
  <c r="Q43" i="1"/>
  <c r="M43" i="1"/>
  <c r="BF43" i="1" s="1"/>
  <c r="BE42" i="1"/>
  <c r="BA42" i="1"/>
  <c r="AW42" i="1"/>
  <c r="AS42" i="1"/>
  <c r="AO42" i="1"/>
  <c r="AK42" i="1"/>
  <c r="AK45" i="1" s="1"/>
  <c r="AG42" i="1"/>
  <c r="AC42" i="1"/>
  <c r="Y42" i="1"/>
  <c r="U42" i="1"/>
  <c r="U45" i="1" s="1"/>
  <c r="Q42" i="1"/>
  <c r="M42" i="1"/>
  <c r="BF42" i="1" s="1"/>
  <c r="BE41" i="1"/>
  <c r="BA41" i="1"/>
  <c r="AW41" i="1"/>
  <c r="AS41" i="1"/>
  <c r="AO41" i="1"/>
  <c r="AO45" i="1" s="1"/>
  <c r="AK41" i="1"/>
  <c r="AG41" i="1"/>
  <c r="AC41" i="1"/>
  <c r="Y41" i="1"/>
  <c r="Y45" i="1" s="1"/>
  <c r="U41" i="1"/>
  <c r="Q41" i="1"/>
  <c r="M41" i="1"/>
  <c r="BF41" i="1" s="1"/>
  <c r="BE40" i="1"/>
  <c r="BA40" i="1"/>
  <c r="AW40" i="1"/>
  <c r="AS40" i="1"/>
  <c r="AO40" i="1"/>
  <c r="AK40" i="1"/>
  <c r="AG40" i="1"/>
  <c r="AG45" i="1" s="1"/>
  <c r="AC40" i="1"/>
  <c r="Y40" i="1"/>
  <c r="U40" i="1"/>
  <c r="Q40" i="1"/>
  <c r="Q45" i="1" s="1"/>
  <c r="M40" i="1"/>
  <c r="BF40" i="1" s="1"/>
  <c r="BE39" i="1"/>
  <c r="BA39" i="1"/>
  <c r="AW39" i="1"/>
  <c r="AS39" i="1"/>
  <c r="AO39" i="1"/>
  <c r="AK39" i="1"/>
  <c r="AG39" i="1"/>
  <c r="AC39" i="1"/>
  <c r="Y39" i="1"/>
  <c r="U39" i="1"/>
  <c r="Q39" i="1"/>
  <c r="M39" i="1"/>
  <c r="BF39" i="1" s="1"/>
  <c r="BE38" i="1"/>
  <c r="BA38" i="1"/>
  <c r="AW38" i="1"/>
  <c r="AS38" i="1"/>
  <c r="AO38" i="1"/>
  <c r="AK38" i="1"/>
  <c r="AG38" i="1"/>
  <c r="AC38" i="1"/>
  <c r="Y38" i="1"/>
  <c r="U38" i="1"/>
  <c r="Q38" i="1"/>
  <c r="M38" i="1"/>
  <c r="BF38" i="1" s="1"/>
  <c r="BE37" i="1"/>
  <c r="BA37" i="1"/>
  <c r="AW37" i="1"/>
  <c r="AS37" i="1"/>
  <c r="AO37" i="1"/>
  <c r="AK37" i="1"/>
  <c r="AG37" i="1"/>
  <c r="AC37" i="1"/>
  <c r="Y37" i="1"/>
  <c r="U37" i="1"/>
  <c r="Q37" i="1"/>
  <c r="M37" i="1"/>
  <c r="BF37" i="1" s="1"/>
  <c r="BE36" i="1"/>
  <c r="BA36" i="1"/>
  <c r="AW36" i="1"/>
  <c r="AS36" i="1"/>
  <c r="AO36" i="1"/>
  <c r="AK36" i="1"/>
  <c r="AG36" i="1"/>
  <c r="AC36" i="1"/>
  <c r="Y36" i="1"/>
  <c r="U36" i="1"/>
  <c r="Q36" i="1"/>
  <c r="M36" i="1"/>
  <c r="BF36" i="1" s="1"/>
  <c r="BE35" i="1"/>
  <c r="BA35" i="1"/>
  <c r="AW35" i="1"/>
  <c r="AS35" i="1"/>
  <c r="AO35" i="1"/>
  <c r="AK35" i="1"/>
  <c r="AG35" i="1"/>
  <c r="AC35" i="1"/>
  <c r="Y35" i="1"/>
  <c r="U35" i="1"/>
  <c r="Q35" i="1"/>
  <c r="M35" i="1"/>
  <c r="BF35" i="1" s="1"/>
  <c r="BE34" i="1"/>
  <c r="BA34" i="1"/>
  <c r="AW34" i="1"/>
  <c r="AS34" i="1"/>
  <c r="AO34" i="1"/>
  <c r="AK34" i="1"/>
  <c r="AG34" i="1"/>
  <c r="AC34" i="1"/>
  <c r="Y34" i="1"/>
  <c r="U34" i="1"/>
  <c r="Q34" i="1"/>
  <c r="M34" i="1"/>
  <c r="BF34" i="1" s="1"/>
  <c r="BE33" i="1"/>
  <c r="BA33" i="1"/>
  <c r="AW33" i="1"/>
  <c r="AS33" i="1"/>
  <c r="AO33" i="1"/>
  <c r="AK33" i="1"/>
  <c r="AG33" i="1"/>
  <c r="AC33" i="1"/>
  <c r="Y33" i="1"/>
  <c r="U33" i="1"/>
  <c r="Q33" i="1"/>
  <c r="M33" i="1"/>
  <c r="BF33" i="1" s="1"/>
  <c r="BK32" i="1"/>
  <c r="BJ32" i="1"/>
  <c r="BI32" i="1"/>
  <c r="BH32" i="1"/>
  <c r="BD32" i="1"/>
  <c r="BC32" i="1"/>
  <c r="BB32" i="1"/>
  <c r="BE32" i="1" s="1"/>
  <c r="AZ32" i="1"/>
  <c r="AY32" i="1"/>
  <c r="AX32" i="1"/>
  <c r="BA32" i="1" s="1"/>
  <c r="AV32" i="1"/>
  <c r="AU32" i="1"/>
  <c r="AT32" i="1"/>
  <c r="AW32" i="1" s="1"/>
  <c r="AR32" i="1"/>
  <c r="AQ32" i="1"/>
  <c r="AP32" i="1"/>
  <c r="AN32" i="1"/>
  <c r="AM32" i="1"/>
  <c r="AL32" i="1"/>
  <c r="AJ32" i="1"/>
  <c r="AI32" i="1"/>
  <c r="AH32" i="1"/>
  <c r="AF32" i="1"/>
  <c r="AE32" i="1"/>
  <c r="AD32" i="1"/>
  <c r="AB32" i="1"/>
  <c r="AA32" i="1"/>
  <c r="Z32" i="1"/>
  <c r="X32" i="1"/>
  <c r="W32" i="1"/>
  <c r="V32" i="1"/>
  <c r="T32" i="1"/>
  <c r="S32" i="1"/>
  <c r="R32" i="1"/>
  <c r="P32" i="1"/>
  <c r="O32" i="1"/>
  <c r="N32" i="1"/>
  <c r="L32" i="1"/>
  <c r="K32" i="1"/>
  <c r="J32" i="1"/>
  <c r="M32" i="1" s="1"/>
  <c r="BE31" i="1"/>
  <c r="BA31" i="1"/>
  <c r="AW31" i="1"/>
  <c r="AS31" i="1"/>
  <c r="AO31" i="1"/>
  <c r="AK31" i="1"/>
  <c r="AG31" i="1"/>
  <c r="AC31" i="1"/>
  <c r="Y31" i="1"/>
  <c r="U31" i="1"/>
  <c r="Q31" i="1"/>
  <c r="M31" i="1"/>
  <c r="BF31" i="1" s="1"/>
  <c r="BE30" i="1"/>
  <c r="BA30" i="1"/>
  <c r="AW30" i="1"/>
  <c r="AS30" i="1"/>
  <c r="AO30" i="1"/>
  <c r="AK30" i="1"/>
  <c r="AG30" i="1"/>
  <c r="AC30" i="1"/>
  <c r="Y30" i="1"/>
  <c r="U30" i="1"/>
  <c r="Q30" i="1"/>
  <c r="M30" i="1"/>
  <c r="BF30" i="1" s="1"/>
  <c r="BE29" i="1"/>
  <c r="BA29" i="1"/>
  <c r="AW29" i="1"/>
  <c r="AS29" i="1"/>
  <c r="AO29" i="1"/>
  <c r="AK29" i="1"/>
  <c r="AG29" i="1"/>
  <c r="AC29" i="1"/>
  <c r="Y29" i="1"/>
  <c r="U29" i="1"/>
  <c r="Q29" i="1"/>
  <c r="M29" i="1"/>
  <c r="BF29" i="1" s="1"/>
  <c r="BE28" i="1"/>
  <c r="BA28" i="1"/>
  <c r="AW28" i="1"/>
  <c r="AS28" i="1"/>
  <c r="AO28" i="1"/>
  <c r="AK28" i="1"/>
  <c r="AG28" i="1"/>
  <c r="AC28" i="1"/>
  <c r="Y28" i="1"/>
  <c r="U28" i="1"/>
  <c r="Q28" i="1"/>
  <c r="M28" i="1"/>
  <c r="BF28" i="1" s="1"/>
  <c r="BE27" i="1"/>
  <c r="BA27" i="1"/>
  <c r="AW27" i="1"/>
  <c r="AS27" i="1"/>
  <c r="AS32" i="1" s="1"/>
  <c r="AO27" i="1"/>
  <c r="AO32" i="1" s="1"/>
  <c r="AK27" i="1"/>
  <c r="AK32" i="1" s="1"/>
  <c r="AG27" i="1"/>
  <c r="AG32" i="1" s="1"/>
  <c r="AC27" i="1"/>
  <c r="AC32" i="1" s="1"/>
  <c r="Y27" i="1"/>
  <c r="Y32" i="1" s="1"/>
  <c r="U27" i="1"/>
  <c r="U32" i="1" s="1"/>
  <c r="Q27" i="1"/>
  <c r="Q32" i="1" s="1"/>
  <c r="M27" i="1"/>
  <c r="BF27" i="1" s="1"/>
  <c r="BF32" i="1" s="1"/>
  <c r="BG27" i="1" s="1"/>
  <c r="BE26" i="1"/>
  <c r="BA26" i="1"/>
  <c r="AW26" i="1"/>
  <c r="AS26" i="1"/>
  <c r="AO26" i="1"/>
  <c r="AK26" i="1"/>
  <c r="AG26" i="1"/>
  <c r="AC26" i="1"/>
  <c r="Y26" i="1"/>
  <c r="U26" i="1"/>
  <c r="Q26" i="1"/>
  <c r="M26" i="1"/>
  <c r="BF26" i="1" s="1"/>
  <c r="BE25" i="1"/>
  <c r="BA25" i="1"/>
  <c r="AW25" i="1"/>
  <c r="AS25" i="1"/>
  <c r="AO25" i="1"/>
  <c r="AK25" i="1"/>
  <c r="AG25" i="1"/>
  <c r="AC25" i="1"/>
  <c r="Y25" i="1"/>
  <c r="U25" i="1"/>
  <c r="Q25" i="1"/>
  <c r="M25" i="1"/>
  <c r="BF25" i="1" s="1"/>
  <c r="BE24" i="1"/>
  <c r="BA24" i="1"/>
  <c r="AW24" i="1"/>
  <c r="AS24" i="1"/>
  <c r="AO24" i="1"/>
  <c r="AK24" i="1"/>
  <c r="AG24" i="1"/>
  <c r="AC24" i="1"/>
  <c r="Y24" i="1"/>
  <c r="U24" i="1"/>
  <c r="Q24" i="1"/>
  <c r="M24" i="1"/>
  <c r="BF24" i="1" s="1"/>
  <c r="BE23" i="1"/>
  <c r="BA23" i="1"/>
  <c r="AW23" i="1"/>
  <c r="AS23" i="1"/>
  <c r="AO23" i="1"/>
  <c r="AK23" i="1"/>
  <c r="AG23" i="1"/>
  <c r="AC23" i="1"/>
  <c r="Y23" i="1"/>
  <c r="U23" i="1"/>
  <c r="Q23" i="1"/>
  <c r="M23" i="1"/>
  <c r="BF23" i="1" s="1"/>
  <c r="BE22" i="1"/>
  <c r="BA22" i="1"/>
  <c r="AW22" i="1"/>
  <c r="AS22" i="1"/>
  <c r="AO22" i="1"/>
  <c r="AK22" i="1"/>
  <c r="AG22" i="1"/>
  <c r="AC22" i="1"/>
  <c r="Y22" i="1"/>
  <c r="U22" i="1"/>
  <c r="Q22" i="1"/>
  <c r="M22" i="1"/>
  <c r="BF22" i="1" s="1"/>
  <c r="BE21" i="1"/>
  <c r="BA21" i="1"/>
  <c r="AW21" i="1"/>
  <c r="AS21" i="1"/>
  <c r="AO21" i="1"/>
  <c r="AK21" i="1"/>
  <c r="AG21" i="1"/>
  <c r="AC21" i="1"/>
  <c r="Y21" i="1"/>
  <c r="U21" i="1"/>
  <c r="Q21" i="1"/>
  <c r="M21" i="1"/>
  <c r="BF21" i="1" s="1"/>
  <c r="BE20" i="1"/>
  <c r="BA20" i="1"/>
  <c r="AW20" i="1"/>
  <c r="AS20" i="1"/>
  <c r="AO20" i="1"/>
  <c r="AK20" i="1"/>
  <c r="AG20" i="1"/>
  <c r="AC20" i="1"/>
  <c r="Y20" i="1"/>
  <c r="U20" i="1"/>
  <c r="Q20" i="1"/>
  <c r="M20" i="1"/>
  <c r="BF20" i="1" s="1"/>
  <c r="BK19" i="1"/>
  <c r="BJ19" i="1"/>
  <c r="BI19" i="1"/>
  <c r="BH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R19" i="1"/>
  <c r="AQ19" i="1"/>
  <c r="AP19" i="1"/>
  <c r="AN19" i="1"/>
  <c r="AM19" i="1"/>
  <c r="AL19" i="1"/>
  <c r="AJ19" i="1"/>
  <c r="AI19" i="1"/>
  <c r="AH19" i="1"/>
  <c r="AF19" i="1"/>
  <c r="AE19" i="1"/>
  <c r="AD19" i="1"/>
  <c r="AB19" i="1"/>
  <c r="AA19" i="1"/>
  <c r="Z19" i="1"/>
  <c r="X19" i="1"/>
  <c r="W19" i="1"/>
  <c r="V19" i="1"/>
  <c r="T19" i="1"/>
  <c r="S19" i="1"/>
  <c r="R19" i="1"/>
  <c r="Q19" i="1"/>
  <c r="P19" i="1"/>
  <c r="O19" i="1"/>
  <c r="N19" i="1"/>
  <c r="M19" i="1"/>
  <c r="L19" i="1"/>
  <c r="K19" i="1"/>
  <c r="J19" i="1"/>
  <c r="BE18" i="1"/>
  <c r="BA18" i="1"/>
  <c r="AW18" i="1"/>
  <c r="AS18" i="1"/>
  <c r="AS19" i="1" s="1"/>
  <c r="AO18" i="1"/>
  <c r="AK18" i="1"/>
  <c r="AG18" i="1"/>
  <c r="AC18" i="1"/>
  <c r="AC19" i="1" s="1"/>
  <c r="Y18" i="1"/>
  <c r="U18" i="1"/>
  <c r="Q18" i="1"/>
  <c r="M18" i="1"/>
  <c r="BF18" i="1" s="1"/>
  <c r="BE17" i="1"/>
  <c r="BA17" i="1"/>
  <c r="AW17" i="1"/>
  <c r="AS17" i="1"/>
  <c r="AO17" i="1"/>
  <c r="AK17" i="1"/>
  <c r="AG17" i="1"/>
  <c r="AC17" i="1"/>
  <c r="Y17" i="1"/>
  <c r="U17" i="1"/>
  <c r="Q17" i="1"/>
  <c r="M17" i="1"/>
  <c r="BF17" i="1" s="1"/>
  <c r="BE16" i="1"/>
  <c r="BA16" i="1"/>
  <c r="AW16" i="1"/>
  <c r="AS16" i="1"/>
  <c r="AO16" i="1"/>
  <c r="AK16" i="1"/>
  <c r="AK19" i="1" s="1"/>
  <c r="AG16" i="1"/>
  <c r="AC16" i="1"/>
  <c r="Y16" i="1"/>
  <c r="U16" i="1"/>
  <c r="U19" i="1" s="1"/>
  <c r="Q16" i="1"/>
  <c r="M16" i="1"/>
  <c r="BF16" i="1" s="1"/>
  <c r="BE15" i="1"/>
  <c r="BA15" i="1"/>
  <c r="AW15" i="1"/>
  <c r="AS15" i="1"/>
  <c r="AO15" i="1"/>
  <c r="AO19" i="1" s="1"/>
  <c r="AK15" i="1"/>
  <c r="AG15" i="1"/>
  <c r="AC15" i="1"/>
  <c r="Y15" i="1"/>
  <c r="Y19" i="1" s="1"/>
  <c r="U15" i="1"/>
  <c r="Q15" i="1"/>
  <c r="M15" i="1"/>
  <c r="BF15" i="1" s="1"/>
  <c r="BE14" i="1"/>
  <c r="BA14" i="1"/>
  <c r="AW14" i="1"/>
  <c r="AS14" i="1"/>
  <c r="AO14" i="1"/>
  <c r="AK14" i="1"/>
  <c r="AG14" i="1"/>
  <c r="AG19" i="1" s="1"/>
  <c r="AC14" i="1"/>
  <c r="Y14" i="1"/>
  <c r="U14" i="1"/>
  <c r="Q14" i="1"/>
  <c r="M14" i="1"/>
  <c r="BF14" i="1" s="1"/>
  <c r="BF19" i="1" s="1"/>
  <c r="BG14" i="1" s="1"/>
  <c r="BF44" i="1" l="1"/>
  <c r="BF45" i="1" s="1"/>
  <c r="BG40" i="1" s="1"/>
  <c r="M29" i="2"/>
  <c r="Y60" i="1"/>
  <c r="BF64" i="1"/>
  <c r="AW81" i="1"/>
  <c r="Q38" i="2"/>
  <c r="AG38" i="2"/>
  <c r="AW38" i="2"/>
  <c r="BF19" i="4"/>
  <c r="BG14" i="4" s="1"/>
  <c r="BF34" i="2"/>
  <c r="BF38" i="2" s="1"/>
  <c r="BG33" i="2" s="1"/>
  <c r="AK81" i="1"/>
  <c r="BF81" i="1" s="1"/>
  <c r="BA81" i="1"/>
  <c r="BF15" i="2"/>
  <c r="BF20" i="2" s="1"/>
  <c r="BG15" i="2" s="1"/>
  <c r="BF24" i="2"/>
  <c r="BF29" i="2" s="1"/>
  <c r="BG24" i="2" s="1"/>
  <c r="BF30" i="2"/>
  <c r="BF31" i="2"/>
  <c r="U38" i="2"/>
  <c r="AK38" i="2"/>
  <c r="BA38" i="2"/>
  <c r="BF36" i="2"/>
  <c r="BF37" i="2"/>
  <c r="AO81" i="1"/>
  <c r="BE81" i="1"/>
  <c r="BF79" i="1"/>
  <c r="Y38" i="2"/>
  <c r="AO38" i="2"/>
  <c r="BE38" i="2"/>
  <c r="BF57" i="2"/>
  <c r="BG52" i="2" s="1"/>
  <c r="BF112" i="6"/>
  <c r="BG107" i="6" s="1"/>
  <c r="BF53" i="2"/>
  <c r="BF62" i="2"/>
  <c r="BF66" i="2" s="1"/>
  <c r="BG61" i="2" s="1"/>
  <c r="BF21" i="3"/>
  <c r="BF24" i="4"/>
  <c r="BF14" i="5"/>
  <c r="BF16" i="6"/>
  <c r="U33" i="6"/>
  <c r="AK33" i="6"/>
  <c r="U49" i="6"/>
  <c r="AK49" i="6"/>
  <c r="BA49" i="6"/>
  <c r="BF73" i="6"/>
  <c r="AK88" i="6"/>
  <c r="BA88" i="6"/>
  <c r="Q134" i="6"/>
  <c r="AG134" i="6"/>
  <c r="AW134" i="6"/>
  <c r="BF133" i="6"/>
  <c r="AK20" i="7"/>
  <c r="BA20" i="7"/>
  <c r="BF60" i="7"/>
  <c r="BF42" i="2"/>
  <c r="BF47" i="2" s="1"/>
  <c r="BG42" i="2" s="1"/>
  <c r="M40" i="5"/>
  <c r="BF35" i="5"/>
  <c r="BF40" i="5" s="1"/>
  <c r="BG35" i="5" s="1"/>
  <c r="BF59" i="6"/>
  <c r="BF140" i="6"/>
  <c r="BF143" i="6"/>
  <c r="BF148" i="6" s="1"/>
  <c r="BG143" i="6" s="1"/>
  <c r="BF97" i="7"/>
  <c r="M66" i="2"/>
  <c r="BF16" i="4"/>
  <c r="BF38" i="4"/>
  <c r="BF28" i="5"/>
  <c r="BF22" i="6"/>
  <c r="BF23" i="6"/>
  <c r="BF39" i="6"/>
  <c r="BG39" i="6" s="1"/>
  <c r="BF40" i="6"/>
  <c r="BG40" i="6" s="1"/>
  <c r="BF50" i="6"/>
  <c r="BF52" i="6"/>
  <c r="BF53" i="6"/>
  <c r="BF60" i="6"/>
  <c r="BF62" i="6"/>
  <c r="BF89" i="6"/>
  <c r="BF91" i="6"/>
  <c r="BF92" i="6"/>
  <c r="BF144" i="6"/>
  <c r="BF20" i="7"/>
  <c r="BG15" i="7" s="1"/>
  <c r="BF75" i="7"/>
  <c r="BG70" i="7" s="1"/>
  <c r="BF36" i="4"/>
  <c r="BF43" i="4"/>
  <c r="BF48" i="4" s="1"/>
  <c r="BG43" i="4" s="1"/>
  <c r="BF16" i="5"/>
  <c r="BF29" i="5"/>
  <c r="BF30" i="5"/>
  <c r="BF31" i="5"/>
  <c r="M33" i="5"/>
  <c r="U40" i="5"/>
  <c r="AW40" i="5"/>
  <c r="Y20" i="6"/>
  <c r="AO20" i="6"/>
  <c r="BE20" i="6"/>
  <c r="BF26" i="6"/>
  <c r="BG26" i="6" s="1"/>
  <c r="AG33" i="6"/>
  <c r="AW33" i="6"/>
  <c r="BF29" i="6"/>
  <c r="BF33" i="6" s="1"/>
  <c r="BG28" i="6" s="1"/>
  <c r="BF30" i="6"/>
  <c r="AG49" i="6"/>
  <c r="AW49" i="6"/>
  <c r="BF45" i="6"/>
  <c r="BF49" i="6" s="1"/>
  <c r="BG44" i="6" s="1"/>
  <c r="BF47" i="6"/>
  <c r="BF66" i="6"/>
  <c r="BF67" i="6"/>
  <c r="Y76" i="6"/>
  <c r="AO76" i="6"/>
  <c r="BE76" i="6"/>
  <c r="AG88" i="6"/>
  <c r="AW88" i="6"/>
  <c r="BF86" i="6"/>
  <c r="BF88" i="6" s="1"/>
  <c r="BG83" i="6" s="1"/>
  <c r="BF99" i="6"/>
  <c r="BF118" i="6"/>
  <c r="BG118" i="6" s="1"/>
  <c r="BF123" i="6"/>
  <c r="BF127" i="6" s="1"/>
  <c r="BG122" i="6" s="1"/>
  <c r="BF125" i="6"/>
  <c r="BF126" i="6"/>
  <c r="BF129" i="6"/>
  <c r="U148" i="6"/>
  <c r="AK148" i="6"/>
  <c r="BA148" i="6"/>
  <c r="BF151" i="6"/>
  <c r="BF155" i="6" s="1"/>
  <c r="BG150" i="6" s="1"/>
  <c r="BF153" i="6"/>
  <c r="BF154" i="6"/>
  <c r="BF18" i="7"/>
  <c r="BF19" i="7"/>
  <c r="BF22" i="7"/>
  <c r="BF36" i="7"/>
  <c r="BF39" i="7"/>
  <c r="BG39" i="7" s="1"/>
  <c r="BF15" i="6"/>
  <c r="BF20" i="6" s="1"/>
  <c r="BG15" i="6" s="1"/>
  <c r="BF55" i="6"/>
  <c r="BG55" i="6" s="1"/>
  <c r="BF69" i="6"/>
  <c r="BF71" i="6"/>
  <c r="BF80" i="6"/>
  <c r="BF24" i="7"/>
  <c r="BF33" i="7"/>
  <c r="BG28" i="7" s="1"/>
  <c r="BF42" i="7"/>
  <c r="BG42" i="7" s="1"/>
  <c r="Y51" i="7"/>
  <c r="AO51" i="7"/>
  <c r="BE51" i="7"/>
  <c r="BF62" i="7"/>
  <c r="BF71" i="7"/>
  <c r="BF74" i="7"/>
  <c r="BF91" i="7"/>
  <c r="BF95" i="7" s="1"/>
  <c r="BG90" i="7" s="1"/>
  <c r="BA33" i="6"/>
  <c r="BF51" i="6"/>
  <c r="BF65" i="6"/>
  <c r="BF90" i="6"/>
  <c r="BF101" i="6"/>
  <c r="BF109" i="6"/>
  <c r="BF26" i="7"/>
  <c r="BG26" i="7" s="1"/>
  <c r="BF29" i="7"/>
  <c r="BF46" i="7"/>
  <c r="Y63" i="7"/>
  <c r="AO63" i="7"/>
  <c r="BE63" i="7"/>
  <c r="BF65" i="7"/>
  <c r="BF66" i="7"/>
  <c r="BF67" i="7"/>
  <c r="BF83" i="7"/>
  <c r="BF94" i="7"/>
  <c r="BF101" i="7"/>
  <c r="BE33" i="6"/>
  <c r="BF36" i="6"/>
  <c r="BF46" i="6"/>
  <c r="BF61" i="6"/>
  <c r="BF72" i="6"/>
  <c r="BF87" i="6"/>
  <c r="BF103" i="6"/>
  <c r="Y112" i="6"/>
  <c r="AO112" i="6"/>
  <c r="BE112" i="6"/>
  <c r="BF119" i="6"/>
  <c r="BG119" i="6" s="1"/>
  <c r="BF124" i="6"/>
  <c r="BF132" i="6"/>
  <c r="BF138" i="6"/>
  <c r="BF141" i="6" s="1"/>
  <c r="BG136" i="6" s="1"/>
  <c r="BF146" i="6"/>
  <c r="BF152" i="6"/>
  <c r="BF21" i="7"/>
  <c r="BF38" i="7"/>
  <c r="Q51" i="7"/>
  <c r="AG51" i="7"/>
  <c r="AW51" i="7"/>
  <c r="M51" i="7"/>
  <c r="AC51" i="7"/>
  <c r="AS51" i="7"/>
  <c r="BF47" i="7"/>
  <c r="BF53" i="7"/>
  <c r="BF58" i="7"/>
  <c r="BF63" i="7" s="1"/>
  <c r="BG58" i="7" s="1"/>
  <c r="BF59" i="7"/>
  <c r="BF76" i="7"/>
  <c r="BF77" i="7"/>
  <c r="BF84" i="7"/>
  <c r="BF85" i="7"/>
  <c r="BF86" i="7"/>
  <c r="BF87" i="7"/>
  <c r="AC95" i="7"/>
  <c r="AS95" i="7"/>
  <c r="Y102" i="7"/>
  <c r="AO102" i="7"/>
  <c r="BE102" i="7"/>
  <c r="BF97" i="6"/>
  <c r="AK112" i="6"/>
  <c r="BA112" i="6"/>
  <c r="BF108" i="6"/>
  <c r="BF131" i="6"/>
  <c r="BF145" i="6"/>
  <c r="BF28" i="7"/>
  <c r="BF37" i="7"/>
  <c r="BF49" i="7"/>
  <c r="AC63" i="7"/>
  <c r="AS63" i="7"/>
  <c r="Q102" i="7"/>
  <c r="AG102" i="7"/>
  <c r="AW102" i="7"/>
  <c r="BF98" i="7"/>
  <c r="BF104" i="7"/>
  <c r="BF105" i="7"/>
  <c r="BF106" i="7"/>
  <c r="BF88" i="7" l="1"/>
  <c r="BG83" i="7" s="1"/>
  <c r="BF41" i="4"/>
  <c r="BG36" i="4" s="1"/>
  <c r="BF109" i="7"/>
  <c r="BG104" i="7" s="1"/>
  <c r="BF51" i="7"/>
  <c r="BG46" i="7" s="1"/>
  <c r="BF76" i="6"/>
  <c r="BG71" i="6" s="1"/>
  <c r="BF134" i="6"/>
  <c r="BG129" i="6" s="1"/>
  <c r="BF33" i="5"/>
  <c r="BG28" i="5" s="1"/>
  <c r="BF102" i="7"/>
  <c r="BG97" i="7" s="1"/>
  <c r="BF64" i="6"/>
  <c r="BG59" i="6" s="1"/>
  <c r="BF19" i="5"/>
  <c r="BG1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26" authorId="0" shapeId="0" xr:uid="{00000000-0006-0000-0500-000003000000}">
      <text>
        <r>
          <rPr>
            <sz val="11"/>
            <color rgb="FF000000"/>
            <rFont val="Calibri"/>
            <scheme val="minor"/>
          </rPr>
          <t>======
ID#AAAAstTOho0
Maas Be Manuel Ignacio    (2023-03-23 21:17:08)
Se agrego</t>
        </r>
      </text>
    </comment>
    <comment ref="I39" authorId="0" shapeId="0" xr:uid="{00000000-0006-0000-0500-000006000000}">
      <text>
        <r>
          <rPr>
            <sz val="11"/>
            <color rgb="FF000000"/>
            <rFont val="Calibri"/>
            <scheme val="minor"/>
          </rPr>
          <t>======
ID#AAAAstFtOPM
Maas Be Manuel Ignacio    (2023-03-23 21:17:08)
Se agrego</t>
        </r>
      </text>
    </comment>
    <comment ref="I40" authorId="0" shapeId="0" xr:uid="{00000000-0006-0000-0500-000005000000}">
      <text>
        <r>
          <rPr>
            <sz val="11"/>
            <color rgb="FF000000"/>
            <rFont val="Calibri"/>
            <scheme val="minor"/>
          </rPr>
          <t>======
ID#AAAAstFtOPI
Maas Be Manuel Ignacio    (2023-03-23 21:17:08)
Se agrego</t>
        </r>
      </text>
    </comment>
    <comment ref="I41" authorId="0" shapeId="0" xr:uid="{00000000-0006-0000-0500-000001000000}">
      <text>
        <r>
          <rPr>
            <sz val="11"/>
            <color rgb="FF000000"/>
            <rFont val="Calibri"/>
            <scheme val="minor"/>
          </rPr>
          <t>======
ID#AAAAstTOhpA
Maas Be Manuel Ignacio    (2023-03-23 21:17:08)
Se agrego</t>
        </r>
      </text>
    </comment>
    <comment ref="I55" authorId="0" shapeId="0" xr:uid="{00000000-0006-0000-0500-000002000000}">
      <text>
        <r>
          <rPr>
            <sz val="11"/>
            <color rgb="FF000000"/>
            <rFont val="Calibri"/>
            <scheme val="minor"/>
          </rPr>
          <t>======
ID#AAAAstTOhow
Maas Be Manuel Ignacio    (2023-03-23 21:17:08)
Se agrego</t>
        </r>
      </text>
    </comment>
    <comment ref="I118" authorId="0" shapeId="0" xr:uid="{00000000-0006-0000-0500-000004000000}">
      <text>
        <r>
          <rPr>
            <sz val="11"/>
            <color rgb="FF000000"/>
            <rFont val="Calibri"/>
            <scheme val="minor"/>
          </rPr>
          <t>======
ID#AAAAstTOhos
Maas Be Manuel Ignacio    (2023-03-23 21:17:08)
Se agrego</t>
        </r>
      </text>
    </comment>
    <comment ref="I119" authorId="0" shapeId="0" xr:uid="{00000000-0006-0000-0500-000007000000}">
      <text>
        <r>
          <rPr>
            <sz val="11"/>
            <color rgb="FF000000"/>
            <rFont val="Calibri"/>
            <scheme val="minor"/>
          </rPr>
          <t>======
ID#AAAAstFtOPA
Maas Be Manuel Ignacio    (2023-03-23 21:17:08)
Se agrego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mQqBTE44fgxnTD2rGG/17Pk8g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26" authorId="0" shapeId="0" xr:uid="{00000000-0006-0000-0600-000001000000}">
      <text>
        <r>
          <rPr>
            <sz val="11"/>
            <color rgb="FF000000"/>
            <rFont val="Calibri"/>
            <scheme val="minor"/>
          </rPr>
          <t>======
ID#AAAAstTOhpE
Maas Be Manuel Ignacio    (2023-03-23 21:17:08)
Se agrego</t>
        </r>
      </text>
    </comment>
    <comment ref="I39" authorId="0" shapeId="0" xr:uid="{00000000-0006-0000-0600-000005000000}">
      <text>
        <r>
          <rPr>
            <sz val="11"/>
            <color rgb="FF000000"/>
            <rFont val="Calibri"/>
            <scheme val="minor"/>
          </rPr>
          <t>======
ID#AAAAstFtOPE
Maas Be Manuel Ignacio    (2023-03-23 21:17:08)
Se agrego</t>
        </r>
      </text>
    </comment>
    <comment ref="I42" authorId="0" shapeId="0" xr:uid="{00000000-0006-0000-0600-000003000000}">
      <text>
        <r>
          <rPr>
            <sz val="11"/>
            <color rgb="FF000000"/>
            <rFont val="Calibri"/>
            <scheme val="minor"/>
          </rPr>
          <t>======
ID#AAAAstTOho4
Maas Be Manuel Ignacio    (2023-03-23 21:17:08)
Se agrego</t>
        </r>
      </text>
    </comment>
    <comment ref="I44" authorId="0" shapeId="0" xr:uid="{00000000-0006-0000-0600-000004000000}">
      <text>
        <r>
          <rPr>
            <sz val="11"/>
            <color rgb="FF000000"/>
            <rFont val="Calibri"/>
            <scheme val="minor"/>
          </rPr>
          <t>======
ID#AAAAstFtOPQ
Maas Be Manuel Ignacio    (2023-03-23 21:17:08)
Se agrego</t>
        </r>
      </text>
    </comment>
    <comment ref="I81" authorId="0" shapeId="0" xr:uid="{00000000-0006-0000-0600-000002000000}">
      <text>
        <r>
          <rPr>
            <sz val="11"/>
            <color rgb="FF000000"/>
            <rFont val="Calibri"/>
            <scheme val="minor"/>
          </rPr>
          <t>======
ID#AAAAstTOho8
Maas Be Manuel Ignacio    (2023-03-23 21:17:08)
Se agrego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DV6eQWLCSssxJEbzlcIfEbehYPA=="/>
    </ext>
  </extLst>
</comments>
</file>

<file path=xl/sharedStrings.xml><?xml version="1.0" encoding="utf-8"?>
<sst xmlns="http://schemas.openxmlformats.org/spreadsheetml/2006/main" count="1541" uniqueCount="270">
  <si>
    <t>EVALUACIÓN DE PROGRAMAS PRESUPUESTARIOS DERIVADOS DEL PLAN MUNICIPAL DE DESARROLLO 2021-2024</t>
  </si>
  <si>
    <t>INDICADORES DE GESTIÓN</t>
  </si>
  <si>
    <t xml:space="preserve">DATOS ESTADÍSTICOS  </t>
  </si>
  <si>
    <t>CLASIFICACIÓN ADMINISTRATIVA</t>
  </si>
  <si>
    <t>DIRECCIÓN</t>
  </si>
  <si>
    <t>SUBDIRECCIÓN</t>
  </si>
  <si>
    <t>UNIDAD RESPONSABLE (DEPTO)</t>
  </si>
  <si>
    <t>INSTITUTO DE LA MUJER</t>
  </si>
  <si>
    <t>INSTITUTO MUNICIPAL DE LA MUJER</t>
  </si>
  <si>
    <t>SERVICIOS ESPECIALIZADOS</t>
  </si>
  <si>
    <t>BASE DE DATOS</t>
  </si>
  <si>
    <t>TOTAL ANUAL</t>
  </si>
  <si>
    <t>AVANCE DE LA META</t>
  </si>
  <si>
    <t>SEMAFORO</t>
  </si>
  <si>
    <t>LÍNEA (S) ACCIÓN PMD</t>
  </si>
  <si>
    <t>No. PP</t>
  </si>
  <si>
    <t>PROGRAMA PRESUPUESTARIO LIGADO (POA)</t>
  </si>
  <si>
    <t>OBJETIVO DEL PROGRAMA PRESUPUESTARIO</t>
  </si>
  <si>
    <t>NOMBRE DE LA ACTIVIDAD</t>
  </si>
  <si>
    <t>META 2023</t>
  </si>
  <si>
    <t>CONCEPTO</t>
  </si>
  <si>
    <t>DATOS DESAGREGADOS</t>
  </si>
  <si>
    <t>UNIDAD DE MEDIDA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</si>
  <si>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</si>
  <si>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</si>
  <si>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</si>
  <si>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</si>
  <si>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</si>
  <si>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</si>
  <si>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</si>
  <si>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</si>
  <si>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</si>
  <si>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</si>
  <si>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</si>
  <si>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</si>
  <si>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ROJO</t>
  </si>
  <si>
    <t>AMARILLO</t>
  </si>
  <si>
    <t>VERDE</t>
  </si>
  <si>
    <t>PORCENTAJE</t>
  </si>
  <si>
    <t>SEXO</t>
  </si>
  <si>
    <t>MUJERES</t>
  </si>
  <si>
    <t>HOMBRES</t>
  </si>
  <si>
    <t>OTRA</t>
  </si>
  <si>
    <t>TOTAL</t>
  </si>
  <si>
    <t>ATENDER DE MANERA ESPECIALIZADA Y ACTUALIZADA A MUJERES EN SITUACIÓN DE VIOLENCIAS PARA EL ACCESO A SUS DERECHOS HUMANOS, ASÍ COMO LA ATENCIÓN DE VIOLENCIAS EXTREMAS A TRAVÉS DE LA LÍNEA MUJER</t>
  </si>
  <si>
    <t>SERVICIOS DEL INSTITUTO DE LA MUJER</t>
  </si>
  <si>
    <t>IMPULSAR ESTRATEGIAS Y ACCIONES PARA FORTALECER EL ACCESO DE LAS MUJERES A SUS DERECHOS HUMANOS A TRAVES DE POLÍTICAS PÚBLICAS QUE GENEREN IGUALDAD SUSTANTIVA ENTRE MUJERES Y HOMBRES EN EL MUNICIPIO DE MÉRIDA</t>
  </si>
  <si>
    <t>MUJERES QUE ACUDEN AL INSTITUTO Y QUE MANIFIESTEN ESTAR EN UNA SITUACIÓN DE VIOLENCIA</t>
  </si>
  <si>
    <t>EDAD</t>
  </si>
  <si>
    <t>0 A 11 AÑOS</t>
  </si>
  <si>
    <t>TOTAL DE MUJERES EN PROMEDIO AL MES QUE ACUDEN POR SITUACIONES DE VIOLENCIA</t>
  </si>
  <si>
    <t>12 A 17 AÑOS</t>
  </si>
  <si>
    <t>18 A 29 AÑOS</t>
  </si>
  <si>
    <t>30 A 59 AÑOS</t>
  </si>
  <si>
    <t>60 AÑOS EN ADELANTE</t>
  </si>
  <si>
    <t>TOTAL DE PERSONAS ATENDIDAS</t>
  </si>
  <si>
    <t>PROCEDENCIA</t>
  </si>
  <si>
    <t>COLONIAS</t>
  </si>
  <si>
    <t>MUJERES QUE ASISTEN ALOS SERVICIOS SOLICITADOS</t>
  </si>
  <si>
    <t>COMISARÍAS</t>
  </si>
  <si>
    <t>OTRO MUNICIPIO</t>
  </si>
  <si>
    <t>OTRO ESTADO</t>
  </si>
  <si>
    <t>OTRO PAÍS</t>
  </si>
  <si>
    <t>CARACTERISTICAS</t>
  </si>
  <si>
    <t>DISCAPACIDAD</t>
  </si>
  <si>
    <t>CARACTERISTICAS ESPECÍFICAS DE LAS MUJERES ATENDIDAS</t>
  </si>
  <si>
    <t>PUEBLOS ORIGINARIOS</t>
  </si>
  <si>
    <t>BRINDAR SERVICIOS DE ATENCIÓN INDIVIDUALIZADA A MUJERES MAYORES DE EDAD Y/O EMNACIPADAS RECEPTORAS DE VIOLENCIA EN EL MUNICIPIO DE MÉRIDA</t>
  </si>
  <si>
    <t>TOTAL DE MUJERES QUE SOLICITAN LA ATENCIÓN INDIVIDUALIZADA.</t>
  </si>
  <si>
    <t>MUJERES QUE ASISTEN A LOS SERVICIOS INDIVIDUALES</t>
  </si>
  <si>
    <t xml:space="preserve">BRINDAR ATENCIÓN  DE EMERGENCIA A MUJERES QUE SOLICITAN LA ATENCIÓN POR VIOLENCIA.               </t>
  </si>
  <si>
    <t>TOTAL DE MUJERES QUE RECIBEN ATENCIÓN DE EMERGENCIA DURANTE ESTE AÑO.</t>
  </si>
  <si>
    <t>BRINDAR ATENCIONES GRUPALES A MUJERES</t>
  </si>
  <si>
    <t>N/A</t>
  </si>
  <si>
    <t>SESIONES BRINDADAS</t>
  </si>
  <si>
    <t xml:space="preserve">BRINDAR ATENCIÓN A MUJERES EGRESADAS DEL REFUGIO CAREM.               </t>
  </si>
  <si>
    <t>ATENCIONES BRINDADAS.</t>
  </si>
  <si>
    <t>TOTAL DE MUJERES ATENDIDAS POR SEGUIMIENTO EXTERNO A REFUGIO DURANTE ESTE AÑO.</t>
  </si>
  <si>
    <t>ELABORACIÓN E IMPLEMENTACIÓN DE PROTOCOLOS DE SEGURIDAD (PLANES DE SEGURIDAD, SISTEMAS DE ALERTAMIENTO Y SIMULACROS).</t>
  </si>
  <si>
    <t>NÚMERO DE PROTOCOLOS DE SEGURIDAD ELABORADOS.</t>
  </si>
  <si>
    <t>IMPLEMENTAR UN PLAN DE ACCIÓN PARA FORTALECER LA AUTONOMÍA Y EMPODERAMIENTO DE LAS MUJERES DEL MUNICIPIO DE MÉRIDA</t>
  </si>
  <si>
    <t>EMPODERAMIENTO ECONÓMICO DE LA MUJERES</t>
  </si>
  <si>
    <t>SESIONES IMPARTIDAS</t>
  </si>
  <si>
    <t>ACCIONES PARA EL EMPODERAMIENTO ECONÓMICO</t>
  </si>
  <si>
    <t>SESIONES DE ACCIONES PARA EL EMPODERAMIENTO ECONÓMICO DE LAS MUJERES.</t>
  </si>
  <si>
    <t>FORTALECER LOS PROGRAMAS, ASÍ COMO INCREMENTAR LA COBERTURA TANTO FÍSICA COMO VIRTUAL DE LOS SERVICIOS MUNICIPALES DIRIGIDOS A LAS MUJERES</t>
  </si>
  <si>
    <t>REALIZAR DILIGENCIAS, GESTIONES Y ACOMPAÑAMIENTOS A LAS INSTANCIAS LEGALES, DE SALUD Y SOCIALES.</t>
  </si>
  <si>
    <t>NÚMERO DE GESTIONES PARA CONCRETAR PROCESOS DE LAS USUARIAS</t>
  </si>
  <si>
    <t>NÚMERO DE ACOMPAÑAMIENTOS A INSTANCIA PÚBLICAS Y PRIVADAS</t>
  </si>
  <si>
    <t>NÚMERO DE VINCULACIONES INTERINSTITUCIONALES (CANALIZACIONES) QUE BENEFICIEN A LAS MUJERES EN SITUACIÓN DE VIOLENCIA</t>
  </si>
  <si>
    <t>NÚMERO DE REPRESENTACIONES LEGALES</t>
  </si>
  <si>
    <t>PROFESIONALIZAR A LAS SERVIDORAS PÚBLICAS Y LOS SERVIDORES PÚBLICOS QUE BRINDAN ATENCIÓN A PERSONAS EN SITUACIONES DE RIESGO Y VULNERABILIDAD, A TRAVÉS DE LA CAPACITACIÓN Y CONTENCIÓN EMOCIONAL</t>
  </si>
  <si>
    <t>CAPACITACIÓN PARA EL PERSONAL QUE OFRECE ATENCIÓN ESPECIALIZADA PARA EL REFORZAMIENTO DE LA PERSPECTIVA DE GÉNERO EN LA GESTIÓN MUNICIPAL.</t>
  </si>
  <si>
    <t>NÚMERO DE PERSONAS CAPACITADAS CON RECURSOS FISCALES</t>
  </si>
  <si>
    <t>PROGRAMA DE AUTOCUIDADO, BIENESTAR LABORAL Y RECUPERACIÓN EMOCIONAL DEL PERSONAL QUE OFRECE SERVICIOS ESPECIALIZADOS EN ATENCIÓN A LA VIOLENCIA</t>
  </si>
  <si>
    <t>PORCENTAJE DE HORAS DIRIGIDAS AL AUTOCUIDADO CON RESPECTO AL NÚMERO DE SESIONES DE ATENCIÓN BRINDADAS</t>
  </si>
  <si>
    <t>PROGRAMAS Y PROYECTOS ESTRATÉGICOS EN LAS VIOLENCIAS Y GÉNERO</t>
  </si>
  <si>
    <t>DIFUNDIR, PROMOCIONAR Y OPERAR PROGRAMAS PARA EL EJERCICIO DE LOS DERECHOS DE LAS MUJERES EN LA MODALIDAD PRESENCIAL, VIRTUAL O REMOTA A TRAVÉS DEL USO DE HERRAMIENTAS DIGITALES</t>
  </si>
  <si>
    <t>ACCIONES EJECUTADAS (TALLERES, MESAS DE TRABAJO, ETC.) PARA EL FORTALECIMIENTO DEL PROGRAMA PARA EL ADELANTO,BIENESTAR E IGUALDAD DE LAS MUJERES. (PROABIM)</t>
  </si>
  <si>
    <t>NÚMERO DE SESIONES REALIZADAS (funcionariado)</t>
  </si>
  <si>
    <t>MUJERES Y HOMBRES QUE PARTICIPAN EN LAS ACTIVIDADES IMPLEMENTADAS (funcionariado)</t>
  </si>
  <si>
    <t>NÚMERO DE SESIONES REALIZADAS (usuarias)</t>
  </si>
  <si>
    <t>MUJERES Y HOMBRES QUE PARTICIPAN EN LAS ACTIVIDADES IMPLEMENTADAS (usuarias)</t>
  </si>
  <si>
    <t>ACCIONES EJECUTADAS (TALLERES, MESAS DE TRABAJO, ETC.) para la inducción al Instituto Municipal de la Mujer.</t>
  </si>
  <si>
    <t>NÚMERO DE SESIONES REALIZADAS</t>
  </si>
  <si>
    <t>MUJERES Y HOMBRES QUE PARTICIPAN EN LAS ACTIVIDADES IMPLEMENTADAS</t>
  </si>
  <si>
    <t>IMPLEMENTAR Y EJECUTAR PROGRAMAS Y ACCIONES PARA LA PREVENCIÓN DE LAS VIOLENCIAS DE GÉNERO EN SU MODALIDAD PRESENCIAL, VIRTUAL O REMOTA A TRAVÉS DEL USO DE HERRAMIENTAS DIGITALES</t>
  </si>
  <si>
    <t>FACILITACIÓN DE ASESORÍAS BRINDADAS AL FUNCIONARIADO Y AL PERSONAL DEL SERVICIO PÚBLICO, ACTORES SOCIALES, EMPRESARIAS Y ACADÉMICAS PARA LA INSTITUCIONALIZACIÓN DE LA PERSPECTIVA DE GÉNERO</t>
  </si>
  <si>
    <t>NÚMERO DE ASESORÍAS FACILITADAS.</t>
  </si>
  <si>
    <t>MUJERES Y HOMBRES ASESORADAS/ ASESORADOS.</t>
  </si>
  <si>
    <t>SISTEMATIZACION Y ANÁLISIS DE LA INFORMACIÓN DE LA PERSPECTIVA DE GÉNERO DEL INSTITUTO MUNICIPAL DE LA MUJER</t>
  </si>
  <si>
    <t>UN DOCUMENTO DE MEDICIÓN</t>
  </si>
  <si>
    <t>CAPACITACIÓN GESTIONADAS O FACILITADAS A COLABORADORAS Y COLABORADORES DEL INSTITUTO MUNICIPAL DE LA MUJER.</t>
  </si>
  <si>
    <t>NÚMERO DE GESTIONES REALIZADAS.</t>
  </si>
  <si>
    <t>NÚMERO DE PERSONAS CAPACITADAS.</t>
  </si>
  <si>
    <t>FORTALECER LOS PROGRAMAS, ASÍ COMO, INCREMENTAR LA COBERTURA TANTO FÍSICA COMO VIRTUAL DE LOS SERVICIOS MUNICIPALES DIRIGIDOS A LAS MUJERES</t>
  </si>
  <si>
    <t>ACCIONES DIRIGIDAS AL SERVICIO SOCIAL, PRÁCTICAS PROFESIONALES, VOLUNTARIADO Y ACTORES SOCIALES.</t>
  </si>
  <si>
    <t>NÚMERO ACCIONES REALIZADAS</t>
  </si>
  <si>
    <t>PERSONAS ATENDIDAS (SS-PF-VOL Y AS)</t>
  </si>
  <si>
    <t>ACCIONES EJECUTADAS PARA LAS GESTIONES Y SEGUIMIENTOS A LOS PROCEDIMIENTOS ESTABLECIDOS PARA LA TRANSVERSALIZACIÓN DE LA PERSPECTIVA DE GÉNERO</t>
  </si>
  <si>
    <t>GESTIONES Y VINCULACIONES REALIZADAS AL AÑO</t>
  </si>
  <si>
    <t>ACCIONES REALIZADAS PARA EL FORTALECIMIENTO DEL INSTITUTO DE LA MUJER.</t>
  </si>
  <si>
    <t>ACCIONES REALIZADAS AL AÑO</t>
  </si>
  <si>
    <t>ACCIONES REALIZADAS PARA EL FORTALECIMIENTO DE LA POLÍTICA PÚBLICA A FAVOR DE LAS MUJERES DEL MUNICIPIO DE MÉRIDA</t>
  </si>
  <si>
    <t>PROCEDIMIENTOS LEGALES</t>
  </si>
  <si>
    <t>ELABORACIÓN Y PROMOCIÓN DE CONVENIOS DE COLABORACIÓN.</t>
  </si>
  <si>
    <t>CONVENIOS REALIZADOS AL AÑO</t>
  </si>
  <si>
    <t>ACCIONES REALIZADAS PARA LAS SESIONES  DEL SISTEMA MUNICIPAL PARA LA IGUALDAD ENTRE MUJERES Y HOMBRES DE MÉRIDA</t>
  </si>
  <si>
    <t>ACCIONES REALIZADAS PARA LAS SESIONES DEL CONSEJO DE COLABORACIÓN MUNICIPAL DE LAS MUJERES</t>
  </si>
  <si>
    <t xml:space="preserve">  NÚMERO DE PROPUESTAS DE MODIFICACIÓN O DE IMPLEMENTACIÓN DE REGLAMENTOS EN EL H.AYUNTAMIENTO DE MÉRIDA A FAVOR DE LOS DERECHOS DE LAS MUJERES CON PERSPECTIVA DE GÉNERO. </t>
  </si>
  <si>
    <t>DESPACHO DE LA DIRECCIÓN</t>
  </si>
  <si>
    <t>CAMPAÑA EN EL MARCO DEL 8 MARZO, DÍA INTERNACIONAL DE LA MUJER</t>
  </si>
  <si>
    <t>CAMPAÑAS REALIZADAS</t>
  </si>
  <si>
    <t>CAMPAÑA EN EL MARCO DEL 25 DE NOVIEMBRE: DÍA INTERNACIONAL PARA LA ELIMINACIÓN DE LA VIOLENCIA</t>
  </si>
  <si>
    <t>IMPLEMENTACIÓN DE CAMPAÑAS MASIVAS E INTERNAS  REALIZADAS EN REDES SOCIALES</t>
  </si>
  <si>
    <t>ALCANCE DE PERSONAS EN FACEBOOK</t>
  </si>
  <si>
    <t>ALCANCE DE PERSONAS EN TWITTER</t>
  </si>
  <si>
    <t>PROFESIONALIZACIÓN DEL PERSONAL DE COMUNICACIÓN SOCIAL</t>
  </si>
  <si>
    <t>MUJERES Y HOMBRES QUE ASISTIERON A CAPACITARSE (RECURSO FISCAL)</t>
  </si>
  <si>
    <t>ACCIONES  REALIZADAS PARA FORTALECER LOS PROGRAMAS E IMAGEN PÚBLICA DEL INSTITUTO MUNICIPAL DE LA MUJER</t>
  </si>
  <si>
    <t>CAREM</t>
  </si>
  <si>
    <t>ATENDER Y RESGUARDAR DE FORMA SEGURA A MUJERES EN SITUACIÓN DE VIOLENCIA EXTREMA</t>
  </si>
  <si>
    <t>SERVICIOS DEL REFUGIO CAREM</t>
  </si>
  <si>
    <t>PROPORCIONAR A LAS MUJERES EN SITUACIÓN DE VIOLENCIA SERVICIOS ESPECIALIZADOS Y RESGUARDO SEGURO DE
MANERA TEMPORAL MEDIANTE LA INFRAESTRUCTURA NECESARIA, PERSONAL PROFESIONALIZADO QUE LES BRINDE LA ATENCIÓN REQUERIDA.</t>
  </si>
  <si>
    <t>SERVICIOS ESPECIALIZADOS CON PERSPECTIVA DE GÉNERO</t>
  </si>
  <si>
    <t>ATENCIONES AL MES POR PERSONA RESIDENTE EN EL REFUGIO</t>
  </si>
  <si>
    <t>MUJERES ATENDIDAS AL MES POR PROCEDENCIA</t>
  </si>
  <si>
    <t>OTROS MUNICIPIOS</t>
  </si>
  <si>
    <t>OTROS ESTADOS</t>
  </si>
  <si>
    <t>OTRO PAÍS.</t>
  </si>
  <si>
    <t>NÚMERO DE MUJERES SEGÚN SU TIEMPO DE ESTANCIA DE ACUERDO A SU PROCESO DE ATENCIÓN</t>
  </si>
  <si>
    <t>MUJERES QUE INGRESARON (01-30 DÍAS)</t>
  </si>
  <si>
    <t>MUJERES EN PROCESO-ESTANCIA. (01-90 DÍAS)</t>
  </si>
  <si>
    <t>MUJERES QUE EGRESARON (01-15 DÍAS)</t>
  </si>
  <si>
    <t>MUJERES EN PERNOCTA (1 A 7 DÍAS)</t>
  </si>
  <si>
    <t>NÚMERO DE MUJERES QUE CONCLUYERON SU ESTANCIA EN EL REFUGIO SEGÚN SU PLAN DE VIDA</t>
  </si>
  <si>
    <t>MUJERES QUE CONCLUYERON SU ESTANCIA EN EL REFUGIO (CASOS CONCLUIDOS)</t>
  </si>
  <si>
    <t>SERVICIOS DE RESGUARDO</t>
  </si>
  <si>
    <t>SERVICIOS DE RESGUARDO AL MES</t>
  </si>
  <si>
    <t>SERVICIOS DE SEGURIDAD BRINDADOS</t>
  </si>
  <si>
    <t>PROTOCOLOS DE SEGURIDAD IMPLEMENTADOS DURANTE EL AÑO</t>
  </si>
  <si>
    <t>ACTIVACIÓN Y REACTIVACIÓN DE REDES  INTRA E INTERINSTITUCIONALES</t>
  </si>
  <si>
    <t>REDES ACTIVADAS AL MES</t>
  </si>
  <si>
    <t>CAPACITACIONES ESPECIALIZADAS PARA EL PERSONAL CAREM</t>
  </si>
  <si>
    <t>SESIONES DE CAPACITACIÓN DURANTE EL AÑO
(COSTO- RECURSO FISCAL)</t>
  </si>
  <si>
    <t>PROGRAMA DE ACOMPAÑAMIENTO PSICOEMOCIONAL PARA CAREM</t>
  </si>
  <si>
    <t>SESIONES RECIBIDAS
(COSTO - RECURSO FISCAL)</t>
  </si>
  <si>
    <t>NÚMERO DE PERSONAS QUE RECIBIERON ACOMPAÑAMIENTO PSICOEMOCIONAL (RECURSOS FISCALES)</t>
  </si>
  <si>
    <t xml:space="preserve">EVALUACIÓN DE PROGRAMAS PRESUPUESTARIOS DERIVADOS DEL PLAN MUNICIPAL DE DESARROLLO 2021-2024 </t>
  </si>
  <si>
    <t>LINEA DE EMERGENCIA</t>
  </si>
  <si>
    <t>LÍNEA DE EMERGENCIA PARA ATENCIÓN TELEFÓNICA DE LA VIOLENCIA CONTRA LAS MUJERES</t>
  </si>
  <si>
    <t xml:space="preserve">BRINDAR SERVICIOS ESPECIALIZADOS DE ATENCIÓN A LAS VIOLENCIAS E INTERVENCIONES EN CRISIS ANTE CASOS DE
EMERGENCIA PARA FORTALECER LA SEGURIDAD DE LAS MUJERES DEL MUNICIPIO DE MÉRIDA A TRAVÉS DE UNA LÍNEA GRATUITA
DE ASISTENCIA TELEFÓNICA DE 24 HORAS Y CANALIZACIONES A INSTANCIAS O DERVACIONES A LOS SERVICIOS ESPECIALIZADOS
DEL INSTITUTO DE LA MUJER.
 </t>
  </si>
  <si>
    <t>ACTIVIDADES DE DIFUSIÓN DE LOS SERVICIOS DE LA LINEA DE EMERGENCIA</t>
  </si>
  <si>
    <t xml:space="preserve">MUJERES Y HOMBRES QUE RECIBIERON INFORMACIÓN EN LA ACTIVIDAD DE DIFUSIÓN     </t>
  </si>
  <si>
    <t>NÚMERO DE ACTIVIDADES PROGRAMADAS POR MES</t>
  </si>
  <si>
    <t>NÚMERO DE DESCARGAS DE LA APP MÓVIL (ANDROID)</t>
  </si>
  <si>
    <t>NÚMERO DE DESCARGAS DE LA APP MÓVIL (IOS)</t>
  </si>
  <si>
    <t>CAPACITACIÓN Y CONTENCIÓN EMOCIONAL PARA PERSONAL DE LA LÍNEA DE EMERGENCIAS.</t>
  </si>
  <si>
    <t>SESIONES RECIBIDAS
(RECURSO FISCAL)</t>
  </si>
  <si>
    <t>MUJERES Y HOMBRES QUE ASISTIERON A CURSOS, TALLERES Y/O PLÁTICAS POR MES
(RECURSO FISCAL)</t>
  </si>
  <si>
    <t>MUJERES Y HOMBRES QUE ASISTIERON A CONTENCIÓN EMOCIONAL POR MES
(RECURSO FISCAL)</t>
  </si>
  <si>
    <t>DESARROLLO DE LAS MUJERES EN COMUNIDADES CON PERSPECTIVA DE GÉNERO</t>
  </si>
  <si>
    <t>TALLERES CON MUJERES DE COLONIAS Y COMISARIAS PARA LA PREVENCIÓN DE LAS VIOLENCIAS</t>
  </si>
  <si>
    <t>NÚMERO SESIONES IMPARTIDAS</t>
  </si>
  <si>
    <t>MUJERES ATENDIDAS EN COLONIAS Y COMISARIAS EN LA ESTRATEGIA DE PREVENCIÓN DE LAS VIOLENCIAS</t>
  </si>
  <si>
    <t>TOTAL DE MUJERES ATENDIDAS</t>
  </si>
  <si>
    <t>INTERIOR DEL ESTADO</t>
  </si>
  <si>
    <t>TOTAL DE ASISTENCIAS</t>
  </si>
  <si>
    <t>TALLERES CON MUJERES DE COLONIAS Y COMISARIAS PARA LA PROMOCIÓN DE SUS DERECHOS</t>
  </si>
  <si>
    <t>MUJERES ATENDIDAS EN COLONIAS Y COMISARIAS EN LA ESTRATEGIA DE PROMOCIÓN DE LOS DERECHOS</t>
  </si>
  <si>
    <t xml:space="preserve">TOTAL DE ASISTENCIAS </t>
  </si>
  <si>
    <t xml:space="preserve">ACTIVIDADES LÚDICAS DIRIGIDAS A LA PREVENCIÓN  DE LA VIOLENCIA </t>
  </si>
  <si>
    <t xml:space="preserve">SESIONES </t>
  </si>
  <si>
    <t>TOTAL DE PERSONAS</t>
  </si>
  <si>
    <t>VINCULACIONES INSTITUCIONALES EN COMUNIDADES</t>
  </si>
  <si>
    <t xml:space="preserve">ACCIONES REALIZADAS PARA VINCULACIONES </t>
  </si>
  <si>
    <t xml:space="preserve">ATENCIONES INDIVIDUALES EN SEDE PONIENTE Y ORIENTE </t>
  </si>
  <si>
    <t>NÚMERO DE SESIONES CON MUJERES.</t>
  </si>
  <si>
    <t>SOLICITUD DE ATENCIONES EN COMUNIDADES</t>
  </si>
  <si>
    <t xml:space="preserve">SEGUIMIENTOS, LLAMADAS PARA REAGENDAR, LEVANTAMIENTO DE SOLICITUDES DE ATENCIÓN </t>
  </si>
  <si>
    <t>TALLER DE VIOLENCIA DIGITAL CON MUJERES Y HOMBRES DEL MUNICIPIO DE MÉRIDA/PREVENCIÓN</t>
  </si>
  <si>
    <t>SESIONES  DE VIOLENCIA DIGITAL CON MUJERES DEL MUNICIPIO DE MÉRIDA</t>
  </si>
  <si>
    <t>TALLERES DE CULTURA DE PAZ CON MUJERES Y HOMBRES DEL MUNICIPIO DE MÉRIDA/PREVENCIÓN</t>
  </si>
  <si>
    <t>SESIONES DE CULTURA DE PAZ CON MUJERES DEL MUNICIPIO DE MÉRIDA</t>
  </si>
  <si>
    <t>PROMOCIONAR LA NORMA OFICIAL MEXICANA DE IGUALDAD LABORAL ENTRE MUJERES Y HOMBRES EN LAS EMPRESAS, ESCUELAS E INSTITUCIONES DE MÉRIDA, PARA QUE LO INCORPOREN EN SU CULTURA Y ESTRUCTURA ORGANIZACIONAL</t>
  </si>
  <si>
    <t>PROCESO DE SENSIBILIZACIÓN DE TALLERES CON ESCUELAS, EMPRESAS E INSTITUCIONES DEL MUNICIPIO DE MÉRIDA.</t>
  </si>
  <si>
    <t>MUJERES ATENDIDAS Y HOMBRES ATENDIDOS EN LA LINEA DE ACCIÓN DE EMPRESAS, ESCUELAS E INSTITUCIONES</t>
  </si>
  <si>
    <t>PROCESO DE SENSIBILIZACIÓN A TRAVÉS DE GRUPOS REFLEXIVOS CON HOMBRES DEL MUNICIPIO DE MÉRIDA.</t>
  </si>
  <si>
    <t>HOMBRES (PROCESO) ATENDIDOS</t>
  </si>
  <si>
    <t>TOTAL DE HOMBRES ATENDIDOS</t>
  </si>
  <si>
    <t xml:space="preserve">CAMPAÑA EN EL MARCO DEL 8 MARZO, DÍA INTERNACIONAL DE LA MUJER, EN COLONIAS Y COMISARIAS  </t>
  </si>
  <si>
    <t>ACCIONES REALIZADAS</t>
  </si>
  <si>
    <t>MUJERES Y HOMBRES QUE PARTICIPARON EN CAMPAÑA EN EL MARCO DEL 8 MARZO</t>
  </si>
  <si>
    <t>NÚMERO DE PERSONAS IMPACTADAS</t>
  </si>
  <si>
    <t>CAMPAÑA EN EL MARCO DEL 25 DE NOVIEMBRE, DÍA INTERNACIONAL PARA LA ELIMINACIÓN DE LA VIOLENCIA</t>
  </si>
  <si>
    <t>MUJERES Y HOMBRES QUE PARTICIPARON EN CAMPAÑA EN EL MARCO DEL 25 DE NOVIEMBRE</t>
  </si>
  <si>
    <t xml:space="preserve">STAND INFORMATIVOS PARA LA PROMOCIÓN DE LOS SERVICIOS DEL IMM  CON LA CIUDADANÍA DEL MUNICIPIO DE MÉRIDA </t>
  </si>
  <si>
    <t>NÚMERO DE STAND INFORMATIVOS</t>
  </si>
  <si>
    <t>MUJERES Y HOMBRES QUE PARTICIPARON EN STAND INFORMATIVOS PARA LA PROMOCIÓN DE LOS SERVICIOS DEL IM</t>
  </si>
  <si>
    <t xml:space="preserve">NÚMERO DE PERSONAS SENSIBILIZADAS A TRAVÉS LOS TALLERES GRUPALES </t>
  </si>
  <si>
    <t>NÚMERO DE ESTABLECIMIENTOS AFILIADOS Y/O SUCURSALES AL PROGRAMA</t>
  </si>
  <si>
    <t>TOTAL DE ESTABLECIMIENTOS</t>
  </si>
  <si>
    <t>INTERVENCIONES EN LAS 47 COMISARÍAS DE MÉRIDA</t>
  </si>
  <si>
    <t xml:space="preserve">ACCIONES REALIZADAS POR EL INSTITUTO DE LA MUJER EN LAS COMISARÍAS DE MÉRIDA </t>
  </si>
  <si>
    <t>CAPACITACIÓN ESPECIALIZADA PARA EL PERSONAL DEL DEPARTAMENTO</t>
  </si>
  <si>
    <t>SESIONES RECIBIDAS
(SIN COSTO)</t>
  </si>
  <si>
    <t>MUJERES CAPACITADAS Y HOMBRES CAPACITADOS
(SIN COSTO)</t>
  </si>
  <si>
    <t>MUJERES Y HOMBRES ATENDIDOS POR RANGO DE EDAD</t>
  </si>
  <si>
    <t>ESPACIOS PARA EL AUTOCUIDADO PARA EL PERSONAL DEL DEPARTAMENTO CON RECURSOS FISCALES</t>
  </si>
  <si>
    <t>SESIONES RECIBIDAS</t>
  </si>
  <si>
    <t>MUJERES Y HOMBRES PARTICIPANTES
(RECURSOS FISCALES)</t>
  </si>
  <si>
    <t>ESPACIOS PARA EL AUTOCUIDADO PARA EL PERSONAL DEL DEPARTAMENTO - SIN COSTO</t>
  </si>
  <si>
    <t>MUJERES Y HOMBRES PARTICIPANTES
(SIN COSTO)</t>
  </si>
  <si>
    <t>ACOMPAÑAMIENTO INDIVIDUAL Y GRUPAL A PERSONAS FACILITADORAS DEL DEPARTAMENTO DMC</t>
  </si>
  <si>
    <t>MUJERES Y HOMBRES PARTICIPANTES
(FACILITADAS DESDE DMC)</t>
  </si>
  <si>
    <t>SEDE SUR</t>
  </si>
  <si>
    <t>SEDE SUR DEL INSTITUTO DE LA MUJER</t>
  </si>
  <si>
    <t xml:space="preserve">PROMOVER LOS DERECHOS DE LAS MUJERES DE LA ZONA SUR DEL MUNICIPIO DE MÉRIDA, MEDIANTE INTERVENCIONES
INDIVIDUALES Y GRUPALES PARA LA PREVENCIÓN DE LAS VIOLENCIAS. 
</t>
  </si>
  <si>
    <t>TALLERES DE PREVENCIÓN DE LA VIOLENCIA  DIRIGIDOS A MUJERES DE LA SEDE SUR Y SUS COLONIAS</t>
  </si>
  <si>
    <t>NÚMERO DE SESIONES IMPARTIDAS</t>
  </si>
  <si>
    <t>MUJERES ATENDIDAS EN LOS TALLERES DE PREVENCIÓN DE LAS VIOLENCIAS</t>
  </si>
  <si>
    <t>NÚMERO DE ASISTENCIAS</t>
  </si>
  <si>
    <t>TALLERES DE PROMOCIÓN DE LOS DERECHOS DIRIGIDOS A MUJERES DE LA SEDE SUR Y SUS COLONIAS</t>
  </si>
  <si>
    <t>MUJERES ATENDIDAS EN LOS TALLERES DE PROMOCIÓN DE LOS DERECHOS</t>
  </si>
  <si>
    <t>TALLER DE VIOLENCIA DIGITAL CON MUJERES Y HOMBRES DEL MUNICIPIO DE MÉRIDA</t>
  </si>
  <si>
    <t>TALLERES DE CULTURA DE PAZ CON MUJERES DEL MUNICIPIO DE MÉRIDA</t>
  </si>
  <si>
    <t>MUJERES DEL MUNICIPIO DE MÉRIDA QUE ACCEDIERON A LOS TALLERES GRUPALES PARA EL ACCESO Y EJERCICIO DE SUS DERECHOS EN LA ZONA SUR</t>
  </si>
  <si>
    <t>TOTAL DE MUJERES</t>
  </si>
  <si>
    <t xml:space="preserve">CAMPAÑA EN EL MARCO DEL 8 DE MARZO. DÍA INTERNACIONAL DE LA MUJER  </t>
  </si>
  <si>
    <t>ACTIVIDADES LÚDICAS DIRIGIDAS A LA PREVENCIÓN  DE LA VIOLENCIA EN LA SEDE SUR Y SUS COLONIAS</t>
  </si>
  <si>
    <t>SESIONES DE ACTIVIDADES LUDICAS</t>
  </si>
  <si>
    <t>MUJERES ATENDIDAS EN ACTIVIDADES LÚDICAS</t>
  </si>
  <si>
    <t>ATENCIÓN INDIVIDUAL SEDE SUR</t>
  </si>
  <si>
    <t>NÚMERO DE ATENCIONES INDIVIDUALES</t>
  </si>
  <si>
    <t>MUJERES ATENDIDAS EN LOS SERVICIOS INDIVIDUALES</t>
  </si>
  <si>
    <t xml:space="preserve">STAND INFORMATIVOS PARA LA PROMOCIÓN DE LOS SERVICIOS DEL IMM Y LA SEDE SUR CON LA CIUDADANÍA DEL MUNICIPIO DE MÉRIDA </t>
  </si>
  <si>
    <t>NÚMERO DE STAND INFORMATIVOS REALIZADOS</t>
  </si>
  <si>
    <t>MUJERES Y HOMBRES ATENDIDOS EN STAND INFORMATIVOS</t>
  </si>
  <si>
    <t>TOTAL DE MUJERES BENEFICIADAS</t>
  </si>
  <si>
    <t>TOTAL DE PERSONAS IMPACTADAS</t>
  </si>
  <si>
    <t>CAPACITACIÓN ESPECIALIZADA PARA EL PERSONAL DE LA SEDE</t>
  </si>
  <si>
    <t>NÚMERO DE SESIONES RECIBIDAS
RECURSO FISCAL</t>
  </si>
  <si>
    <t>MUJERES Y HOMBRES CAPACITADOS
RECURSO FISCAL)</t>
  </si>
  <si>
    <t>NÚMERO DE SESIONES RECIBIDAS
SIN COSTO</t>
  </si>
  <si>
    <t>MUJERES Y HOMBRES CAPACITADOS
(SIN COSTO)</t>
  </si>
  <si>
    <t>ESPACIOS DE AUTOCUIDADO PARA EL PERSONAL DEL DEPARTAMENTO CON RECURSOS FISCALES</t>
  </si>
  <si>
    <t>NÚMERO DE SESIONES RECIBIDAS</t>
  </si>
  <si>
    <t>MUJERES Y HOMBRES PARTICIPANTES EN ESPACIOS DE AUTOCUIDADO
(RECURSOS FISCALES)</t>
  </si>
  <si>
    <t>ESPACIOS DE AUTOCUIDADO PARA EL PERSONAL DEL DEPARTAMENTO - SIN COSTO</t>
  </si>
  <si>
    <t>MUJERES Y HOMBRES PARTICIPANTES EN ESPACIOS DE AUTOCUIDADO
(SIN COSTO)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</si>
</sst>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$&quot;#,##0.00\ ;&quot;-$&quot;#,##0.00\ ;&quot; $-&quot;#\ ;\ @\ "/>
  </numFmts>
  <fonts count="17">
    <font>
      <sz val="11"/>
      <color rgb="FF000000"/>
      <name val="Calibri"/>
      <scheme val="minor"/>
    </font>
    <font>
      <b/>
      <sz val="20"/>
      <color rgb="FF000000"/>
      <name val="Barlow"/>
    </font>
    <font>
      <sz val="11"/>
      <color rgb="FF000000"/>
      <name val="Barlow"/>
    </font>
    <font>
      <b/>
      <sz val="14"/>
      <color rgb="FF000000"/>
      <name val="Barlow"/>
    </font>
    <font>
      <b/>
      <sz val="11"/>
      <color rgb="FFFFFFFF"/>
      <name val="Barlow"/>
    </font>
    <font>
      <sz val="11"/>
      <name val="Calibri"/>
    </font>
    <font>
      <b/>
      <sz val="11"/>
      <color rgb="FF000000"/>
      <name val="Barlow"/>
    </font>
    <font>
      <sz val="10"/>
      <color rgb="FF000000"/>
      <name val="Barlow"/>
    </font>
    <font>
      <b/>
      <sz val="12"/>
      <color rgb="FFFFFFFF"/>
      <name val="Barlow"/>
    </font>
    <font>
      <b/>
      <sz val="20"/>
      <color rgb="FFFFFFFF"/>
      <name val="Barlow"/>
    </font>
    <font>
      <b/>
      <sz val="11"/>
      <color theme="0"/>
      <name val="Barlow"/>
    </font>
    <font>
      <b/>
      <sz val="10"/>
      <color rgb="FF000000"/>
      <name val="Barlow"/>
    </font>
    <font>
      <sz val="11"/>
      <color theme="1"/>
      <name val="Barlow"/>
    </font>
    <font>
      <sz val="12"/>
      <color rgb="FF000000"/>
      <name val="Barlow"/>
    </font>
    <font>
      <sz val="11"/>
      <color rgb="FF000000"/>
      <name val="Calibri"/>
    </font>
    <font>
      <sz val="11"/>
      <color rgb="FF000000"/>
      <name val="Barlow"/>
    </font>
    <font>
      <sz val="10"/>
      <color theme="1"/>
      <name val="Barlow"/>
    </font>
  </fonts>
  <fills count="17">
    <fill>
      <patternFill patternType="none"/>
    </fill>
    <fill>
      <patternFill patternType="gray125"/>
    </fill>
    <fill>
      <patternFill patternType="solid">
        <fgColor rgb="FF333399"/>
        <bgColor rgb="FF333399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969696"/>
        <bgColor rgb="FF969696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B7B7B7"/>
        <bgColor rgb="FFB7B7B7"/>
      </patternFill>
    </fill>
    <fill>
      <patternFill patternType="solid">
        <fgColor rgb="FFCCCCCC"/>
        <bgColor rgb="FFCCCCCC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C8C8C8"/>
        <bgColor rgb="FFC8C8C8"/>
      </patternFill>
    </fill>
    <fill>
      <patternFill patternType="solid">
        <fgColor rgb="FFD0CECE"/>
        <bgColor rgb="FFD0CECE"/>
      </patternFill>
    </fill>
  </fills>
  <borders count="170"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778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6" fillId="8" borderId="52" xfId="0" applyFont="1" applyFill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6" fillId="8" borderId="49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10" borderId="45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/>
    </xf>
    <xf numFmtId="0" fontId="6" fillId="11" borderId="45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3" fontId="11" fillId="0" borderId="49" xfId="0" applyNumberFormat="1" applyFont="1" applyBorder="1" applyAlignment="1">
      <alignment horizontal="center" vertical="center" wrapText="1"/>
    </xf>
    <xf numFmtId="0" fontId="12" fillId="0" borderId="0" xfId="0" applyFont="1"/>
    <xf numFmtId="0" fontId="7" fillId="0" borderId="57" xfId="0" applyFont="1" applyBorder="1" applyAlignment="1">
      <alignment horizontal="center" vertical="center" wrapText="1"/>
    </xf>
    <xf numFmtId="1" fontId="2" fillId="0" borderId="59" xfId="0" applyNumberFormat="1" applyFont="1" applyBorder="1" applyAlignment="1">
      <alignment horizontal="center" vertical="center" wrapText="1"/>
    </xf>
    <xf numFmtId="1" fontId="2" fillId="0" borderId="45" xfId="0" applyNumberFormat="1" applyFont="1" applyBorder="1" applyAlignment="1">
      <alignment horizontal="center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1" fontId="6" fillId="8" borderId="57" xfId="0" applyNumberFormat="1" applyFont="1" applyFill="1" applyBorder="1" applyAlignment="1">
      <alignment horizontal="center" vertical="center" wrapText="1"/>
    </xf>
    <xf numFmtId="1" fontId="2" fillId="3" borderId="44" xfId="0" applyNumberFormat="1" applyFont="1" applyFill="1" applyBorder="1" applyAlignment="1">
      <alignment horizontal="center" vertical="center" wrapText="1"/>
    </xf>
    <xf numFmtId="1" fontId="2" fillId="3" borderId="45" xfId="0" applyNumberFormat="1" applyFont="1" applyFill="1" applyBorder="1" applyAlignment="1">
      <alignment horizontal="center" vertical="center" wrapText="1"/>
    </xf>
    <xf numFmtId="1" fontId="6" fillId="10" borderId="45" xfId="0" applyNumberFormat="1" applyFont="1" applyFill="1" applyBorder="1" applyAlignment="1">
      <alignment horizontal="center" vertical="center" wrapText="1"/>
    </xf>
    <xf numFmtId="1" fontId="7" fillId="3" borderId="45" xfId="0" applyNumberFormat="1" applyFont="1" applyFill="1" applyBorder="1" applyAlignment="1">
      <alignment horizontal="center" vertical="center" wrapText="1"/>
    </xf>
    <xf numFmtId="1" fontId="7" fillId="0" borderId="45" xfId="0" applyNumberFormat="1" applyFont="1" applyBorder="1" applyAlignment="1">
      <alignment horizontal="center" vertical="center" wrapText="1"/>
    </xf>
    <xf numFmtId="1" fontId="6" fillId="8" borderId="45" xfId="0" applyNumberFormat="1" applyFont="1" applyFill="1" applyBorder="1" applyAlignment="1">
      <alignment horizontal="center" vertical="center" wrapText="1"/>
    </xf>
    <xf numFmtId="1" fontId="6" fillId="11" borderId="45" xfId="0" applyNumberFormat="1" applyFont="1" applyFill="1" applyBorder="1" applyAlignment="1">
      <alignment horizontal="center" vertical="center" wrapText="1"/>
    </xf>
    <xf numFmtId="2" fontId="7" fillId="0" borderId="57" xfId="0" applyNumberFormat="1" applyFont="1" applyBorder="1" applyAlignment="1">
      <alignment horizontal="center" vertical="center" wrapText="1"/>
    </xf>
    <xf numFmtId="2" fontId="7" fillId="0" borderId="61" xfId="0" applyNumberFormat="1" applyFont="1" applyBorder="1" applyAlignment="1">
      <alignment horizontal="center" vertical="center" wrapText="1"/>
    </xf>
    <xf numFmtId="1" fontId="2" fillId="0" borderId="62" xfId="0" applyNumberFormat="1" applyFont="1" applyBorder="1" applyAlignment="1">
      <alignment horizontal="center" vertical="center" wrapText="1"/>
    </xf>
    <xf numFmtId="1" fontId="2" fillId="0" borderId="17" xfId="0" applyNumberFormat="1" applyFont="1" applyBorder="1" applyAlignment="1">
      <alignment horizontal="center" vertical="center" wrapText="1"/>
    </xf>
    <xf numFmtId="1" fontId="2" fillId="0" borderId="18" xfId="0" applyNumberFormat="1" applyFont="1" applyBorder="1" applyAlignment="1">
      <alignment horizontal="center" vertical="center" wrapText="1"/>
    </xf>
    <xf numFmtId="1" fontId="6" fillId="8" borderId="63" xfId="0" applyNumberFormat="1" applyFont="1" applyFill="1" applyBorder="1" applyAlignment="1">
      <alignment horizontal="center" vertical="center" wrapText="1"/>
    </xf>
    <xf numFmtId="1" fontId="2" fillId="3" borderId="64" xfId="0" applyNumberFormat="1" applyFont="1" applyFill="1" applyBorder="1" applyAlignment="1">
      <alignment horizontal="center" vertical="center" wrapText="1"/>
    </xf>
    <xf numFmtId="1" fontId="2" fillId="3" borderId="65" xfId="0" applyNumberFormat="1" applyFont="1" applyFill="1" applyBorder="1" applyAlignment="1">
      <alignment horizontal="center" vertical="center" wrapText="1"/>
    </xf>
    <xf numFmtId="1" fontId="6" fillId="10" borderId="65" xfId="0" applyNumberFormat="1" applyFont="1" applyFill="1" applyBorder="1" applyAlignment="1">
      <alignment horizontal="center" vertical="center" wrapText="1"/>
    </xf>
    <xf numFmtId="1" fontId="7" fillId="3" borderId="65" xfId="0" applyNumberFormat="1" applyFont="1" applyFill="1" applyBorder="1" applyAlignment="1">
      <alignment horizontal="center" vertical="center" wrapText="1"/>
    </xf>
    <xf numFmtId="1" fontId="7" fillId="0" borderId="17" xfId="0" applyNumberFormat="1" applyFont="1" applyBorder="1" applyAlignment="1">
      <alignment horizontal="center" vertical="center" wrapText="1"/>
    </xf>
    <xf numFmtId="1" fontId="6" fillId="8" borderId="65" xfId="0" applyNumberFormat="1" applyFont="1" applyFill="1" applyBorder="1" applyAlignment="1">
      <alignment horizontal="center" vertical="center" wrapText="1"/>
    </xf>
    <xf numFmtId="1" fontId="6" fillId="11" borderId="65" xfId="0" applyNumberFormat="1" applyFont="1" applyFill="1" applyBorder="1" applyAlignment="1">
      <alignment horizontal="center" vertical="center" wrapText="1"/>
    </xf>
    <xf numFmtId="2" fontId="7" fillId="0" borderId="66" xfId="0" applyNumberFormat="1" applyFont="1" applyBorder="1" applyAlignment="1">
      <alignment horizontal="center" vertical="center" wrapText="1"/>
    </xf>
    <xf numFmtId="1" fontId="2" fillId="0" borderId="69" xfId="0" applyNumberFormat="1" applyFont="1" applyBorder="1" applyAlignment="1">
      <alignment horizontal="center" vertical="center" wrapText="1"/>
    </xf>
    <xf numFmtId="1" fontId="2" fillId="0" borderId="70" xfId="0" applyNumberFormat="1" applyFont="1" applyBorder="1" applyAlignment="1">
      <alignment horizontal="center" vertical="center" wrapText="1"/>
    </xf>
    <xf numFmtId="1" fontId="2" fillId="0" borderId="71" xfId="0" applyNumberFormat="1" applyFont="1" applyBorder="1" applyAlignment="1">
      <alignment horizontal="center" vertical="center" wrapText="1"/>
    </xf>
    <xf numFmtId="1" fontId="6" fillId="8" borderId="72" xfId="0" applyNumberFormat="1" applyFont="1" applyFill="1" applyBorder="1" applyAlignment="1">
      <alignment horizontal="center" vertical="center" wrapText="1"/>
    </xf>
    <xf numFmtId="1" fontId="2" fillId="3" borderId="73" xfId="0" applyNumberFormat="1" applyFont="1" applyFill="1" applyBorder="1" applyAlignment="1">
      <alignment horizontal="center" vertical="center" wrapText="1"/>
    </xf>
    <xf numFmtId="1" fontId="2" fillId="3" borderId="70" xfId="0" applyNumberFormat="1" applyFont="1" applyFill="1" applyBorder="1" applyAlignment="1">
      <alignment horizontal="center" vertical="center" wrapText="1"/>
    </xf>
    <xf numFmtId="1" fontId="6" fillId="10" borderId="70" xfId="0" applyNumberFormat="1" applyFont="1" applyFill="1" applyBorder="1" applyAlignment="1">
      <alignment horizontal="center" vertical="center" wrapText="1"/>
    </xf>
    <xf numFmtId="1" fontId="7" fillId="3" borderId="70" xfId="0" applyNumberFormat="1" applyFont="1" applyFill="1" applyBorder="1" applyAlignment="1">
      <alignment horizontal="center" vertical="center" wrapText="1"/>
    </xf>
    <xf numFmtId="1" fontId="7" fillId="0" borderId="70" xfId="0" applyNumberFormat="1" applyFont="1" applyBorder="1" applyAlignment="1">
      <alignment horizontal="center" vertical="center" wrapText="1"/>
    </xf>
    <xf numFmtId="1" fontId="6" fillId="8" borderId="70" xfId="0" applyNumberFormat="1" applyFont="1" applyFill="1" applyBorder="1" applyAlignment="1">
      <alignment horizontal="center" vertical="center" wrapText="1"/>
    </xf>
    <xf numFmtId="1" fontId="2" fillId="3" borderId="69" xfId="0" applyNumberFormat="1" applyFont="1" applyFill="1" applyBorder="1" applyAlignment="1">
      <alignment horizontal="center" vertical="center" wrapText="1"/>
    </xf>
    <xf numFmtId="1" fontId="2" fillId="3" borderId="71" xfId="0" applyNumberFormat="1" applyFont="1" applyFill="1" applyBorder="1" applyAlignment="1">
      <alignment horizontal="center" vertical="center" wrapText="1"/>
    </xf>
    <xf numFmtId="1" fontId="6" fillId="11" borderId="72" xfId="0" applyNumberFormat="1" applyFont="1" applyFill="1" applyBorder="1" applyAlignment="1">
      <alignment horizontal="center" vertical="center" wrapText="1"/>
    </xf>
    <xf numFmtId="0" fontId="13" fillId="4" borderId="72" xfId="0" applyFont="1" applyFill="1" applyBorder="1" applyAlignment="1">
      <alignment horizontal="center" vertical="center" wrapText="1"/>
    </xf>
    <xf numFmtId="0" fontId="13" fillId="5" borderId="72" xfId="0" applyFont="1" applyFill="1" applyBorder="1" applyAlignment="1">
      <alignment horizontal="center" vertical="center" wrapText="1"/>
    </xf>
    <xf numFmtId="0" fontId="13" fillId="6" borderId="72" xfId="0" applyFont="1" applyFill="1" applyBorder="1" applyAlignment="1">
      <alignment horizontal="center" vertical="center" wrapText="1"/>
    </xf>
    <xf numFmtId="9" fontId="2" fillId="0" borderId="72" xfId="0" applyNumberFormat="1" applyFont="1" applyBorder="1" applyAlignment="1">
      <alignment horizontal="center" vertical="center"/>
    </xf>
    <xf numFmtId="2" fontId="7" fillId="0" borderId="33" xfId="0" applyNumberFormat="1" applyFont="1" applyBorder="1" applyAlignment="1">
      <alignment horizontal="center" vertical="center" wrapText="1"/>
    </xf>
    <xf numFmtId="1" fontId="2" fillId="0" borderId="51" xfId="0" applyNumberFormat="1" applyFont="1" applyBorder="1" applyAlignment="1">
      <alignment horizontal="center" vertical="center" wrapText="1"/>
    </xf>
    <xf numFmtId="1" fontId="2" fillId="0" borderId="37" xfId="0" applyNumberFormat="1" applyFont="1" applyBorder="1" applyAlignment="1">
      <alignment horizontal="center" vertical="center" wrapText="1"/>
    </xf>
    <xf numFmtId="1" fontId="2" fillId="0" borderId="38" xfId="0" applyNumberFormat="1" applyFont="1" applyBorder="1" applyAlignment="1">
      <alignment horizontal="center" vertical="center" wrapText="1"/>
    </xf>
    <xf numFmtId="1" fontId="6" fillId="8" borderId="52" xfId="0" applyNumberFormat="1" applyFont="1" applyFill="1" applyBorder="1" applyAlignment="1">
      <alignment horizontal="center" vertical="center" wrapText="1"/>
    </xf>
    <xf numFmtId="1" fontId="2" fillId="3" borderId="74" xfId="0" applyNumberFormat="1" applyFont="1" applyFill="1" applyBorder="1" applyAlignment="1">
      <alignment horizontal="center" vertical="center" wrapText="1"/>
    </xf>
    <xf numFmtId="1" fontId="2" fillId="3" borderId="75" xfId="0" applyNumberFormat="1" applyFont="1" applyFill="1" applyBorder="1" applyAlignment="1">
      <alignment horizontal="center" vertical="center" wrapText="1"/>
    </xf>
    <xf numFmtId="1" fontId="6" fillId="10" borderId="75" xfId="0" applyNumberFormat="1" applyFont="1" applyFill="1" applyBorder="1" applyAlignment="1">
      <alignment horizontal="center" vertical="center" wrapText="1"/>
    </xf>
    <xf numFmtId="1" fontId="6" fillId="8" borderId="75" xfId="0" applyNumberFormat="1" applyFont="1" applyFill="1" applyBorder="1" applyAlignment="1">
      <alignment horizontal="center" vertical="center" wrapText="1"/>
    </xf>
    <xf numFmtId="1" fontId="6" fillId="11" borderId="75" xfId="0" applyNumberFormat="1" applyFont="1" applyFill="1" applyBorder="1" applyAlignment="1">
      <alignment horizontal="center" vertical="center" wrapText="1"/>
    </xf>
    <xf numFmtId="2" fontId="7" fillId="0" borderId="22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2" fontId="7" fillId="0" borderId="78" xfId="0" applyNumberFormat="1" applyFont="1" applyBorder="1" applyAlignment="1">
      <alignment horizontal="center" vertical="center" wrapText="1"/>
    </xf>
    <xf numFmtId="1" fontId="6" fillId="12" borderId="45" xfId="0" applyNumberFormat="1" applyFont="1" applyFill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1" fontId="6" fillId="12" borderId="65" xfId="0" applyNumberFormat="1" applyFont="1" applyFill="1" applyBorder="1" applyAlignment="1">
      <alignment horizontal="center" vertical="center" wrapText="1"/>
    </xf>
    <xf numFmtId="1" fontId="6" fillId="12" borderId="72" xfId="0" applyNumberFormat="1" applyFont="1" applyFill="1" applyBorder="1" applyAlignment="1">
      <alignment horizontal="center" vertical="center" wrapText="1"/>
    </xf>
    <xf numFmtId="2" fontId="7" fillId="0" borderId="49" xfId="0" applyNumberFormat="1" applyFont="1" applyBorder="1" applyAlignment="1">
      <alignment horizontal="center" vertical="center" wrapText="1"/>
    </xf>
    <xf numFmtId="1" fontId="6" fillId="12" borderId="75" xfId="0" applyNumberFormat="1" applyFont="1" applyFill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2" fontId="7" fillId="0" borderId="20" xfId="0" applyNumberFormat="1" applyFont="1" applyBorder="1" applyAlignment="1">
      <alignment horizontal="center" vertical="center" wrapText="1"/>
    </xf>
    <xf numFmtId="2" fontId="7" fillId="0" borderId="88" xfId="0" applyNumberFormat="1" applyFont="1" applyBorder="1" applyAlignment="1">
      <alignment horizontal="center" vertical="center" wrapText="1"/>
    </xf>
    <xf numFmtId="2" fontId="7" fillId="0" borderId="89" xfId="0" applyNumberFormat="1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2" fontId="7" fillId="0" borderId="90" xfId="0" applyNumberFormat="1" applyFont="1" applyBorder="1" applyAlignment="1">
      <alignment horizontal="center" vertical="center" wrapText="1"/>
    </xf>
    <xf numFmtId="0" fontId="7" fillId="0" borderId="92" xfId="0" applyFont="1" applyBorder="1" applyAlignment="1">
      <alignment horizontal="center" vertical="center" wrapText="1"/>
    </xf>
    <xf numFmtId="0" fontId="7" fillId="0" borderId="86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9" fontId="6" fillId="0" borderId="45" xfId="0" applyNumberFormat="1" applyFont="1" applyBorder="1" applyAlignment="1">
      <alignment horizontal="center" vertical="center" wrapText="1"/>
    </xf>
    <xf numFmtId="1" fontId="6" fillId="11" borderId="70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1" fontId="6" fillId="13" borderId="75" xfId="0" applyNumberFormat="1" applyFont="1" applyFill="1" applyBorder="1" applyAlignment="1">
      <alignment horizontal="center" vertical="center" wrapText="1"/>
    </xf>
    <xf numFmtId="1" fontId="6" fillId="13" borderId="45" xfId="0" applyNumberFormat="1" applyFont="1" applyFill="1" applyBorder="1" applyAlignment="1">
      <alignment horizontal="center" vertical="center" wrapText="1"/>
    </xf>
    <xf numFmtId="2" fontId="7" fillId="0" borderId="45" xfId="0" applyNumberFormat="1" applyFont="1" applyBorder="1" applyAlignment="1">
      <alignment horizontal="center" vertical="center" wrapText="1"/>
    </xf>
    <xf numFmtId="1" fontId="6" fillId="13" borderId="65" xfId="0" applyNumberFormat="1" applyFont="1" applyFill="1" applyBorder="1" applyAlignment="1">
      <alignment horizontal="center" vertical="center" wrapText="1"/>
    </xf>
    <xf numFmtId="1" fontId="6" fillId="13" borderId="70" xfId="0" applyNumberFormat="1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2" fontId="7" fillId="0" borderId="17" xfId="0" applyNumberFormat="1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1" fontId="6" fillId="5" borderId="57" xfId="0" applyNumberFormat="1" applyFont="1" applyFill="1" applyBorder="1" applyAlignment="1">
      <alignment horizontal="center" vertical="center" wrapText="1"/>
    </xf>
    <xf numFmtId="3" fontId="11" fillId="3" borderId="45" xfId="0" applyNumberFormat="1" applyFont="1" applyFill="1" applyBorder="1" applyAlignment="1">
      <alignment horizontal="center" vertical="center" wrapText="1"/>
    </xf>
    <xf numFmtId="0" fontId="7" fillId="0" borderId="96" xfId="0" applyFont="1" applyBorder="1" applyAlignment="1">
      <alignment horizontal="center" vertical="center" wrapText="1"/>
    </xf>
    <xf numFmtId="3" fontId="13" fillId="5" borderId="72" xfId="0" applyNumberFormat="1" applyFont="1" applyFill="1" applyBorder="1" applyAlignment="1">
      <alignment horizontal="center" vertical="center" wrapText="1"/>
    </xf>
    <xf numFmtId="3" fontId="13" fillId="6" borderId="72" xfId="0" applyNumberFormat="1" applyFont="1" applyFill="1" applyBorder="1" applyAlignment="1">
      <alignment horizontal="center" vertical="center" wrapText="1"/>
    </xf>
    <xf numFmtId="0" fontId="7" fillId="0" borderId="78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3" fontId="11" fillId="0" borderId="45" xfId="0" applyNumberFormat="1" applyFont="1" applyBorder="1" applyAlignment="1">
      <alignment horizontal="center" vertical="center" wrapText="1"/>
    </xf>
    <xf numFmtId="3" fontId="7" fillId="0" borderId="99" xfId="0" applyNumberFormat="1" applyFont="1" applyBorder="1" applyAlignment="1">
      <alignment horizontal="center" vertical="center" wrapText="1"/>
    </xf>
    <xf numFmtId="3" fontId="7" fillId="0" borderId="55" xfId="0" applyNumberFormat="1" applyFont="1" applyBorder="1" applyAlignment="1">
      <alignment horizontal="center" vertical="center" wrapText="1"/>
    </xf>
    <xf numFmtId="0" fontId="6" fillId="8" borderId="57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 wrapText="1"/>
    </xf>
    <xf numFmtId="0" fontId="6" fillId="10" borderId="45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100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2" fontId="7" fillId="0" borderId="21" xfId="0" applyNumberFormat="1" applyFont="1" applyBorder="1" applyAlignment="1">
      <alignment horizontal="center" vertical="center" wrapText="1"/>
    </xf>
    <xf numFmtId="2" fontId="7" fillId="0" borderId="18" xfId="0" applyNumberFormat="1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6" fillId="8" borderId="63" xfId="0" applyFont="1" applyFill="1" applyBorder="1" applyAlignment="1">
      <alignment horizontal="center" vertical="center" wrapText="1"/>
    </xf>
    <xf numFmtId="1" fontId="2" fillId="0" borderId="19" xfId="0" applyNumberFormat="1" applyFont="1" applyBorder="1" applyAlignment="1">
      <alignment horizontal="center" vertical="center" wrapText="1"/>
    </xf>
    <xf numFmtId="0" fontId="6" fillId="8" borderId="65" xfId="0" applyFont="1" applyFill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6" fillId="8" borderId="72" xfId="0" applyFont="1" applyFill="1" applyBorder="1" applyAlignment="1">
      <alignment horizontal="center" vertical="center" wrapText="1"/>
    </xf>
    <xf numFmtId="1" fontId="2" fillId="0" borderId="67" xfId="0" applyNumberFormat="1" applyFont="1" applyBorder="1" applyAlignment="1">
      <alignment horizontal="center" vertical="center" wrapText="1"/>
    </xf>
    <xf numFmtId="0" fontId="6" fillId="8" borderId="70" xfId="0" applyFont="1" applyFill="1" applyBorder="1" applyAlignment="1">
      <alignment horizontal="center" vertical="center" wrapText="1"/>
    </xf>
    <xf numFmtId="0" fontId="6" fillId="10" borderId="70" xfId="0" applyFont="1" applyFill="1" applyBorder="1" applyAlignment="1">
      <alignment horizontal="center" vertical="center" wrapText="1"/>
    </xf>
    <xf numFmtId="9" fontId="11" fillId="3" borderId="45" xfId="0" applyNumberFormat="1" applyFont="1" applyFill="1" applyBorder="1" applyAlignment="1">
      <alignment horizontal="center" vertical="center" wrapText="1"/>
    </xf>
    <xf numFmtId="9" fontId="7" fillId="9" borderId="101" xfId="0" applyNumberFormat="1" applyFont="1" applyFill="1" applyBorder="1" applyAlignment="1">
      <alignment horizontal="center" vertical="center" wrapText="1"/>
    </xf>
    <xf numFmtId="9" fontId="7" fillId="9" borderId="102" xfId="0" applyNumberFormat="1" applyFont="1" applyFill="1" applyBorder="1" applyAlignment="1">
      <alignment horizontal="center" vertical="center" wrapText="1"/>
    </xf>
    <xf numFmtId="9" fontId="2" fillId="0" borderId="103" xfId="0" applyNumberFormat="1" applyFont="1" applyBorder="1" applyAlignment="1">
      <alignment horizontal="center" vertical="center" wrapText="1"/>
    </xf>
    <xf numFmtId="9" fontId="2" fillId="0" borderId="104" xfId="0" applyNumberFormat="1" applyFont="1" applyBorder="1" applyAlignment="1">
      <alignment horizontal="center" vertical="center" wrapText="1"/>
    </xf>
    <xf numFmtId="9" fontId="2" fillId="0" borderId="105" xfId="0" applyNumberFormat="1" applyFont="1" applyBorder="1" applyAlignment="1">
      <alignment horizontal="center" vertical="center" wrapText="1"/>
    </xf>
    <xf numFmtId="9" fontId="6" fillId="8" borderId="102" xfId="0" applyNumberFormat="1" applyFont="1" applyFill="1" applyBorder="1" applyAlignment="1">
      <alignment horizontal="center" vertical="center" wrapText="1"/>
    </xf>
    <xf numFmtId="9" fontId="2" fillId="0" borderId="39" xfId="0" applyNumberFormat="1" applyFont="1" applyBorder="1" applyAlignment="1">
      <alignment horizontal="center" vertical="center" wrapText="1"/>
    </xf>
    <xf numFmtId="9" fontId="2" fillId="0" borderId="37" xfId="0" applyNumberFormat="1" applyFont="1" applyBorder="1" applyAlignment="1">
      <alignment horizontal="center" vertical="center" wrapText="1"/>
    </xf>
    <xf numFmtId="9" fontId="6" fillId="8" borderId="75" xfId="0" applyNumberFormat="1" applyFont="1" applyFill="1" applyBorder="1" applyAlignment="1">
      <alignment horizontal="center" vertical="center" wrapText="1"/>
    </xf>
    <xf numFmtId="10" fontId="6" fillId="8" borderId="75" xfId="0" applyNumberFormat="1" applyFont="1" applyFill="1" applyBorder="1" applyAlignment="1">
      <alignment horizontal="center" vertical="center" wrapText="1"/>
    </xf>
    <xf numFmtId="9" fontId="2" fillId="3" borderId="75" xfId="0" applyNumberFormat="1" applyFont="1" applyFill="1" applyBorder="1" applyAlignment="1">
      <alignment horizontal="center" vertical="center" wrapText="1"/>
    </xf>
    <xf numFmtId="10" fontId="6" fillId="10" borderId="75" xfId="0" applyNumberFormat="1" applyFont="1" applyFill="1" applyBorder="1" applyAlignment="1">
      <alignment horizontal="center" vertical="center" wrapText="1"/>
    </xf>
    <xf numFmtId="10" fontId="6" fillId="0" borderId="49" xfId="0" applyNumberFormat="1" applyFont="1" applyBorder="1" applyAlignment="1">
      <alignment horizontal="center" vertical="center"/>
    </xf>
    <xf numFmtId="9" fontId="13" fillId="4" borderId="72" xfId="0" applyNumberFormat="1" applyFont="1" applyFill="1" applyBorder="1" applyAlignment="1">
      <alignment horizontal="center" vertical="center"/>
    </xf>
    <xf numFmtId="9" fontId="13" fillId="5" borderId="72" xfId="0" applyNumberFormat="1" applyFont="1" applyFill="1" applyBorder="1" applyAlignment="1">
      <alignment horizontal="center" vertical="center"/>
    </xf>
    <xf numFmtId="9" fontId="13" fillId="6" borderId="7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9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3" fontId="7" fillId="3" borderId="45" xfId="0" applyNumberFormat="1" applyFont="1" applyFill="1" applyBorder="1" applyAlignment="1">
      <alignment horizontal="center" vertical="center" wrapText="1"/>
    </xf>
    <xf numFmtId="1" fontId="2" fillId="0" borderId="110" xfId="0" applyNumberFormat="1" applyFont="1" applyBorder="1" applyAlignment="1">
      <alignment horizontal="center" vertical="center" wrapText="1"/>
    </xf>
    <xf numFmtId="1" fontId="7" fillId="0" borderId="67" xfId="0" applyNumberFormat="1" applyFont="1" applyBorder="1" applyAlignment="1">
      <alignment horizontal="center" vertical="center" wrapText="1"/>
    </xf>
    <xf numFmtId="0" fontId="7" fillId="3" borderId="70" xfId="0" applyFont="1" applyFill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1" fontId="6" fillId="8" borderId="111" xfId="0" applyNumberFormat="1" applyFont="1" applyFill="1" applyBorder="1" applyAlignment="1">
      <alignment horizontal="center" vertical="center" wrapText="1"/>
    </xf>
    <xf numFmtId="9" fontId="2" fillId="0" borderId="112" xfId="0" applyNumberFormat="1" applyFont="1" applyBorder="1" applyAlignment="1">
      <alignment horizontal="center" vertical="center" wrapText="1"/>
    </xf>
    <xf numFmtId="9" fontId="14" fillId="0" borderId="72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1" fontId="2" fillId="0" borderId="113" xfId="0" applyNumberFormat="1" applyFont="1" applyBorder="1" applyAlignment="1">
      <alignment horizontal="center" vertical="center" wrapText="1"/>
    </xf>
    <xf numFmtId="1" fontId="7" fillId="0" borderId="39" xfId="0" applyNumberFormat="1" applyFont="1" applyBorder="1" applyAlignment="1">
      <alignment horizontal="center" vertical="center" wrapText="1"/>
    </xf>
    <xf numFmtId="1" fontId="7" fillId="0" borderId="37" xfId="0" applyNumberFormat="1" applyFont="1" applyBorder="1" applyAlignment="1">
      <alignment horizontal="center" vertical="center" wrapText="1"/>
    </xf>
    <xf numFmtId="1" fontId="7" fillId="3" borderId="75" xfId="0" applyNumberFormat="1" applyFont="1" applyFill="1" applyBorder="1" applyAlignment="1">
      <alignment horizontal="center" vertical="center" wrapText="1"/>
    </xf>
    <xf numFmtId="0" fontId="7" fillId="3" borderId="75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1" fontId="6" fillId="8" borderId="114" xfId="0" applyNumberFormat="1" applyFont="1" applyFill="1" applyBorder="1" applyAlignment="1">
      <alignment horizontal="center" vertical="center" wrapText="1"/>
    </xf>
    <xf numFmtId="1" fontId="2" fillId="0" borderId="89" xfId="0" applyNumberFormat="1" applyFont="1" applyBorder="1" applyAlignment="1">
      <alignment horizontal="center" vertical="center" wrapText="1"/>
    </xf>
    <xf numFmtId="1" fontId="7" fillId="0" borderId="23" xfId="0" applyNumberFormat="1" applyFont="1" applyBorder="1" applyAlignment="1">
      <alignment horizontal="center" vertical="center" wrapText="1"/>
    </xf>
    <xf numFmtId="1" fontId="6" fillId="8" borderId="116" xfId="0" applyNumberFormat="1" applyFont="1" applyFill="1" applyBorder="1" applyAlignment="1">
      <alignment horizontal="center" vertical="center" wrapText="1"/>
    </xf>
    <xf numFmtId="1" fontId="2" fillId="0" borderId="90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7" fillId="3" borderId="65" xfId="0" applyFont="1" applyFill="1" applyBorder="1" applyAlignment="1">
      <alignment horizontal="center" vertical="center" wrapText="1"/>
    </xf>
    <xf numFmtId="1" fontId="6" fillId="8" borderId="117" xfId="0" applyNumberFormat="1" applyFont="1" applyFill="1" applyBorder="1" applyAlignment="1">
      <alignment horizontal="center" vertical="center" wrapText="1"/>
    </xf>
    <xf numFmtId="0" fontId="2" fillId="3" borderId="70" xfId="0" applyFont="1" applyFill="1" applyBorder="1" applyAlignment="1">
      <alignment horizontal="center" vertical="center" wrapText="1"/>
    </xf>
    <xf numFmtId="1" fontId="2" fillId="3" borderId="110" xfId="0" applyNumberFormat="1" applyFont="1" applyFill="1" applyBorder="1" applyAlignment="1">
      <alignment horizontal="center" vertical="center" wrapText="1"/>
    </xf>
    <xf numFmtId="1" fontId="6" fillId="3" borderId="72" xfId="0" applyNumberFormat="1" applyFont="1" applyFill="1" applyBorder="1" applyAlignment="1">
      <alignment horizontal="center" vertical="center" wrapText="1"/>
    </xf>
    <xf numFmtId="2" fontId="7" fillId="3" borderId="45" xfId="0" applyNumberFormat="1" applyFont="1" applyFill="1" applyBorder="1" applyAlignment="1">
      <alignment horizontal="center" vertical="center" wrapText="1"/>
    </xf>
    <xf numFmtId="0" fontId="7" fillId="3" borderId="120" xfId="0" applyFont="1" applyFill="1" applyBorder="1" applyAlignment="1">
      <alignment horizontal="center" vertical="center" wrapText="1"/>
    </xf>
    <xf numFmtId="0" fontId="6" fillId="8" borderId="111" xfId="0" applyFont="1" applyFill="1" applyBorder="1" applyAlignment="1">
      <alignment horizontal="center" vertical="center" wrapText="1"/>
    </xf>
    <xf numFmtId="9" fontId="2" fillId="0" borderId="121" xfId="0" applyNumberFormat="1" applyFont="1" applyBorder="1" applyAlignment="1">
      <alignment horizontal="center" vertical="center" wrapText="1"/>
    </xf>
    <xf numFmtId="1" fontId="6" fillId="14" borderId="75" xfId="0" applyNumberFormat="1" applyFont="1" applyFill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 wrapText="1"/>
    </xf>
    <xf numFmtId="0" fontId="6" fillId="8" borderId="116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3" borderId="65" xfId="0" applyFont="1" applyFill="1" applyBorder="1" applyAlignment="1">
      <alignment horizontal="center" vertical="center" wrapText="1"/>
    </xf>
    <xf numFmtId="0" fontId="6" fillId="8" borderId="117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3" borderId="75" xfId="0" applyFont="1" applyFill="1" applyBorder="1" applyAlignment="1">
      <alignment horizontal="center" vertical="center" wrapText="1"/>
    </xf>
    <xf numFmtId="0" fontId="7" fillId="0" borderId="56" xfId="0" applyFont="1" applyBorder="1" applyAlignment="1">
      <alignment horizontal="left" vertical="center" wrapText="1"/>
    </xf>
    <xf numFmtId="3" fontId="7" fillId="0" borderId="45" xfId="0" applyNumberFormat="1" applyFont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 wrapText="1"/>
    </xf>
    <xf numFmtId="0" fontId="2" fillId="0" borderId="125" xfId="0" applyFont="1" applyBorder="1" applyAlignment="1">
      <alignment horizontal="center" vertical="center" wrapText="1"/>
    </xf>
    <xf numFmtId="0" fontId="2" fillId="0" borderId="126" xfId="0" applyFont="1" applyBorder="1" applyAlignment="1">
      <alignment horizontal="center" vertical="center" wrapText="1"/>
    </xf>
    <xf numFmtId="0" fontId="6" fillId="8" borderId="127" xfId="0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6" fillId="8" borderId="128" xfId="0" applyFont="1" applyFill="1" applyBorder="1" applyAlignment="1">
      <alignment horizontal="center" vertical="center" wrapText="1"/>
    </xf>
    <xf numFmtId="0" fontId="6" fillId="8" borderId="129" xfId="0" applyFont="1" applyFill="1" applyBorder="1" applyAlignment="1">
      <alignment horizontal="center" vertical="center" wrapText="1"/>
    </xf>
    <xf numFmtId="3" fontId="11" fillId="0" borderId="50" xfId="0" applyNumberFormat="1" applyFont="1" applyBorder="1" applyAlignment="1">
      <alignment horizontal="center" vertical="center" wrapText="1"/>
    </xf>
    <xf numFmtId="0" fontId="11" fillId="9" borderId="45" xfId="0" applyFont="1" applyFill="1" applyBorder="1" applyAlignment="1">
      <alignment horizontal="center" vertical="center" wrapText="1"/>
    </xf>
    <xf numFmtId="3" fontId="11" fillId="0" borderId="19" xfId="0" applyNumberFormat="1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6" fillId="8" borderId="114" xfId="0" applyFont="1" applyFill="1" applyBorder="1" applyAlignment="1">
      <alignment horizontal="center" vertical="center" wrapText="1"/>
    </xf>
    <xf numFmtId="3" fontId="11" fillId="0" borderId="76" xfId="0" applyNumberFormat="1" applyFont="1" applyBorder="1" applyAlignment="1">
      <alignment horizontal="center" vertical="center" wrapText="1"/>
    </xf>
    <xf numFmtId="0" fontId="2" fillId="0" borderId="110" xfId="0" applyFont="1" applyBorder="1" applyAlignment="1">
      <alignment horizontal="center" vertical="center" wrapText="1"/>
    </xf>
    <xf numFmtId="3" fontId="2" fillId="0" borderId="59" xfId="0" applyNumberFormat="1" applyFont="1" applyBorder="1" applyAlignment="1">
      <alignment vertical="center" wrapText="1"/>
    </xf>
    <xf numFmtId="0" fontId="2" fillId="3" borderId="69" xfId="0" applyFont="1" applyFill="1" applyBorder="1" applyAlignment="1">
      <alignment horizontal="center" vertical="center" wrapText="1"/>
    </xf>
    <xf numFmtId="0" fontId="2" fillId="3" borderId="110" xfId="0" applyFont="1" applyFill="1" applyBorder="1" applyAlignment="1">
      <alignment horizontal="center" vertical="center" wrapText="1"/>
    </xf>
    <xf numFmtId="0" fontId="6" fillId="3" borderId="72" xfId="0" applyFont="1" applyFill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 wrapText="1"/>
    </xf>
    <xf numFmtId="0" fontId="2" fillId="9" borderId="70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113" xfId="0" applyFont="1" applyFill="1" applyBorder="1" applyAlignment="1">
      <alignment horizontal="center" vertical="center" wrapText="1"/>
    </xf>
    <xf numFmtId="0" fontId="6" fillId="3" borderId="52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9" borderId="7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 wrapText="1"/>
    </xf>
    <xf numFmtId="0" fontId="6" fillId="3" borderId="57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90" xfId="0" applyFont="1" applyFill="1" applyBorder="1" applyAlignment="1">
      <alignment horizontal="center" vertical="center" wrapText="1"/>
    </xf>
    <xf numFmtId="0" fontId="6" fillId="3" borderId="63" xfId="0" applyFont="1" applyFill="1" applyBorder="1" applyAlignment="1">
      <alignment horizontal="center" vertical="center" wrapText="1"/>
    </xf>
    <xf numFmtId="0" fontId="2" fillId="3" borderId="62" xfId="0" applyFont="1" applyFill="1" applyBorder="1" applyAlignment="1">
      <alignment horizontal="center" vertical="center" wrapText="1"/>
    </xf>
    <xf numFmtId="0" fontId="2" fillId="3" borderId="67" xfId="0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left" vertical="center" wrapText="1"/>
    </xf>
    <xf numFmtId="3" fontId="2" fillId="0" borderId="45" xfId="0" applyNumberFormat="1" applyFont="1" applyBorder="1" applyAlignment="1">
      <alignment horizontal="center" vertical="center" wrapText="1"/>
    </xf>
    <xf numFmtId="0" fontId="7" fillId="0" borderId="86" xfId="0" applyFont="1" applyBorder="1" applyAlignment="1">
      <alignment horizontal="left" vertical="center" wrapText="1"/>
    </xf>
    <xf numFmtId="0" fontId="6" fillId="10" borderId="57" xfId="0" applyFont="1" applyFill="1" applyBorder="1" applyAlignment="1">
      <alignment horizontal="center" vertical="center" wrapText="1"/>
    </xf>
    <xf numFmtId="0" fontId="7" fillId="0" borderId="77" xfId="0" applyFont="1" applyBorder="1" applyAlignment="1">
      <alignment horizontal="left" vertical="center" wrapText="1"/>
    </xf>
    <xf numFmtId="0" fontId="7" fillId="0" borderId="77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6" fillId="8" borderId="61" xfId="0" applyFont="1" applyFill="1" applyBorder="1" applyAlignment="1">
      <alignment horizontal="center" vertical="center" wrapText="1"/>
    </xf>
    <xf numFmtId="0" fontId="6" fillId="10" borderId="61" xfId="0" applyFont="1" applyFill="1" applyBorder="1" applyAlignment="1">
      <alignment horizontal="center" vertical="center" wrapText="1"/>
    </xf>
    <xf numFmtId="0" fontId="7" fillId="0" borderId="88" xfId="0" applyFont="1" applyBorder="1" applyAlignment="1">
      <alignment horizontal="left" vertical="center" wrapText="1"/>
    </xf>
    <xf numFmtId="0" fontId="7" fillId="0" borderId="88" xfId="0" applyFont="1" applyBorder="1" applyAlignment="1">
      <alignment horizontal="center" vertical="center" wrapText="1"/>
    </xf>
    <xf numFmtId="0" fontId="9" fillId="2" borderId="137" xfId="0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7" fillId="0" borderId="45" xfId="0" applyFont="1" applyBorder="1" applyAlignment="1">
      <alignment horizontal="left" vertical="center" wrapText="1"/>
    </xf>
    <xf numFmtId="0" fontId="6" fillId="8" borderId="89" xfId="0" applyFont="1" applyFill="1" applyBorder="1" applyAlignment="1">
      <alignment horizontal="center" vertical="center" wrapText="1"/>
    </xf>
    <xf numFmtId="3" fontId="6" fillId="8" borderId="89" xfId="0" applyNumberFormat="1" applyFont="1" applyFill="1" applyBorder="1" applyAlignment="1">
      <alignment horizontal="center" vertical="center" wrapText="1"/>
    </xf>
    <xf numFmtId="3" fontId="6" fillId="8" borderId="45" xfId="0" applyNumberFormat="1" applyFont="1" applyFill="1" applyBorder="1" applyAlignment="1">
      <alignment horizontal="center" vertical="center" wrapText="1"/>
    </xf>
    <xf numFmtId="3" fontId="6" fillId="8" borderId="116" xfId="0" applyNumberFormat="1" applyFont="1" applyFill="1" applyBorder="1" applyAlignment="1">
      <alignment horizontal="center" vertical="center" wrapText="1"/>
    </xf>
    <xf numFmtId="9" fontId="6" fillId="0" borderId="34" xfId="0" applyNumberFormat="1" applyFont="1" applyBorder="1" applyAlignment="1">
      <alignment horizontal="center" vertical="center" wrapText="1"/>
    </xf>
    <xf numFmtId="0" fontId="6" fillId="8" borderId="139" xfId="0" applyFont="1" applyFill="1" applyBorder="1" applyAlignment="1">
      <alignment horizontal="center" vertical="center" wrapText="1"/>
    </xf>
    <xf numFmtId="3" fontId="6" fillId="8" borderId="139" xfId="0" applyNumberFormat="1" applyFont="1" applyFill="1" applyBorder="1" applyAlignment="1">
      <alignment horizontal="center" vertical="center" wrapText="1"/>
    </xf>
    <xf numFmtId="3" fontId="6" fillId="8" borderId="65" xfId="0" applyNumberFormat="1" applyFont="1" applyFill="1" applyBorder="1" applyAlignment="1">
      <alignment horizontal="center" vertical="center" wrapText="1"/>
    </xf>
    <xf numFmtId="3" fontId="6" fillId="8" borderId="117" xfId="0" applyNumberFormat="1" applyFont="1" applyFill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 vertical="center" wrapText="1"/>
    </xf>
    <xf numFmtId="3" fontId="6" fillId="8" borderId="88" xfId="0" applyNumberFormat="1" applyFont="1" applyFill="1" applyBorder="1" applyAlignment="1">
      <alignment horizontal="center" vertical="center" wrapText="1"/>
    </xf>
    <xf numFmtId="3" fontId="2" fillId="0" borderId="99" xfId="0" applyNumberFormat="1" applyFont="1" applyBorder="1" applyAlignment="1">
      <alignment horizontal="center" vertical="center" wrapText="1"/>
    </xf>
    <xf numFmtId="3" fontId="6" fillId="8" borderId="54" xfId="0" applyNumberFormat="1" applyFont="1" applyFill="1" applyBorder="1" applyAlignment="1">
      <alignment horizontal="center" vertical="center" wrapText="1"/>
    </xf>
    <xf numFmtId="3" fontId="6" fillId="8" borderId="140" xfId="0" applyNumberFormat="1" applyFont="1" applyFill="1" applyBorder="1" applyAlignment="1">
      <alignment horizontal="center" vertical="center" wrapText="1"/>
    </xf>
    <xf numFmtId="3" fontId="2" fillId="0" borderId="40" xfId="0" applyNumberFormat="1" applyFont="1" applyBorder="1" applyAlignment="1">
      <alignment horizontal="center" vertical="center" wrapText="1"/>
    </xf>
    <xf numFmtId="3" fontId="2" fillId="0" borderId="41" xfId="0" applyNumberFormat="1" applyFont="1" applyBorder="1" applyAlignment="1">
      <alignment horizontal="center" vertical="center" wrapText="1"/>
    </xf>
    <xf numFmtId="3" fontId="6" fillId="8" borderId="43" xfId="0" applyNumberFormat="1" applyFont="1" applyFill="1" applyBorder="1" applyAlignment="1">
      <alignment horizontal="center" vertical="center" wrapText="1"/>
    </xf>
    <xf numFmtId="3" fontId="2" fillId="0" borderId="100" xfId="0" applyNumberFormat="1" applyFont="1" applyBorder="1" applyAlignment="1">
      <alignment horizontal="center" vertical="center" wrapText="1"/>
    </xf>
    <xf numFmtId="3" fontId="6" fillId="8" borderId="41" xfId="0" applyNumberFormat="1" applyFont="1" applyFill="1" applyBorder="1" applyAlignment="1">
      <alignment horizontal="center" vertical="center" wrapText="1"/>
    </xf>
    <xf numFmtId="3" fontId="6" fillId="8" borderId="141" xfId="0" applyNumberFormat="1" applyFont="1" applyFill="1" applyBorder="1" applyAlignment="1">
      <alignment horizontal="center" vertical="center" wrapText="1"/>
    </xf>
    <xf numFmtId="0" fontId="6" fillId="8" borderId="142" xfId="0" applyFont="1" applyFill="1" applyBorder="1" applyAlignment="1">
      <alignment horizontal="center" vertical="center" wrapText="1"/>
    </xf>
    <xf numFmtId="3" fontId="6" fillId="8" borderId="142" xfId="0" applyNumberFormat="1" applyFont="1" applyFill="1" applyBorder="1" applyAlignment="1">
      <alignment horizontal="center" vertical="center" wrapText="1"/>
    </xf>
    <xf numFmtId="3" fontId="6" fillId="8" borderId="75" xfId="0" applyNumberFormat="1" applyFont="1" applyFill="1" applyBorder="1" applyAlignment="1">
      <alignment horizontal="center" vertical="center" wrapText="1"/>
    </xf>
    <xf numFmtId="3" fontId="6" fillId="8" borderId="114" xfId="0" applyNumberFormat="1" applyFont="1" applyFill="1" applyBorder="1" applyAlignment="1">
      <alignment horizontal="center" vertical="center" wrapText="1"/>
    </xf>
    <xf numFmtId="0" fontId="6" fillId="8" borderId="110" xfId="0" applyFont="1" applyFill="1" applyBorder="1" applyAlignment="1">
      <alignment horizontal="center" vertical="center" wrapText="1"/>
    </xf>
    <xf numFmtId="0" fontId="2" fillId="0" borderId="103" xfId="0" applyFont="1" applyBorder="1" applyAlignment="1">
      <alignment horizontal="center" vertical="center" wrapText="1"/>
    </xf>
    <xf numFmtId="0" fontId="2" fillId="0" borderId="104" xfId="0" applyFont="1" applyBorder="1" applyAlignment="1">
      <alignment horizontal="center" vertical="center" wrapText="1"/>
    </xf>
    <xf numFmtId="0" fontId="6" fillId="8" borderId="143" xfId="0" applyFont="1" applyFill="1" applyBorder="1" applyAlignment="1">
      <alignment horizontal="center" vertical="center" wrapText="1"/>
    </xf>
    <xf numFmtId="3" fontId="6" fillId="8" borderId="143" xfId="0" applyNumberFormat="1" applyFont="1" applyFill="1" applyBorder="1" applyAlignment="1">
      <alignment horizontal="center" vertical="center" wrapText="1"/>
    </xf>
    <xf numFmtId="9" fontId="6" fillId="0" borderId="77" xfId="0" applyNumberFormat="1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11" fillId="8" borderId="89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1" fillId="8" borderId="45" xfId="0" applyFont="1" applyFill="1" applyBorder="1" applyAlignment="1">
      <alignment horizontal="center" vertical="center"/>
    </xf>
    <xf numFmtId="0" fontId="11" fillId="8" borderId="116" xfId="0" applyFont="1" applyFill="1" applyBorder="1" applyAlignment="1">
      <alignment horizontal="center" vertical="center"/>
    </xf>
    <xf numFmtId="1" fontId="7" fillId="0" borderId="59" xfId="0" applyNumberFormat="1" applyFont="1" applyBorder="1" applyAlignment="1">
      <alignment horizontal="center" vertical="center" wrapText="1"/>
    </xf>
    <xf numFmtId="1" fontId="11" fillId="8" borderId="89" xfId="0" applyNumberFormat="1" applyFont="1" applyFill="1" applyBorder="1" applyAlignment="1">
      <alignment horizontal="center" vertical="center" wrapText="1"/>
    </xf>
    <xf numFmtId="1" fontId="11" fillId="8" borderId="45" xfId="0" applyNumberFormat="1" applyFont="1" applyFill="1" applyBorder="1" applyAlignment="1">
      <alignment horizontal="center" vertical="center" wrapText="1"/>
    </xf>
    <xf numFmtId="1" fontId="11" fillId="3" borderId="45" xfId="0" applyNumberFormat="1" applyFont="1" applyFill="1" applyBorder="1" applyAlignment="1">
      <alignment horizontal="center" vertical="center" wrapText="1"/>
    </xf>
    <xf numFmtId="1" fontId="11" fillId="8" borderId="116" xfId="0" applyNumberFormat="1" applyFont="1" applyFill="1" applyBorder="1" applyAlignment="1">
      <alignment horizontal="center" vertical="center" wrapText="1"/>
    </xf>
    <xf numFmtId="1" fontId="7" fillId="0" borderId="62" xfId="0" applyNumberFormat="1" applyFont="1" applyBorder="1" applyAlignment="1">
      <alignment horizontal="center" vertical="center" wrapText="1"/>
    </xf>
    <xf numFmtId="1" fontId="11" fillId="8" borderId="139" xfId="0" applyNumberFormat="1" applyFont="1" applyFill="1" applyBorder="1" applyAlignment="1">
      <alignment horizontal="center" vertical="center" wrapText="1"/>
    </xf>
    <xf numFmtId="1" fontId="11" fillId="8" borderId="65" xfId="0" applyNumberFormat="1" applyFont="1" applyFill="1" applyBorder="1" applyAlignment="1">
      <alignment horizontal="center" vertical="center" wrapText="1"/>
    </xf>
    <xf numFmtId="1" fontId="11" fillId="3" borderId="65" xfId="0" applyNumberFormat="1" applyFont="1" applyFill="1" applyBorder="1" applyAlignment="1">
      <alignment horizontal="center" vertical="center" wrapText="1"/>
    </xf>
    <xf numFmtId="1" fontId="11" fillId="8" borderId="117" xfId="0" applyNumberFormat="1" applyFont="1" applyFill="1" applyBorder="1" applyAlignment="1">
      <alignment horizontal="center" vertical="center" wrapText="1"/>
    </xf>
    <xf numFmtId="1" fontId="7" fillId="0" borderId="69" xfId="0" applyNumberFormat="1" applyFont="1" applyBorder="1" applyAlignment="1">
      <alignment horizontal="center" vertical="center" wrapText="1"/>
    </xf>
    <xf numFmtId="1" fontId="11" fillId="8" borderId="110" xfId="0" applyNumberFormat="1" applyFont="1" applyFill="1" applyBorder="1" applyAlignment="1">
      <alignment horizontal="center" vertical="center" wrapText="1"/>
    </xf>
    <xf numFmtId="1" fontId="11" fillId="8" borderId="70" xfId="0" applyNumberFormat="1" applyFont="1" applyFill="1" applyBorder="1" applyAlignment="1">
      <alignment horizontal="center" vertical="center" wrapText="1"/>
    </xf>
    <xf numFmtId="1" fontId="11" fillId="3" borderId="70" xfId="0" applyNumberFormat="1" applyFont="1" applyFill="1" applyBorder="1" applyAlignment="1">
      <alignment horizontal="center" vertical="center" wrapText="1"/>
    </xf>
    <xf numFmtId="1" fontId="7" fillId="0" borderId="51" xfId="0" applyNumberFormat="1" applyFont="1" applyBorder="1" applyAlignment="1">
      <alignment horizontal="center" vertical="center" wrapText="1"/>
    </xf>
    <xf numFmtId="1" fontId="11" fillId="8" borderId="142" xfId="0" applyNumberFormat="1" applyFont="1" applyFill="1" applyBorder="1" applyAlignment="1">
      <alignment horizontal="center" vertical="center" wrapText="1"/>
    </xf>
    <xf numFmtId="1" fontId="7" fillId="3" borderId="51" xfId="0" applyNumberFormat="1" applyFont="1" applyFill="1" applyBorder="1" applyAlignment="1">
      <alignment horizontal="center" vertical="center" wrapText="1"/>
    </xf>
    <xf numFmtId="1" fontId="7" fillId="3" borderId="37" xfId="0" applyNumberFormat="1" applyFont="1" applyFill="1" applyBorder="1" applyAlignment="1">
      <alignment horizontal="center" vertical="center" wrapText="1"/>
    </xf>
    <xf numFmtId="1" fontId="11" fillId="12" borderId="142" xfId="0" applyNumberFormat="1" applyFont="1" applyFill="1" applyBorder="1" applyAlignment="1">
      <alignment horizontal="center" vertical="center" wrapText="1"/>
    </xf>
    <xf numFmtId="1" fontId="11" fillId="8" borderId="75" xfId="0" applyNumberFormat="1" applyFont="1" applyFill="1" applyBorder="1" applyAlignment="1">
      <alignment horizontal="center" vertical="center" wrapText="1"/>
    </xf>
    <xf numFmtId="1" fontId="11" fillId="15" borderId="75" xfId="0" applyNumberFormat="1" applyFont="1" applyFill="1" applyBorder="1" applyAlignment="1">
      <alignment horizontal="center" vertical="center" wrapText="1"/>
    </xf>
    <xf numFmtId="1" fontId="11" fillId="3" borderId="75" xfId="0" applyNumberFormat="1" applyFont="1" applyFill="1" applyBorder="1" applyAlignment="1">
      <alignment horizontal="center" vertical="center" wrapText="1"/>
    </xf>
    <xf numFmtId="1" fontId="11" fillId="8" borderId="114" xfId="0" applyNumberFormat="1" applyFont="1" applyFill="1" applyBorder="1" applyAlignment="1">
      <alignment horizontal="center" vertical="center" wrapText="1"/>
    </xf>
    <xf numFmtId="1" fontId="7" fillId="3" borderId="59" xfId="0" applyNumberFormat="1" applyFont="1" applyFill="1" applyBorder="1" applyAlignment="1">
      <alignment horizontal="center" vertical="center" wrapText="1"/>
    </xf>
    <xf numFmtId="1" fontId="11" fillId="12" borderId="89" xfId="0" applyNumberFormat="1" applyFont="1" applyFill="1" applyBorder="1" applyAlignment="1">
      <alignment horizontal="center" vertical="center" wrapText="1"/>
    </xf>
    <xf numFmtId="1" fontId="11" fillId="15" borderId="45" xfId="0" applyNumberFormat="1" applyFont="1" applyFill="1" applyBorder="1" applyAlignment="1">
      <alignment horizontal="center" vertical="center" wrapText="1"/>
    </xf>
    <xf numFmtId="1" fontId="11" fillId="10" borderId="89" xfId="0" applyNumberFormat="1" applyFont="1" applyFill="1" applyBorder="1" applyAlignment="1">
      <alignment horizontal="center" vertical="center" wrapText="1"/>
    </xf>
    <xf numFmtId="1" fontId="7" fillId="3" borderId="44" xfId="0" applyNumberFormat="1" applyFont="1" applyFill="1" applyBorder="1" applyAlignment="1">
      <alignment horizontal="center" vertical="center" wrapText="1"/>
    </xf>
    <xf numFmtId="1" fontId="11" fillId="16" borderId="89" xfId="0" applyNumberFormat="1" applyFont="1" applyFill="1" applyBorder="1" applyAlignment="1">
      <alignment horizontal="center" vertical="center" wrapText="1"/>
    </xf>
    <xf numFmtId="9" fontId="2" fillId="0" borderId="113" xfId="0" applyNumberFormat="1" applyFont="1" applyBorder="1" applyAlignment="1">
      <alignment horizontal="center" vertical="center" wrapText="1"/>
    </xf>
    <xf numFmtId="1" fontId="11" fillId="3" borderId="89" xfId="0" applyNumberFormat="1" applyFont="1" applyFill="1" applyBorder="1" applyAlignment="1">
      <alignment horizontal="center" vertical="center" wrapText="1"/>
    </xf>
    <xf numFmtId="0" fontId="7" fillId="9" borderId="45" xfId="0" applyFont="1" applyFill="1" applyBorder="1" applyAlignment="1">
      <alignment horizontal="center" vertical="center" wrapText="1"/>
    </xf>
    <xf numFmtId="1" fontId="11" fillId="11" borderId="89" xfId="0" applyNumberFormat="1" applyFont="1" applyFill="1" applyBorder="1" applyAlignment="1">
      <alignment horizontal="center" vertical="center" wrapText="1"/>
    </xf>
    <xf numFmtId="0" fontId="7" fillId="9" borderId="17" xfId="0" applyFont="1" applyFill="1" applyBorder="1" applyAlignment="1">
      <alignment horizontal="center" vertical="center" wrapText="1"/>
    </xf>
    <xf numFmtId="1" fontId="7" fillId="3" borderId="62" xfId="0" applyNumberFormat="1" applyFont="1" applyFill="1" applyBorder="1" applyAlignment="1">
      <alignment horizontal="center" vertical="center" wrapText="1"/>
    </xf>
    <xf numFmtId="1" fontId="11" fillId="11" borderId="139" xfId="0" applyNumberFormat="1" applyFont="1" applyFill="1" applyBorder="1" applyAlignment="1">
      <alignment horizontal="center" vertical="center" wrapText="1"/>
    </xf>
    <xf numFmtId="1" fontId="7" fillId="3" borderId="17" xfId="0" applyNumberFormat="1" applyFont="1" applyFill="1" applyBorder="1" applyAlignment="1">
      <alignment horizontal="center" vertical="center" wrapText="1"/>
    </xf>
    <xf numFmtId="1" fontId="11" fillId="16" borderId="70" xfId="0" applyNumberFormat="1" applyFont="1" applyFill="1" applyBorder="1" applyAlignment="1">
      <alignment horizontal="center" vertical="center" wrapText="1"/>
    </xf>
    <xf numFmtId="1" fontId="11" fillId="8" borderId="111" xfId="0" applyNumberFormat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11" fillId="8" borderId="75" xfId="0" applyFont="1" applyFill="1" applyBorder="1" applyAlignment="1">
      <alignment horizontal="center" vertical="center"/>
    </xf>
    <xf numFmtId="1" fontId="11" fillId="8" borderId="75" xfId="0" applyNumberFormat="1" applyFont="1" applyFill="1" applyBorder="1" applyAlignment="1">
      <alignment horizontal="center" vertical="center"/>
    </xf>
    <xf numFmtId="1" fontId="11" fillId="3" borderId="75" xfId="0" applyNumberFormat="1" applyFont="1" applyFill="1" applyBorder="1" applyAlignment="1">
      <alignment horizontal="center" vertical="center"/>
    </xf>
    <xf numFmtId="1" fontId="11" fillId="8" borderId="114" xfId="0" applyNumberFormat="1" applyFont="1" applyFill="1" applyBorder="1" applyAlignment="1">
      <alignment horizontal="center" vertical="center"/>
    </xf>
    <xf numFmtId="9" fontId="2" fillId="0" borderId="58" xfId="0" applyNumberFormat="1" applyFont="1" applyBorder="1" applyAlignment="1">
      <alignment horizontal="center" vertical="center" wrapText="1"/>
    </xf>
    <xf numFmtId="0" fontId="6" fillId="3" borderId="70" xfId="0" applyFont="1" applyFill="1" applyBorder="1" applyAlignment="1">
      <alignment horizontal="center" vertical="center" wrapText="1"/>
    </xf>
    <xf numFmtId="0" fontId="11" fillId="10" borderId="75" xfId="0" applyFont="1" applyFill="1" applyBorder="1" applyAlignment="1">
      <alignment horizontal="center" vertical="center"/>
    </xf>
    <xf numFmtId="0" fontId="11" fillId="3" borderId="75" xfId="0" applyFont="1" applyFill="1" applyBorder="1" applyAlignment="1">
      <alignment horizontal="center" vertical="center"/>
    </xf>
    <xf numFmtId="0" fontId="11" fillId="8" borderId="114" xfId="0" applyFont="1" applyFill="1" applyBorder="1" applyAlignment="1">
      <alignment horizontal="center" vertical="center"/>
    </xf>
    <xf numFmtId="1" fontId="11" fillId="10" borderId="45" xfId="0" applyNumberFormat="1" applyFont="1" applyFill="1" applyBorder="1" applyAlignment="1">
      <alignment horizontal="center" vertical="center" wrapText="1"/>
    </xf>
    <xf numFmtId="1" fontId="11" fillId="10" borderId="65" xfId="0" applyNumberFormat="1" applyFont="1" applyFill="1" applyBorder="1" applyAlignment="1">
      <alignment horizontal="center" vertical="center" wrapText="1"/>
    </xf>
    <xf numFmtId="1" fontId="11" fillId="10" borderId="70" xfId="0" applyNumberFormat="1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/>
    </xf>
    <xf numFmtId="1" fontId="11" fillId="8" borderId="116" xfId="0" applyNumberFormat="1" applyFont="1" applyFill="1" applyBorder="1" applyAlignment="1">
      <alignment horizontal="center" vertical="center"/>
    </xf>
    <xf numFmtId="1" fontId="11" fillId="8" borderId="89" xfId="0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1" fillId="10" borderId="45" xfId="0" applyFont="1" applyFill="1" applyBorder="1" applyAlignment="1">
      <alignment horizontal="center" vertical="center"/>
    </xf>
    <xf numFmtId="3" fontId="11" fillId="0" borderId="57" xfId="0" applyNumberFormat="1" applyFont="1" applyBorder="1" applyAlignment="1">
      <alignment horizontal="center" vertical="center" wrapText="1"/>
    </xf>
    <xf numFmtId="2" fontId="7" fillId="0" borderId="82" xfId="0" applyNumberFormat="1" applyFont="1" applyBorder="1" applyAlignment="1">
      <alignment horizontal="center" vertical="center" wrapText="1"/>
    </xf>
    <xf numFmtId="3" fontId="11" fillId="0" borderId="82" xfId="0" applyNumberFormat="1" applyFont="1" applyBorder="1" applyAlignment="1">
      <alignment horizontal="center" vertical="center" wrapText="1"/>
    </xf>
    <xf numFmtId="3" fontId="11" fillId="0" borderId="72" xfId="0" applyNumberFormat="1" applyFont="1" applyBorder="1" applyAlignment="1">
      <alignment horizontal="center" vertical="center" wrapText="1"/>
    </xf>
    <xf numFmtId="0" fontId="6" fillId="4" borderId="72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6" borderId="72" xfId="0" applyFont="1" applyFill="1" applyBorder="1" applyAlignment="1">
      <alignment horizontal="center" vertical="center" wrapText="1"/>
    </xf>
    <xf numFmtId="2" fontId="7" fillId="0" borderId="81" xfId="0" applyNumberFormat="1" applyFont="1" applyBorder="1" applyAlignment="1">
      <alignment horizontal="center" vertical="center" wrapText="1"/>
    </xf>
    <xf numFmtId="2" fontId="7" fillId="0" borderId="34" xfId="0" applyNumberFormat="1" applyFont="1" applyBorder="1" applyAlignment="1">
      <alignment horizontal="center" vertical="center" wrapText="1"/>
    </xf>
    <xf numFmtId="2" fontId="7" fillId="0" borderId="98" xfId="0" applyNumberFormat="1" applyFont="1" applyBorder="1" applyAlignment="1">
      <alignment horizontal="center" vertical="center" wrapText="1"/>
    </xf>
    <xf numFmtId="3" fontId="11" fillId="0" borderId="61" xfId="0" applyNumberFormat="1" applyFont="1" applyBorder="1" applyAlignment="1">
      <alignment horizontal="center" vertical="center" wrapText="1"/>
    </xf>
    <xf numFmtId="1" fontId="11" fillId="11" borderId="116" xfId="0" applyNumberFormat="1" applyFont="1" applyFill="1" applyBorder="1" applyAlignment="1">
      <alignment horizontal="center" vertical="center" wrapText="1"/>
    </xf>
    <xf numFmtId="0" fontId="11" fillId="8" borderId="45" xfId="0" applyFont="1" applyFill="1" applyBorder="1" applyAlignment="1">
      <alignment horizontal="center" vertical="center" wrapText="1"/>
    </xf>
    <xf numFmtId="0" fontId="11" fillId="8" borderId="116" xfId="0" applyFont="1" applyFill="1" applyBorder="1" applyAlignment="1">
      <alignment horizontal="center" vertical="center" wrapText="1"/>
    </xf>
    <xf numFmtId="3" fontId="11" fillId="0" borderId="58" xfId="0" applyNumberFormat="1" applyFont="1" applyBorder="1" applyAlignment="1">
      <alignment horizontal="center" vertical="center" wrapText="1"/>
    </xf>
    <xf numFmtId="9" fontId="2" fillId="0" borderId="82" xfId="0" applyNumberFormat="1" applyFont="1" applyBorder="1" applyAlignment="1">
      <alignment horizontal="center" vertical="center" wrapText="1"/>
    </xf>
    <xf numFmtId="9" fontId="2" fillId="0" borderId="72" xfId="0" applyNumberFormat="1" applyFont="1" applyBorder="1" applyAlignment="1">
      <alignment horizontal="center" vertical="center" wrapText="1"/>
    </xf>
    <xf numFmtId="0" fontId="11" fillId="8" borderId="65" xfId="0" applyFont="1" applyFill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8" borderId="70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8" borderId="7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3" borderId="64" xfId="0" applyFont="1" applyFill="1" applyBorder="1" applyAlignment="1">
      <alignment horizontal="center" vertical="center"/>
    </xf>
    <xf numFmtId="0" fontId="11" fillId="3" borderId="65" xfId="0" applyFont="1" applyFill="1" applyBorder="1" applyAlignment="1">
      <alignment horizontal="center" vertical="center"/>
    </xf>
    <xf numFmtId="0" fontId="11" fillId="3" borderId="139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 wrapText="1"/>
    </xf>
    <xf numFmtId="0" fontId="7" fillId="3" borderId="151" xfId="0" applyFont="1" applyFill="1" applyBorder="1" applyAlignment="1">
      <alignment horizontal="center" vertical="center" wrapText="1"/>
    </xf>
    <xf numFmtId="1" fontId="7" fillId="0" borderId="71" xfId="0" applyNumberFormat="1" applyFont="1" applyBorder="1" applyAlignment="1">
      <alignment horizontal="center" vertical="center" wrapText="1"/>
    </xf>
    <xf numFmtId="1" fontId="11" fillId="10" borderId="111" xfId="0" applyNumberFormat="1" applyFont="1" applyFill="1" applyBorder="1" applyAlignment="1">
      <alignment horizontal="center" vertical="center" wrapText="1"/>
    </xf>
    <xf numFmtId="1" fontId="7" fillId="3" borderId="73" xfId="0" applyNumberFormat="1" applyFont="1" applyFill="1" applyBorder="1" applyAlignment="1">
      <alignment horizontal="center" vertical="center" wrapText="1"/>
    </xf>
    <xf numFmtId="1" fontId="7" fillId="0" borderId="38" xfId="0" applyNumberFormat="1" applyFont="1" applyBorder="1" applyAlignment="1">
      <alignment horizontal="center" vertical="center" wrapText="1"/>
    </xf>
    <xf numFmtId="1" fontId="11" fillId="10" borderId="52" xfId="0" applyNumberFormat="1" applyFont="1" applyFill="1" applyBorder="1" applyAlignment="1">
      <alignment horizontal="center" vertical="center" wrapText="1"/>
    </xf>
    <xf numFmtId="1" fontId="7" fillId="3" borderId="74" xfId="0" applyNumberFormat="1" applyFont="1" applyFill="1" applyBorder="1" applyAlignment="1">
      <alignment horizontal="center" vertical="center" wrapText="1"/>
    </xf>
    <xf numFmtId="1" fontId="11" fillId="10" borderId="114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7" fillId="0" borderId="21" xfId="0" applyNumberFormat="1" applyFont="1" applyBorder="1" applyAlignment="1">
      <alignment horizontal="center" vertical="center" wrapText="1"/>
    </xf>
    <xf numFmtId="1" fontId="11" fillId="10" borderId="57" xfId="0" applyNumberFormat="1" applyFont="1" applyFill="1" applyBorder="1" applyAlignment="1">
      <alignment horizontal="center" vertical="center" wrapText="1"/>
    </xf>
    <xf numFmtId="1" fontId="11" fillId="10" borderId="116" xfId="0" applyNumberFormat="1" applyFont="1" applyFill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 vertical="center" wrapText="1"/>
    </xf>
    <xf numFmtId="1" fontId="11" fillId="10" borderId="63" xfId="0" applyNumberFormat="1" applyFont="1" applyFill="1" applyBorder="1" applyAlignment="1">
      <alignment horizontal="center" vertical="center" wrapText="1"/>
    </xf>
    <xf numFmtId="1" fontId="7" fillId="3" borderId="64" xfId="0" applyNumberFormat="1" applyFont="1" applyFill="1" applyBorder="1" applyAlignment="1">
      <alignment horizontal="center" vertical="center" wrapText="1"/>
    </xf>
    <xf numFmtId="1" fontId="11" fillId="10" borderId="117" xfId="0" applyNumberFormat="1" applyFont="1" applyFill="1" applyBorder="1" applyAlignment="1">
      <alignment horizontal="center" vertical="center" wrapText="1"/>
    </xf>
    <xf numFmtId="1" fontId="11" fillId="0" borderId="69" xfId="0" applyNumberFormat="1" applyFont="1" applyBorder="1" applyAlignment="1">
      <alignment horizontal="center" vertical="center" wrapText="1"/>
    </xf>
    <xf numFmtId="1" fontId="11" fillId="0" borderId="70" xfId="0" applyNumberFormat="1" applyFont="1" applyBorder="1" applyAlignment="1">
      <alignment horizontal="center" vertical="center" wrapText="1"/>
    </xf>
    <xf numFmtId="1" fontId="11" fillId="10" borderId="72" xfId="0" applyNumberFormat="1" applyFont="1" applyFill="1" applyBorder="1" applyAlignment="1">
      <alignment horizontal="center" vertical="center" wrapText="1"/>
    </xf>
    <xf numFmtId="1" fontId="11" fillId="0" borderId="45" xfId="0" applyNumberFormat="1" applyFont="1" applyBorder="1" applyAlignment="1">
      <alignment horizontal="center" vertical="center" wrapText="1"/>
    </xf>
    <xf numFmtId="2" fontId="7" fillId="0" borderId="96" xfId="0" applyNumberFormat="1" applyFont="1" applyBorder="1" applyAlignment="1">
      <alignment horizontal="center" vertical="center" wrapText="1"/>
    </xf>
    <xf numFmtId="0" fontId="7" fillId="0" borderId="72" xfId="0" applyFont="1" applyBorder="1" applyAlignment="1">
      <alignment vertical="center" wrapText="1"/>
    </xf>
    <xf numFmtId="0" fontId="11" fillId="3" borderId="72" xfId="0" applyFont="1" applyFill="1" applyBorder="1" applyAlignment="1">
      <alignment horizontal="center" vertical="center" wrapText="1"/>
    </xf>
    <xf numFmtId="0" fontId="7" fillId="3" borderId="72" xfId="0" applyFont="1" applyFill="1" applyBorder="1" applyAlignment="1">
      <alignment horizontal="center" vertical="center" wrapText="1"/>
    </xf>
    <xf numFmtId="0" fontId="13" fillId="4" borderId="127" xfId="0" applyFont="1" applyFill="1" applyBorder="1" applyAlignment="1">
      <alignment horizontal="center" vertical="center" wrapText="1"/>
    </xf>
    <xf numFmtId="0" fontId="13" fillId="5" borderId="127" xfId="0" applyFont="1" applyFill="1" applyBorder="1" applyAlignment="1">
      <alignment horizontal="center" vertical="center" wrapText="1"/>
    </xf>
    <xf numFmtId="0" fontId="13" fillId="6" borderId="127" xfId="0" applyFont="1" applyFill="1" applyBorder="1" applyAlignment="1">
      <alignment horizontal="center" vertical="center" wrapText="1"/>
    </xf>
    <xf numFmtId="9" fontId="14" fillId="0" borderId="50" xfId="0" applyNumberFormat="1" applyFont="1" applyBorder="1" applyAlignment="1">
      <alignment horizontal="center" vertical="center"/>
    </xf>
    <xf numFmtId="0" fontId="7" fillId="0" borderId="69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1" fillId="10" borderId="45" xfId="0" applyFont="1" applyFill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1" fillId="10" borderId="52" xfId="0" applyFont="1" applyFill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11" fillId="10" borderId="57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11" fillId="10" borderId="63" xfId="0" applyFont="1" applyFill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 wrapText="1"/>
    </xf>
    <xf numFmtId="0" fontId="11" fillId="0" borderId="70" xfId="0" applyFont="1" applyBorder="1" applyAlignment="1">
      <alignment horizontal="center" vertical="center" wrapText="1"/>
    </xf>
    <xf numFmtId="0" fontId="11" fillId="9" borderId="72" xfId="0" applyFont="1" applyFill="1" applyBorder="1" applyAlignment="1">
      <alignment horizontal="center" vertical="center" wrapText="1"/>
    </xf>
    <xf numFmtId="0" fontId="11" fillId="3" borderId="153" xfId="0" applyFont="1" applyFill="1" applyBorder="1" applyAlignment="1">
      <alignment horizontal="center" vertical="center" wrapText="1"/>
    </xf>
    <xf numFmtId="0" fontId="7" fillId="3" borderId="127" xfId="0" applyFont="1" applyFill="1" applyBorder="1" applyAlignment="1">
      <alignment horizontal="center" vertical="center" wrapText="1"/>
    </xf>
    <xf numFmtId="0" fontId="11" fillId="0" borderId="133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1" fillId="10" borderId="155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10" borderId="156" xfId="0" applyFont="1" applyFill="1" applyBorder="1" applyAlignment="1">
      <alignment horizontal="center" vertical="center" wrapText="1"/>
    </xf>
    <xf numFmtId="0" fontId="11" fillId="8" borderId="157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8" borderId="114" xfId="0" applyFont="1" applyFill="1" applyBorder="1" applyAlignment="1">
      <alignment horizontal="center" vertical="center" wrapText="1"/>
    </xf>
    <xf numFmtId="0" fontId="11" fillId="3" borderId="158" xfId="0" applyFont="1" applyFill="1" applyBorder="1" applyAlignment="1">
      <alignment horizontal="center" vertical="center" wrapText="1"/>
    </xf>
    <xf numFmtId="0" fontId="11" fillId="10" borderId="139" xfId="0" applyFont="1" applyFill="1" applyBorder="1" applyAlignment="1">
      <alignment horizontal="center" vertical="center" wrapText="1"/>
    </xf>
    <xf numFmtId="0" fontId="11" fillId="8" borderId="117" xfId="0" applyFont="1" applyFill="1" applyBorder="1" applyAlignment="1">
      <alignment horizontal="center" vertical="center" wrapText="1"/>
    </xf>
    <xf numFmtId="9" fontId="6" fillId="0" borderId="19" xfId="0" applyNumberFormat="1" applyFont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 wrapText="1"/>
    </xf>
    <xf numFmtId="0" fontId="11" fillId="8" borderId="111" xfId="0" applyFont="1" applyFill="1" applyBorder="1" applyAlignment="1">
      <alignment horizontal="center" vertical="center" wrapText="1"/>
    </xf>
    <xf numFmtId="0" fontId="7" fillId="0" borderId="133" xfId="0" applyFont="1" applyBorder="1" applyAlignment="1">
      <alignment horizontal="center" vertical="center" wrapText="1"/>
    </xf>
    <xf numFmtId="1" fontId="7" fillId="3" borderId="39" xfId="0" applyNumberFormat="1" applyFont="1" applyFill="1" applyBorder="1" applyAlignment="1">
      <alignment horizontal="center" vertical="center" wrapText="1"/>
    </xf>
    <xf numFmtId="1" fontId="11" fillId="10" borderId="38" xfId="0" applyNumberFormat="1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11" fillId="10" borderId="142" xfId="0" applyFont="1" applyFill="1" applyBorder="1" applyAlignment="1">
      <alignment horizontal="center" vertical="center" wrapText="1"/>
    </xf>
    <xf numFmtId="0" fontId="7" fillId="3" borderId="58" xfId="0" applyFont="1" applyFill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11" fillId="10" borderId="89" xfId="0" applyFont="1" applyFill="1" applyBorder="1" applyAlignment="1">
      <alignment horizontal="center" vertical="center" wrapText="1"/>
    </xf>
    <xf numFmtId="2" fontId="7" fillId="5" borderId="22" xfId="0" applyNumberFormat="1" applyFont="1" applyFill="1" applyBorder="1" applyAlignment="1">
      <alignment horizontal="center" vertical="center" wrapText="1"/>
    </xf>
    <xf numFmtId="2" fontId="7" fillId="5" borderId="20" xfId="0" applyNumberFormat="1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 wrapText="1"/>
    </xf>
    <xf numFmtId="0" fontId="11" fillId="5" borderId="116" xfId="0" applyFont="1" applyFill="1" applyBorder="1" applyAlignment="1">
      <alignment horizontal="center" vertical="center" wrapText="1"/>
    </xf>
    <xf numFmtId="2" fontId="7" fillId="3" borderId="66" xfId="0" applyNumberFormat="1" applyFont="1" applyFill="1" applyBorder="1" applyAlignment="1">
      <alignment horizontal="center" vertical="center" wrapText="1"/>
    </xf>
    <xf numFmtId="2" fontId="7" fillId="3" borderId="159" xfId="0" applyNumberFormat="1" applyFont="1" applyFill="1" applyBorder="1" applyAlignment="1">
      <alignment horizontal="center" vertical="center" wrapText="1"/>
    </xf>
    <xf numFmtId="0" fontId="11" fillId="10" borderId="72" xfId="0" applyFont="1" applyFill="1" applyBorder="1" applyAlignment="1">
      <alignment horizontal="center" vertical="center" wrapText="1"/>
    </xf>
    <xf numFmtId="2" fontId="7" fillId="5" borderId="81" xfId="0" applyNumberFormat="1" applyFont="1" applyFill="1" applyBorder="1" applyAlignment="1">
      <alignment horizontal="center" vertical="center" wrapText="1"/>
    </xf>
    <xf numFmtId="1" fontId="11" fillId="8" borderId="52" xfId="0" applyNumberFormat="1" applyFont="1" applyFill="1" applyBorder="1" applyAlignment="1">
      <alignment horizontal="center" vertical="center" wrapText="1"/>
    </xf>
    <xf numFmtId="1" fontId="11" fillId="8" borderId="57" xfId="0" applyNumberFormat="1" applyFont="1" applyFill="1" applyBorder="1" applyAlignment="1">
      <alignment horizontal="center" vertical="center" wrapText="1"/>
    </xf>
    <xf numFmtId="0" fontId="7" fillId="3" borderId="91" xfId="0" applyFont="1" applyFill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/>
    </xf>
    <xf numFmtId="2" fontId="7" fillId="5" borderId="78" xfId="0" applyNumberFormat="1" applyFont="1" applyFill="1" applyBorder="1" applyAlignment="1">
      <alignment horizontal="center" vertical="center" wrapText="1"/>
    </xf>
    <xf numFmtId="1" fontId="11" fillId="8" borderId="63" xfId="0" applyNumberFormat="1" applyFont="1" applyFill="1" applyBorder="1" applyAlignment="1">
      <alignment horizontal="center" vertical="center" wrapText="1"/>
    </xf>
    <xf numFmtId="0" fontId="11" fillId="3" borderId="68" xfId="0" applyFont="1" applyFill="1" applyBorder="1" applyAlignment="1">
      <alignment horizontal="center" vertical="center" wrapText="1"/>
    </xf>
    <xf numFmtId="0" fontId="11" fillId="3" borderId="109" xfId="0" applyFont="1" applyFill="1" applyBorder="1" applyAlignment="1">
      <alignment horizontal="center" vertical="center" wrapText="1"/>
    </xf>
    <xf numFmtId="1" fontId="11" fillId="9" borderId="160" xfId="0" applyNumberFormat="1" applyFont="1" applyFill="1" applyBorder="1" applyAlignment="1">
      <alignment horizontal="center" vertical="center" wrapText="1"/>
    </xf>
    <xf numFmtId="1" fontId="13" fillId="5" borderId="72" xfId="0" applyNumberFormat="1" applyFont="1" applyFill="1" applyBorder="1" applyAlignment="1">
      <alignment horizontal="center" vertical="center" wrapText="1"/>
    </xf>
    <xf numFmtId="1" fontId="13" fillId="6" borderId="72" xfId="0" applyNumberFormat="1" applyFont="1" applyFill="1" applyBorder="1" applyAlignment="1">
      <alignment horizontal="center" vertical="center" wrapText="1"/>
    </xf>
    <xf numFmtId="0" fontId="7" fillId="3" borderId="155" xfId="0" applyFont="1" applyFill="1" applyBorder="1" applyAlignment="1">
      <alignment horizontal="center" vertical="center" wrapText="1"/>
    </xf>
    <xf numFmtId="1" fontId="11" fillId="9" borderId="151" xfId="0" applyNumberFormat="1" applyFont="1" applyFill="1" applyBorder="1" applyAlignment="1">
      <alignment horizontal="center" vertical="center" wrapText="1"/>
    </xf>
    <xf numFmtId="0" fontId="11" fillId="0" borderId="92" xfId="0" applyFont="1" applyBorder="1" applyAlignment="1">
      <alignment horizontal="center" vertical="center" wrapText="1"/>
    </xf>
    <xf numFmtId="0" fontId="7" fillId="0" borderId="110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11" fillId="10" borderId="110" xfId="0" applyFont="1" applyFill="1" applyBorder="1" applyAlignment="1">
      <alignment horizontal="center" vertical="center" wrapText="1"/>
    </xf>
    <xf numFmtId="0" fontId="11" fillId="3" borderId="70" xfId="0" applyFont="1" applyFill="1" applyBorder="1" applyAlignment="1">
      <alignment horizontal="center" vertical="center" wrapText="1"/>
    </xf>
    <xf numFmtId="0" fontId="11" fillId="12" borderId="67" xfId="0" applyFont="1" applyFill="1" applyBorder="1" applyAlignment="1">
      <alignment horizontal="center" vertical="center" wrapText="1"/>
    </xf>
    <xf numFmtId="9" fontId="6" fillId="0" borderId="23" xfId="0" applyNumberFormat="1" applyFont="1" applyBorder="1" applyAlignment="1">
      <alignment horizontal="center" vertical="center" wrapText="1"/>
    </xf>
    <xf numFmtId="0" fontId="11" fillId="8" borderId="75" xfId="0" applyFont="1" applyFill="1" applyBorder="1" applyAlignment="1">
      <alignment horizontal="center" vertical="center" wrapText="1"/>
    </xf>
    <xf numFmtId="1" fontId="7" fillId="3" borderId="162" xfId="0" applyNumberFormat="1" applyFont="1" applyFill="1" applyBorder="1" applyAlignment="1">
      <alignment horizontal="center" vertical="center" wrapText="1"/>
    </xf>
    <xf numFmtId="1" fontId="7" fillId="3" borderId="114" xfId="0" applyNumberFormat="1" applyFont="1" applyFill="1" applyBorder="1" applyAlignment="1">
      <alignment horizontal="center" vertical="center" wrapText="1"/>
    </xf>
    <xf numFmtId="1" fontId="7" fillId="3" borderId="116" xfId="0" applyNumberFormat="1" applyFont="1" applyFill="1" applyBorder="1" applyAlignment="1">
      <alignment horizontal="center" vertical="center" wrapText="1"/>
    </xf>
    <xf numFmtId="1" fontId="7" fillId="3" borderId="163" xfId="0" applyNumberFormat="1" applyFont="1" applyFill="1" applyBorder="1" applyAlignment="1">
      <alignment horizontal="center" vertical="center" wrapText="1"/>
    </xf>
    <xf numFmtId="1" fontId="7" fillId="3" borderId="117" xfId="0" applyNumberFormat="1" applyFont="1" applyFill="1" applyBorder="1" applyAlignment="1">
      <alignment horizontal="center" vertical="center" wrapText="1"/>
    </xf>
    <xf numFmtId="0" fontId="11" fillId="9" borderId="158" xfId="0" applyFont="1" applyFill="1" applyBorder="1" applyAlignment="1">
      <alignment horizontal="center" vertical="center" wrapText="1"/>
    </xf>
    <xf numFmtId="0" fontId="7" fillId="3" borderId="73" xfId="0" applyFont="1" applyFill="1" applyBorder="1" applyAlignment="1">
      <alignment horizontal="center" vertical="center" wrapText="1"/>
    </xf>
    <xf numFmtId="0" fontId="7" fillId="3" borderId="110" xfId="0" applyFont="1" applyFill="1" applyBorder="1" applyAlignment="1">
      <alignment horizontal="center" vertical="center" wrapText="1"/>
    </xf>
    <xf numFmtId="0" fontId="11" fillId="10" borderId="70" xfId="0" applyFont="1" applyFill="1" applyBorder="1" applyAlignment="1">
      <alignment horizontal="center" vertical="center" wrapText="1"/>
    </xf>
    <xf numFmtId="0" fontId="7" fillId="3" borderId="101" xfId="0" applyFont="1" applyFill="1" applyBorder="1" applyAlignment="1">
      <alignment horizontal="center" vertical="center" wrapText="1"/>
    </xf>
    <xf numFmtId="0" fontId="11" fillId="10" borderId="75" xfId="0" applyFont="1" applyFill="1" applyBorder="1" applyAlignment="1">
      <alignment horizontal="center" vertical="center" wrapText="1"/>
    </xf>
    <xf numFmtId="0" fontId="7" fillId="3" borderId="165" xfId="0" applyFont="1" applyFill="1" applyBorder="1" applyAlignment="1">
      <alignment horizontal="center" vertical="center" wrapText="1"/>
    </xf>
    <xf numFmtId="2" fontId="7" fillId="3" borderId="165" xfId="0" applyNumberFormat="1" applyFont="1" applyFill="1" applyBorder="1" applyAlignment="1">
      <alignment horizontal="center" vertical="center" wrapText="1"/>
    </xf>
    <xf numFmtId="2" fontId="7" fillId="3" borderId="166" xfId="0" applyNumberFormat="1" applyFont="1" applyFill="1" applyBorder="1" applyAlignment="1">
      <alignment horizontal="center" vertical="center" wrapText="1"/>
    </xf>
    <xf numFmtId="0" fontId="11" fillId="10" borderId="65" xfId="0" applyFont="1" applyFill="1" applyBorder="1" applyAlignment="1">
      <alignment horizontal="center" vertical="center" wrapText="1"/>
    </xf>
    <xf numFmtId="1" fontId="11" fillId="12" borderId="67" xfId="0" applyNumberFormat="1" applyFont="1" applyFill="1" applyBorder="1" applyAlignment="1">
      <alignment horizontal="center" vertical="center" wrapText="1"/>
    </xf>
    <xf numFmtId="2" fontId="7" fillId="3" borderId="101" xfId="0" applyNumberFormat="1" applyFont="1" applyFill="1" applyBorder="1" applyAlignment="1">
      <alignment horizontal="center" vertical="center" wrapText="1"/>
    </xf>
    <xf numFmtId="0" fontId="11" fillId="9" borderId="160" xfId="0" applyFont="1" applyFill="1" applyBorder="1" applyAlignment="1">
      <alignment horizontal="center" vertical="center" wrapText="1"/>
    </xf>
    <xf numFmtId="0" fontId="7" fillId="9" borderId="72" xfId="0" applyFont="1" applyFill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wrapText="1"/>
    </xf>
    <xf numFmtId="0" fontId="7" fillId="0" borderId="104" xfId="0" applyFont="1" applyBorder="1" applyAlignment="1">
      <alignment horizontal="center" vertical="center" wrapText="1"/>
    </xf>
    <xf numFmtId="0" fontId="7" fillId="0" borderId="105" xfId="0" applyFont="1" applyBorder="1" applyAlignment="1">
      <alignment horizontal="center" vertical="center" wrapText="1"/>
    </xf>
    <xf numFmtId="0" fontId="11" fillId="10" borderId="102" xfId="0" applyFont="1" applyFill="1" applyBorder="1" applyAlignment="1">
      <alignment horizontal="center" vertical="center" wrapText="1"/>
    </xf>
    <xf numFmtId="0" fontId="7" fillId="0" borderId="168" xfId="0" applyFont="1" applyBorder="1" applyAlignment="1">
      <alignment horizontal="center" vertical="center" wrapText="1"/>
    </xf>
    <xf numFmtId="0" fontId="11" fillId="0" borderId="104" xfId="0" applyFont="1" applyBorder="1" applyAlignment="1">
      <alignment horizontal="center" vertical="center" wrapText="1"/>
    </xf>
    <xf numFmtId="0" fontId="11" fillId="8" borderId="169" xfId="0" applyFont="1" applyFill="1" applyBorder="1" applyAlignment="1">
      <alignment horizontal="center" vertical="center" wrapText="1"/>
    </xf>
    <xf numFmtId="0" fontId="7" fillId="3" borderId="169" xfId="0" applyFont="1" applyFill="1" applyBorder="1" applyAlignment="1">
      <alignment horizontal="center" vertical="center" wrapText="1"/>
    </xf>
    <xf numFmtId="0" fontId="7" fillId="3" borderId="162" xfId="0" applyFont="1" applyFill="1" applyBorder="1" applyAlignment="1">
      <alignment horizontal="center" vertical="center" wrapText="1"/>
    </xf>
    <xf numFmtId="0" fontId="7" fillId="3" borderId="114" xfId="0" applyFont="1" applyFill="1" applyBorder="1" applyAlignment="1">
      <alignment horizontal="center" vertical="center" wrapText="1"/>
    </xf>
    <xf numFmtId="0" fontId="11" fillId="8" borderId="52" xfId="0" applyFont="1" applyFill="1" applyBorder="1" applyAlignment="1">
      <alignment horizontal="center" vertical="center" wrapText="1"/>
    </xf>
    <xf numFmtId="0" fontId="7" fillId="3" borderId="59" xfId="0" applyFont="1" applyFill="1" applyBorder="1" applyAlignment="1">
      <alignment horizontal="center" vertical="center" wrapText="1"/>
    </xf>
    <xf numFmtId="0" fontId="7" fillId="3" borderId="116" xfId="0" applyFont="1" applyFill="1" applyBorder="1" applyAlignment="1">
      <alignment horizontal="center" vertical="center" wrapText="1"/>
    </xf>
    <xf numFmtId="0" fontId="11" fillId="8" borderId="57" xfId="0" applyFont="1" applyFill="1" applyBorder="1" applyAlignment="1">
      <alignment horizontal="center" vertical="center" wrapText="1"/>
    </xf>
    <xf numFmtId="0" fontId="7" fillId="3" borderId="163" xfId="0" applyFont="1" applyFill="1" applyBorder="1" applyAlignment="1">
      <alignment horizontal="center" vertical="center" wrapText="1"/>
    </xf>
    <xf numFmtId="0" fontId="7" fillId="3" borderId="117" xfId="0" applyFont="1" applyFill="1" applyBorder="1" applyAlignment="1">
      <alignment horizontal="center" vertical="center" wrapText="1"/>
    </xf>
    <xf numFmtId="0" fontId="11" fillId="8" borderId="63" xfId="0" applyFont="1" applyFill="1" applyBorder="1" applyAlignment="1">
      <alignment horizontal="center" vertical="center" wrapText="1"/>
    </xf>
    <xf numFmtId="0" fontId="7" fillId="3" borderId="111" xfId="0" applyFont="1" applyFill="1" applyBorder="1" applyAlignment="1">
      <alignment horizontal="center" vertical="center" wrapText="1"/>
    </xf>
    <xf numFmtId="0" fontId="11" fillId="8" borderId="72" xfId="0" applyFont="1" applyFill="1" applyBorder="1" applyAlignment="1">
      <alignment horizontal="center" vertical="center" wrapText="1"/>
    </xf>
    <xf numFmtId="0" fontId="7" fillId="14" borderId="7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 wrapText="1"/>
    </xf>
    <xf numFmtId="1" fontId="11" fillId="10" borderId="110" xfId="0" applyNumberFormat="1" applyFont="1" applyFill="1" applyBorder="1" applyAlignment="1">
      <alignment horizontal="center" vertical="center" wrapText="1"/>
    </xf>
    <xf numFmtId="9" fontId="7" fillId="0" borderId="23" xfId="0" applyNumberFormat="1" applyFont="1" applyBorder="1" applyAlignment="1">
      <alignment horizontal="center" vertical="center" wrapText="1"/>
    </xf>
    <xf numFmtId="0" fontId="11" fillId="8" borderId="142" xfId="0" applyFont="1" applyFill="1" applyBorder="1" applyAlignment="1">
      <alignment horizontal="center" vertical="center" wrapText="1"/>
    </xf>
    <xf numFmtId="1" fontId="11" fillId="10" borderId="75" xfId="0" applyNumberFormat="1" applyFont="1" applyFill="1" applyBorder="1" applyAlignment="1">
      <alignment horizontal="center" vertical="center" wrapText="1"/>
    </xf>
    <xf numFmtId="0" fontId="11" fillId="8" borderId="89" xfId="0" applyFont="1" applyFill="1" applyBorder="1" applyAlignment="1">
      <alignment horizontal="center" vertical="center" wrapText="1"/>
    </xf>
    <xf numFmtId="0" fontId="11" fillId="8" borderId="139" xfId="0" applyFont="1" applyFill="1" applyBorder="1" applyAlignment="1">
      <alignment horizontal="center" vertical="center" wrapText="1"/>
    </xf>
    <xf numFmtId="0" fontId="11" fillId="8" borderId="110" xfId="0" applyFont="1" applyFill="1" applyBorder="1" applyAlignment="1">
      <alignment horizontal="center" vertical="center" wrapText="1"/>
    </xf>
    <xf numFmtId="0" fontId="16" fillId="3" borderId="45" xfId="0" applyFont="1" applyFill="1" applyBorder="1" applyAlignment="1">
      <alignment horizontal="center" vertical="center" wrapText="1"/>
    </xf>
    <xf numFmtId="0" fontId="2" fillId="3" borderId="151" xfId="0" applyFont="1" applyFill="1" applyBorder="1" applyAlignment="1">
      <alignment horizontal="center" vertical="center" wrapText="1"/>
    </xf>
    <xf numFmtId="1" fontId="11" fillId="0" borderId="23" xfId="0" applyNumberFormat="1" applyFont="1" applyBorder="1" applyAlignment="1">
      <alignment horizontal="center" vertical="center" wrapText="1"/>
    </xf>
    <xf numFmtId="1" fontId="11" fillId="13" borderId="45" xfId="0" applyNumberFormat="1" applyFont="1" applyFill="1" applyBorder="1" applyAlignment="1">
      <alignment horizontal="center" vertical="center" wrapText="1"/>
    </xf>
    <xf numFmtId="1" fontId="11" fillId="13" borderId="65" xfId="0" applyNumberFormat="1" applyFont="1" applyFill="1" applyBorder="1" applyAlignment="1">
      <alignment horizontal="center" vertical="center" wrapText="1"/>
    </xf>
    <xf numFmtId="1" fontId="11" fillId="13" borderId="70" xfId="0" applyNumberFormat="1" applyFont="1" applyFill="1" applyBorder="1" applyAlignment="1">
      <alignment horizontal="center" vertical="center" wrapText="1"/>
    </xf>
    <xf numFmtId="1" fontId="11" fillId="13" borderId="75" xfId="0" applyNumberFormat="1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9" fontId="11" fillId="0" borderId="23" xfId="0" applyNumberFormat="1" applyFont="1" applyBorder="1" applyAlignment="1">
      <alignment horizontal="center" vertical="center" wrapText="1"/>
    </xf>
    <xf numFmtId="0" fontId="7" fillId="0" borderId="45" xfId="0" applyFont="1" applyBorder="1"/>
    <xf numFmtId="0" fontId="1" fillId="0" borderId="0" xfId="0" applyFont="1" applyAlignment="1">
      <alignment horizontal="center" vertical="center" wrapText="1"/>
    </xf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6" fillId="0" borderId="5" xfId="0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6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5" fillId="0" borderId="10" xfId="0" applyFont="1" applyBorder="1"/>
    <xf numFmtId="0" fontId="5" fillId="0" borderId="11" xfId="0" applyFont="1" applyBorder="1"/>
    <xf numFmtId="0" fontId="11" fillId="8" borderId="21" xfId="0" applyFont="1" applyFill="1" applyBorder="1" applyAlignment="1">
      <alignment horizontal="center" vertical="center"/>
    </xf>
    <xf numFmtId="0" fontId="5" fillId="0" borderId="22" xfId="0" applyFont="1" applyBorder="1"/>
    <xf numFmtId="0" fontId="5" fillId="0" borderId="23" xfId="0" applyFont="1" applyBorder="1"/>
    <xf numFmtId="0" fontId="11" fillId="7" borderId="2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2" fillId="0" borderId="12" xfId="0" applyFont="1" applyBorder="1"/>
    <xf numFmtId="0" fontId="5" fillId="0" borderId="12" xfId="0" applyFont="1" applyBorder="1"/>
    <xf numFmtId="0" fontId="8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5" xfId="0" applyFont="1" applyBorder="1"/>
    <xf numFmtId="0" fontId="9" fillId="2" borderId="13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0" borderId="24" xfId="0" applyFont="1" applyBorder="1"/>
    <xf numFmtId="0" fontId="5" fillId="0" borderId="46" xfId="0" applyFont="1" applyBorder="1"/>
    <xf numFmtId="0" fontId="10" fillId="2" borderId="1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5" fillId="0" borderId="36" xfId="0" applyFont="1" applyBorder="1"/>
    <xf numFmtId="0" fontId="5" fillId="0" borderId="47" xfId="0" applyFont="1" applyBorder="1"/>
    <xf numFmtId="9" fontId="6" fillId="0" borderId="17" xfId="0" applyNumberFormat="1" applyFont="1" applyBorder="1" applyAlignment="1">
      <alignment horizontal="center" vertical="center" wrapText="1"/>
    </xf>
    <xf numFmtId="0" fontId="5" fillId="0" borderId="26" xfId="0" applyFont="1" applyBorder="1"/>
    <xf numFmtId="0" fontId="5" fillId="0" borderId="37" xfId="0" applyFont="1" applyBorder="1"/>
    <xf numFmtId="0" fontId="2" fillId="5" borderId="25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1" fillId="7" borderId="29" xfId="0" applyFont="1" applyFill="1" applyBorder="1" applyAlignment="1">
      <alignment horizontal="center" vertical="center"/>
    </xf>
    <xf numFmtId="0" fontId="5" fillId="0" borderId="30" xfId="0" applyFont="1" applyBorder="1"/>
    <xf numFmtId="0" fontId="5" fillId="0" borderId="31" xfId="0" applyFont="1" applyBorder="1"/>
    <xf numFmtId="0" fontId="11" fillId="7" borderId="32" xfId="0" applyFont="1" applyFill="1" applyBorder="1" applyAlignment="1">
      <alignment horizontal="center" vertical="center"/>
    </xf>
    <xf numFmtId="0" fontId="5" fillId="0" borderId="33" xfId="0" applyFont="1" applyBorder="1"/>
    <xf numFmtId="0" fontId="5" fillId="0" borderId="34" xfId="0" applyFont="1" applyBorder="1"/>
    <xf numFmtId="2" fontId="7" fillId="0" borderId="50" xfId="0" applyNumberFormat="1" applyFont="1" applyBorder="1" applyAlignment="1">
      <alignment horizontal="center" vertical="center" wrapText="1"/>
    </xf>
    <xf numFmtId="0" fontId="5" fillId="0" borderId="58" xfId="0" applyFont="1" applyBorder="1"/>
    <xf numFmtId="0" fontId="5" fillId="0" borderId="76" xfId="0" applyFont="1" applyBorder="1"/>
    <xf numFmtId="0" fontId="7" fillId="0" borderId="50" xfId="0" applyFont="1" applyBorder="1" applyAlignment="1">
      <alignment horizontal="center" vertical="center" wrapText="1"/>
    </xf>
    <xf numFmtId="0" fontId="5" fillId="0" borderId="68" xfId="0" applyFont="1" applyBorder="1"/>
    <xf numFmtId="0" fontId="11" fillId="0" borderId="19" xfId="0" applyFont="1" applyBorder="1" applyAlignment="1">
      <alignment horizontal="center" vertical="center" wrapText="1"/>
    </xf>
    <xf numFmtId="0" fontId="5" fillId="0" borderId="28" xfId="0" applyFont="1" applyBorder="1"/>
    <xf numFmtId="0" fontId="5" fillId="0" borderId="39" xfId="0" applyFont="1" applyBorder="1"/>
    <xf numFmtId="0" fontId="11" fillId="0" borderId="17" xfId="0" applyFont="1" applyBorder="1" applyAlignment="1">
      <alignment horizontal="center" vertical="center" wrapText="1"/>
    </xf>
    <xf numFmtId="2" fontId="7" fillId="0" borderId="48" xfId="0" applyNumberFormat="1" applyFont="1" applyBorder="1" applyAlignment="1">
      <alignment horizontal="center" vertical="center" wrapText="1"/>
    </xf>
    <xf numFmtId="0" fontId="5" fillId="0" borderId="56" xfId="0" applyFont="1" applyBorder="1"/>
    <xf numFmtId="0" fontId="5" fillId="0" borderId="60" xfId="0" applyFont="1" applyBorder="1"/>
    <xf numFmtId="2" fontId="7" fillId="0" borderId="66" xfId="0" applyNumberFormat="1" applyFont="1" applyBorder="1" applyAlignment="1">
      <alignment horizontal="center" vertical="center" wrapText="1"/>
    </xf>
    <xf numFmtId="0" fontId="5" fillId="0" borderId="67" xfId="0" applyFont="1" applyBorder="1"/>
    <xf numFmtId="0" fontId="7" fillId="0" borderId="48" xfId="0" applyFont="1" applyBorder="1" applyAlignment="1">
      <alignment horizontal="center" vertical="center" wrapText="1"/>
    </xf>
    <xf numFmtId="0" fontId="5" fillId="0" borderId="77" xfId="0" applyFont="1" applyBorder="1"/>
    <xf numFmtId="2" fontId="7" fillId="0" borderId="56" xfId="0" applyNumberFormat="1" applyFont="1" applyBorder="1" applyAlignment="1">
      <alignment horizontal="center" vertical="center" wrapText="1"/>
    </xf>
    <xf numFmtId="2" fontId="7" fillId="0" borderId="87" xfId="0" applyNumberFormat="1" applyFont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5" fillId="0" borderId="91" xfId="0" applyFont="1" applyBorder="1"/>
    <xf numFmtId="0" fontId="5" fillId="0" borderId="86" xfId="0" applyFont="1" applyBorder="1"/>
    <xf numFmtId="2" fontId="7" fillId="0" borderId="0" xfId="0" applyNumberFormat="1" applyFont="1" applyAlignment="1">
      <alignment horizontal="center" vertical="center" wrapText="1"/>
    </xf>
    <xf numFmtId="0" fontId="5" fillId="0" borderId="81" xfId="0" applyFont="1" applyBorder="1"/>
    <xf numFmtId="0" fontId="7" fillId="0" borderId="83" xfId="0" applyFont="1" applyBorder="1" applyAlignment="1">
      <alignment horizontal="center" vertical="center" wrapText="1"/>
    </xf>
    <xf numFmtId="0" fontId="5" fillId="0" borderId="85" xfId="0" applyFont="1" applyBorder="1"/>
    <xf numFmtId="0" fontId="6" fillId="0" borderId="1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5" fillId="0" borderId="27" xfId="0" applyFont="1" applyBorder="1"/>
    <xf numFmtId="0" fontId="5" fillId="0" borderId="38" xfId="0" applyFont="1" applyBorder="1"/>
    <xf numFmtId="0" fontId="6" fillId="3" borderId="17" xfId="0" applyFont="1" applyFill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5" fillId="0" borderId="20" xfId="0" applyFont="1" applyBorder="1"/>
    <xf numFmtId="0" fontId="5" fillId="0" borderId="19" xfId="0" applyFont="1" applyBorder="1"/>
    <xf numFmtId="0" fontId="11" fillId="8" borderId="35" xfId="0" applyFont="1" applyFill="1" applyBorder="1" applyAlignment="1">
      <alignment horizontal="center" vertical="center"/>
    </xf>
    <xf numFmtId="0" fontId="7" fillId="0" borderId="87" xfId="0" applyFont="1" applyBorder="1" applyAlignment="1">
      <alignment horizontal="center" vertical="center" wrapText="1"/>
    </xf>
    <xf numFmtId="2" fontId="7" fillId="0" borderId="28" xfId="0" applyNumberFormat="1" applyFont="1" applyBorder="1" applyAlignment="1">
      <alignment horizontal="center" vertical="center" wrapText="1"/>
    </xf>
    <xf numFmtId="2" fontId="7" fillId="0" borderId="22" xfId="0" applyNumberFormat="1" applyFont="1" applyBorder="1" applyAlignment="1">
      <alignment horizontal="center" vertical="center" wrapText="1"/>
    </xf>
    <xf numFmtId="2" fontId="7" fillId="0" borderId="19" xfId="0" applyNumberFormat="1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93" xfId="0" applyFont="1" applyBorder="1" applyAlignment="1">
      <alignment horizontal="center" vertical="center" wrapText="1"/>
    </xf>
    <xf numFmtId="0" fontId="5" fillId="0" borderId="93" xfId="0" applyFont="1" applyBorder="1"/>
    <xf numFmtId="0" fontId="5" fillId="0" borderId="94" xfId="0" applyFont="1" applyBorder="1"/>
    <xf numFmtId="0" fontId="7" fillId="0" borderId="95" xfId="0" applyFont="1" applyBorder="1" applyAlignment="1">
      <alignment horizontal="center" vertical="center" wrapText="1"/>
    </xf>
    <xf numFmtId="0" fontId="5" fillId="0" borderId="97" xfId="0" applyFont="1" applyBorder="1"/>
    <xf numFmtId="0" fontId="7" fillId="9" borderId="79" xfId="0" applyFont="1" applyFill="1" applyBorder="1" applyAlignment="1">
      <alignment horizontal="center" vertical="center" wrapText="1"/>
    </xf>
    <xf numFmtId="0" fontId="5" fillId="0" borderId="80" xfId="0" applyFont="1" applyBorder="1"/>
    <xf numFmtId="0" fontId="5" fillId="0" borderId="84" xfId="0" applyFont="1" applyBorder="1"/>
    <xf numFmtId="0" fontId="6" fillId="0" borderId="9" xfId="0" applyFont="1" applyBorder="1" applyAlignment="1">
      <alignment horizontal="center" vertical="center" wrapText="1"/>
    </xf>
    <xf numFmtId="0" fontId="14" fillId="0" borderId="0" xfId="0" applyFont="1"/>
    <xf numFmtId="0" fontId="8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0" borderId="108" xfId="0" applyFont="1" applyBorder="1"/>
    <xf numFmtId="0" fontId="10" fillId="2" borderId="21" xfId="0" applyFont="1" applyFill="1" applyBorder="1" applyAlignment="1">
      <alignment horizontal="center" vertical="center" wrapText="1"/>
    </xf>
    <xf numFmtId="0" fontId="4" fillId="2" borderId="106" xfId="0" applyFont="1" applyFill="1" applyBorder="1" applyAlignment="1">
      <alignment horizontal="center" vertical="center" wrapText="1"/>
    </xf>
    <xf numFmtId="0" fontId="5" fillId="0" borderId="109" xfId="0" applyFont="1" applyBorder="1"/>
    <xf numFmtId="0" fontId="2" fillId="4" borderId="17" xfId="0" applyFont="1" applyFill="1" applyBorder="1" applyAlignment="1">
      <alignment horizontal="center" vertical="center" wrapText="1"/>
    </xf>
    <xf numFmtId="9" fontId="2" fillId="0" borderId="115" xfId="0" applyNumberFormat="1" applyFont="1" applyBorder="1" applyAlignment="1">
      <alignment horizontal="center" vertical="center" wrapText="1"/>
    </xf>
    <xf numFmtId="0" fontId="5" fillId="0" borderId="118" xfId="0" applyFont="1" applyBorder="1"/>
    <xf numFmtId="0" fontId="2" fillId="5" borderId="17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11" fillId="7" borderId="107" xfId="0" applyFont="1" applyFill="1" applyBorder="1" applyAlignment="1">
      <alignment horizontal="center" vertical="center"/>
    </xf>
    <xf numFmtId="0" fontId="5" fillId="0" borderId="96" xfId="0" applyFont="1" applyBorder="1"/>
    <xf numFmtId="0" fontId="2" fillId="0" borderId="48" xfId="0" applyFont="1" applyBorder="1" applyAlignment="1">
      <alignment horizontal="center" vertical="center" wrapText="1"/>
    </xf>
    <xf numFmtId="0" fontId="7" fillId="9" borderId="119" xfId="0" applyFont="1" applyFill="1" applyBorder="1" applyAlignment="1">
      <alignment horizontal="center" vertical="center" wrapText="1"/>
    </xf>
    <xf numFmtId="0" fontId="5" fillId="0" borderId="122" xfId="0" applyFont="1" applyBorder="1"/>
    <xf numFmtId="0" fontId="5" fillId="0" borderId="123" xfId="0" applyFont="1" applyBorder="1"/>
    <xf numFmtId="0" fontId="7" fillId="0" borderId="56" xfId="0" applyFont="1" applyBorder="1" applyAlignment="1">
      <alignment horizontal="left" vertical="center" wrapText="1"/>
    </xf>
    <xf numFmtId="0" fontId="5" fillId="0" borderId="134" xfId="0" applyFont="1" applyBorder="1"/>
    <xf numFmtId="0" fontId="11" fillId="9" borderId="17" xfId="0" applyFont="1" applyFill="1" applyBorder="1" applyAlignment="1">
      <alignment horizontal="center" vertical="center" wrapText="1"/>
    </xf>
    <xf numFmtId="0" fontId="11" fillId="9" borderId="132" xfId="0" applyFont="1" applyFill="1" applyBorder="1" applyAlignment="1">
      <alignment horizontal="center" vertical="center" wrapText="1"/>
    </xf>
    <xf numFmtId="0" fontId="5" fillId="0" borderId="133" xfId="0" applyFont="1" applyBorder="1"/>
    <xf numFmtId="0" fontId="5" fillId="0" borderId="51" xfId="0" applyFont="1" applyBorder="1"/>
    <xf numFmtId="0" fontId="7" fillId="0" borderId="17" xfId="0" applyFont="1" applyBorder="1" applyAlignment="1">
      <alignment horizontal="center" vertical="center" wrapText="1"/>
    </xf>
    <xf numFmtId="2" fontId="7" fillId="0" borderId="21" xfId="0" applyNumberFormat="1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7" borderId="35" xfId="0" applyFont="1" applyFill="1" applyBorder="1" applyAlignment="1">
      <alignment horizontal="center" vertical="center"/>
    </xf>
    <xf numFmtId="0" fontId="7" fillId="0" borderId="56" xfId="0" applyFont="1" applyBorder="1" applyAlignment="1">
      <alignment horizontal="center" vertical="center" wrapText="1"/>
    </xf>
    <xf numFmtId="0" fontId="11" fillId="9" borderId="19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 wrapText="1"/>
    </xf>
    <xf numFmtId="0" fontId="5" fillId="0" borderId="130" xfId="0" applyFont="1" applyBorder="1"/>
    <xf numFmtId="0" fontId="5" fillId="0" borderId="131" xfId="0" applyFont="1" applyBorder="1"/>
    <xf numFmtId="2" fontId="7" fillId="0" borderId="17" xfId="0" applyNumberFormat="1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90" xfId="0" applyFont="1" applyBorder="1" applyAlignment="1">
      <alignment horizontal="center" vertical="center" wrapText="1"/>
    </xf>
    <xf numFmtId="0" fontId="5" fillId="0" borderId="113" xfId="0" applyFont="1" applyBorder="1"/>
    <xf numFmtId="9" fontId="6" fillId="0" borderId="48" xfId="0" applyNumberFormat="1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5" fillId="0" borderId="8" xfId="0" applyFont="1" applyBorder="1"/>
    <xf numFmtId="0" fontId="5" fillId="0" borderId="138" xfId="0" applyFont="1" applyBorder="1"/>
    <xf numFmtId="0" fontId="5" fillId="0" borderId="135" xfId="0" applyFont="1" applyBorder="1"/>
    <xf numFmtId="0" fontId="14" fillId="0" borderId="12" xfId="0" applyFont="1" applyBorder="1"/>
    <xf numFmtId="0" fontId="5" fillId="0" borderId="136" xfId="0" applyFont="1" applyBorder="1"/>
    <xf numFmtId="9" fontId="2" fillId="0" borderId="50" xfId="0" applyNumberFormat="1" applyFont="1" applyBorder="1" applyAlignment="1">
      <alignment horizontal="center" vertical="center" wrapText="1"/>
    </xf>
    <xf numFmtId="9" fontId="2" fillId="0" borderId="58" xfId="0" applyNumberFormat="1" applyFont="1" applyBorder="1" applyAlignment="1">
      <alignment horizontal="center" vertical="center" wrapText="1"/>
    </xf>
    <xf numFmtId="9" fontId="14" fillId="0" borderId="58" xfId="0" applyNumberFormat="1" applyFont="1" applyBorder="1" applyAlignment="1">
      <alignment horizontal="center" vertical="center"/>
    </xf>
    <xf numFmtId="0" fontId="15" fillId="9" borderId="2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2" fontId="7" fillId="0" borderId="9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4" fillId="2" borderId="144" xfId="0" applyFont="1" applyFill="1" applyBorder="1" applyAlignment="1">
      <alignment horizontal="center" vertical="center" wrapText="1"/>
    </xf>
    <xf numFmtId="0" fontId="5" fillId="0" borderId="145" xfId="0" applyFont="1" applyBorder="1"/>
    <xf numFmtId="0" fontId="5" fillId="0" borderId="147" xfId="0" applyFont="1" applyBorder="1"/>
    <xf numFmtId="9" fontId="2" fillId="0" borderId="50" xfId="0" applyNumberFormat="1" applyFont="1" applyBorder="1" applyAlignment="1">
      <alignment horizontal="center" vertical="center"/>
    </xf>
    <xf numFmtId="0" fontId="5" fillId="0" borderId="146" xfId="0" applyFont="1" applyBorder="1"/>
    <xf numFmtId="0" fontId="7" fillId="0" borderId="58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2" fontId="7" fillId="0" borderId="92" xfId="0" applyNumberFormat="1" applyFont="1" applyBorder="1" applyAlignment="1">
      <alignment horizontal="center" vertical="center" wrapText="1"/>
    </xf>
    <xf numFmtId="2" fontId="7" fillId="0" borderId="58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1" fillId="9" borderId="50" xfId="0" applyFont="1" applyFill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0" fontId="2" fillId="0" borderId="95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5" fillId="0" borderId="99" xfId="0" applyFont="1" applyBorder="1"/>
    <xf numFmtId="0" fontId="11" fillId="0" borderId="3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1" fillId="0" borderId="138" xfId="0" applyFont="1" applyBorder="1" applyAlignment="1">
      <alignment horizontal="center" vertical="center" wrapText="1"/>
    </xf>
    <xf numFmtId="0" fontId="5" fillId="0" borderId="148" xfId="0" applyFont="1" applyBorder="1"/>
    <xf numFmtId="0" fontId="11" fillId="0" borderId="5" xfId="0" applyFont="1" applyBorder="1" applyAlignment="1">
      <alignment horizontal="center" vertical="center" wrapText="1"/>
    </xf>
    <xf numFmtId="9" fontId="6" fillId="0" borderId="50" xfId="0" applyNumberFormat="1" applyFont="1" applyBorder="1" applyAlignment="1">
      <alignment horizontal="center" vertical="center" wrapText="1"/>
    </xf>
    <xf numFmtId="0" fontId="7" fillId="3" borderId="92" xfId="0" applyFont="1" applyFill="1" applyBorder="1" applyAlignment="1">
      <alignment horizontal="center" vertical="center" wrapText="1"/>
    </xf>
    <xf numFmtId="2" fontId="7" fillId="3" borderId="92" xfId="0" applyNumberFormat="1" applyFont="1" applyFill="1" applyBorder="1" applyAlignment="1">
      <alignment horizontal="center" vertical="center" wrapText="1"/>
    </xf>
    <xf numFmtId="0" fontId="5" fillId="0" borderId="159" xfId="0" applyFont="1" applyBorder="1"/>
    <xf numFmtId="0" fontId="11" fillId="0" borderId="58" xfId="0" applyFont="1" applyBorder="1" applyAlignment="1">
      <alignment horizontal="center" vertical="center"/>
    </xf>
    <xf numFmtId="0" fontId="11" fillId="9" borderId="50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7" fillId="3" borderId="154" xfId="0" applyFont="1" applyFill="1" applyBorder="1" applyAlignment="1">
      <alignment horizontal="center" vertical="center" wrapText="1"/>
    </xf>
    <xf numFmtId="0" fontId="7" fillId="5" borderId="48" xfId="0" applyFont="1" applyFill="1" applyBorder="1" applyAlignment="1">
      <alignment horizontal="center" vertical="center" wrapText="1"/>
    </xf>
    <xf numFmtId="2" fontId="7" fillId="5" borderId="50" xfId="0" applyNumberFormat="1" applyFont="1" applyFill="1" applyBorder="1" applyAlignment="1">
      <alignment horizontal="center" vertical="center" wrapText="1"/>
    </xf>
    <xf numFmtId="0" fontId="7" fillId="5" borderId="50" xfId="0" applyFont="1" applyFill="1" applyBorder="1" applyAlignment="1">
      <alignment horizontal="center" vertical="center" wrapText="1"/>
    </xf>
    <xf numFmtId="0" fontId="11" fillId="3" borderId="50" xfId="0" applyFont="1" applyFill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5" fillId="0" borderId="66" xfId="0" applyFont="1" applyBorder="1"/>
    <xf numFmtId="0" fontId="7" fillId="3" borderId="164" xfId="0" applyFont="1" applyFill="1" applyBorder="1" applyAlignment="1">
      <alignment horizontal="center" vertical="center" wrapText="1"/>
    </xf>
    <xf numFmtId="0" fontId="5" fillId="0" borderId="167" xfId="0" applyFont="1" applyBorder="1"/>
    <xf numFmtId="2" fontId="7" fillId="3" borderId="50" xfId="0" applyNumberFormat="1" applyFont="1" applyFill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7" borderId="149" xfId="0" applyFont="1" applyFill="1" applyBorder="1" applyAlignment="1">
      <alignment horizontal="center" vertical="center"/>
    </xf>
    <xf numFmtId="0" fontId="11" fillId="9" borderId="150" xfId="0" applyFont="1" applyFill="1" applyBorder="1" applyAlignment="1">
      <alignment horizontal="center" vertical="center" wrapText="1"/>
    </xf>
    <xf numFmtId="0" fontId="5" fillId="0" borderId="152" xfId="0" applyFont="1" applyBorder="1"/>
    <xf numFmtId="0" fontId="5" fillId="0" borderId="161" xfId="0" applyFont="1" applyBorder="1"/>
    <xf numFmtId="0" fontId="11" fillId="0" borderId="27" xfId="0" applyFont="1" applyBorder="1" applyAlignment="1">
      <alignment horizontal="center" vertical="center" wrapText="1"/>
    </xf>
    <xf numFmtId="0" fontId="9" fillId="2" borderId="149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2" fontId="7" fillId="3" borderId="21" xfId="0" applyNumberFormat="1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9" fontId="7" fillId="0" borderId="19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48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0</xdr:row>
      <xdr:rowOff>0</xdr:rowOff>
    </xdr:from>
    <xdr:ext cx="1314450" cy="123825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0</xdr:row>
      <xdr:rowOff>0</xdr:rowOff>
    </xdr:from>
    <xdr:ext cx="1504950" cy="1238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0</xdr:rowOff>
    </xdr:from>
    <xdr:ext cx="1485900" cy="1238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0</xdr:rowOff>
    </xdr:from>
    <xdr:ext cx="1495425" cy="1219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0</xdr:rowOff>
    </xdr:from>
    <xdr:ext cx="1485900" cy="1219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0</xdr:rowOff>
    </xdr:from>
    <xdr:ext cx="1485900" cy="1247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247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1000"/>
  <sheetViews>
    <sheetView topLeftCell="A10" workbookViewId="0">
      <selection sqref="A1:BF1"/>
    </sheetView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2.7109375" customWidth="1"/>
    <col min="4" max="4" width="37.7109375" customWidth="1"/>
    <col min="5" max="5" width="31.7109375" customWidth="1"/>
    <col min="6" max="6" width="12.42578125" customWidth="1"/>
    <col min="7" max="7" width="20.42578125" customWidth="1"/>
    <col min="8" max="8" width="23.7109375" customWidth="1"/>
    <col min="9" max="9" width="33.5703125" customWidth="1"/>
    <col min="10" max="57" width="13.28515625" customWidth="1"/>
    <col min="58" max="58" width="22.7109375" customWidth="1"/>
    <col min="59" max="59" width="20.85546875" customWidth="1"/>
    <col min="60" max="64" width="14.7109375" customWidth="1"/>
  </cols>
  <sheetData>
    <row r="1" spans="1:64" ht="26.25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6.25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1"/>
      <c r="BH2" s="1"/>
      <c r="BI2" s="1"/>
      <c r="BJ2" s="1"/>
      <c r="BK2" s="1"/>
      <c r="BL2" s="1"/>
    </row>
    <row r="3" spans="1:64" ht="26.25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1"/>
      <c r="BH3" s="1"/>
      <c r="BI3" s="1"/>
      <c r="BJ3" s="1"/>
      <c r="BK3" s="1"/>
      <c r="BL3" s="1"/>
    </row>
    <row r="4" spans="1:64" ht="18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576" t="s">
        <v>5</v>
      </c>
      <c r="C7" s="577"/>
      <c r="D7" s="578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5.75" customHeight="1">
      <c r="A8" s="4" t="s">
        <v>7</v>
      </c>
      <c r="B8" s="580" t="s">
        <v>8</v>
      </c>
      <c r="C8" s="581"/>
      <c r="D8" s="582"/>
      <c r="E8" s="587" t="s">
        <v>9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588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27" customHeight="1">
      <c r="A10" s="590" t="s">
        <v>10</v>
      </c>
      <c r="B10" s="591"/>
      <c r="C10" s="591"/>
      <c r="D10" s="591"/>
      <c r="E10" s="591"/>
      <c r="F10" s="591"/>
      <c r="G10" s="591"/>
      <c r="H10" s="591"/>
      <c r="I10" s="592"/>
      <c r="J10" s="593">
        <v>2023</v>
      </c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2"/>
      <c r="BF10" s="594" t="s">
        <v>11</v>
      </c>
      <c r="BG10" s="594" t="s">
        <v>12</v>
      </c>
      <c r="BH10" s="597" t="s">
        <v>13</v>
      </c>
      <c r="BI10" s="574"/>
      <c r="BJ10" s="574"/>
      <c r="BK10" s="574"/>
      <c r="BL10" s="575"/>
    </row>
    <row r="11" spans="1:64" ht="15.75" customHeight="1">
      <c r="A11" s="623" t="s">
        <v>14</v>
      </c>
      <c r="B11" s="623" t="s">
        <v>15</v>
      </c>
      <c r="C11" s="623" t="s">
        <v>16</v>
      </c>
      <c r="D11" s="623" t="s">
        <v>17</v>
      </c>
      <c r="E11" s="647" t="s">
        <v>18</v>
      </c>
      <c r="F11" s="640" t="s">
        <v>19</v>
      </c>
      <c r="G11" s="620" t="s">
        <v>20</v>
      </c>
      <c r="H11" s="623" t="s">
        <v>21</v>
      </c>
      <c r="I11" s="623" t="s">
        <v>22</v>
      </c>
      <c r="J11" s="647" t="s">
        <v>23</v>
      </c>
      <c r="K11" s="648"/>
      <c r="L11" s="648"/>
      <c r="M11" s="649"/>
      <c r="N11" s="647" t="s">
        <v>24</v>
      </c>
      <c r="O11" s="648"/>
      <c r="P11" s="648"/>
      <c r="Q11" s="649"/>
      <c r="R11" s="647" t="s">
        <v>25</v>
      </c>
      <c r="S11" s="648"/>
      <c r="T11" s="648"/>
      <c r="U11" s="649"/>
      <c r="V11" s="599" t="s">
        <v>26</v>
      </c>
      <c r="W11" s="584"/>
      <c r="X11" s="584"/>
      <c r="Y11" s="585"/>
      <c r="Z11" s="599" t="s">
        <v>27</v>
      </c>
      <c r="AA11" s="584"/>
      <c r="AB11" s="584"/>
      <c r="AC11" s="585"/>
      <c r="AD11" s="599" t="s">
        <v>28</v>
      </c>
      <c r="AE11" s="584"/>
      <c r="AF11" s="584"/>
      <c r="AG11" s="585"/>
      <c r="AH11" s="598" t="s">
        <v>29</v>
      </c>
      <c r="AI11" s="584"/>
      <c r="AJ11" s="584"/>
      <c r="AK11" s="585"/>
      <c r="AL11" s="598" t="s">
        <v>30</v>
      </c>
      <c r="AM11" s="584"/>
      <c r="AN11" s="584"/>
      <c r="AO11" s="585"/>
      <c r="AP11" s="598" t="s">
        <v>31</v>
      </c>
      <c r="AQ11" s="584"/>
      <c r="AR11" s="584"/>
      <c r="AS11" s="585"/>
      <c r="AT11" s="598" t="s">
        <v>32</v>
      </c>
      <c r="AU11" s="584"/>
      <c r="AV11" s="584"/>
      <c r="AW11" s="585"/>
      <c r="AX11" s="598" t="s">
        <v>33</v>
      </c>
      <c r="AY11" s="584"/>
      <c r="AZ11" s="584"/>
      <c r="BA11" s="585"/>
      <c r="BB11" s="598" t="s">
        <v>34</v>
      </c>
      <c r="BC11" s="584"/>
      <c r="BD11" s="584"/>
      <c r="BE11" s="585"/>
      <c r="BF11" s="595"/>
      <c r="BG11" s="595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604"/>
      <c r="B12" s="604"/>
      <c r="C12" s="604"/>
      <c r="D12" s="604"/>
      <c r="E12" s="642"/>
      <c r="F12" s="604"/>
      <c r="G12" s="621"/>
      <c r="H12" s="604"/>
      <c r="I12" s="604"/>
      <c r="J12" s="609" t="s">
        <v>39</v>
      </c>
      <c r="K12" s="610"/>
      <c r="L12" s="610"/>
      <c r="M12" s="611"/>
      <c r="N12" s="612" t="s">
        <v>39</v>
      </c>
      <c r="O12" s="613"/>
      <c r="P12" s="613"/>
      <c r="Q12" s="614"/>
      <c r="R12" s="612" t="s">
        <v>39</v>
      </c>
      <c r="S12" s="613"/>
      <c r="T12" s="613"/>
      <c r="U12" s="614"/>
      <c r="V12" s="650" t="s">
        <v>39</v>
      </c>
      <c r="W12" s="584"/>
      <c r="X12" s="584"/>
      <c r="Y12" s="585"/>
      <c r="Z12" s="583" t="s">
        <v>39</v>
      </c>
      <c r="AA12" s="584"/>
      <c r="AB12" s="584"/>
      <c r="AC12" s="585"/>
      <c r="AD12" s="583" t="s">
        <v>39</v>
      </c>
      <c r="AE12" s="584"/>
      <c r="AF12" s="584"/>
      <c r="AG12" s="585"/>
      <c r="AH12" s="586" t="s">
        <v>39</v>
      </c>
      <c r="AI12" s="584"/>
      <c r="AJ12" s="584"/>
      <c r="AK12" s="585"/>
      <c r="AL12" s="586" t="s">
        <v>39</v>
      </c>
      <c r="AM12" s="584"/>
      <c r="AN12" s="584"/>
      <c r="AO12" s="585"/>
      <c r="AP12" s="586" t="s">
        <v>39</v>
      </c>
      <c r="AQ12" s="584"/>
      <c r="AR12" s="584"/>
      <c r="AS12" s="585"/>
      <c r="AT12" s="586" t="s">
        <v>39</v>
      </c>
      <c r="AU12" s="584"/>
      <c r="AV12" s="584"/>
      <c r="AW12" s="585"/>
      <c r="AX12" s="586" t="s">
        <v>39</v>
      </c>
      <c r="AY12" s="584"/>
      <c r="AZ12" s="584"/>
      <c r="BA12" s="585"/>
      <c r="BB12" s="586" t="s">
        <v>39</v>
      </c>
      <c r="BC12" s="584"/>
      <c r="BD12" s="584"/>
      <c r="BE12" s="585"/>
      <c r="BF12" s="595"/>
      <c r="BG12" s="595"/>
      <c r="BH12" s="601"/>
      <c r="BI12" s="601"/>
      <c r="BJ12" s="601"/>
      <c r="BK12" s="601"/>
      <c r="BL12" s="572"/>
    </row>
    <row r="13" spans="1:64" ht="15.75" customHeight="1">
      <c r="A13" s="605"/>
      <c r="B13" s="605"/>
      <c r="C13" s="605"/>
      <c r="D13" s="605"/>
      <c r="E13" s="643"/>
      <c r="F13" s="605"/>
      <c r="G13" s="622"/>
      <c r="H13" s="605"/>
      <c r="I13" s="605"/>
      <c r="J13" s="5" t="s">
        <v>40</v>
      </c>
      <c r="K13" s="6" t="s">
        <v>41</v>
      </c>
      <c r="L13" s="7" t="s">
        <v>42</v>
      </c>
      <c r="M13" s="8" t="s">
        <v>43</v>
      </c>
      <c r="N13" s="5" t="s">
        <v>40</v>
      </c>
      <c r="O13" s="6" t="s">
        <v>41</v>
      </c>
      <c r="P13" s="6" t="s">
        <v>42</v>
      </c>
      <c r="Q13" s="8" t="s">
        <v>43</v>
      </c>
      <c r="R13" s="5" t="s">
        <v>40</v>
      </c>
      <c r="S13" s="6" t="s">
        <v>41</v>
      </c>
      <c r="T13" s="6" t="s">
        <v>42</v>
      </c>
      <c r="U13" s="8" t="s">
        <v>43</v>
      </c>
      <c r="V13" s="9" t="s">
        <v>40</v>
      </c>
      <c r="W13" s="10" t="s">
        <v>41</v>
      </c>
      <c r="X13" s="10" t="s">
        <v>42</v>
      </c>
      <c r="Y13" s="10" t="s">
        <v>43</v>
      </c>
      <c r="Z13" s="10" t="s">
        <v>40</v>
      </c>
      <c r="AA13" s="10" t="s">
        <v>41</v>
      </c>
      <c r="AB13" s="10" t="s">
        <v>42</v>
      </c>
      <c r="AC13" s="10" t="s">
        <v>43</v>
      </c>
      <c r="AD13" s="10" t="s">
        <v>40</v>
      </c>
      <c r="AE13" s="10" t="s">
        <v>41</v>
      </c>
      <c r="AF13" s="10" t="s">
        <v>42</v>
      </c>
      <c r="AG13" s="10" t="s">
        <v>43</v>
      </c>
      <c r="AH13" s="11" t="s">
        <v>40</v>
      </c>
      <c r="AI13" s="11" t="s">
        <v>41</v>
      </c>
      <c r="AJ13" s="11" t="s">
        <v>42</v>
      </c>
      <c r="AK13" s="11" t="s">
        <v>43</v>
      </c>
      <c r="AL13" s="11" t="s">
        <v>40</v>
      </c>
      <c r="AM13" s="11" t="s">
        <v>41</v>
      </c>
      <c r="AN13" s="11" t="s">
        <v>42</v>
      </c>
      <c r="AO13" s="11" t="s">
        <v>43</v>
      </c>
      <c r="AP13" s="11" t="s">
        <v>40</v>
      </c>
      <c r="AQ13" s="11" t="s">
        <v>41</v>
      </c>
      <c r="AR13" s="11" t="s">
        <v>42</v>
      </c>
      <c r="AS13" s="11" t="s">
        <v>43</v>
      </c>
      <c r="AT13" s="11" t="s">
        <v>40</v>
      </c>
      <c r="AU13" s="11" t="s">
        <v>41</v>
      </c>
      <c r="AV13" s="11" t="s">
        <v>42</v>
      </c>
      <c r="AW13" s="11" t="s">
        <v>43</v>
      </c>
      <c r="AX13" s="11" t="s">
        <v>40</v>
      </c>
      <c r="AY13" s="11" t="s">
        <v>41</v>
      </c>
      <c r="AZ13" s="11" t="s">
        <v>42</v>
      </c>
      <c r="BA13" s="11" t="s">
        <v>43</v>
      </c>
      <c r="BB13" s="11" t="s">
        <v>40</v>
      </c>
      <c r="BC13" s="11" t="s">
        <v>41</v>
      </c>
      <c r="BD13" s="11" t="s">
        <v>42</v>
      </c>
      <c r="BE13" s="11" t="s">
        <v>43</v>
      </c>
      <c r="BF13" s="596"/>
      <c r="BG13" s="596"/>
      <c r="BH13" s="602"/>
      <c r="BI13" s="602"/>
      <c r="BJ13" s="602"/>
      <c r="BK13" s="602"/>
      <c r="BL13" s="572"/>
    </row>
    <row r="14" spans="1:64" ht="18" customHeight="1">
      <c r="A14" s="640" t="s">
        <v>44</v>
      </c>
      <c r="B14" s="640">
        <v>15350</v>
      </c>
      <c r="C14" s="646" t="s">
        <v>45</v>
      </c>
      <c r="D14" s="640" t="s">
        <v>46</v>
      </c>
      <c r="E14" s="656" t="s">
        <v>47</v>
      </c>
      <c r="F14" s="640">
        <v>5800</v>
      </c>
      <c r="G14" s="624" t="s">
        <v>48</v>
      </c>
      <c r="H14" s="13" t="s">
        <v>49</v>
      </c>
      <c r="I14" s="618" t="s">
        <v>50</v>
      </c>
      <c r="J14" s="14">
        <v>3</v>
      </c>
      <c r="K14" s="15">
        <v>0</v>
      </c>
      <c r="L14" s="16">
        <v>0</v>
      </c>
      <c r="M14" s="17">
        <f t="shared" ref="M14:M44" si="0">SUM(J14:L14)</f>
        <v>3</v>
      </c>
      <c r="N14" s="18">
        <v>8</v>
      </c>
      <c r="O14" s="19">
        <v>0</v>
      </c>
      <c r="P14" s="20">
        <v>0</v>
      </c>
      <c r="Q14" s="21">
        <f t="shared" ref="Q14:Q31" si="1">SUM(N14:P14)</f>
        <v>8</v>
      </c>
      <c r="R14" s="14">
        <v>7</v>
      </c>
      <c r="S14" s="15">
        <v>0</v>
      </c>
      <c r="T14" s="16">
        <v>0</v>
      </c>
      <c r="U14" s="21">
        <f t="shared" ref="U14:U18" si="2">SUM(R14:T14)</f>
        <v>7</v>
      </c>
      <c r="V14" s="22">
        <v>0</v>
      </c>
      <c r="W14" s="23">
        <v>0</v>
      </c>
      <c r="X14" s="23">
        <v>0</v>
      </c>
      <c r="Y14" s="24">
        <f t="shared" ref="Y14:Y18" si="3">SUM(V14:X14)</f>
        <v>0</v>
      </c>
      <c r="Z14" s="23">
        <v>0</v>
      </c>
      <c r="AA14" s="23">
        <v>0</v>
      </c>
      <c r="AB14" s="23">
        <v>0</v>
      </c>
      <c r="AC14" s="24">
        <f t="shared" ref="AC14:AC18" si="4">SUM(Z14:AB14)</f>
        <v>0</v>
      </c>
      <c r="AD14" s="25">
        <v>0</v>
      </c>
      <c r="AE14" s="25">
        <v>0</v>
      </c>
      <c r="AF14" s="25">
        <v>0</v>
      </c>
      <c r="AG14" s="24">
        <f t="shared" ref="AG14:AG18" si="5">SUM(AD14:AF14)</f>
        <v>0</v>
      </c>
      <c r="AH14" s="26">
        <v>0</v>
      </c>
      <c r="AI14" s="26">
        <v>0</v>
      </c>
      <c r="AJ14" s="26">
        <v>0</v>
      </c>
      <c r="AK14" s="27">
        <f t="shared" ref="AK14:AK18" si="6">SUM(AH14:AJ14)</f>
        <v>0</v>
      </c>
      <c r="AL14" s="26">
        <v>0</v>
      </c>
      <c r="AM14" s="26">
        <v>0</v>
      </c>
      <c r="AN14" s="26">
        <v>0</v>
      </c>
      <c r="AO14" s="27">
        <f t="shared" ref="AO14:AO18" si="7">SUM(AL14:AN14)</f>
        <v>0</v>
      </c>
      <c r="AP14" s="23">
        <v>0</v>
      </c>
      <c r="AQ14" s="23">
        <v>0</v>
      </c>
      <c r="AR14" s="23">
        <v>0</v>
      </c>
      <c r="AS14" s="27">
        <f t="shared" ref="AS14:AS18" si="8">SUM(AP14:AR14)</f>
        <v>0</v>
      </c>
      <c r="AT14" s="23">
        <v>0</v>
      </c>
      <c r="AU14" s="23">
        <v>0</v>
      </c>
      <c r="AV14" s="23">
        <v>0</v>
      </c>
      <c r="AW14" s="28">
        <f t="shared" ref="AW14:AW52" si="9">SUM(AT14:AV14)</f>
        <v>0</v>
      </c>
      <c r="AX14" s="29">
        <v>0</v>
      </c>
      <c r="AY14" s="29">
        <v>0</v>
      </c>
      <c r="AZ14" s="29">
        <v>0</v>
      </c>
      <c r="BA14" s="27">
        <f t="shared" ref="BA14:BA52" si="10">SUM(AX14:AZ14)</f>
        <v>0</v>
      </c>
      <c r="BB14" s="29">
        <v>0</v>
      </c>
      <c r="BC14" s="29">
        <v>0</v>
      </c>
      <c r="BD14" s="29">
        <v>0</v>
      </c>
      <c r="BE14" s="27">
        <f t="shared" ref="BE14:BE52" si="11">SUM(BB14:BD14)</f>
        <v>0</v>
      </c>
      <c r="BF14" s="30">
        <f t="shared" ref="BF14:BF18" si="12">M14+Q14+U14+Y14+AC14+AG14+AK14+AO14+AS14+AW14+BA14+BE14</f>
        <v>18</v>
      </c>
      <c r="BG14" s="603">
        <f>BF19/F14</f>
        <v>0.21172413793103448</v>
      </c>
      <c r="BH14" s="31"/>
      <c r="BI14" s="31"/>
      <c r="BJ14" s="31"/>
      <c r="BK14" s="31"/>
      <c r="BL14" s="31"/>
    </row>
    <row r="15" spans="1:64" ht="18" customHeight="1">
      <c r="A15" s="604"/>
      <c r="B15" s="604"/>
      <c r="C15" s="604"/>
      <c r="D15" s="604"/>
      <c r="E15" s="642"/>
      <c r="F15" s="604"/>
      <c r="G15" s="625"/>
      <c r="H15" s="32" t="s">
        <v>51</v>
      </c>
      <c r="I15" s="616"/>
      <c r="J15" s="33">
        <v>3</v>
      </c>
      <c r="K15" s="34">
        <v>0</v>
      </c>
      <c r="L15" s="35">
        <v>0</v>
      </c>
      <c r="M15" s="36">
        <f t="shared" si="0"/>
        <v>3</v>
      </c>
      <c r="N15" s="33">
        <v>3</v>
      </c>
      <c r="O15" s="34">
        <v>0</v>
      </c>
      <c r="P15" s="35">
        <v>0</v>
      </c>
      <c r="Q15" s="36">
        <f t="shared" si="1"/>
        <v>3</v>
      </c>
      <c r="R15" s="33">
        <v>3</v>
      </c>
      <c r="S15" s="34">
        <v>0</v>
      </c>
      <c r="T15" s="35">
        <v>0</v>
      </c>
      <c r="U15" s="36">
        <f t="shared" si="2"/>
        <v>3</v>
      </c>
      <c r="V15" s="37">
        <v>0</v>
      </c>
      <c r="W15" s="38">
        <v>0</v>
      </c>
      <c r="X15" s="38">
        <v>0</v>
      </c>
      <c r="Y15" s="39">
        <f t="shared" si="3"/>
        <v>0</v>
      </c>
      <c r="Z15" s="38">
        <v>0</v>
      </c>
      <c r="AA15" s="38">
        <v>0</v>
      </c>
      <c r="AB15" s="38">
        <v>0</v>
      </c>
      <c r="AC15" s="39">
        <f t="shared" si="4"/>
        <v>0</v>
      </c>
      <c r="AD15" s="40">
        <v>0</v>
      </c>
      <c r="AE15" s="40">
        <v>0</v>
      </c>
      <c r="AF15" s="40">
        <v>0</v>
      </c>
      <c r="AG15" s="39">
        <f t="shared" si="5"/>
        <v>0</v>
      </c>
      <c r="AH15" s="41">
        <v>0</v>
      </c>
      <c r="AI15" s="41">
        <v>0</v>
      </c>
      <c r="AJ15" s="41">
        <v>0</v>
      </c>
      <c r="AK15" s="42">
        <f t="shared" si="6"/>
        <v>0</v>
      </c>
      <c r="AL15" s="41">
        <v>0</v>
      </c>
      <c r="AM15" s="41">
        <v>0</v>
      </c>
      <c r="AN15" s="41">
        <v>0</v>
      </c>
      <c r="AO15" s="42">
        <f t="shared" si="7"/>
        <v>0</v>
      </c>
      <c r="AP15" s="38">
        <v>0</v>
      </c>
      <c r="AQ15" s="38">
        <v>0</v>
      </c>
      <c r="AR15" s="38">
        <v>0</v>
      </c>
      <c r="AS15" s="42">
        <f t="shared" si="8"/>
        <v>0</v>
      </c>
      <c r="AT15" s="38">
        <v>0</v>
      </c>
      <c r="AU15" s="38">
        <v>0</v>
      </c>
      <c r="AV15" s="38">
        <v>0</v>
      </c>
      <c r="AW15" s="43">
        <f t="shared" si="9"/>
        <v>0</v>
      </c>
      <c r="AX15" s="34">
        <v>0</v>
      </c>
      <c r="AY15" s="34">
        <v>0</v>
      </c>
      <c r="AZ15" s="34">
        <v>0</v>
      </c>
      <c r="BA15" s="42">
        <f t="shared" si="10"/>
        <v>0</v>
      </c>
      <c r="BB15" s="34">
        <v>0</v>
      </c>
      <c r="BC15" s="34">
        <v>0</v>
      </c>
      <c r="BD15" s="34">
        <v>0</v>
      </c>
      <c r="BE15" s="42">
        <f t="shared" si="11"/>
        <v>0</v>
      </c>
      <c r="BF15" s="30">
        <f t="shared" si="12"/>
        <v>9</v>
      </c>
      <c r="BG15" s="604"/>
      <c r="BH15" s="31"/>
      <c r="BI15" s="31"/>
      <c r="BJ15" s="31"/>
      <c r="BK15" s="31"/>
      <c r="BL15" s="31"/>
    </row>
    <row r="16" spans="1:64" ht="18" customHeight="1">
      <c r="A16" s="604"/>
      <c r="B16" s="604"/>
      <c r="C16" s="604"/>
      <c r="D16" s="604"/>
      <c r="E16" s="642"/>
      <c r="F16" s="604"/>
      <c r="G16" s="625"/>
      <c r="H16" s="44" t="s">
        <v>52</v>
      </c>
      <c r="I16" s="616"/>
      <c r="J16" s="33">
        <v>55</v>
      </c>
      <c r="K16" s="34">
        <v>0</v>
      </c>
      <c r="L16" s="35">
        <v>0</v>
      </c>
      <c r="M16" s="36">
        <f t="shared" si="0"/>
        <v>55</v>
      </c>
      <c r="N16" s="33">
        <v>63</v>
      </c>
      <c r="O16" s="34">
        <v>0</v>
      </c>
      <c r="P16" s="35">
        <v>0</v>
      </c>
      <c r="Q16" s="36">
        <f t="shared" si="1"/>
        <v>63</v>
      </c>
      <c r="R16" s="33">
        <v>76</v>
      </c>
      <c r="S16" s="34">
        <v>0</v>
      </c>
      <c r="T16" s="35">
        <v>0</v>
      </c>
      <c r="U16" s="36">
        <f t="shared" si="2"/>
        <v>76</v>
      </c>
      <c r="V16" s="37">
        <v>0</v>
      </c>
      <c r="W16" s="38">
        <v>0</v>
      </c>
      <c r="X16" s="38">
        <v>0</v>
      </c>
      <c r="Y16" s="39">
        <f t="shared" si="3"/>
        <v>0</v>
      </c>
      <c r="Z16" s="38">
        <v>0</v>
      </c>
      <c r="AA16" s="38">
        <v>0</v>
      </c>
      <c r="AB16" s="38">
        <v>0</v>
      </c>
      <c r="AC16" s="39">
        <f t="shared" si="4"/>
        <v>0</v>
      </c>
      <c r="AD16" s="40">
        <v>0</v>
      </c>
      <c r="AE16" s="40">
        <v>0</v>
      </c>
      <c r="AF16" s="40">
        <v>0</v>
      </c>
      <c r="AG16" s="39">
        <f t="shared" si="5"/>
        <v>0</v>
      </c>
      <c r="AH16" s="41">
        <v>0</v>
      </c>
      <c r="AI16" s="41">
        <v>0</v>
      </c>
      <c r="AJ16" s="41">
        <v>0</v>
      </c>
      <c r="AK16" s="42">
        <f t="shared" si="6"/>
        <v>0</v>
      </c>
      <c r="AL16" s="41">
        <v>0</v>
      </c>
      <c r="AM16" s="41">
        <v>0</v>
      </c>
      <c r="AN16" s="41">
        <v>0</v>
      </c>
      <c r="AO16" s="42">
        <f t="shared" si="7"/>
        <v>0</v>
      </c>
      <c r="AP16" s="38">
        <v>0</v>
      </c>
      <c r="AQ16" s="38">
        <v>0</v>
      </c>
      <c r="AR16" s="38">
        <v>0</v>
      </c>
      <c r="AS16" s="42">
        <f t="shared" si="8"/>
        <v>0</v>
      </c>
      <c r="AT16" s="38">
        <v>0</v>
      </c>
      <c r="AU16" s="38">
        <v>0</v>
      </c>
      <c r="AV16" s="38">
        <v>0</v>
      </c>
      <c r="AW16" s="43">
        <f t="shared" si="9"/>
        <v>0</v>
      </c>
      <c r="AX16" s="34">
        <v>0</v>
      </c>
      <c r="AY16" s="34">
        <v>0</v>
      </c>
      <c r="AZ16" s="34">
        <v>0</v>
      </c>
      <c r="BA16" s="42">
        <f t="shared" si="10"/>
        <v>0</v>
      </c>
      <c r="BB16" s="34">
        <v>0</v>
      </c>
      <c r="BC16" s="34">
        <v>0</v>
      </c>
      <c r="BD16" s="34">
        <v>0</v>
      </c>
      <c r="BE16" s="42">
        <f t="shared" si="11"/>
        <v>0</v>
      </c>
      <c r="BF16" s="30">
        <f t="shared" si="12"/>
        <v>194</v>
      </c>
      <c r="BG16" s="604"/>
      <c r="BH16" s="31"/>
      <c r="BI16" s="31"/>
      <c r="BJ16" s="31"/>
      <c r="BK16" s="31"/>
      <c r="BL16" s="31"/>
    </row>
    <row r="17" spans="1:64" ht="18" customHeight="1">
      <c r="A17" s="604"/>
      <c r="B17" s="604"/>
      <c r="C17" s="604"/>
      <c r="D17" s="604"/>
      <c r="E17" s="642"/>
      <c r="F17" s="604"/>
      <c r="G17" s="625"/>
      <c r="H17" s="44" t="s">
        <v>53</v>
      </c>
      <c r="I17" s="616"/>
      <c r="J17" s="33">
        <v>235</v>
      </c>
      <c r="K17" s="34">
        <v>0</v>
      </c>
      <c r="L17" s="35">
        <v>0</v>
      </c>
      <c r="M17" s="36">
        <f t="shared" si="0"/>
        <v>235</v>
      </c>
      <c r="N17" s="33">
        <v>326</v>
      </c>
      <c r="O17" s="34">
        <v>0</v>
      </c>
      <c r="P17" s="35">
        <v>0</v>
      </c>
      <c r="Q17" s="36">
        <f t="shared" si="1"/>
        <v>326</v>
      </c>
      <c r="R17" s="33">
        <v>370</v>
      </c>
      <c r="S17" s="34">
        <v>0</v>
      </c>
      <c r="T17" s="35">
        <v>0</v>
      </c>
      <c r="U17" s="36">
        <f t="shared" si="2"/>
        <v>370</v>
      </c>
      <c r="V17" s="37">
        <v>0</v>
      </c>
      <c r="W17" s="38">
        <v>0</v>
      </c>
      <c r="X17" s="38">
        <v>0</v>
      </c>
      <c r="Y17" s="39">
        <f t="shared" si="3"/>
        <v>0</v>
      </c>
      <c r="Z17" s="38">
        <v>0</v>
      </c>
      <c r="AA17" s="38">
        <v>0</v>
      </c>
      <c r="AB17" s="38">
        <v>0</v>
      </c>
      <c r="AC17" s="39">
        <f t="shared" si="4"/>
        <v>0</v>
      </c>
      <c r="AD17" s="40">
        <v>0</v>
      </c>
      <c r="AE17" s="40">
        <v>0</v>
      </c>
      <c r="AF17" s="40">
        <v>0</v>
      </c>
      <c r="AG17" s="39">
        <f t="shared" si="5"/>
        <v>0</v>
      </c>
      <c r="AH17" s="41">
        <v>0</v>
      </c>
      <c r="AI17" s="41">
        <v>0</v>
      </c>
      <c r="AJ17" s="41">
        <v>0</v>
      </c>
      <c r="AK17" s="42">
        <f t="shared" si="6"/>
        <v>0</v>
      </c>
      <c r="AL17" s="41">
        <v>0</v>
      </c>
      <c r="AM17" s="41">
        <v>0</v>
      </c>
      <c r="AN17" s="41">
        <v>0</v>
      </c>
      <c r="AO17" s="42">
        <f t="shared" si="7"/>
        <v>0</v>
      </c>
      <c r="AP17" s="38">
        <v>0</v>
      </c>
      <c r="AQ17" s="38">
        <v>0</v>
      </c>
      <c r="AR17" s="38">
        <v>0</v>
      </c>
      <c r="AS17" s="42">
        <f t="shared" si="8"/>
        <v>0</v>
      </c>
      <c r="AT17" s="38">
        <v>0</v>
      </c>
      <c r="AU17" s="38">
        <v>0</v>
      </c>
      <c r="AV17" s="38">
        <v>0</v>
      </c>
      <c r="AW17" s="43">
        <f t="shared" si="9"/>
        <v>0</v>
      </c>
      <c r="AX17" s="34">
        <v>0</v>
      </c>
      <c r="AY17" s="34">
        <v>0</v>
      </c>
      <c r="AZ17" s="34">
        <v>0</v>
      </c>
      <c r="BA17" s="42">
        <f t="shared" si="10"/>
        <v>0</v>
      </c>
      <c r="BB17" s="34">
        <v>0</v>
      </c>
      <c r="BC17" s="34">
        <v>0</v>
      </c>
      <c r="BD17" s="34">
        <v>0</v>
      </c>
      <c r="BE17" s="42">
        <f t="shared" si="11"/>
        <v>0</v>
      </c>
      <c r="BF17" s="30">
        <f t="shared" si="12"/>
        <v>931</v>
      </c>
      <c r="BG17" s="604"/>
      <c r="BH17" s="31"/>
      <c r="BI17" s="31"/>
      <c r="BJ17" s="31"/>
      <c r="BK17" s="31"/>
      <c r="BL17" s="31"/>
    </row>
    <row r="18" spans="1:64" ht="18" customHeight="1">
      <c r="A18" s="604"/>
      <c r="B18" s="604"/>
      <c r="C18" s="604"/>
      <c r="D18" s="604"/>
      <c r="E18" s="642"/>
      <c r="F18" s="604"/>
      <c r="G18" s="626"/>
      <c r="H18" s="45" t="s">
        <v>54</v>
      </c>
      <c r="I18" s="616"/>
      <c r="J18" s="46">
        <v>22</v>
      </c>
      <c r="K18" s="47">
        <v>0</v>
      </c>
      <c r="L18" s="48">
        <v>0</v>
      </c>
      <c r="M18" s="49">
        <f t="shared" si="0"/>
        <v>22</v>
      </c>
      <c r="N18" s="46">
        <v>26</v>
      </c>
      <c r="O18" s="47">
        <v>0</v>
      </c>
      <c r="P18" s="48">
        <v>0</v>
      </c>
      <c r="Q18" s="49">
        <f t="shared" si="1"/>
        <v>26</v>
      </c>
      <c r="R18" s="46">
        <v>28</v>
      </c>
      <c r="S18" s="47">
        <v>0</v>
      </c>
      <c r="T18" s="48">
        <v>0</v>
      </c>
      <c r="U18" s="49">
        <f t="shared" si="2"/>
        <v>28</v>
      </c>
      <c r="V18" s="50">
        <v>0</v>
      </c>
      <c r="W18" s="51">
        <v>0</v>
      </c>
      <c r="X18" s="51">
        <v>0</v>
      </c>
      <c r="Y18" s="52">
        <f t="shared" si="3"/>
        <v>0</v>
      </c>
      <c r="Z18" s="51">
        <v>0</v>
      </c>
      <c r="AA18" s="51">
        <v>0</v>
      </c>
      <c r="AB18" s="51">
        <v>0</v>
      </c>
      <c r="AC18" s="52">
        <f t="shared" si="4"/>
        <v>0</v>
      </c>
      <c r="AD18" s="53">
        <v>0</v>
      </c>
      <c r="AE18" s="53">
        <v>0</v>
      </c>
      <c r="AF18" s="53">
        <v>0</v>
      </c>
      <c r="AG18" s="52">
        <f t="shared" si="5"/>
        <v>0</v>
      </c>
      <c r="AH18" s="54">
        <v>0</v>
      </c>
      <c r="AI18" s="54">
        <v>0</v>
      </c>
      <c r="AJ18" s="54">
        <v>0</v>
      </c>
      <c r="AK18" s="55">
        <f t="shared" si="6"/>
        <v>0</v>
      </c>
      <c r="AL18" s="54">
        <v>0</v>
      </c>
      <c r="AM18" s="54">
        <v>0</v>
      </c>
      <c r="AN18" s="54">
        <v>0</v>
      </c>
      <c r="AO18" s="55">
        <f t="shared" si="7"/>
        <v>0</v>
      </c>
      <c r="AP18" s="51">
        <v>0</v>
      </c>
      <c r="AQ18" s="51">
        <v>0</v>
      </c>
      <c r="AR18" s="51">
        <v>0</v>
      </c>
      <c r="AS18" s="55">
        <f t="shared" si="8"/>
        <v>0</v>
      </c>
      <c r="AT18" s="51">
        <v>0</v>
      </c>
      <c r="AU18" s="51">
        <v>0</v>
      </c>
      <c r="AV18" s="51">
        <v>0</v>
      </c>
      <c r="AW18" s="56">
        <f t="shared" si="9"/>
        <v>0</v>
      </c>
      <c r="AX18" s="47">
        <v>0</v>
      </c>
      <c r="AY18" s="47">
        <v>0</v>
      </c>
      <c r="AZ18" s="47">
        <v>0</v>
      </c>
      <c r="BA18" s="55">
        <f t="shared" si="10"/>
        <v>0</v>
      </c>
      <c r="BB18" s="47">
        <v>0</v>
      </c>
      <c r="BC18" s="47">
        <v>0</v>
      </c>
      <c r="BD18" s="47">
        <v>0</v>
      </c>
      <c r="BE18" s="55">
        <f t="shared" si="11"/>
        <v>0</v>
      </c>
      <c r="BF18" s="30">
        <f t="shared" si="12"/>
        <v>76</v>
      </c>
      <c r="BG18" s="604"/>
      <c r="BH18" s="31"/>
      <c r="BI18" s="31"/>
      <c r="BJ18" s="31"/>
      <c r="BK18" s="31"/>
      <c r="BL18" s="31"/>
    </row>
    <row r="19" spans="1:64" ht="36.75" customHeight="1">
      <c r="A19" s="604"/>
      <c r="B19" s="604"/>
      <c r="C19" s="604"/>
      <c r="D19" s="604"/>
      <c r="E19" s="642"/>
      <c r="F19" s="604"/>
      <c r="G19" s="627" t="s">
        <v>55</v>
      </c>
      <c r="H19" s="628"/>
      <c r="I19" s="619"/>
      <c r="J19" s="58">
        <f t="shared" ref="J19:L19" si="13">SUM(J14:J18)</f>
        <v>318</v>
      </c>
      <c r="K19" s="59">
        <f t="shared" si="13"/>
        <v>0</v>
      </c>
      <c r="L19" s="60">
        <f t="shared" si="13"/>
        <v>0</v>
      </c>
      <c r="M19" s="61">
        <f t="shared" si="0"/>
        <v>318</v>
      </c>
      <c r="N19" s="58">
        <f t="shared" ref="N19:P19" si="14">SUM(N14:N18)</f>
        <v>426</v>
      </c>
      <c r="O19" s="59">
        <f t="shared" si="14"/>
        <v>0</v>
      </c>
      <c r="P19" s="60">
        <f t="shared" si="14"/>
        <v>0</v>
      </c>
      <c r="Q19" s="61">
        <f t="shared" si="1"/>
        <v>426</v>
      </c>
      <c r="R19" s="58">
        <f t="shared" ref="R19:AV19" si="15">SUM(R14:R18)</f>
        <v>484</v>
      </c>
      <c r="S19" s="59">
        <f t="shared" si="15"/>
        <v>0</v>
      </c>
      <c r="T19" s="60">
        <f t="shared" si="15"/>
        <v>0</v>
      </c>
      <c r="U19" s="61">
        <f t="shared" si="15"/>
        <v>484</v>
      </c>
      <c r="V19" s="62">
        <f t="shared" si="15"/>
        <v>0</v>
      </c>
      <c r="W19" s="63">
        <f t="shared" si="15"/>
        <v>0</v>
      </c>
      <c r="X19" s="63">
        <f t="shared" si="15"/>
        <v>0</v>
      </c>
      <c r="Y19" s="64">
        <f t="shared" si="15"/>
        <v>0</v>
      </c>
      <c r="Z19" s="63">
        <f t="shared" si="15"/>
        <v>0</v>
      </c>
      <c r="AA19" s="63">
        <f t="shared" si="15"/>
        <v>0</v>
      </c>
      <c r="AB19" s="63">
        <f t="shared" si="15"/>
        <v>0</v>
      </c>
      <c r="AC19" s="64">
        <f t="shared" si="15"/>
        <v>0</v>
      </c>
      <c r="AD19" s="65">
        <f t="shared" si="15"/>
        <v>0</v>
      </c>
      <c r="AE19" s="65">
        <f t="shared" si="15"/>
        <v>0</v>
      </c>
      <c r="AF19" s="65">
        <f t="shared" si="15"/>
        <v>0</v>
      </c>
      <c r="AG19" s="64">
        <f t="shared" si="15"/>
        <v>0</v>
      </c>
      <c r="AH19" s="65">
        <f t="shared" si="15"/>
        <v>0</v>
      </c>
      <c r="AI19" s="66">
        <f t="shared" si="15"/>
        <v>0</v>
      </c>
      <c r="AJ19" s="66">
        <f t="shared" si="15"/>
        <v>0</v>
      </c>
      <c r="AK19" s="67">
        <f t="shared" si="15"/>
        <v>0</v>
      </c>
      <c r="AL19" s="66">
        <f t="shared" si="15"/>
        <v>0</v>
      </c>
      <c r="AM19" s="66">
        <f t="shared" si="15"/>
        <v>0</v>
      </c>
      <c r="AN19" s="66">
        <f t="shared" si="15"/>
        <v>0</v>
      </c>
      <c r="AO19" s="67">
        <f t="shared" si="15"/>
        <v>0</v>
      </c>
      <c r="AP19" s="65">
        <f t="shared" si="15"/>
        <v>0</v>
      </c>
      <c r="AQ19" s="65">
        <f t="shared" si="15"/>
        <v>0</v>
      </c>
      <c r="AR19" s="65">
        <f t="shared" si="15"/>
        <v>0</v>
      </c>
      <c r="AS19" s="67">
        <f t="shared" si="15"/>
        <v>0</v>
      </c>
      <c r="AT19" s="68">
        <f t="shared" si="15"/>
        <v>0</v>
      </c>
      <c r="AU19" s="63">
        <f t="shared" si="15"/>
        <v>0</v>
      </c>
      <c r="AV19" s="69">
        <f t="shared" si="15"/>
        <v>0</v>
      </c>
      <c r="AW19" s="70">
        <f t="shared" si="9"/>
        <v>0</v>
      </c>
      <c r="AX19" s="58">
        <f t="shared" ref="AX19:AZ19" si="16">SUM(AX14:AX18)</f>
        <v>0</v>
      </c>
      <c r="AY19" s="59">
        <f t="shared" si="16"/>
        <v>0</v>
      </c>
      <c r="AZ19" s="60">
        <f t="shared" si="16"/>
        <v>0</v>
      </c>
      <c r="BA19" s="61">
        <f t="shared" si="10"/>
        <v>0</v>
      </c>
      <c r="BB19" s="58">
        <f t="shared" ref="BB19:BD19" si="17">SUM(BB14:BB18)</f>
        <v>0</v>
      </c>
      <c r="BC19" s="59">
        <f t="shared" si="17"/>
        <v>0</v>
      </c>
      <c r="BD19" s="60">
        <f t="shared" si="17"/>
        <v>0</v>
      </c>
      <c r="BE19" s="61">
        <f t="shared" si="11"/>
        <v>0</v>
      </c>
      <c r="BF19" s="30">
        <f>SUM(BF14:BF18)</f>
        <v>1228</v>
      </c>
      <c r="BG19" s="604"/>
      <c r="BH19" s="71">
        <f>ROUND(F14*BL19,0)</f>
        <v>2320</v>
      </c>
      <c r="BI19" s="72">
        <f>ROUND(F14*BL19,0)+1</f>
        <v>2321</v>
      </c>
      <c r="BJ19" s="72">
        <f>F14-1</f>
        <v>5799</v>
      </c>
      <c r="BK19" s="73">
        <f>F14</f>
        <v>5800</v>
      </c>
      <c r="BL19" s="74">
        <v>0.4</v>
      </c>
    </row>
    <row r="20" spans="1:64" ht="18" customHeight="1">
      <c r="A20" s="604"/>
      <c r="B20" s="604"/>
      <c r="C20" s="604"/>
      <c r="D20" s="604"/>
      <c r="E20" s="642"/>
      <c r="F20" s="604"/>
      <c r="G20" s="624" t="s">
        <v>56</v>
      </c>
      <c r="H20" s="75" t="s">
        <v>57</v>
      </c>
      <c r="I20" s="615" t="s">
        <v>58</v>
      </c>
      <c r="J20" s="76">
        <v>289</v>
      </c>
      <c r="K20" s="77">
        <v>0</v>
      </c>
      <c r="L20" s="78">
        <v>0</v>
      </c>
      <c r="M20" s="79">
        <f t="shared" si="0"/>
        <v>289</v>
      </c>
      <c r="N20" s="76">
        <v>404</v>
      </c>
      <c r="O20" s="77">
        <v>0</v>
      </c>
      <c r="P20" s="78">
        <v>0</v>
      </c>
      <c r="Q20" s="79">
        <f t="shared" si="1"/>
        <v>404</v>
      </c>
      <c r="R20" s="76">
        <v>444</v>
      </c>
      <c r="S20" s="77">
        <v>0</v>
      </c>
      <c r="T20" s="78">
        <v>0</v>
      </c>
      <c r="U20" s="79">
        <f t="shared" ref="U20:U31" si="18">SUM(R20:T20)</f>
        <v>444</v>
      </c>
      <c r="V20" s="80">
        <v>0</v>
      </c>
      <c r="W20" s="81">
        <v>0</v>
      </c>
      <c r="X20" s="81">
        <v>0</v>
      </c>
      <c r="Y20" s="82">
        <f t="shared" ref="Y20:Y31" si="19">SUM(V20:X20)</f>
        <v>0</v>
      </c>
      <c r="Z20" s="81">
        <v>0</v>
      </c>
      <c r="AA20" s="81">
        <v>0</v>
      </c>
      <c r="AB20" s="81">
        <v>0</v>
      </c>
      <c r="AC20" s="82">
        <f t="shared" ref="AC20:AC31" si="20">SUM(Z20:AB20)</f>
        <v>0</v>
      </c>
      <c r="AD20" s="81">
        <v>0</v>
      </c>
      <c r="AE20" s="81">
        <v>0</v>
      </c>
      <c r="AF20" s="81">
        <v>0</v>
      </c>
      <c r="AG20" s="82">
        <f t="shared" ref="AG20:AG31" si="21">SUM(AD20:AF20)</f>
        <v>0</v>
      </c>
      <c r="AH20" s="77">
        <v>0</v>
      </c>
      <c r="AI20" s="77">
        <v>0</v>
      </c>
      <c r="AJ20" s="77">
        <v>0</v>
      </c>
      <c r="AK20" s="83">
        <f t="shared" ref="AK20:AK31" si="22">SUM(AH20:AJ20)</f>
        <v>0</v>
      </c>
      <c r="AL20" s="77">
        <v>0</v>
      </c>
      <c r="AM20" s="77">
        <v>0</v>
      </c>
      <c r="AN20" s="77">
        <v>0</v>
      </c>
      <c r="AO20" s="83">
        <f t="shared" ref="AO20:AO31" si="23">SUM(AL20:AN20)</f>
        <v>0</v>
      </c>
      <c r="AP20" s="81">
        <v>0</v>
      </c>
      <c r="AQ20" s="81">
        <v>0</v>
      </c>
      <c r="AR20" s="81">
        <v>0</v>
      </c>
      <c r="AS20" s="83">
        <f t="shared" ref="AS20:AS31" si="24">SUM(AP20:AR20)</f>
        <v>0</v>
      </c>
      <c r="AT20" s="81">
        <v>0</v>
      </c>
      <c r="AU20" s="81">
        <v>0</v>
      </c>
      <c r="AV20" s="81">
        <v>0</v>
      </c>
      <c r="AW20" s="84">
        <f t="shared" si="9"/>
        <v>0</v>
      </c>
      <c r="AX20" s="77">
        <v>0</v>
      </c>
      <c r="AY20" s="77">
        <v>0</v>
      </c>
      <c r="AZ20" s="77">
        <v>0</v>
      </c>
      <c r="BA20" s="83">
        <f t="shared" si="10"/>
        <v>0</v>
      </c>
      <c r="BB20" s="77">
        <v>0</v>
      </c>
      <c r="BC20" s="77">
        <v>0</v>
      </c>
      <c r="BD20" s="77">
        <v>0</v>
      </c>
      <c r="BE20" s="83">
        <f t="shared" si="11"/>
        <v>0</v>
      </c>
      <c r="BF20" s="30">
        <f t="shared" ref="BF20:BF31" si="25">M20+Q20+U20+Y20+AC20+AG20+AK20+AO20+AS20+AW20+BA20+BE20</f>
        <v>1137</v>
      </c>
      <c r="BG20" s="604"/>
      <c r="BH20" s="31"/>
      <c r="BI20" s="31"/>
      <c r="BJ20" s="31"/>
      <c r="BK20" s="31"/>
      <c r="BL20" s="31"/>
    </row>
    <row r="21" spans="1:64" ht="18" customHeight="1">
      <c r="A21" s="604"/>
      <c r="B21" s="604"/>
      <c r="C21" s="604"/>
      <c r="D21" s="604"/>
      <c r="E21" s="642"/>
      <c r="F21" s="604"/>
      <c r="G21" s="625"/>
      <c r="H21" s="85" t="s">
        <v>59</v>
      </c>
      <c r="I21" s="616"/>
      <c r="J21" s="33">
        <v>24</v>
      </c>
      <c r="K21" s="34">
        <v>0</v>
      </c>
      <c r="L21" s="35">
        <v>0</v>
      </c>
      <c r="M21" s="36">
        <f t="shared" si="0"/>
        <v>24</v>
      </c>
      <c r="N21" s="33">
        <v>18</v>
      </c>
      <c r="O21" s="34">
        <v>0</v>
      </c>
      <c r="P21" s="35">
        <v>0</v>
      </c>
      <c r="Q21" s="36">
        <f t="shared" si="1"/>
        <v>18</v>
      </c>
      <c r="R21" s="33">
        <v>28</v>
      </c>
      <c r="S21" s="34">
        <v>0</v>
      </c>
      <c r="T21" s="35">
        <v>0</v>
      </c>
      <c r="U21" s="36">
        <f t="shared" si="18"/>
        <v>28</v>
      </c>
      <c r="V21" s="37">
        <v>0</v>
      </c>
      <c r="W21" s="38">
        <v>0</v>
      </c>
      <c r="X21" s="38">
        <v>0</v>
      </c>
      <c r="Y21" s="39">
        <f t="shared" si="19"/>
        <v>0</v>
      </c>
      <c r="Z21" s="38">
        <v>0</v>
      </c>
      <c r="AA21" s="38">
        <v>0</v>
      </c>
      <c r="AB21" s="38">
        <v>0</v>
      </c>
      <c r="AC21" s="39">
        <f t="shared" si="20"/>
        <v>0</v>
      </c>
      <c r="AD21" s="38">
        <v>0</v>
      </c>
      <c r="AE21" s="38">
        <v>0</v>
      </c>
      <c r="AF21" s="38">
        <v>0</v>
      </c>
      <c r="AG21" s="39">
        <f t="shared" si="21"/>
        <v>0</v>
      </c>
      <c r="AH21" s="34">
        <v>0</v>
      </c>
      <c r="AI21" s="34">
        <v>0</v>
      </c>
      <c r="AJ21" s="34">
        <v>0</v>
      </c>
      <c r="AK21" s="42">
        <f t="shared" si="22"/>
        <v>0</v>
      </c>
      <c r="AL21" s="34">
        <v>0</v>
      </c>
      <c r="AM21" s="34">
        <v>0</v>
      </c>
      <c r="AN21" s="34">
        <v>0</v>
      </c>
      <c r="AO21" s="42">
        <f t="shared" si="23"/>
        <v>0</v>
      </c>
      <c r="AP21" s="38">
        <v>0</v>
      </c>
      <c r="AQ21" s="38">
        <v>0</v>
      </c>
      <c r="AR21" s="38">
        <v>0</v>
      </c>
      <c r="AS21" s="42">
        <f t="shared" si="24"/>
        <v>0</v>
      </c>
      <c r="AT21" s="38">
        <v>0</v>
      </c>
      <c r="AU21" s="38">
        <v>0</v>
      </c>
      <c r="AV21" s="38">
        <v>0</v>
      </c>
      <c r="AW21" s="43">
        <f t="shared" si="9"/>
        <v>0</v>
      </c>
      <c r="AX21" s="34">
        <v>0</v>
      </c>
      <c r="AY21" s="34">
        <v>0</v>
      </c>
      <c r="AZ21" s="34">
        <v>0</v>
      </c>
      <c r="BA21" s="42">
        <f t="shared" si="10"/>
        <v>0</v>
      </c>
      <c r="BB21" s="34">
        <v>0</v>
      </c>
      <c r="BC21" s="34">
        <v>0</v>
      </c>
      <c r="BD21" s="34">
        <v>0</v>
      </c>
      <c r="BE21" s="42">
        <f t="shared" si="11"/>
        <v>0</v>
      </c>
      <c r="BF21" s="30">
        <f t="shared" si="25"/>
        <v>70</v>
      </c>
      <c r="BG21" s="604"/>
      <c r="BH21" s="31"/>
      <c r="BI21" s="31"/>
      <c r="BJ21" s="31"/>
      <c r="BK21" s="31"/>
      <c r="BL21" s="31"/>
    </row>
    <row r="22" spans="1:64" ht="18" customHeight="1">
      <c r="A22" s="604"/>
      <c r="B22" s="604"/>
      <c r="C22" s="604"/>
      <c r="D22" s="604"/>
      <c r="E22" s="642"/>
      <c r="F22" s="604"/>
      <c r="G22" s="625"/>
      <c r="H22" s="85" t="s">
        <v>60</v>
      </c>
      <c r="I22" s="616"/>
      <c r="J22" s="33">
        <v>5</v>
      </c>
      <c r="K22" s="34">
        <v>0</v>
      </c>
      <c r="L22" s="35">
        <v>0</v>
      </c>
      <c r="M22" s="36">
        <f t="shared" si="0"/>
        <v>5</v>
      </c>
      <c r="N22" s="33">
        <v>3</v>
      </c>
      <c r="O22" s="34">
        <v>0</v>
      </c>
      <c r="P22" s="35">
        <v>0</v>
      </c>
      <c r="Q22" s="36">
        <f t="shared" si="1"/>
        <v>3</v>
      </c>
      <c r="R22" s="33">
        <v>10</v>
      </c>
      <c r="S22" s="34">
        <v>0</v>
      </c>
      <c r="T22" s="35">
        <v>0</v>
      </c>
      <c r="U22" s="36">
        <f t="shared" si="18"/>
        <v>10</v>
      </c>
      <c r="V22" s="37">
        <v>0</v>
      </c>
      <c r="W22" s="38">
        <v>0</v>
      </c>
      <c r="X22" s="38">
        <v>0</v>
      </c>
      <c r="Y22" s="39">
        <f t="shared" si="19"/>
        <v>0</v>
      </c>
      <c r="Z22" s="38">
        <v>0</v>
      </c>
      <c r="AA22" s="38">
        <v>0</v>
      </c>
      <c r="AB22" s="38">
        <v>0</v>
      </c>
      <c r="AC22" s="39">
        <f t="shared" si="20"/>
        <v>0</v>
      </c>
      <c r="AD22" s="38">
        <v>0</v>
      </c>
      <c r="AE22" s="38">
        <v>0</v>
      </c>
      <c r="AF22" s="38">
        <v>0</v>
      </c>
      <c r="AG22" s="39">
        <f t="shared" si="21"/>
        <v>0</v>
      </c>
      <c r="AH22" s="34">
        <v>0</v>
      </c>
      <c r="AI22" s="34">
        <v>0</v>
      </c>
      <c r="AJ22" s="34">
        <v>0</v>
      </c>
      <c r="AK22" s="42">
        <f t="shared" si="22"/>
        <v>0</v>
      </c>
      <c r="AL22" s="34">
        <v>0</v>
      </c>
      <c r="AM22" s="34">
        <v>0</v>
      </c>
      <c r="AN22" s="34">
        <v>0</v>
      </c>
      <c r="AO22" s="42">
        <f t="shared" si="23"/>
        <v>0</v>
      </c>
      <c r="AP22" s="38">
        <v>0</v>
      </c>
      <c r="AQ22" s="38">
        <v>0</v>
      </c>
      <c r="AR22" s="38">
        <v>0</v>
      </c>
      <c r="AS22" s="42">
        <f t="shared" si="24"/>
        <v>0</v>
      </c>
      <c r="AT22" s="38">
        <v>0</v>
      </c>
      <c r="AU22" s="38">
        <v>0</v>
      </c>
      <c r="AV22" s="38">
        <v>0</v>
      </c>
      <c r="AW22" s="43">
        <f t="shared" si="9"/>
        <v>0</v>
      </c>
      <c r="AX22" s="34">
        <v>0</v>
      </c>
      <c r="AY22" s="34">
        <v>0</v>
      </c>
      <c r="AZ22" s="34">
        <v>0</v>
      </c>
      <c r="BA22" s="42">
        <f t="shared" si="10"/>
        <v>0</v>
      </c>
      <c r="BB22" s="34">
        <v>0</v>
      </c>
      <c r="BC22" s="34">
        <v>0</v>
      </c>
      <c r="BD22" s="34">
        <v>0</v>
      </c>
      <c r="BE22" s="42">
        <f t="shared" si="11"/>
        <v>0</v>
      </c>
      <c r="BF22" s="30">
        <f t="shared" si="25"/>
        <v>18</v>
      </c>
      <c r="BG22" s="604"/>
      <c r="BH22" s="31"/>
      <c r="BI22" s="31"/>
      <c r="BJ22" s="31"/>
      <c r="BK22" s="31"/>
      <c r="BL22" s="31"/>
    </row>
    <row r="23" spans="1:64" ht="18" customHeight="1">
      <c r="A23" s="604"/>
      <c r="B23" s="604"/>
      <c r="C23" s="604"/>
      <c r="D23" s="604"/>
      <c r="E23" s="642"/>
      <c r="F23" s="604"/>
      <c r="G23" s="625"/>
      <c r="H23" s="85" t="s">
        <v>61</v>
      </c>
      <c r="I23" s="616"/>
      <c r="J23" s="33">
        <v>0</v>
      </c>
      <c r="K23" s="34">
        <v>0</v>
      </c>
      <c r="L23" s="35">
        <v>0</v>
      </c>
      <c r="M23" s="36">
        <f t="shared" si="0"/>
        <v>0</v>
      </c>
      <c r="N23" s="33">
        <v>1</v>
      </c>
      <c r="O23" s="34">
        <v>0</v>
      </c>
      <c r="P23" s="35">
        <v>0</v>
      </c>
      <c r="Q23" s="36">
        <f t="shared" si="1"/>
        <v>1</v>
      </c>
      <c r="R23" s="33">
        <v>2</v>
      </c>
      <c r="S23" s="34">
        <v>0</v>
      </c>
      <c r="T23" s="35">
        <v>0</v>
      </c>
      <c r="U23" s="36">
        <f t="shared" si="18"/>
        <v>2</v>
      </c>
      <c r="V23" s="37">
        <v>0</v>
      </c>
      <c r="W23" s="38">
        <v>0</v>
      </c>
      <c r="X23" s="38">
        <v>0</v>
      </c>
      <c r="Y23" s="39">
        <f t="shared" si="19"/>
        <v>0</v>
      </c>
      <c r="Z23" s="38">
        <v>0</v>
      </c>
      <c r="AA23" s="38">
        <v>0</v>
      </c>
      <c r="AB23" s="38">
        <v>0</v>
      </c>
      <c r="AC23" s="39">
        <f t="shared" si="20"/>
        <v>0</v>
      </c>
      <c r="AD23" s="38">
        <v>0</v>
      </c>
      <c r="AE23" s="38">
        <v>0</v>
      </c>
      <c r="AF23" s="38">
        <v>0</v>
      </c>
      <c r="AG23" s="39">
        <f t="shared" si="21"/>
        <v>0</v>
      </c>
      <c r="AH23" s="34">
        <v>0</v>
      </c>
      <c r="AI23" s="34">
        <v>0</v>
      </c>
      <c r="AJ23" s="34">
        <v>0</v>
      </c>
      <c r="AK23" s="42">
        <f t="shared" si="22"/>
        <v>0</v>
      </c>
      <c r="AL23" s="34">
        <v>0</v>
      </c>
      <c r="AM23" s="34">
        <v>0</v>
      </c>
      <c r="AN23" s="34">
        <v>0</v>
      </c>
      <c r="AO23" s="42">
        <f t="shared" si="23"/>
        <v>0</v>
      </c>
      <c r="AP23" s="38">
        <v>0</v>
      </c>
      <c r="AQ23" s="38">
        <v>0</v>
      </c>
      <c r="AR23" s="38">
        <v>0</v>
      </c>
      <c r="AS23" s="42">
        <f t="shared" si="24"/>
        <v>0</v>
      </c>
      <c r="AT23" s="38">
        <v>0</v>
      </c>
      <c r="AU23" s="38">
        <v>0</v>
      </c>
      <c r="AV23" s="38">
        <v>0</v>
      </c>
      <c r="AW23" s="43">
        <f t="shared" si="9"/>
        <v>0</v>
      </c>
      <c r="AX23" s="34">
        <v>0</v>
      </c>
      <c r="AY23" s="34">
        <v>0</v>
      </c>
      <c r="AZ23" s="34">
        <v>0</v>
      </c>
      <c r="BA23" s="42">
        <f t="shared" si="10"/>
        <v>0</v>
      </c>
      <c r="BB23" s="34">
        <v>0</v>
      </c>
      <c r="BC23" s="34">
        <v>0</v>
      </c>
      <c r="BD23" s="34">
        <v>0</v>
      </c>
      <c r="BE23" s="42">
        <f t="shared" si="11"/>
        <v>0</v>
      </c>
      <c r="BF23" s="30">
        <f t="shared" si="25"/>
        <v>3</v>
      </c>
      <c r="BG23" s="604"/>
      <c r="BH23" s="31"/>
      <c r="BI23" s="31"/>
      <c r="BJ23" s="31"/>
      <c r="BK23" s="31"/>
      <c r="BL23" s="31"/>
    </row>
    <row r="24" spans="1:64" ht="18" customHeight="1">
      <c r="A24" s="604"/>
      <c r="B24" s="604"/>
      <c r="C24" s="604"/>
      <c r="D24" s="604"/>
      <c r="E24" s="642"/>
      <c r="F24" s="604"/>
      <c r="G24" s="626"/>
      <c r="H24" s="86" t="s">
        <v>62</v>
      </c>
      <c r="I24" s="617"/>
      <c r="J24" s="87">
        <v>0</v>
      </c>
      <c r="K24" s="88">
        <v>0</v>
      </c>
      <c r="L24" s="89">
        <v>0</v>
      </c>
      <c r="M24" s="36">
        <f t="shared" si="0"/>
        <v>0</v>
      </c>
      <c r="N24" s="87">
        <v>0</v>
      </c>
      <c r="O24" s="88">
        <v>0</v>
      </c>
      <c r="P24" s="89">
        <v>0</v>
      </c>
      <c r="Q24" s="36">
        <f t="shared" si="1"/>
        <v>0</v>
      </c>
      <c r="R24" s="87">
        <v>0</v>
      </c>
      <c r="S24" s="88"/>
      <c r="T24" s="89"/>
      <c r="U24" s="36">
        <f t="shared" si="18"/>
        <v>0</v>
      </c>
      <c r="V24" s="90">
        <v>0</v>
      </c>
      <c r="W24" s="91">
        <v>0</v>
      </c>
      <c r="X24" s="91">
        <v>0</v>
      </c>
      <c r="Y24" s="39">
        <f t="shared" si="19"/>
        <v>0</v>
      </c>
      <c r="Z24" s="91">
        <v>0</v>
      </c>
      <c r="AA24" s="91">
        <v>0</v>
      </c>
      <c r="AB24" s="91">
        <v>0</v>
      </c>
      <c r="AC24" s="39">
        <f t="shared" si="20"/>
        <v>0</v>
      </c>
      <c r="AD24" s="91">
        <v>0</v>
      </c>
      <c r="AE24" s="91">
        <v>0</v>
      </c>
      <c r="AF24" s="91">
        <v>0</v>
      </c>
      <c r="AG24" s="39">
        <f t="shared" si="21"/>
        <v>0</v>
      </c>
      <c r="AH24" s="88">
        <v>0</v>
      </c>
      <c r="AI24" s="88">
        <v>0</v>
      </c>
      <c r="AJ24" s="88">
        <v>0</v>
      </c>
      <c r="AK24" s="42">
        <f t="shared" si="22"/>
        <v>0</v>
      </c>
      <c r="AL24" s="88">
        <v>0</v>
      </c>
      <c r="AM24" s="88">
        <v>0</v>
      </c>
      <c r="AN24" s="88">
        <v>0</v>
      </c>
      <c r="AO24" s="42">
        <f t="shared" si="23"/>
        <v>0</v>
      </c>
      <c r="AP24" s="91">
        <v>0</v>
      </c>
      <c r="AQ24" s="91">
        <v>0</v>
      </c>
      <c r="AR24" s="91">
        <v>0</v>
      </c>
      <c r="AS24" s="42">
        <f t="shared" si="24"/>
        <v>0</v>
      </c>
      <c r="AT24" s="91">
        <v>0</v>
      </c>
      <c r="AU24" s="91"/>
      <c r="AV24" s="91"/>
      <c r="AW24" s="43">
        <f t="shared" si="9"/>
        <v>0</v>
      </c>
      <c r="AX24" s="88">
        <v>0</v>
      </c>
      <c r="AY24" s="88">
        <v>0</v>
      </c>
      <c r="AZ24" s="88">
        <v>0</v>
      </c>
      <c r="BA24" s="42">
        <f t="shared" si="10"/>
        <v>0</v>
      </c>
      <c r="BB24" s="88">
        <v>0</v>
      </c>
      <c r="BC24" s="88">
        <v>0</v>
      </c>
      <c r="BD24" s="88">
        <v>0</v>
      </c>
      <c r="BE24" s="42">
        <f t="shared" si="11"/>
        <v>0</v>
      </c>
      <c r="BF24" s="30">
        <f t="shared" si="25"/>
        <v>0</v>
      </c>
      <c r="BG24" s="604"/>
      <c r="BH24" s="31"/>
      <c r="BI24" s="31"/>
      <c r="BJ24" s="31"/>
      <c r="BK24" s="31"/>
      <c r="BL24" s="31"/>
    </row>
    <row r="25" spans="1:64" ht="18" customHeight="1">
      <c r="A25" s="604"/>
      <c r="B25" s="604"/>
      <c r="C25" s="604"/>
      <c r="D25" s="604"/>
      <c r="E25" s="642"/>
      <c r="F25" s="604"/>
      <c r="G25" s="629" t="s">
        <v>63</v>
      </c>
      <c r="H25" s="75" t="s">
        <v>64</v>
      </c>
      <c r="I25" s="618" t="s">
        <v>65</v>
      </c>
      <c r="J25" s="33">
        <v>1</v>
      </c>
      <c r="K25" s="34">
        <v>0</v>
      </c>
      <c r="L25" s="35">
        <v>0</v>
      </c>
      <c r="M25" s="36">
        <f t="shared" si="0"/>
        <v>1</v>
      </c>
      <c r="N25" s="33">
        <v>0</v>
      </c>
      <c r="O25" s="34">
        <v>0</v>
      </c>
      <c r="P25" s="35">
        <v>0</v>
      </c>
      <c r="Q25" s="36">
        <f t="shared" si="1"/>
        <v>0</v>
      </c>
      <c r="R25" s="33">
        <v>7</v>
      </c>
      <c r="S25" s="34">
        <v>0</v>
      </c>
      <c r="T25" s="35">
        <v>0</v>
      </c>
      <c r="U25" s="36">
        <f t="shared" si="18"/>
        <v>7</v>
      </c>
      <c r="V25" s="37">
        <v>0</v>
      </c>
      <c r="W25" s="38">
        <v>0</v>
      </c>
      <c r="X25" s="38">
        <v>0</v>
      </c>
      <c r="Y25" s="39">
        <f t="shared" si="19"/>
        <v>0</v>
      </c>
      <c r="Z25" s="38">
        <v>0</v>
      </c>
      <c r="AA25" s="38">
        <v>0</v>
      </c>
      <c r="AB25" s="38">
        <v>0</v>
      </c>
      <c r="AC25" s="39">
        <f t="shared" si="20"/>
        <v>0</v>
      </c>
      <c r="AD25" s="38">
        <v>0</v>
      </c>
      <c r="AE25" s="38">
        <v>0</v>
      </c>
      <c r="AF25" s="38">
        <v>0</v>
      </c>
      <c r="AG25" s="39">
        <f t="shared" si="21"/>
        <v>0</v>
      </c>
      <c r="AH25" s="34">
        <v>0</v>
      </c>
      <c r="AI25" s="34">
        <v>0</v>
      </c>
      <c r="AJ25" s="34">
        <v>0</v>
      </c>
      <c r="AK25" s="42">
        <f t="shared" si="22"/>
        <v>0</v>
      </c>
      <c r="AL25" s="34">
        <v>0</v>
      </c>
      <c r="AM25" s="34">
        <v>0</v>
      </c>
      <c r="AN25" s="34">
        <v>0</v>
      </c>
      <c r="AO25" s="42">
        <f t="shared" si="23"/>
        <v>0</v>
      </c>
      <c r="AP25" s="38">
        <v>0</v>
      </c>
      <c r="AQ25" s="38">
        <v>0</v>
      </c>
      <c r="AR25" s="38">
        <v>0</v>
      </c>
      <c r="AS25" s="42">
        <f t="shared" si="24"/>
        <v>0</v>
      </c>
      <c r="AT25" s="38">
        <v>0</v>
      </c>
      <c r="AU25" s="38">
        <v>0</v>
      </c>
      <c r="AV25" s="38">
        <v>0</v>
      </c>
      <c r="AW25" s="43">
        <f t="shared" si="9"/>
        <v>0</v>
      </c>
      <c r="AX25" s="34">
        <v>0</v>
      </c>
      <c r="AY25" s="34">
        <v>0</v>
      </c>
      <c r="AZ25" s="34">
        <v>0</v>
      </c>
      <c r="BA25" s="42">
        <f t="shared" si="10"/>
        <v>0</v>
      </c>
      <c r="BB25" s="34">
        <v>0</v>
      </c>
      <c r="BC25" s="34">
        <v>0</v>
      </c>
      <c r="BD25" s="34">
        <v>0</v>
      </c>
      <c r="BE25" s="42">
        <f t="shared" si="11"/>
        <v>0</v>
      </c>
      <c r="BF25" s="30">
        <f t="shared" si="25"/>
        <v>8</v>
      </c>
      <c r="BG25" s="604"/>
      <c r="BH25" s="31"/>
      <c r="BI25" s="31"/>
      <c r="BJ25" s="31"/>
      <c r="BK25" s="31"/>
      <c r="BL25" s="31"/>
    </row>
    <row r="26" spans="1:64" ht="18" customHeight="1">
      <c r="A26" s="604"/>
      <c r="B26" s="604"/>
      <c r="C26" s="604"/>
      <c r="D26" s="604"/>
      <c r="E26" s="643"/>
      <c r="F26" s="605"/>
      <c r="G26" s="630"/>
      <c r="H26" s="93" t="s">
        <v>66</v>
      </c>
      <c r="I26" s="619"/>
      <c r="J26" s="33">
        <v>3</v>
      </c>
      <c r="K26" s="34">
        <v>0</v>
      </c>
      <c r="L26" s="35">
        <v>0</v>
      </c>
      <c r="M26" s="36">
        <f t="shared" si="0"/>
        <v>3</v>
      </c>
      <c r="N26" s="33">
        <v>0</v>
      </c>
      <c r="O26" s="34">
        <v>0</v>
      </c>
      <c r="P26" s="35">
        <v>0</v>
      </c>
      <c r="Q26" s="36">
        <f t="shared" si="1"/>
        <v>0</v>
      </c>
      <c r="R26" s="33">
        <v>8</v>
      </c>
      <c r="S26" s="34">
        <v>0</v>
      </c>
      <c r="T26" s="35">
        <v>0</v>
      </c>
      <c r="U26" s="36">
        <f t="shared" si="18"/>
        <v>8</v>
      </c>
      <c r="V26" s="37">
        <v>0</v>
      </c>
      <c r="W26" s="38">
        <v>0</v>
      </c>
      <c r="X26" s="38">
        <v>0</v>
      </c>
      <c r="Y26" s="39">
        <f t="shared" si="19"/>
        <v>0</v>
      </c>
      <c r="Z26" s="38">
        <v>0</v>
      </c>
      <c r="AA26" s="38">
        <v>0</v>
      </c>
      <c r="AB26" s="38">
        <v>0</v>
      </c>
      <c r="AC26" s="39">
        <f t="shared" si="20"/>
        <v>0</v>
      </c>
      <c r="AD26" s="38">
        <v>0</v>
      </c>
      <c r="AE26" s="38">
        <v>0</v>
      </c>
      <c r="AF26" s="38">
        <v>0</v>
      </c>
      <c r="AG26" s="39">
        <f t="shared" si="21"/>
        <v>0</v>
      </c>
      <c r="AH26" s="34">
        <v>0</v>
      </c>
      <c r="AI26" s="34">
        <v>0</v>
      </c>
      <c r="AJ26" s="34">
        <v>0</v>
      </c>
      <c r="AK26" s="42">
        <f t="shared" si="22"/>
        <v>0</v>
      </c>
      <c r="AL26" s="34">
        <v>0</v>
      </c>
      <c r="AM26" s="34">
        <v>0</v>
      </c>
      <c r="AN26" s="34">
        <v>0</v>
      </c>
      <c r="AO26" s="42">
        <f t="shared" si="23"/>
        <v>0</v>
      </c>
      <c r="AP26" s="38">
        <v>0</v>
      </c>
      <c r="AQ26" s="38">
        <v>0</v>
      </c>
      <c r="AR26" s="38">
        <v>0</v>
      </c>
      <c r="AS26" s="42">
        <f t="shared" si="24"/>
        <v>0</v>
      </c>
      <c r="AT26" s="38">
        <v>0</v>
      </c>
      <c r="AU26" s="38">
        <v>0</v>
      </c>
      <c r="AV26" s="38">
        <v>0</v>
      </c>
      <c r="AW26" s="94">
        <f t="shared" si="9"/>
        <v>0</v>
      </c>
      <c r="AX26" s="34">
        <v>0</v>
      </c>
      <c r="AY26" s="34">
        <v>0</v>
      </c>
      <c r="AZ26" s="34">
        <v>0</v>
      </c>
      <c r="BA26" s="42">
        <f t="shared" si="10"/>
        <v>0</v>
      </c>
      <c r="BB26" s="34">
        <v>0</v>
      </c>
      <c r="BC26" s="34">
        <v>0</v>
      </c>
      <c r="BD26" s="34">
        <v>0</v>
      </c>
      <c r="BE26" s="42">
        <f t="shared" si="11"/>
        <v>0</v>
      </c>
      <c r="BF26" s="30">
        <f t="shared" si="25"/>
        <v>11</v>
      </c>
      <c r="BG26" s="605"/>
      <c r="BH26" s="31"/>
      <c r="BI26" s="31"/>
      <c r="BJ26" s="31"/>
      <c r="BK26" s="31"/>
      <c r="BL26" s="31"/>
    </row>
    <row r="27" spans="1:64" ht="18" customHeight="1">
      <c r="A27" s="604"/>
      <c r="B27" s="604"/>
      <c r="C27" s="604"/>
      <c r="D27" s="604"/>
      <c r="E27" s="662" t="s">
        <v>67</v>
      </c>
      <c r="F27" s="640">
        <v>2600</v>
      </c>
      <c r="G27" s="624" t="s">
        <v>48</v>
      </c>
      <c r="H27" s="13" t="s">
        <v>49</v>
      </c>
      <c r="I27" s="618" t="s">
        <v>68</v>
      </c>
      <c r="J27" s="33">
        <v>0</v>
      </c>
      <c r="K27" s="34">
        <v>0</v>
      </c>
      <c r="L27" s="35">
        <v>0</v>
      </c>
      <c r="M27" s="36">
        <f t="shared" si="0"/>
        <v>0</v>
      </c>
      <c r="N27" s="33">
        <v>0</v>
      </c>
      <c r="O27" s="34">
        <v>0</v>
      </c>
      <c r="P27" s="35">
        <v>0</v>
      </c>
      <c r="Q27" s="36">
        <f t="shared" si="1"/>
        <v>0</v>
      </c>
      <c r="R27" s="33">
        <v>0</v>
      </c>
      <c r="S27" s="34">
        <v>0</v>
      </c>
      <c r="T27" s="35">
        <v>0</v>
      </c>
      <c r="U27" s="36">
        <f t="shared" si="18"/>
        <v>0</v>
      </c>
      <c r="V27" s="37">
        <v>0</v>
      </c>
      <c r="W27" s="38">
        <v>0</v>
      </c>
      <c r="X27" s="38">
        <v>0</v>
      </c>
      <c r="Y27" s="39">
        <f t="shared" si="19"/>
        <v>0</v>
      </c>
      <c r="Z27" s="38">
        <v>0</v>
      </c>
      <c r="AA27" s="38">
        <v>0</v>
      </c>
      <c r="AB27" s="38">
        <v>0</v>
      </c>
      <c r="AC27" s="39">
        <f t="shared" si="20"/>
        <v>0</v>
      </c>
      <c r="AD27" s="95">
        <v>0</v>
      </c>
      <c r="AE27" s="95">
        <v>0</v>
      </c>
      <c r="AF27" s="95">
        <v>0</v>
      </c>
      <c r="AG27" s="39">
        <f t="shared" si="21"/>
        <v>0</v>
      </c>
      <c r="AH27" s="96">
        <v>0</v>
      </c>
      <c r="AI27" s="96">
        <v>0</v>
      </c>
      <c r="AJ27" s="96">
        <v>0</v>
      </c>
      <c r="AK27" s="42">
        <f t="shared" si="22"/>
        <v>0</v>
      </c>
      <c r="AL27" s="95">
        <v>0</v>
      </c>
      <c r="AM27" s="95">
        <v>0</v>
      </c>
      <c r="AN27" s="95">
        <v>0</v>
      </c>
      <c r="AO27" s="42">
        <f t="shared" si="23"/>
        <v>0</v>
      </c>
      <c r="AP27" s="38">
        <v>0</v>
      </c>
      <c r="AQ27" s="38">
        <v>0</v>
      </c>
      <c r="AR27" s="38">
        <v>0</v>
      </c>
      <c r="AS27" s="42">
        <f t="shared" si="24"/>
        <v>0</v>
      </c>
      <c r="AT27" s="38">
        <v>0</v>
      </c>
      <c r="AU27" s="38">
        <v>0</v>
      </c>
      <c r="AV27" s="38">
        <v>0</v>
      </c>
      <c r="AW27" s="94">
        <f t="shared" si="9"/>
        <v>0</v>
      </c>
      <c r="AX27" s="34">
        <v>0</v>
      </c>
      <c r="AY27" s="34">
        <v>0</v>
      </c>
      <c r="AZ27" s="34">
        <v>0</v>
      </c>
      <c r="BA27" s="42">
        <f t="shared" si="10"/>
        <v>0</v>
      </c>
      <c r="BB27" s="34">
        <v>0</v>
      </c>
      <c r="BC27" s="34">
        <v>0</v>
      </c>
      <c r="BD27" s="34">
        <v>0</v>
      </c>
      <c r="BE27" s="42">
        <f t="shared" si="11"/>
        <v>0</v>
      </c>
      <c r="BF27" s="30">
        <f t="shared" si="25"/>
        <v>0</v>
      </c>
      <c r="BG27" s="603">
        <f>BF32/F27</f>
        <v>0.19384615384615383</v>
      </c>
      <c r="BH27" s="31"/>
      <c r="BI27" s="31"/>
      <c r="BJ27" s="31"/>
      <c r="BK27" s="31"/>
      <c r="BL27" s="31"/>
    </row>
    <row r="28" spans="1:64" ht="18" customHeight="1">
      <c r="A28" s="604"/>
      <c r="B28" s="604"/>
      <c r="C28" s="604"/>
      <c r="D28" s="604"/>
      <c r="E28" s="663"/>
      <c r="F28" s="604"/>
      <c r="G28" s="625"/>
      <c r="H28" s="32" t="s">
        <v>51</v>
      </c>
      <c r="I28" s="616"/>
      <c r="J28" s="33">
        <v>0</v>
      </c>
      <c r="K28" s="34">
        <v>0</v>
      </c>
      <c r="L28" s="35">
        <v>0</v>
      </c>
      <c r="M28" s="36">
        <f t="shared" si="0"/>
        <v>0</v>
      </c>
      <c r="N28" s="33">
        <v>0</v>
      </c>
      <c r="O28" s="34">
        <v>0</v>
      </c>
      <c r="P28" s="35">
        <v>0</v>
      </c>
      <c r="Q28" s="36">
        <f t="shared" si="1"/>
        <v>0</v>
      </c>
      <c r="R28" s="33">
        <v>0</v>
      </c>
      <c r="S28" s="34">
        <v>0</v>
      </c>
      <c r="T28" s="35">
        <v>0</v>
      </c>
      <c r="U28" s="36">
        <f t="shared" si="18"/>
        <v>0</v>
      </c>
      <c r="V28" s="37">
        <v>0</v>
      </c>
      <c r="W28" s="38">
        <v>0</v>
      </c>
      <c r="X28" s="38">
        <v>0</v>
      </c>
      <c r="Y28" s="39">
        <f t="shared" si="19"/>
        <v>0</v>
      </c>
      <c r="Z28" s="38">
        <v>0</v>
      </c>
      <c r="AA28" s="38">
        <v>0</v>
      </c>
      <c r="AB28" s="38">
        <v>0</v>
      </c>
      <c r="AC28" s="39">
        <f t="shared" si="20"/>
        <v>0</v>
      </c>
      <c r="AD28" s="40">
        <v>0</v>
      </c>
      <c r="AE28" s="40">
        <v>0</v>
      </c>
      <c r="AF28" s="40">
        <v>0</v>
      </c>
      <c r="AG28" s="39">
        <f t="shared" si="21"/>
        <v>0</v>
      </c>
      <c r="AH28" s="41">
        <v>0</v>
      </c>
      <c r="AI28" s="41">
        <v>0</v>
      </c>
      <c r="AJ28" s="41">
        <v>0</v>
      </c>
      <c r="AK28" s="42">
        <f t="shared" si="22"/>
        <v>0</v>
      </c>
      <c r="AL28" s="40">
        <v>0</v>
      </c>
      <c r="AM28" s="40">
        <v>0</v>
      </c>
      <c r="AN28" s="40">
        <v>0</v>
      </c>
      <c r="AO28" s="42">
        <f t="shared" si="23"/>
        <v>0</v>
      </c>
      <c r="AP28" s="38">
        <v>0</v>
      </c>
      <c r="AQ28" s="38">
        <v>0</v>
      </c>
      <c r="AR28" s="38">
        <v>0</v>
      </c>
      <c r="AS28" s="42">
        <f t="shared" si="24"/>
        <v>0</v>
      </c>
      <c r="AT28" s="38">
        <v>0</v>
      </c>
      <c r="AU28" s="38">
        <v>0</v>
      </c>
      <c r="AV28" s="38">
        <v>0</v>
      </c>
      <c r="AW28" s="94">
        <f t="shared" si="9"/>
        <v>0</v>
      </c>
      <c r="AX28" s="34">
        <v>0</v>
      </c>
      <c r="AY28" s="34">
        <v>0</v>
      </c>
      <c r="AZ28" s="34">
        <v>0</v>
      </c>
      <c r="BA28" s="42">
        <f t="shared" si="10"/>
        <v>0</v>
      </c>
      <c r="BB28" s="34">
        <v>0</v>
      </c>
      <c r="BC28" s="34">
        <v>0</v>
      </c>
      <c r="BD28" s="34">
        <v>0</v>
      </c>
      <c r="BE28" s="42">
        <f t="shared" si="11"/>
        <v>0</v>
      </c>
      <c r="BF28" s="30">
        <f t="shared" si="25"/>
        <v>0</v>
      </c>
      <c r="BG28" s="604"/>
      <c r="BH28" s="31"/>
      <c r="BI28" s="31"/>
      <c r="BJ28" s="31"/>
      <c r="BK28" s="31"/>
      <c r="BL28" s="31"/>
    </row>
    <row r="29" spans="1:64" ht="18" customHeight="1">
      <c r="A29" s="604"/>
      <c r="B29" s="604"/>
      <c r="C29" s="604"/>
      <c r="D29" s="604"/>
      <c r="E29" s="663"/>
      <c r="F29" s="604"/>
      <c r="G29" s="625"/>
      <c r="H29" s="44" t="s">
        <v>52</v>
      </c>
      <c r="I29" s="616"/>
      <c r="J29" s="33">
        <v>38</v>
      </c>
      <c r="K29" s="34">
        <v>0</v>
      </c>
      <c r="L29" s="35">
        <v>0</v>
      </c>
      <c r="M29" s="36">
        <f t="shared" si="0"/>
        <v>38</v>
      </c>
      <c r="N29" s="33">
        <v>38</v>
      </c>
      <c r="O29" s="34">
        <v>0</v>
      </c>
      <c r="P29" s="35">
        <v>0</v>
      </c>
      <c r="Q29" s="36">
        <f t="shared" si="1"/>
        <v>38</v>
      </c>
      <c r="R29" s="33">
        <v>48</v>
      </c>
      <c r="S29" s="34">
        <v>0</v>
      </c>
      <c r="T29" s="35">
        <v>0</v>
      </c>
      <c r="U29" s="36">
        <f t="shared" si="18"/>
        <v>48</v>
      </c>
      <c r="V29" s="37">
        <v>0</v>
      </c>
      <c r="W29" s="38">
        <v>0</v>
      </c>
      <c r="X29" s="38">
        <v>0</v>
      </c>
      <c r="Y29" s="39">
        <f t="shared" si="19"/>
        <v>0</v>
      </c>
      <c r="Z29" s="38">
        <v>0</v>
      </c>
      <c r="AA29" s="38">
        <v>0</v>
      </c>
      <c r="AB29" s="38">
        <v>0</v>
      </c>
      <c r="AC29" s="39">
        <f t="shared" si="20"/>
        <v>0</v>
      </c>
      <c r="AD29" s="40">
        <v>0</v>
      </c>
      <c r="AE29" s="40">
        <v>0</v>
      </c>
      <c r="AF29" s="40">
        <v>0</v>
      </c>
      <c r="AG29" s="39">
        <f t="shared" si="21"/>
        <v>0</v>
      </c>
      <c r="AH29" s="41">
        <v>0</v>
      </c>
      <c r="AI29" s="41">
        <v>0</v>
      </c>
      <c r="AJ29" s="41">
        <v>0</v>
      </c>
      <c r="AK29" s="42">
        <f t="shared" si="22"/>
        <v>0</v>
      </c>
      <c r="AL29" s="40">
        <v>0</v>
      </c>
      <c r="AM29" s="40">
        <v>0</v>
      </c>
      <c r="AN29" s="40">
        <v>0</v>
      </c>
      <c r="AO29" s="42">
        <f t="shared" si="23"/>
        <v>0</v>
      </c>
      <c r="AP29" s="38">
        <v>0</v>
      </c>
      <c r="AQ29" s="38">
        <v>0</v>
      </c>
      <c r="AR29" s="38">
        <v>0</v>
      </c>
      <c r="AS29" s="42">
        <f t="shared" si="24"/>
        <v>0</v>
      </c>
      <c r="AT29" s="38">
        <v>0</v>
      </c>
      <c r="AU29" s="38">
        <v>0</v>
      </c>
      <c r="AV29" s="38">
        <v>0</v>
      </c>
      <c r="AW29" s="94">
        <f t="shared" si="9"/>
        <v>0</v>
      </c>
      <c r="AX29" s="34">
        <v>0</v>
      </c>
      <c r="AY29" s="34">
        <v>0</v>
      </c>
      <c r="AZ29" s="34">
        <v>0</v>
      </c>
      <c r="BA29" s="42">
        <f t="shared" si="10"/>
        <v>0</v>
      </c>
      <c r="BB29" s="34">
        <v>0</v>
      </c>
      <c r="BC29" s="34">
        <v>0</v>
      </c>
      <c r="BD29" s="34">
        <v>0</v>
      </c>
      <c r="BE29" s="42">
        <f t="shared" si="11"/>
        <v>0</v>
      </c>
      <c r="BF29" s="30">
        <f t="shared" si="25"/>
        <v>124</v>
      </c>
      <c r="BG29" s="604"/>
      <c r="BH29" s="31"/>
      <c r="BI29" s="31"/>
      <c r="BJ29" s="31"/>
      <c r="BK29" s="31"/>
      <c r="BL29" s="31"/>
    </row>
    <row r="30" spans="1:64" ht="18" customHeight="1">
      <c r="A30" s="604"/>
      <c r="B30" s="604"/>
      <c r="C30" s="604"/>
      <c r="D30" s="604"/>
      <c r="E30" s="663"/>
      <c r="F30" s="604"/>
      <c r="G30" s="625"/>
      <c r="H30" s="44" t="s">
        <v>53</v>
      </c>
      <c r="I30" s="616"/>
      <c r="J30" s="33">
        <v>107</v>
      </c>
      <c r="K30" s="34">
        <v>0</v>
      </c>
      <c r="L30" s="35">
        <v>0</v>
      </c>
      <c r="M30" s="36">
        <f t="shared" si="0"/>
        <v>107</v>
      </c>
      <c r="N30" s="33">
        <v>86</v>
      </c>
      <c r="O30" s="34">
        <v>0</v>
      </c>
      <c r="P30" s="35">
        <v>0</v>
      </c>
      <c r="Q30" s="36">
        <f t="shared" si="1"/>
        <v>86</v>
      </c>
      <c r="R30" s="33">
        <v>157</v>
      </c>
      <c r="S30" s="34">
        <v>0</v>
      </c>
      <c r="T30" s="35">
        <v>0</v>
      </c>
      <c r="U30" s="36">
        <f t="shared" si="18"/>
        <v>157</v>
      </c>
      <c r="V30" s="37">
        <v>0</v>
      </c>
      <c r="W30" s="38">
        <v>0</v>
      </c>
      <c r="X30" s="38">
        <v>0</v>
      </c>
      <c r="Y30" s="39">
        <f t="shared" si="19"/>
        <v>0</v>
      </c>
      <c r="Z30" s="38">
        <v>0</v>
      </c>
      <c r="AA30" s="38">
        <v>0</v>
      </c>
      <c r="AB30" s="38">
        <v>0</v>
      </c>
      <c r="AC30" s="39">
        <f t="shared" si="20"/>
        <v>0</v>
      </c>
      <c r="AD30" s="40">
        <v>0</v>
      </c>
      <c r="AE30" s="40">
        <v>0</v>
      </c>
      <c r="AF30" s="40">
        <v>0</v>
      </c>
      <c r="AG30" s="39">
        <f t="shared" si="21"/>
        <v>0</v>
      </c>
      <c r="AH30" s="41">
        <v>0</v>
      </c>
      <c r="AI30" s="41">
        <v>0</v>
      </c>
      <c r="AJ30" s="41">
        <v>0</v>
      </c>
      <c r="AK30" s="42">
        <f t="shared" si="22"/>
        <v>0</v>
      </c>
      <c r="AL30" s="40">
        <v>0</v>
      </c>
      <c r="AM30" s="40">
        <v>0</v>
      </c>
      <c r="AN30" s="40">
        <v>0</v>
      </c>
      <c r="AO30" s="42">
        <f t="shared" si="23"/>
        <v>0</v>
      </c>
      <c r="AP30" s="38">
        <v>0</v>
      </c>
      <c r="AQ30" s="38">
        <v>0</v>
      </c>
      <c r="AR30" s="38">
        <v>0</v>
      </c>
      <c r="AS30" s="42">
        <f t="shared" si="24"/>
        <v>0</v>
      </c>
      <c r="AT30" s="38">
        <v>0</v>
      </c>
      <c r="AU30" s="38">
        <v>0</v>
      </c>
      <c r="AV30" s="38">
        <v>0</v>
      </c>
      <c r="AW30" s="94">
        <f t="shared" si="9"/>
        <v>0</v>
      </c>
      <c r="AX30" s="34">
        <v>0</v>
      </c>
      <c r="AY30" s="34">
        <v>0</v>
      </c>
      <c r="AZ30" s="34">
        <v>0</v>
      </c>
      <c r="BA30" s="42">
        <f t="shared" si="10"/>
        <v>0</v>
      </c>
      <c r="BB30" s="34">
        <v>0</v>
      </c>
      <c r="BC30" s="34">
        <v>0</v>
      </c>
      <c r="BD30" s="34">
        <v>0</v>
      </c>
      <c r="BE30" s="42">
        <f t="shared" si="11"/>
        <v>0</v>
      </c>
      <c r="BF30" s="30">
        <f t="shared" si="25"/>
        <v>350</v>
      </c>
      <c r="BG30" s="604"/>
      <c r="BH30" s="31"/>
      <c r="BI30" s="31"/>
      <c r="BJ30" s="31"/>
      <c r="BK30" s="31"/>
      <c r="BL30" s="31"/>
    </row>
    <row r="31" spans="1:64" ht="17.25" customHeight="1">
      <c r="A31" s="604"/>
      <c r="B31" s="604"/>
      <c r="C31" s="604"/>
      <c r="D31" s="604"/>
      <c r="E31" s="663"/>
      <c r="F31" s="604"/>
      <c r="G31" s="626"/>
      <c r="H31" s="45" t="s">
        <v>54</v>
      </c>
      <c r="I31" s="616"/>
      <c r="J31" s="46">
        <v>9</v>
      </c>
      <c r="K31" s="47">
        <v>0</v>
      </c>
      <c r="L31" s="48">
        <v>0</v>
      </c>
      <c r="M31" s="49">
        <f t="shared" si="0"/>
        <v>9</v>
      </c>
      <c r="N31" s="46">
        <v>7</v>
      </c>
      <c r="O31" s="47">
        <v>0</v>
      </c>
      <c r="P31" s="48">
        <v>0</v>
      </c>
      <c r="Q31" s="49">
        <f t="shared" si="1"/>
        <v>7</v>
      </c>
      <c r="R31" s="46">
        <v>14</v>
      </c>
      <c r="S31" s="47">
        <v>0</v>
      </c>
      <c r="T31" s="48">
        <v>0</v>
      </c>
      <c r="U31" s="49">
        <f t="shared" si="18"/>
        <v>14</v>
      </c>
      <c r="V31" s="50">
        <v>0</v>
      </c>
      <c r="W31" s="51">
        <v>0</v>
      </c>
      <c r="X31" s="51">
        <v>0</v>
      </c>
      <c r="Y31" s="52">
        <f t="shared" si="19"/>
        <v>0</v>
      </c>
      <c r="Z31" s="51">
        <v>0</v>
      </c>
      <c r="AA31" s="51">
        <v>0</v>
      </c>
      <c r="AB31" s="51">
        <v>0</v>
      </c>
      <c r="AC31" s="52">
        <f t="shared" si="20"/>
        <v>0</v>
      </c>
      <c r="AD31" s="53">
        <v>0</v>
      </c>
      <c r="AE31" s="53">
        <v>0</v>
      </c>
      <c r="AF31" s="53">
        <v>0</v>
      </c>
      <c r="AG31" s="52">
        <f t="shared" si="21"/>
        <v>0</v>
      </c>
      <c r="AH31" s="54">
        <v>0</v>
      </c>
      <c r="AI31" s="54">
        <v>0</v>
      </c>
      <c r="AJ31" s="54">
        <v>0</v>
      </c>
      <c r="AK31" s="55">
        <f t="shared" si="22"/>
        <v>0</v>
      </c>
      <c r="AL31" s="53">
        <v>0</v>
      </c>
      <c r="AM31" s="53">
        <v>0</v>
      </c>
      <c r="AN31" s="53">
        <v>0</v>
      </c>
      <c r="AO31" s="55">
        <f t="shared" si="23"/>
        <v>0</v>
      </c>
      <c r="AP31" s="51">
        <v>0</v>
      </c>
      <c r="AQ31" s="51">
        <v>0</v>
      </c>
      <c r="AR31" s="51">
        <v>0</v>
      </c>
      <c r="AS31" s="55">
        <f t="shared" si="24"/>
        <v>0</v>
      </c>
      <c r="AT31" s="51">
        <v>0</v>
      </c>
      <c r="AU31" s="51">
        <v>0</v>
      </c>
      <c r="AV31" s="51">
        <v>0</v>
      </c>
      <c r="AW31" s="97">
        <f t="shared" si="9"/>
        <v>0</v>
      </c>
      <c r="AX31" s="47">
        <v>0</v>
      </c>
      <c r="AY31" s="47">
        <v>0</v>
      </c>
      <c r="AZ31" s="47">
        <v>0</v>
      </c>
      <c r="BA31" s="55">
        <f t="shared" si="10"/>
        <v>0</v>
      </c>
      <c r="BB31" s="47">
        <v>0</v>
      </c>
      <c r="BC31" s="47">
        <v>0</v>
      </c>
      <c r="BD31" s="47">
        <v>0</v>
      </c>
      <c r="BE31" s="55">
        <f t="shared" si="11"/>
        <v>0</v>
      </c>
      <c r="BF31" s="30">
        <f t="shared" si="25"/>
        <v>30</v>
      </c>
      <c r="BG31" s="604"/>
      <c r="BH31" s="31"/>
      <c r="BI31" s="31"/>
      <c r="BJ31" s="31"/>
      <c r="BK31" s="31"/>
      <c r="BL31" s="31"/>
    </row>
    <row r="32" spans="1:64" ht="53.25" customHeight="1">
      <c r="A32" s="604"/>
      <c r="B32" s="604"/>
      <c r="C32" s="604"/>
      <c r="D32" s="604"/>
      <c r="E32" s="663"/>
      <c r="F32" s="604"/>
      <c r="G32" s="627" t="s">
        <v>55</v>
      </c>
      <c r="H32" s="628"/>
      <c r="I32" s="619"/>
      <c r="J32" s="58">
        <f t="shared" ref="J32:L32" si="26">SUM(J27:J31)</f>
        <v>154</v>
      </c>
      <c r="K32" s="59">
        <f t="shared" si="26"/>
        <v>0</v>
      </c>
      <c r="L32" s="60">
        <f t="shared" si="26"/>
        <v>0</v>
      </c>
      <c r="M32" s="61">
        <f t="shared" si="0"/>
        <v>154</v>
      </c>
      <c r="N32" s="58">
        <f t="shared" ref="N32:AV32" si="27">SUM(N27:N31)</f>
        <v>131</v>
      </c>
      <c r="O32" s="59">
        <f t="shared" si="27"/>
        <v>0</v>
      </c>
      <c r="P32" s="60">
        <f t="shared" si="27"/>
        <v>0</v>
      </c>
      <c r="Q32" s="61">
        <f t="shared" si="27"/>
        <v>131</v>
      </c>
      <c r="R32" s="58">
        <f t="shared" si="27"/>
        <v>219</v>
      </c>
      <c r="S32" s="59">
        <f t="shared" si="27"/>
        <v>0</v>
      </c>
      <c r="T32" s="60">
        <f t="shared" si="27"/>
        <v>0</v>
      </c>
      <c r="U32" s="61">
        <f t="shared" si="27"/>
        <v>219</v>
      </c>
      <c r="V32" s="62">
        <f t="shared" si="27"/>
        <v>0</v>
      </c>
      <c r="W32" s="63">
        <f t="shared" si="27"/>
        <v>0</v>
      </c>
      <c r="X32" s="63">
        <f t="shared" si="27"/>
        <v>0</v>
      </c>
      <c r="Y32" s="64">
        <f t="shared" si="27"/>
        <v>0</v>
      </c>
      <c r="Z32" s="63">
        <f t="shared" si="27"/>
        <v>0</v>
      </c>
      <c r="AA32" s="63">
        <f t="shared" si="27"/>
        <v>0</v>
      </c>
      <c r="AB32" s="63">
        <f t="shared" si="27"/>
        <v>0</v>
      </c>
      <c r="AC32" s="64">
        <f t="shared" si="27"/>
        <v>0</v>
      </c>
      <c r="AD32" s="65">
        <f t="shared" si="27"/>
        <v>0</v>
      </c>
      <c r="AE32" s="65">
        <f t="shared" si="27"/>
        <v>0</v>
      </c>
      <c r="AF32" s="65">
        <f t="shared" si="27"/>
        <v>0</v>
      </c>
      <c r="AG32" s="64">
        <f t="shared" si="27"/>
        <v>0</v>
      </c>
      <c r="AH32" s="66">
        <f t="shared" si="27"/>
        <v>0</v>
      </c>
      <c r="AI32" s="66">
        <f t="shared" si="27"/>
        <v>0</v>
      </c>
      <c r="AJ32" s="66">
        <f t="shared" si="27"/>
        <v>0</v>
      </c>
      <c r="AK32" s="67">
        <f t="shared" si="27"/>
        <v>0</v>
      </c>
      <c r="AL32" s="66">
        <f t="shared" si="27"/>
        <v>0</v>
      </c>
      <c r="AM32" s="66">
        <f t="shared" si="27"/>
        <v>0</v>
      </c>
      <c r="AN32" s="66">
        <f t="shared" si="27"/>
        <v>0</v>
      </c>
      <c r="AO32" s="67">
        <f t="shared" si="27"/>
        <v>0</v>
      </c>
      <c r="AP32" s="65">
        <f t="shared" si="27"/>
        <v>0</v>
      </c>
      <c r="AQ32" s="65">
        <f t="shared" si="27"/>
        <v>0</v>
      </c>
      <c r="AR32" s="65">
        <f t="shared" si="27"/>
        <v>0</v>
      </c>
      <c r="AS32" s="67">
        <f t="shared" si="27"/>
        <v>0</v>
      </c>
      <c r="AT32" s="58">
        <f t="shared" si="27"/>
        <v>0</v>
      </c>
      <c r="AU32" s="59">
        <f t="shared" si="27"/>
        <v>0</v>
      </c>
      <c r="AV32" s="60">
        <f t="shared" si="27"/>
        <v>0</v>
      </c>
      <c r="AW32" s="98">
        <f t="shared" si="9"/>
        <v>0</v>
      </c>
      <c r="AX32" s="58">
        <f t="shared" ref="AX32:AZ32" si="28">SUM(AX27:AX31)</f>
        <v>0</v>
      </c>
      <c r="AY32" s="59">
        <f t="shared" si="28"/>
        <v>0</v>
      </c>
      <c r="AZ32" s="60">
        <f t="shared" si="28"/>
        <v>0</v>
      </c>
      <c r="BA32" s="61">
        <f t="shared" si="10"/>
        <v>0</v>
      </c>
      <c r="BB32" s="58">
        <f t="shared" ref="BB32:BD32" si="29">SUM(BB27:BB31)</f>
        <v>0</v>
      </c>
      <c r="BC32" s="59">
        <f t="shared" si="29"/>
        <v>0</v>
      </c>
      <c r="BD32" s="60">
        <f t="shared" si="29"/>
        <v>0</v>
      </c>
      <c r="BE32" s="61">
        <f t="shared" si="11"/>
        <v>0</v>
      </c>
      <c r="BF32" s="30">
        <f>SUM(BF27:BF31)</f>
        <v>504</v>
      </c>
      <c r="BG32" s="604"/>
      <c r="BH32" s="71">
        <f>ROUND(F27*BL32,0)</f>
        <v>1040</v>
      </c>
      <c r="BI32" s="72">
        <f>ROUND(F27*BL32,0)+1</f>
        <v>1041</v>
      </c>
      <c r="BJ32" s="72">
        <f>F27-1</f>
        <v>2599</v>
      </c>
      <c r="BK32" s="73">
        <f>F27</f>
        <v>2600</v>
      </c>
      <c r="BL32" s="74">
        <v>0.4</v>
      </c>
    </row>
    <row r="33" spans="1:64" ht="18" customHeight="1">
      <c r="A33" s="604"/>
      <c r="B33" s="604"/>
      <c r="C33" s="604"/>
      <c r="D33" s="604"/>
      <c r="E33" s="663"/>
      <c r="F33" s="604"/>
      <c r="G33" s="636" t="s">
        <v>56</v>
      </c>
      <c r="H33" s="99" t="s">
        <v>57</v>
      </c>
      <c r="I33" s="636" t="s">
        <v>69</v>
      </c>
      <c r="J33" s="76">
        <v>136</v>
      </c>
      <c r="K33" s="77">
        <v>0</v>
      </c>
      <c r="L33" s="78">
        <v>0</v>
      </c>
      <c r="M33" s="79">
        <f t="shared" si="0"/>
        <v>136</v>
      </c>
      <c r="N33" s="76">
        <v>120</v>
      </c>
      <c r="O33" s="77">
        <v>0</v>
      </c>
      <c r="P33" s="78">
        <v>0</v>
      </c>
      <c r="Q33" s="79">
        <f t="shared" ref="Q33:Q44" si="30">SUM(N33:P33)</f>
        <v>120</v>
      </c>
      <c r="R33" s="76">
        <v>195</v>
      </c>
      <c r="S33" s="77">
        <v>0</v>
      </c>
      <c r="T33" s="78">
        <v>0</v>
      </c>
      <c r="U33" s="79">
        <f t="shared" ref="U33:U44" si="31">SUM(R33:T33)</f>
        <v>195</v>
      </c>
      <c r="V33" s="80">
        <v>0</v>
      </c>
      <c r="W33" s="81">
        <v>0</v>
      </c>
      <c r="X33" s="81">
        <v>0</v>
      </c>
      <c r="Y33" s="82">
        <f t="shared" ref="Y33:Y44" si="32">SUM(V33:X33)</f>
        <v>0</v>
      </c>
      <c r="Z33" s="81">
        <v>0</v>
      </c>
      <c r="AA33" s="81">
        <v>0</v>
      </c>
      <c r="AB33" s="81">
        <v>0</v>
      </c>
      <c r="AC33" s="82">
        <f t="shared" ref="AC33:AC44" si="33">SUM(Z33:AB33)</f>
        <v>0</v>
      </c>
      <c r="AD33" s="81">
        <v>0</v>
      </c>
      <c r="AE33" s="81">
        <v>0</v>
      </c>
      <c r="AF33" s="81">
        <v>0</v>
      </c>
      <c r="AG33" s="82">
        <f t="shared" ref="AG33:AG44" si="34">SUM(AD33:AF33)</f>
        <v>0</v>
      </c>
      <c r="AH33" s="77">
        <v>0</v>
      </c>
      <c r="AI33" s="77">
        <v>0</v>
      </c>
      <c r="AJ33" s="77">
        <v>0</v>
      </c>
      <c r="AK33" s="82">
        <f t="shared" ref="AK33:AK44" si="35">SUM(AH33:AJ33)</f>
        <v>0</v>
      </c>
      <c r="AL33" s="77">
        <v>0</v>
      </c>
      <c r="AM33" s="77">
        <v>0</v>
      </c>
      <c r="AN33" s="77">
        <v>0</v>
      </c>
      <c r="AO33" s="82">
        <f t="shared" ref="AO33:AO44" si="36">SUM(AL33:AN33)</f>
        <v>0</v>
      </c>
      <c r="AP33" s="81">
        <v>0</v>
      </c>
      <c r="AQ33" s="81">
        <v>0</v>
      </c>
      <c r="AR33" s="81">
        <v>0</v>
      </c>
      <c r="AS33" s="83">
        <f t="shared" ref="AS33:AS44" si="37">SUM(AP33:AR33)</f>
        <v>0</v>
      </c>
      <c r="AT33" s="81">
        <v>0</v>
      </c>
      <c r="AU33" s="81">
        <v>0</v>
      </c>
      <c r="AV33" s="81">
        <v>0</v>
      </c>
      <c r="AW33" s="100">
        <f t="shared" si="9"/>
        <v>0</v>
      </c>
      <c r="AX33" s="77">
        <v>0</v>
      </c>
      <c r="AY33" s="77">
        <v>0</v>
      </c>
      <c r="AZ33" s="77">
        <v>0</v>
      </c>
      <c r="BA33" s="83">
        <f t="shared" si="10"/>
        <v>0</v>
      </c>
      <c r="BB33" s="77">
        <v>0</v>
      </c>
      <c r="BC33" s="77">
        <v>0</v>
      </c>
      <c r="BD33" s="77">
        <v>0</v>
      </c>
      <c r="BE33" s="83">
        <f t="shared" si="11"/>
        <v>0</v>
      </c>
      <c r="BF33" s="30">
        <f t="shared" ref="BF33:BF44" si="38">M33+Q33+U33+Y33+AC33+AG33+AK33+AO33+AS33+AW33+BA33+BE33</f>
        <v>451</v>
      </c>
      <c r="BG33" s="604"/>
      <c r="BH33" s="31"/>
      <c r="BI33" s="31"/>
      <c r="BJ33" s="31"/>
      <c r="BK33" s="31"/>
      <c r="BL33" s="31"/>
    </row>
    <row r="34" spans="1:64" ht="18" customHeight="1">
      <c r="A34" s="604"/>
      <c r="B34" s="604"/>
      <c r="C34" s="604"/>
      <c r="D34" s="604"/>
      <c r="E34" s="663"/>
      <c r="F34" s="604"/>
      <c r="G34" s="572"/>
      <c r="H34" s="44" t="s">
        <v>59</v>
      </c>
      <c r="I34" s="572"/>
      <c r="J34" s="33">
        <v>13</v>
      </c>
      <c r="K34" s="34">
        <v>0</v>
      </c>
      <c r="L34" s="35">
        <v>0</v>
      </c>
      <c r="M34" s="36">
        <f t="shared" si="0"/>
        <v>13</v>
      </c>
      <c r="N34" s="33">
        <v>8</v>
      </c>
      <c r="O34" s="34">
        <v>0</v>
      </c>
      <c r="P34" s="35">
        <v>0</v>
      </c>
      <c r="Q34" s="36">
        <f t="shared" si="30"/>
        <v>8</v>
      </c>
      <c r="R34" s="33">
        <v>15</v>
      </c>
      <c r="S34" s="34">
        <v>0</v>
      </c>
      <c r="T34" s="35">
        <v>0</v>
      </c>
      <c r="U34" s="36">
        <f t="shared" si="31"/>
        <v>15</v>
      </c>
      <c r="V34" s="37">
        <v>0</v>
      </c>
      <c r="W34" s="38">
        <v>0</v>
      </c>
      <c r="X34" s="38">
        <v>0</v>
      </c>
      <c r="Y34" s="39">
        <f t="shared" si="32"/>
        <v>0</v>
      </c>
      <c r="Z34" s="38">
        <v>0</v>
      </c>
      <c r="AA34" s="38">
        <v>0</v>
      </c>
      <c r="AB34" s="38">
        <v>0</v>
      </c>
      <c r="AC34" s="39">
        <f t="shared" si="33"/>
        <v>0</v>
      </c>
      <c r="AD34" s="38">
        <v>0</v>
      </c>
      <c r="AE34" s="38">
        <v>0</v>
      </c>
      <c r="AF34" s="38">
        <v>0</v>
      </c>
      <c r="AG34" s="39">
        <f t="shared" si="34"/>
        <v>0</v>
      </c>
      <c r="AH34" s="34">
        <v>0</v>
      </c>
      <c r="AI34" s="34">
        <v>0</v>
      </c>
      <c r="AJ34" s="34">
        <v>0</v>
      </c>
      <c r="AK34" s="39">
        <f t="shared" si="35"/>
        <v>0</v>
      </c>
      <c r="AL34" s="34">
        <v>0</v>
      </c>
      <c r="AM34" s="34">
        <v>0</v>
      </c>
      <c r="AN34" s="34">
        <v>0</v>
      </c>
      <c r="AO34" s="39">
        <f t="shared" si="36"/>
        <v>0</v>
      </c>
      <c r="AP34" s="38">
        <v>0</v>
      </c>
      <c r="AQ34" s="38">
        <v>0</v>
      </c>
      <c r="AR34" s="38">
        <v>0</v>
      </c>
      <c r="AS34" s="42">
        <f t="shared" si="37"/>
        <v>0</v>
      </c>
      <c r="AT34" s="38">
        <v>0</v>
      </c>
      <c r="AU34" s="38">
        <v>0</v>
      </c>
      <c r="AV34" s="38">
        <v>0</v>
      </c>
      <c r="AW34" s="94">
        <f t="shared" si="9"/>
        <v>0</v>
      </c>
      <c r="AX34" s="34">
        <v>0</v>
      </c>
      <c r="AY34" s="34">
        <v>0</v>
      </c>
      <c r="AZ34" s="34">
        <v>0</v>
      </c>
      <c r="BA34" s="42">
        <f t="shared" si="10"/>
        <v>0</v>
      </c>
      <c r="BB34" s="34">
        <v>0</v>
      </c>
      <c r="BC34" s="34">
        <v>0</v>
      </c>
      <c r="BD34" s="34">
        <v>0</v>
      </c>
      <c r="BE34" s="42">
        <f t="shared" si="11"/>
        <v>0</v>
      </c>
      <c r="BF34" s="30">
        <f t="shared" si="38"/>
        <v>36</v>
      </c>
      <c r="BG34" s="604"/>
      <c r="BH34" s="31"/>
      <c r="BI34" s="31"/>
      <c r="BJ34" s="31"/>
      <c r="BK34" s="31"/>
      <c r="BL34" s="31"/>
    </row>
    <row r="35" spans="1:64" ht="18" customHeight="1">
      <c r="A35" s="604"/>
      <c r="B35" s="604"/>
      <c r="C35" s="604"/>
      <c r="D35" s="604"/>
      <c r="E35" s="663"/>
      <c r="F35" s="604"/>
      <c r="G35" s="572"/>
      <c r="H35" s="44" t="s">
        <v>60</v>
      </c>
      <c r="I35" s="572"/>
      <c r="J35" s="33">
        <v>5</v>
      </c>
      <c r="K35" s="34">
        <v>0</v>
      </c>
      <c r="L35" s="35">
        <v>0</v>
      </c>
      <c r="M35" s="36">
        <f t="shared" si="0"/>
        <v>5</v>
      </c>
      <c r="N35" s="33">
        <v>2</v>
      </c>
      <c r="O35" s="34">
        <v>0</v>
      </c>
      <c r="P35" s="35">
        <v>0</v>
      </c>
      <c r="Q35" s="36">
        <f t="shared" si="30"/>
        <v>2</v>
      </c>
      <c r="R35" s="33">
        <v>7</v>
      </c>
      <c r="S35" s="34">
        <v>0</v>
      </c>
      <c r="T35" s="35">
        <v>0</v>
      </c>
      <c r="U35" s="36">
        <f t="shared" si="31"/>
        <v>7</v>
      </c>
      <c r="V35" s="37">
        <v>0</v>
      </c>
      <c r="W35" s="38">
        <v>0</v>
      </c>
      <c r="X35" s="38">
        <v>0</v>
      </c>
      <c r="Y35" s="39">
        <f t="shared" si="32"/>
        <v>0</v>
      </c>
      <c r="Z35" s="38">
        <v>0</v>
      </c>
      <c r="AA35" s="38">
        <v>0</v>
      </c>
      <c r="AB35" s="38">
        <v>0</v>
      </c>
      <c r="AC35" s="39">
        <f t="shared" si="33"/>
        <v>0</v>
      </c>
      <c r="AD35" s="38">
        <v>0</v>
      </c>
      <c r="AE35" s="38">
        <v>0</v>
      </c>
      <c r="AF35" s="38">
        <v>0</v>
      </c>
      <c r="AG35" s="39">
        <f t="shared" si="34"/>
        <v>0</v>
      </c>
      <c r="AH35" s="34">
        <v>0</v>
      </c>
      <c r="AI35" s="34">
        <v>0</v>
      </c>
      <c r="AJ35" s="34">
        <v>0</v>
      </c>
      <c r="AK35" s="39">
        <f t="shared" si="35"/>
        <v>0</v>
      </c>
      <c r="AL35" s="34">
        <v>0</v>
      </c>
      <c r="AM35" s="34">
        <v>0</v>
      </c>
      <c r="AN35" s="34">
        <v>0</v>
      </c>
      <c r="AO35" s="39">
        <f t="shared" si="36"/>
        <v>0</v>
      </c>
      <c r="AP35" s="38">
        <v>0</v>
      </c>
      <c r="AQ35" s="38">
        <v>0</v>
      </c>
      <c r="AR35" s="38">
        <v>0</v>
      </c>
      <c r="AS35" s="42">
        <f t="shared" si="37"/>
        <v>0</v>
      </c>
      <c r="AT35" s="38">
        <v>0</v>
      </c>
      <c r="AU35" s="38">
        <v>0</v>
      </c>
      <c r="AV35" s="38">
        <v>0</v>
      </c>
      <c r="AW35" s="94">
        <f t="shared" si="9"/>
        <v>0</v>
      </c>
      <c r="AX35" s="34">
        <v>0</v>
      </c>
      <c r="AY35" s="34">
        <v>0</v>
      </c>
      <c r="AZ35" s="34">
        <v>0</v>
      </c>
      <c r="BA35" s="42">
        <f t="shared" si="10"/>
        <v>0</v>
      </c>
      <c r="BB35" s="34">
        <v>0</v>
      </c>
      <c r="BC35" s="34">
        <v>0</v>
      </c>
      <c r="BD35" s="34">
        <v>0</v>
      </c>
      <c r="BE35" s="42">
        <f t="shared" si="11"/>
        <v>0</v>
      </c>
      <c r="BF35" s="30">
        <f t="shared" si="38"/>
        <v>14</v>
      </c>
      <c r="BG35" s="604"/>
      <c r="BH35" s="31"/>
      <c r="BI35" s="31"/>
      <c r="BJ35" s="31"/>
      <c r="BK35" s="31"/>
      <c r="BL35" s="31"/>
    </row>
    <row r="36" spans="1:64" ht="18" customHeight="1">
      <c r="A36" s="604"/>
      <c r="B36" s="604"/>
      <c r="C36" s="604"/>
      <c r="D36" s="604"/>
      <c r="E36" s="663"/>
      <c r="F36" s="604"/>
      <c r="G36" s="572"/>
      <c r="H36" s="44" t="s">
        <v>61</v>
      </c>
      <c r="I36" s="572"/>
      <c r="J36" s="33">
        <v>0</v>
      </c>
      <c r="K36" s="34">
        <v>0</v>
      </c>
      <c r="L36" s="35">
        <v>0</v>
      </c>
      <c r="M36" s="36">
        <f t="shared" si="0"/>
        <v>0</v>
      </c>
      <c r="N36" s="33">
        <v>1</v>
      </c>
      <c r="O36" s="34">
        <v>0</v>
      </c>
      <c r="P36" s="35">
        <v>0</v>
      </c>
      <c r="Q36" s="36">
        <f t="shared" si="30"/>
        <v>1</v>
      </c>
      <c r="R36" s="33">
        <v>2</v>
      </c>
      <c r="S36" s="34"/>
      <c r="T36" s="35">
        <v>0</v>
      </c>
      <c r="U36" s="36">
        <f t="shared" si="31"/>
        <v>2</v>
      </c>
      <c r="V36" s="37">
        <v>0</v>
      </c>
      <c r="W36" s="38">
        <v>0</v>
      </c>
      <c r="X36" s="38">
        <v>0</v>
      </c>
      <c r="Y36" s="39">
        <f t="shared" si="32"/>
        <v>0</v>
      </c>
      <c r="Z36" s="38">
        <v>0</v>
      </c>
      <c r="AA36" s="38">
        <v>0</v>
      </c>
      <c r="AB36" s="38">
        <v>0</v>
      </c>
      <c r="AC36" s="39">
        <f t="shared" si="33"/>
        <v>0</v>
      </c>
      <c r="AD36" s="38">
        <v>0</v>
      </c>
      <c r="AE36" s="38">
        <v>0</v>
      </c>
      <c r="AF36" s="38">
        <v>0</v>
      </c>
      <c r="AG36" s="39">
        <f t="shared" si="34"/>
        <v>0</v>
      </c>
      <c r="AH36" s="34">
        <v>0</v>
      </c>
      <c r="AI36" s="34">
        <v>0</v>
      </c>
      <c r="AJ36" s="34">
        <v>0</v>
      </c>
      <c r="AK36" s="39">
        <f t="shared" si="35"/>
        <v>0</v>
      </c>
      <c r="AL36" s="34">
        <v>0</v>
      </c>
      <c r="AM36" s="34">
        <v>0</v>
      </c>
      <c r="AN36" s="34">
        <v>0</v>
      </c>
      <c r="AO36" s="39">
        <f t="shared" si="36"/>
        <v>0</v>
      </c>
      <c r="AP36" s="38">
        <v>0</v>
      </c>
      <c r="AQ36" s="38">
        <v>0</v>
      </c>
      <c r="AR36" s="38">
        <v>0</v>
      </c>
      <c r="AS36" s="42">
        <f t="shared" si="37"/>
        <v>0</v>
      </c>
      <c r="AT36" s="38">
        <v>0</v>
      </c>
      <c r="AU36" s="38">
        <v>0</v>
      </c>
      <c r="AV36" s="38">
        <v>0</v>
      </c>
      <c r="AW36" s="43">
        <f t="shared" si="9"/>
        <v>0</v>
      </c>
      <c r="AX36" s="34">
        <v>0</v>
      </c>
      <c r="AY36" s="34">
        <v>0</v>
      </c>
      <c r="AZ36" s="34">
        <v>0</v>
      </c>
      <c r="BA36" s="42">
        <f t="shared" si="10"/>
        <v>0</v>
      </c>
      <c r="BB36" s="34">
        <v>0</v>
      </c>
      <c r="BC36" s="34">
        <v>0</v>
      </c>
      <c r="BD36" s="34">
        <v>0</v>
      </c>
      <c r="BE36" s="42">
        <f t="shared" si="11"/>
        <v>0</v>
      </c>
      <c r="BF36" s="30">
        <f t="shared" si="38"/>
        <v>3</v>
      </c>
      <c r="BG36" s="604"/>
      <c r="BH36" s="31"/>
      <c r="BI36" s="31"/>
      <c r="BJ36" s="31"/>
      <c r="BK36" s="31"/>
      <c r="BL36" s="31"/>
    </row>
    <row r="37" spans="1:64" ht="18" customHeight="1">
      <c r="A37" s="604"/>
      <c r="B37" s="604"/>
      <c r="C37" s="604"/>
      <c r="D37" s="604"/>
      <c r="E37" s="663"/>
      <c r="F37" s="604"/>
      <c r="G37" s="637"/>
      <c r="H37" s="101" t="s">
        <v>62</v>
      </c>
      <c r="I37" s="637"/>
      <c r="J37" s="33">
        <v>0</v>
      </c>
      <c r="K37" s="34">
        <v>0</v>
      </c>
      <c r="L37" s="35">
        <v>0</v>
      </c>
      <c r="M37" s="36">
        <f t="shared" si="0"/>
        <v>0</v>
      </c>
      <c r="N37" s="33">
        <v>0</v>
      </c>
      <c r="O37" s="34">
        <v>0</v>
      </c>
      <c r="P37" s="35">
        <v>0</v>
      </c>
      <c r="Q37" s="36">
        <f t="shared" si="30"/>
        <v>0</v>
      </c>
      <c r="R37" s="33">
        <v>0</v>
      </c>
      <c r="S37" s="34">
        <v>0</v>
      </c>
      <c r="T37" s="35">
        <v>0</v>
      </c>
      <c r="U37" s="36">
        <f t="shared" si="31"/>
        <v>0</v>
      </c>
      <c r="V37" s="37">
        <v>0</v>
      </c>
      <c r="W37" s="38">
        <v>0</v>
      </c>
      <c r="X37" s="38">
        <v>0</v>
      </c>
      <c r="Y37" s="39">
        <f t="shared" si="32"/>
        <v>0</v>
      </c>
      <c r="Z37" s="38">
        <v>0</v>
      </c>
      <c r="AA37" s="38">
        <v>0</v>
      </c>
      <c r="AB37" s="38">
        <v>0</v>
      </c>
      <c r="AC37" s="39">
        <f t="shared" si="33"/>
        <v>0</v>
      </c>
      <c r="AD37" s="38">
        <v>0</v>
      </c>
      <c r="AE37" s="38">
        <v>0</v>
      </c>
      <c r="AF37" s="38">
        <v>0</v>
      </c>
      <c r="AG37" s="39">
        <f t="shared" si="34"/>
        <v>0</v>
      </c>
      <c r="AH37" s="34">
        <v>0</v>
      </c>
      <c r="AI37" s="34">
        <v>0</v>
      </c>
      <c r="AJ37" s="34">
        <v>0</v>
      </c>
      <c r="AK37" s="39">
        <f t="shared" si="35"/>
        <v>0</v>
      </c>
      <c r="AL37" s="34">
        <v>0</v>
      </c>
      <c r="AM37" s="34">
        <v>0</v>
      </c>
      <c r="AN37" s="34">
        <v>0</v>
      </c>
      <c r="AO37" s="39">
        <f t="shared" si="36"/>
        <v>0</v>
      </c>
      <c r="AP37" s="38">
        <v>0</v>
      </c>
      <c r="AQ37" s="38">
        <v>0</v>
      </c>
      <c r="AR37" s="38">
        <v>0</v>
      </c>
      <c r="AS37" s="42">
        <f t="shared" si="37"/>
        <v>0</v>
      </c>
      <c r="AT37" s="38">
        <v>0</v>
      </c>
      <c r="AU37" s="38">
        <v>0</v>
      </c>
      <c r="AV37" s="38">
        <v>0</v>
      </c>
      <c r="AW37" s="43">
        <f t="shared" si="9"/>
        <v>0</v>
      </c>
      <c r="AX37" s="34">
        <v>0</v>
      </c>
      <c r="AY37" s="34">
        <v>0</v>
      </c>
      <c r="AZ37" s="34">
        <v>0</v>
      </c>
      <c r="BA37" s="42">
        <f t="shared" si="10"/>
        <v>0</v>
      </c>
      <c r="BB37" s="34">
        <v>0</v>
      </c>
      <c r="BC37" s="34">
        <v>0</v>
      </c>
      <c r="BD37" s="34">
        <v>0</v>
      </c>
      <c r="BE37" s="42">
        <f t="shared" si="11"/>
        <v>0</v>
      </c>
      <c r="BF37" s="30">
        <f t="shared" si="38"/>
        <v>0</v>
      </c>
      <c r="BG37" s="604"/>
      <c r="BH37" s="31"/>
      <c r="BI37" s="31"/>
      <c r="BJ37" s="31"/>
      <c r="BK37" s="31"/>
      <c r="BL37" s="31"/>
    </row>
    <row r="38" spans="1:64" ht="15" customHeight="1">
      <c r="A38" s="604"/>
      <c r="B38" s="604"/>
      <c r="C38" s="604"/>
      <c r="D38" s="604"/>
      <c r="E38" s="663"/>
      <c r="F38" s="604"/>
      <c r="G38" s="638" t="s">
        <v>63</v>
      </c>
      <c r="H38" s="99" t="s">
        <v>64</v>
      </c>
      <c r="I38" s="629" t="s">
        <v>65</v>
      </c>
      <c r="J38" s="33">
        <v>0</v>
      </c>
      <c r="K38" s="34">
        <v>0</v>
      </c>
      <c r="L38" s="35">
        <v>0</v>
      </c>
      <c r="M38" s="36">
        <f t="shared" si="0"/>
        <v>0</v>
      </c>
      <c r="N38" s="33">
        <v>0</v>
      </c>
      <c r="O38" s="34">
        <v>0</v>
      </c>
      <c r="P38" s="35">
        <v>0</v>
      </c>
      <c r="Q38" s="36">
        <f t="shared" si="30"/>
        <v>0</v>
      </c>
      <c r="R38" s="33">
        <v>7</v>
      </c>
      <c r="S38" s="34">
        <v>0</v>
      </c>
      <c r="T38" s="35">
        <v>0</v>
      </c>
      <c r="U38" s="36">
        <f t="shared" si="31"/>
        <v>7</v>
      </c>
      <c r="V38" s="37">
        <v>0</v>
      </c>
      <c r="W38" s="38">
        <v>0</v>
      </c>
      <c r="X38" s="38">
        <v>0</v>
      </c>
      <c r="Y38" s="39">
        <f t="shared" si="32"/>
        <v>0</v>
      </c>
      <c r="Z38" s="38">
        <v>0</v>
      </c>
      <c r="AA38" s="38">
        <v>0</v>
      </c>
      <c r="AB38" s="38">
        <v>0</v>
      </c>
      <c r="AC38" s="39">
        <f t="shared" si="33"/>
        <v>0</v>
      </c>
      <c r="AD38" s="38">
        <v>0</v>
      </c>
      <c r="AE38" s="38">
        <v>0</v>
      </c>
      <c r="AF38" s="38">
        <v>0</v>
      </c>
      <c r="AG38" s="39">
        <f t="shared" si="34"/>
        <v>0</v>
      </c>
      <c r="AH38" s="34">
        <v>0</v>
      </c>
      <c r="AI38" s="34">
        <v>0</v>
      </c>
      <c r="AJ38" s="34">
        <v>0</v>
      </c>
      <c r="AK38" s="42">
        <f t="shared" si="35"/>
        <v>0</v>
      </c>
      <c r="AL38" s="34">
        <v>0</v>
      </c>
      <c r="AM38" s="34">
        <v>0</v>
      </c>
      <c r="AN38" s="34">
        <v>0</v>
      </c>
      <c r="AO38" s="42">
        <f t="shared" si="36"/>
        <v>0</v>
      </c>
      <c r="AP38" s="38">
        <v>0</v>
      </c>
      <c r="AQ38" s="38">
        <v>0</v>
      </c>
      <c r="AR38" s="38">
        <v>0</v>
      </c>
      <c r="AS38" s="42">
        <f t="shared" si="37"/>
        <v>0</v>
      </c>
      <c r="AT38" s="38">
        <v>0</v>
      </c>
      <c r="AU38" s="38">
        <v>0</v>
      </c>
      <c r="AV38" s="38">
        <v>0</v>
      </c>
      <c r="AW38" s="43">
        <f t="shared" si="9"/>
        <v>0</v>
      </c>
      <c r="AX38" s="34">
        <v>0</v>
      </c>
      <c r="AY38" s="34">
        <v>0</v>
      </c>
      <c r="AZ38" s="34">
        <v>0</v>
      </c>
      <c r="BA38" s="42">
        <f t="shared" si="10"/>
        <v>0</v>
      </c>
      <c r="BB38" s="34">
        <v>0</v>
      </c>
      <c r="BC38" s="34">
        <v>0</v>
      </c>
      <c r="BD38" s="34">
        <v>0</v>
      </c>
      <c r="BE38" s="42">
        <f t="shared" si="11"/>
        <v>0</v>
      </c>
      <c r="BF38" s="30">
        <f t="shared" si="38"/>
        <v>7</v>
      </c>
      <c r="BG38" s="604"/>
      <c r="BH38" s="31"/>
      <c r="BI38" s="31"/>
      <c r="BJ38" s="31"/>
      <c r="BK38" s="31"/>
      <c r="BL38" s="31"/>
    </row>
    <row r="39" spans="1:64" ht="18" customHeight="1">
      <c r="A39" s="604"/>
      <c r="B39" s="604"/>
      <c r="C39" s="604"/>
      <c r="D39" s="604"/>
      <c r="E39" s="664"/>
      <c r="F39" s="605"/>
      <c r="G39" s="639"/>
      <c r="H39" s="45" t="s">
        <v>66</v>
      </c>
      <c r="I39" s="630"/>
      <c r="J39" s="33">
        <v>0</v>
      </c>
      <c r="K39" s="34">
        <v>0</v>
      </c>
      <c r="L39" s="35">
        <v>0</v>
      </c>
      <c r="M39" s="36">
        <f t="shared" si="0"/>
        <v>0</v>
      </c>
      <c r="N39" s="33">
        <v>0</v>
      </c>
      <c r="O39" s="34">
        <v>0</v>
      </c>
      <c r="P39" s="35">
        <v>0</v>
      </c>
      <c r="Q39" s="36">
        <f t="shared" si="30"/>
        <v>0</v>
      </c>
      <c r="R39" s="33">
        <v>8</v>
      </c>
      <c r="S39" s="34">
        <v>0</v>
      </c>
      <c r="T39" s="35">
        <v>0</v>
      </c>
      <c r="U39" s="36">
        <f t="shared" si="31"/>
        <v>8</v>
      </c>
      <c r="V39" s="37">
        <v>0</v>
      </c>
      <c r="W39" s="38">
        <v>0</v>
      </c>
      <c r="X39" s="38">
        <v>0</v>
      </c>
      <c r="Y39" s="39">
        <f t="shared" si="32"/>
        <v>0</v>
      </c>
      <c r="Z39" s="38">
        <v>0</v>
      </c>
      <c r="AA39" s="38">
        <v>0</v>
      </c>
      <c r="AB39" s="38">
        <v>0</v>
      </c>
      <c r="AC39" s="39">
        <f t="shared" si="33"/>
        <v>0</v>
      </c>
      <c r="AD39" s="38">
        <v>0</v>
      </c>
      <c r="AE39" s="38">
        <v>0</v>
      </c>
      <c r="AF39" s="38">
        <v>0</v>
      </c>
      <c r="AG39" s="39">
        <f t="shared" si="34"/>
        <v>0</v>
      </c>
      <c r="AH39" s="34">
        <v>0</v>
      </c>
      <c r="AI39" s="34">
        <v>0</v>
      </c>
      <c r="AJ39" s="34">
        <v>0</v>
      </c>
      <c r="AK39" s="42">
        <f t="shared" si="35"/>
        <v>0</v>
      </c>
      <c r="AL39" s="34">
        <v>0</v>
      </c>
      <c r="AM39" s="34">
        <v>0</v>
      </c>
      <c r="AN39" s="34">
        <v>0</v>
      </c>
      <c r="AO39" s="42">
        <f t="shared" si="36"/>
        <v>0</v>
      </c>
      <c r="AP39" s="38">
        <v>0</v>
      </c>
      <c r="AQ39" s="38">
        <v>0</v>
      </c>
      <c r="AR39" s="38">
        <v>0</v>
      </c>
      <c r="AS39" s="42">
        <f t="shared" si="37"/>
        <v>0</v>
      </c>
      <c r="AT39" s="38">
        <v>0</v>
      </c>
      <c r="AU39" s="38">
        <v>0</v>
      </c>
      <c r="AV39" s="38">
        <v>0</v>
      </c>
      <c r="AW39" s="43">
        <f t="shared" si="9"/>
        <v>0</v>
      </c>
      <c r="AX39" s="34">
        <v>0</v>
      </c>
      <c r="AY39" s="34">
        <v>0</v>
      </c>
      <c r="AZ39" s="34">
        <v>0</v>
      </c>
      <c r="BA39" s="42">
        <f t="shared" si="10"/>
        <v>0</v>
      </c>
      <c r="BB39" s="34">
        <v>0</v>
      </c>
      <c r="BC39" s="34">
        <v>0</v>
      </c>
      <c r="BD39" s="34">
        <v>0</v>
      </c>
      <c r="BE39" s="42">
        <f t="shared" si="11"/>
        <v>0</v>
      </c>
      <c r="BF39" s="30">
        <f t="shared" si="38"/>
        <v>8</v>
      </c>
      <c r="BG39" s="605"/>
      <c r="BH39" s="31"/>
      <c r="BI39" s="31"/>
      <c r="BJ39" s="31"/>
      <c r="BK39" s="31"/>
      <c r="BL39" s="31"/>
    </row>
    <row r="40" spans="1:64" ht="18" customHeight="1">
      <c r="A40" s="604"/>
      <c r="B40" s="604"/>
      <c r="C40" s="604"/>
      <c r="D40" s="604"/>
      <c r="E40" s="656" t="s">
        <v>70</v>
      </c>
      <c r="F40" s="640">
        <v>350</v>
      </c>
      <c r="G40" s="631" t="s">
        <v>48</v>
      </c>
      <c r="H40" s="103" t="s">
        <v>49</v>
      </c>
      <c r="I40" s="633" t="s">
        <v>71</v>
      </c>
      <c r="J40" s="33">
        <v>0</v>
      </c>
      <c r="K40" s="34">
        <v>0</v>
      </c>
      <c r="L40" s="35">
        <v>0</v>
      </c>
      <c r="M40" s="36">
        <f t="shared" si="0"/>
        <v>0</v>
      </c>
      <c r="N40" s="33">
        <v>0</v>
      </c>
      <c r="O40" s="34">
        <v>0</v>
      </c>
      <c r="P40" s="35">
        <v>0</v>
      </c>
      <c r="Q40" s="36">
        <f t="shared" si="30"/>
        <v>0</v>
      </c>
      <c r="R40" s="33">
        <v>0</v>
      </c>
      <c r="S40" s="34">
        <v>0</v>
      </c>
      <c r="T40" s="35">
        <v>0</v>
      </c>
      <c r="U40" s="36">
        <f t="shared" si="31"/>
        <v>0</v>
      </c>
      <c r="V40" s="37">
        <v>0</v>
      </c>
      <c r="W40" s="38">
        <v>0</v>
      </c>
      <c r="X40" s="38">
        <v>0</v>
      </c>
      <c r="Y40" s="39">
        <f t="shared" si="32"/>
        <v>0</v>
      </c>
      <c r="Z40" s="38">
        <v>0</v>
      </c>
      <c r="AA40" s="38">
        <v>0</v>
      </c>
      <c r="AB40" s="38">
        <v>0</v>
      </c>
      <c r="AC40" s="39">
        <f t="shared" si="33"/>
        <v>0</v>
      </c>
      <c r="AD40" s="95">
        <v>0</v>
      </c>
      <c r="AE40" s="95">
        <v>0</v>
      </c>
      <c r="AF40" s="95">
        <v>0</v>
      </c>
      <c r="AG40" s="39">
        <f t="shared" si="34"/>
        <v>0</v>
      </c>
      <c r="AH40" s="96">
        <v>0</v>
      </c>
      <c r="AI40" s="96">
        <v>0</v>
      </c>
      <c r="AJ40" s="96">
        <v>0</v>
      </c>
      <c r="AK40" s="42">
        <f t="shared" si="35"/>
        <v>0</v>
      </c>
      <c r="AL40" s="96">
        <v>0</v>
      </c>
      <c r="AM40" s="96">
        <v>0</v>
      </c>
      <c r="AN40" s="96">
        <v>0</v>
      </c>
      <c r="AO40" s="42">
        <f t="shared" si="36"/>
        <v>0</v>
      </c>
      <c r="AP40" s="38">
        <v>0</v>
      </c>
      <c r="AQ40" s="38">
        <v>0</v>
      </c>
      <c r="AR40" s="38">
        <v>0</v>
      </c>
      <c r="AS40" s="42">
        <f t="shared" si="37"/>
        <v>0</v>
      </c>
      <c r="AT40" s="38">
        <v>0</v>
      </c>
      <c r="AU40" s="38">
        <v>0</v>
      </c>
      <c r="AV40" s="38">
        <v>0</v>
      </c>
      <c r="AW40" s="43">
        <f t="shared" si="9"/>
        <v>0</v>
      </c>
      <c r="AX40" s="34">
        <v>0</v>
      </c>
      <c r="AY40" s="34">
        <v>0</v>
      </c>
      <c r="AZ40" s="34">
        <v>0</v>
      </c>
      <c r="BA40" s="42">
        <f t="shared" si="10"/>
        <v>0</v>
      </c>
      <c r="BB40" s="34">
        <v>0</v>
      </c>
      <c r="BC40" s="34">
        <v>0</v>
      </c>
      <c r="BD40" s="34">
        <v>0</v>
      </c>
      <c r="BE40" s="42">
        <f t="shared" si="11"/>
        <v>0</v>
      </c>
      <c r="BF40" s="30">
        <f t="shared" si="38"/>
        <v>0</v>
      </c>
      <c r="BG40" s="603">
        <f>BF45/F40</f>
        <v>0.40571428571428569</v>
      </c>
      <c r="BH40" s="31"/>
      <c r="BI40" s="31"/>
      <c r="BJ40" s="31"/>
      <c r="BK40" s="31"/>
      <c r="BL40" s="31"/>
    </row>
    <row r="41" spans="1:64" ht="18" customHeight="1">
      <c r="A41" s="604"/>
      <c r="B41" s="604"/>
      <c r="C41" s="604"/>
      <c r="D41" s="604"/>
      <c r="E41" s="642"/>
      <c r="F41" s="604"/>
      <c r="G41" s="625"/>
      <c r="H41" s="105" t="s">
        <v>51</v>
      </c>
      <c r="I41" s="616"/>
      <c r="J41" s="33">
        <v>1</v>
      </c>
      <c r="K41" s="34">
        <v>0</v>
      </c>
      <c r="L41" s="35">
        <v>0</v>
      </c>
      <c r="M41" s="36">
        <f t="shared" si="0"/>
        <v>1</v>
      </c>
      <c r="N41" s="33">
        <v>0</v>
      </c>
      <c r="O41" s="34">
        <v>0</v>
      </c>
      <c r="P41" s="35">
        <v>0</v>
      </c>
      <c r="Q41" s="36">
        <f t="shared" si="30"/>
        <v>0</v>
      </c>
      <c r="R41" s="33">
        <v>0</v>
      </c>
      <c r="S41" s="34">
        <v>0</v>
      </c>
      <c r="T41" s="35">
        <v>0</v>
      </c>
      <c r="U41" s="36">
        <f t="shared" si="31"/>
        <v>0</v>
      </c>
      <c r="V41" s="37">
        <v>0</v>
      </c>
      <c r="W41" s="38">
        <v>0</v>
      </c>
      <c r="X41" s="38">
        <v>0</v>
      </c>
      <c r="Y41" s="39">
        <f t="shared" si="32"/>
        <v>0</v>
      </c>
      <c r="Z41" s="38">
        <v>0</v>
      </c>
      <c r="AA41" s="38">
        <v>0</v>
      </c>
      <c r="AB41" s="38">
        <v>0</v>
      </c>
      <c r="AC41" s="39">
        <f t="shared" si="33"/>
        <v>0</v>
      </c>
      <c r="AD41" s="40">
        <v>0</v>
      </c>
      <c r="AE41" s="40">
        <v>0</v>
      </c>
      <c r="AF41" s="40">
        <v>0</v>
      </c>
      <c r="AG41" s="39">
        <f t="shared" si="34"/>
        <v>0</v>
      </c>
      <c r="AH41" s="41">
        <v>0</v>
      </c>
      <c r="AI41" s="41">
        <v>0</v>
      </c>
      <c r="AJ41" s="41">
        <v>0</v>
      </c>
      <c r="AK41" s="42">
        <f t="shared" si="35"/>
        <v>0</v>
      </c>
      <c r="AL41" s="41">
        <v>0</v>
      </c>
      <c r="AM41" s="41">
        <v>0</v>
      </c>
      <c r="AN41" s="41">
        <v>0</v>
      </c>
      <c r="AO41" s="42">
        <f t="shared" si="36"/>
        <v>0</v>
      </c>
      <c r="AP41" s="38">
        <v>0</v>
      </c>
      <c r="AQ41" s="38">
        <v>0</v>
      </c>
      <c r="AR41" s="38">
        <v>0</v>
      </c>
      <c r="AS41" s="42">
        <f t="shared" si="37"/>
        <v>0</v>
      </c>
      <c r="AT41" s="38">
        <v>0</v>
      </c>
      <c r="AU41" s="38">
        <v>0</v>
      </c>
      <c r="AV41" s="38">
        <v>0</v>
      </c>
      <c r="AW41" s="43">
        <f t="shared" si="9"/>
        <v>0</v>
      </c>
      <c r="AX41" s="34">
        <v>0</v>
      </c>
      <c r="AY41" s="34">
        <v>0</v>
      </c>
      <c r="AZ41" s="34">
        <v>0</v>
      </c>
      <c r="BA41" s="42">
        <f t="shared" si="10"/>
        <v>0</v>
      </c>
      <c r="BB41" s="34">
        <v>0</v>
      </c>
      <c r="BC41" s="34">
        <v>0</v>
      </c>
      <c r="BD41" s="34">
        <v>0</v>
      </c>
      <c r="BE41" s="42">
        <f t="shared" si="11"/>
        <v>0</v>
      </c>
      <c r="BF41" s="30">
        <f t="shared" si="38"/>
        <v>1</v>
      </c>
      <c r="BG41" s="604"/>
      <c r="BH41" s="31"/>
      <c r="BI41" s="31"/>
      <c r="BJ41" s="31"/>
      <c r="BK41" s="31"/>
      <c r="BL41" s="31"/>
    </row>
    <row r="42" spans="1:64" ht="18" customHeight="1">
      <c r="A42" s="604"/>
      <c r="B42" s="604"/>
      <c r="C42" s="604"/>
      <c r="D42" s="604"/>
      <c r="E42" s="642"/>
      <c r="F42" s="604"/>
      <c r="G42" s="625"/>
      <c r="H42" s="85" t="s">
        <v>52</v>
      </c>
      <c r="I42" s="616"/>
      <c r="J42" s="33">
        <v>14</v>
      </c>
      <c r="K42" s="34">
        <v>0</v>
      </c>
      <c r="L42" s="35">
        <v>0</v>
      </c>
      <c r="M42" s="36">
        <f t="shared" si="0"/>
        <v>14</v>
      </c>
      <c r="N42" s="33">
        <v>10</v>
      </c>
      <c r="O42" s="34">
        <v>0</v>
      </c>
      <c r="P42" s="35">
        <v>0</v>
      </c>
      <c r="Q42" s="36">
        <f t="shared" si="30"/>
        <v>10</v>
      </c>
      <c r="R42" s="33">
        <v>17</v>
      </c>
      <c r="S42" s="34">
        <v>0</v>
      </c>
      <c r="T42" s="35">
        <v>0</v>
      </c>
      <c r="U42" s="36">
        <f t="shared" si="31"/>
        <v>17</v>
      </c>
      <c r="V42" s="37">
        <v>0</v>
      </c>
      <c r="W42" s="38">
        <v>0</v>
      </c>
      <c r="X42" s="38">
        <v>0</v>
      </c>
      <c r="Y42" s="39">
        <f t="shared" si="32"/>
        <v>0</v>
      </c>
      <c r="Z42" s="38">
        <v>0</v>
      </c>
      <c r="AA42" s="38">
        <v>0</v>
      </c>
      <c r="AB42" s="38">
        <v>0</v>
      </c>
      <c r="AC42" s="39">
        <f t="shared" si="33"/>
        <v>0</v>
      </c>
      <c r="AD42" s="40">
        <v>0</v>
      </c>
      <c r="AE42" s="40">
        <v>0</v>
      </c>
      <c r="AF42" s="40">
        <v>0</v>
      </c>
      <c r="AG42" s="39">
        <f t="shared" si="34"/>
        <v>0</v>
      </c>
      <c r="AH42" s="41">
        <v>0</v>
      </c>
      <c r="AI42" s="41">
        <v>0</v>
      </c>
      <c r="AJ42" s="41">
        <v>0</v>
      </c>
      <c r="AK42" s="42">
        <f t="shared" si="35"/>
        <v>0</v>
      </c>
      <c r="AL42" s="41">
        <v>0</v>
      </c>
      <c r="AM42" s="41">
        <v>0</v>
      </c>
      <c r="AN42" s="41">
        <v>0</v>
      </c>
      <c r="AO42" s="42">
        <f t="shared" si="36"/>
        <v>0</v>
      </c>
      <c r="AP42" s="38">
        <v>0</v>
      </c>
      <c r="AQ42" s="38">
        <v>0</v>
      </c>
      <c r="AR42" s="38">
        <v>0</v>
      </c>
      <c r="AS42" s="42">
        <f t="shared" si="37"/>
        <v>0</v>
      </c>
      <c r="AT42" s="38">
        <v>0</v>
      </c>
      <c r="AU42" s="38">
        <v>0</v>
      </c>
      <c r="AV42" s="38">
        <v>0</v>
      </c>
      <c r="AW42" s="43">
        <f t="shared" si="9"/>
        <v>0</v>
      </c>
      <c r="AX42" s="34">
        <v>0</v>
      </c>
      <c r="AY42" s="34">
        <v>0</v>
      </c>
      <c r="AZ42" s="34">
        <v>0</v>
      </c>
      <c r="BA42" s="42">
        <f t="shared" si="10"/>
        <v>0</v>
      </c>
      <c r="BB42" s="34">
        <v>0</v>
      </c>
      <c r="BC42" s="34">
        <v>0</v>
      </c>
      <c r="BD42" s="34">
        <v>0</v>
      </c>
      <c r="BE42" s="42">
        <f t="shared" si="11"/>
        <v>0</v>
      </c>
      <c r="BF42" s="30">
        <f t="shared" si="38"/>
        <v>41</v>
      </c>
      <c r="BG42" s="604"/>
      <c r="BH42" s="31"/>
      <c r="BI42" s="31"/>
      <c r="BJ42" s="31"/>
      <c r="BK42" s="31"/>
      <c r="BL42" s="31"/>
    </row>
    <row r="43" spans="1:64" ht="18" customHeight="1">
      <c r="A43" s="604"/>
      <c r="B43" s="604"/>
      <c r="C43" s="604"/>
      <c r="D43" s="604"/>
      <c r="E43" s="642"/>
      <c r="F43" s="604"/>
      <c r="G43" s="625"/>
      <c r="H43" s="85" t="s">
        <v>53</v>
      </c>
      <c r="I43" s="616"/>
      <c r="J43" s="33">
        <v>28</v>
      </c>
      <c r="K43" s="34">
        <v>0</v>
      </c>
      <c r="L43" s="35">
        <v>0</v>
      </c>
      <c r="M43" s="36">
        <f t="shared" si="0"/>
        <v>28</v>
      </c>
      <c r="N43" s="33">
        <v>33</v>
      </c>
      <c r="O43" s="34">
        <v>0</v>
      </c>
      <c r="P43" s="35">
        <v>0</v>
      </c>
      <c r="Q43" s="36">
        <f t="shared" si="30"/>
        <v>33</v>
      </c>
      <c r="R43" s="33">
        <v>27</v>
      </c>
      <c r="S43" s="34">
        <v>0</v>
      </c>
      <c r="T43" s="35">
        <v>0</v>
      </c>
      <c r="U43" s="36">
        <f t="shared" si="31"/>
        <v>27</v>
      </c>
      <c r="V43" s="37">
        <v>0</v>
      </c>
      <c r="W43" s="38">
        <v>0</v>
      </c>
      <c r="X43" s="38">
        <v>0</v>
      </c>
      <c r="Y43" s="39">
        <f t="shared" si="32"/>
        <v>0</v>
      </c>
      <c r="Z43" s="38">
        <v>0</v>
      </c>
      <c r="AA43" s="38">
        <v>0</v>
      </c>
      <c r="AB43" s="38">
        <v>0</v>
      </c>
      <c r="AC43" s="39">
        <f t="shared" si="33"/>
        <v>0</v>
      </c>
      <c r="AD43" s="40">
        <v>0</v>
      </c>
      <c r="AE43" s="40">
        <v>0</v>
      </c>
      <c r="AF43" s="40">
        <v>0</v>
      </c>
      <c r="AG43" s="39">
        <f t="shared" si="34"/>
        <v>0</v>
      </c>
      <c r="AH43" s="41">
        <v>0</v>
      </c>
      <c r="AI43" s="41">
        <v>0</v>
      </c>
      <c r="AJ43" s="41">
        <v>0</v>
      </c>
      <c r="AK43" s="42">
        <f t="shared" si="35"/>
        <v>0</v>
      </c>
      <c r="AL43" s="41">
        <v>0</v>
      </c>
      <c r="AM43" s="41">
        <v>0</v>
      </c>
      <c r="AN43" s="41">
        <v>0</v>
      </c>
      <c r="AO43" s="42">
        <f t="shared" si="36"/>
        <v>0</v>
      </c>
      <c r="AP43" s="38">
        <v>0</v>
      </c>
      <c r="AQ43" s="38">
        <v>0</v>
      </c>
      <c r="AR43" s="38">
        <v>0</v>
      </c>
      <c r="AS43" s="42">
        <f t="shared" si="37"/>
        <v>0</v>
      </c>
      <c r="AT43" s="38">
        <v>0</v>
      </c>
      <c r="AU43" s="38">
        <v>0</v>
      </c>
      <c r="AV43" s="38">
        <v>0</v>
      </c>
      <c r="AW43" s="43">
        <f t="shared" si="9"/>
        <v>0</v>
      </c>
      <c r="AX43" s="34">
        <v>0</v>
      </c>
      <c r="AY43" s="34">
        <v>0</v>
      </c>
      <c r="AZ43" s="34">
        <v>0</v>
      </c>
      <c r="BA43" s="42">
        <f t="shared" si="10"/>
        <v>0</v>
      </c>
      <c r="BB43" s="34">
        <v>0</v>
      </c>
      <c r="BC43" s="34">
        <v>0</v>
      </c>
      <c r="BD43" s="34">
        <v>0</v>
      </c>
      <c r="BE43" s="42">
        <f t="shared" si="11"/>
        <v>0</v>
      </c>
      <c r="BF43" s="30">
        <f t="shared" si="38"/>
        <v>88</v>
      </c>
      <c r="BG43" s="604"/>
      <c r="BH43" s="31"/>
      <c r="BI43" s="31"/>
      <c r="BJ43" s="31"/>
      <c r="BK43" s="31"/>
      <c r="BL43" s="31"/>
    </row>
    <row r="44" spans="1:64" ht="18" customHeight="1">
      <c r="A44" s="604"/>
      <c r="B44" s="604"/>
      <c r="C44" s="604"/>
      <c r="D44" s="604"/>
      <c r="E44" s="642"/>
      <c r="F44" s="604"/>
      <c r="G44" s="626"/>
      <c r="H44" s="106" t="s">
        <v>54</v>
      </c>
      <c r="I44" s="616"/>
      <c r="J44" s="46">
        <v>10</v>
      </c>
      <c r="K44" s="47">
        <v>0</v>
      </c>
      <c r="L44" s="48">
        <v>0</v>
      </c>
      <c r="M44" s="49">
        <f t="shared" si="0"/>
        <v>10</v>
      </c>
      <c r="N44" s="46">
        <v>2</v>
      </c>
      <c r="O44" s="47">
        <v>0</v>
      </c>
      <c r="P44" s="48">
        <v>0</v>
      </c>
      <c r="Q44" s="49">
        <f t="shared" si="30"/>
        <v>2</v>
      </c>
      <c r="R44" s="46">
        <v>0</v>
      </c>
      <c r="S44" s="47">
        <v>0</v>
      </c>
      <c r="T44" s="48">
        <v>0</v>
      </c>
      <c r="U44" s="49">
        <f t="shared" si="31"/>
        <v>0</v>
      </c>
      <c r="V44" s="50">
        <v>0</v>
      </c>
      <c r="W44" s="51">
        <v>0</v>
      </c>
      <c r="X44" s="51">
        <v>0</v>
      </c>
      <c r="Y44" s="52">
        <f t="shared" si="32"/>
        <v>0</v>
      </c>
      <c r="Z44" s="51">
        <v>0</v>
      </c>
      <c r="AA44" s="51">
        <v>0</v>
      </c>
      <c r="AB44" s="51">
        <v>0</v>
      </c>
      <c r="AC44" s="52">
        <f t="shared" si="33"/>
        <v>0</v>
      </c>
      <c r="AD44" s="53">
        <v>0</v>
      </c>
      <c r="AE44" s="53">
        <v>0</v>
      </c>
      <c r="AF44" s="53">
        <v>0</v>
      </c>
      <c r="AG44" s="52">
        <f t="shared" si="34"/>
        <v>0</v>
      </c>
      <c r="AH44" s="54">
        <v>0</v>
      </c>
      <c r="AI44" s="54">
        <v>0</v>
      </c>
      <c r="AJ44" s="54">
        <v>0</v>
      </c>
      <c r="AK44" s="55">
        <f t="shared" si="35"/>
        <v>0</v>
      </c>
      <c r="AL44" s="54">
        <v>0</v>
      </c>
      <c r="AM44" s="54">
        <v>0</v>
      </c>
      <c r="AN44" s="54">
        <v>0</v>
      </c>
      <c r="AO44" s="55">
        <f t="shared" si="36"/>
        <v>0</v>
      </c>
      <c r="AP44" s="51">
        <v>0</v>
      </c>
      <c r="AQ44" s="51">
        <v>0</v>
      </c>
      <c r="AR44" s="51">
        <v>0</v>
      </c>
      <c r="AS44" s="55">
        <f t="shared" si="37"/>
        <v>0</v>
      </c>
      <c r="AT44" s="51">
        <v>0</v>
      </c>
      <c r="AU44" s="51">
        <v>0</v>
      </c>
      <c r="AV44" s="51">
        <v>0</v>
      </c>
      <c r="AW44" s="56">
        <f t="shared" si="9"/>
        <v>0</v>
      </c>
      <c r="AX44" s="47">
        <v>0</v>
      </c>
      <c r="AY44" s="47">
        <v>0</v>
      </c>
      <c r="AZ44" s="47">
        <v>0</v>
      </c>
      <c r="BA44" s="55">
        <f t="shared" si="10"/>
        <v>0</v>
      </c>
      <c r="BB44" s="47">
        <v>0</v>
      </c>
      <c r="BC44" s="47">
        <v>0</v>
      </c>
      <c r="BD44" s="47">
        <v>0</v>
      </c>
      <c r="BE44" s="55">
        <f t="shared" si="11"/>
        <v>0</v>
      </c>
      <c r="BF44" s="30">
        <f t="shared" si="38"/>
        <v>12</v>
      </c>
      <c r="BG44" s="604"/>
      <c r="BH44" s="31"/>
      <c r="BI44" s="31"/>
      <c r="BJ44" s="31"/>
      <c r="BK44" s="31"/>
      <c r="BL44" s="31"/>
    </row>
    <row r="45" spans="1:64" ht="61.5" customHeight="1">
      <c r="A45" s="604"/>
      <c r="B45" s="604"/>
      <c r="C45" s="604"/>
      <c r="D45" s="604"/>
      <c r="E45" s="642"/>
      <c r="F45" s="604"/>
      <c r="G45" s="627" t="s">
        <v>55</v>
      </c>
      <c r="H45" s="635"/>
      <c r="I45" s="616"/>
      <c r="J45" s="58">
        <f t="shared" ref="J45:AV45" si="39">SUM(J40:J44)</f>
        <v>53</v>
      </c>
      <c r="K45" s="59">
        <f t="shared" si="39"/>
        <v>0</v>
      </c>
      <c r="L45" s="60">
        <f t="shared" si="39"/>
        <v>0</v>
      </c>
      <c r="M45" s="61">
        <f t="shared" si="39"/>
        <v>53</v>
      </c>
      <c r="N45" s="58">
        <f t="shared" si="39"/>
        <v>45</v>
      </c>
      <c r="O45" s="59">
        <f t="shared" si="39"/>
        <v>0</v>
      </c>
      <c r="P45" s="60">
        <f t="shared" si="39"/>
        <v>0</v>
      </c>
      <c r="Q45" s="61">
        <f t="shared" si="39"/>
        <v>45</v>
      </c>
      <c r="R45" s="58">
        <f t="shared" si="39"/>
        <v>44</v>
      </c>
      <c r="S45" s="59">
        <f t="shared" si="39"/>
        <v>0</v>
      </c>
      <c r="T45" s="60">
        <f t="shared" si="39"/>
        <v>0</v>
      </c>
      <c r="U45" s="61">
        <f t="shared" si="39"/>
        <v>44</v>
      </c>
      <c r="V45" s="62">
        <f t="shared" si="39"/>
        <v>0</v>
      </c>
      <c r="W45" s="63">
        <f t="shared" si="39"/>
        <v>0</v>
      </c>
      <c r="X45" s="63">
        <f t="shared" si="39"/>
        <v>0</v>
      </c>
      <c r="Y45" s="64">
        <f t="shared" si="39"/>
        <v>0</v>
      </c>
      <c r="Z45" s="63">
        <f t="shared" si="39"/>
        <v>0</v>
      </c>
      <c r="AA45" s="63">
        <f t="shared" si="39"/>
        <v>0</v>
      </c>
      <c r="AB45" s="63">
        <f t="shared" si="39"/>
        <v>0</v>
      </c>
      <c r="AC45" s="64">
        <f t="shared" si="39"/>
        <v>0</v>
      </c>
      <c r="AD45" s="65">
        <f t="shared" si="39"/>
        <v>0</v>
      </c>
      <c r="AE45" s="65">
        <f t="shared" si="39"/>
        <v>0</v>
      </c>
      <c r="AF45" s="65">
        <f t="shared" si="39"/>
        <v>0</v>
      </c>
      <c r="AG45" s="64">
        <f t="shared" si="39"/>
        <v>0</v>
      </c>
      <c r="AH45" s="66">
        <f t="shared" si="39"/>
        <v>0</v>
      </c>
      <c r="AI45" s="66">
        <f t="shared" si="39"/>
        <v>0</v>
      </c>
      <c r="AJ45" s="66">
        <f t="shared" si="39"/>
        <v>0</v>
      </c>
      <c r="AK45" s="67">
        <f t="shared" si="39"/>
        <v>0</v>
      </c>
      <c r="AL45" s="66">
        <f t="shared" si="39"/>
        <v>0</v>
      </c>
      <c r="AM45" s="66">
        <f t="shared" si="39"/>
        <v>0</v>
      </c>
      <c r="AN45" s="66">
        <f t="shared" si="39"/>
        <v>0</v>
      </c>
      <c r="AO45" s="67">
        <f t="shared" si="39"/>
        <v>0</v>
      </c>
      <c r="AP45" s="65">
        <f t="shared" si="39"/>
        <v>0</v>
      </c>
      <c r="AQ45" s="65">
        <f t="shared" si="39"/>
        <v>0</v>
      </c>
      <c r="AR45" s="65">
        <f t="shared" si="39"/>
        <v>0</v>
      </c>
      <c r="AS45" s="67">
        <f t="shared" si="39"/>
        <v>0</v>
      </c>
      <c r="AT45" s="58">
        <f t="shared" si="39"/>
        <v>0</v>
      </c>
      <c r="AU45" s="59">
        <f t="shared" si="39"/>
        <v>0</v>
      </c>
      <c r="AV45" s="60">
        <f t="shared" si="39"/>
        <v>0</v>
      </c>
      <c r="AW45" s="61">
        <f t="shared" si="9"/>
        <v>0</v>
      </c>
      <c r="AX45" s="58">
        <f t="shared" ref="AX45:AZ45" si="40">SUM(AX40:AX44)</f>
        <v>0</v>
      </c>
      <c r="AY45" s="59">
        <f t="shared" si="40"/>
        <v>0</v>
      </c>
      <c r="AZ45" s="60">
        <f t="shared" si="40"/>
        <v>0</v>
      </c>
      <c r="BA45" s="61">
        <f t="shared" si="10"/>
        <v>0</v>
      </c>
      <c r="BB45" s="58">
        <f t="shared" ref="BB45:BD45" si="41">SUM(BB40:BB44)</f>
        <v>0</v>
      </c>
      <c r="BC45" s="59">
        <f t="shared" si="41"/>
        <v>0</v>
      </c>
      <c r="BD45" s="60">
        <f t="shared" si="41"/>
        <v>0</v>
      </c>
      <c r="BE45" s="61">
        <f t="shared" si="11"/>
        <v>0</v>
      </c>
      <c r="BF45" s="30">
        <f>SUM(BF40:BF44)</f>
        <v>142</v>
      </c>
      <c r="BG45" s="604"/>
      <c r="BH45" s="71">
        <f>ROUND(F40*BL45,0)</f>
        <v>140</v>
      </c>
      <c r="BI45" s="72">
        <f>ROUND(F40*BL45,0)+1</f>
        <v>141</v>
      </c>
      <c r="BJ45" s="72">
        <f>F40-1</f>
        <v>349</v>
      </c>
      <c r="BK45" s="73">
        <f>F40</f>
        <v>350</v>
      </c>
      <c r="BL45" s="74">
        <v>0.4</v>
      </c>
    </row>
    <row r="46" spans="1:64" ht="18" customHeight="1">
      <c r="A46" s="604"/>
      <c r="B46" s="604"/>
      <c r="C46" s="604"/>
      <c r="D46" s="604"/>
      <c r="E46" s="642"/>
      <c r="F46" s="604"/>
      <c r="G46" s="632" t="s">
        <v>56</v>
      </c>
      <c r="H46" s="107" t="s">
        <v>57</v>
      </c>
      <c r="I46" s="616"/>
      <c r="J46" s="76">
        <v>49</v>
      </c>
      <c r="K46" s="77">
        <v>0</v>
      </c>
      <c r="L46" s="78">
        <v>0</v>
      </c>
      <c r="M46" s="79">
        <f t="shared" ref="M46:M52" si="42">SUM(J46:L46)</f>
        <v>49</v>
      </c>
      <c r="N46" s="76">
        <v>41</v>
      </c>
      <c r="O46" s="77">
        <v>0</v>
      </c>
      <c r="P46" s="78">
        <v>0</v>
      </c>
      <c r="Q46" s="79">
        <f t="shared" ref="Q46:Q52" si="43">SUM(N46:P46)</f>
        <v>41</v>
      </c>
      <c r="R46" s="76">
        <v>40</v>
      </c>
      <c r="S46" s="77">
        <v>0</v>
      </c>
      <c r="T46" s="78">
        <v>0</v>
      </c>
      <c r="U46" s="79">
        <f t="shared" ref="U46:U52" si="44">SUM(R46:T46)</f>
        <v>40</v>
      </c>
      <c r="V46" s="80">
        <v>0</v>
      </c>
      <c r="W46" s="81">
        <v>0</v>
      </c>
      <c r="X46" s="81">
        <v>0</v>
      </c>
      <c r="Y46" s="82">
        <f t="shared" ref="Y46:Y52" si="45">SUM(V46:X46)</f>
        <v>0</v>
      </c>
      <c r="Z46" s="81">
        <v>0</v>
      </c>
      <c r="AA46" s="81">
        <v>0</v>
      </c>
      <c r="AB46" s="81">
        <v>0</v>
      </c>
      <c r="AC46" s="82">
        <f t="shared" ref="AC46:AC52" si="46">SUM(Z46:AB46)</f>
        <v>0</v>
      </c>
      <c r="AD46" s="81">
        <v>0</v>
      </c>
      <c r="AE46" s="81">
        <v>0</v>
      </c>
      <c r="AF46" s="81">
        <v>0</v>
      </c>
      <c r="AG46" s="82">
        <f t="shared" ref="AG46:AG52" si="47">SUM(AD46:AF46)</f>
        <v>0</v>
      </c>
      <c r="AH46" s="77">
        <v>0</v>
      </c>
      <c r="AI46" s="77">
        <v>0</v>
      </c>
      <c r="AJ46" s="77">
        <v>0</v>
      </c>
      <c r="AK46" s="83">
        <f t="shared" ref="AK46:AK52" si="48">SUM(AH46:AJ46)</f>
        <v>0</v>
      </c>
      <c r="AL46" s="77">
        <v>0</v>
      </c>
      <c r="AM46" s="77">
        <v>0</v>
      </c>
      <c r="AN46" s="77">
        <v>0</v>
      </c>
      <c r="AO46" s="83">
        <f t="shared" ref="AO46:AO52" si="49">SUM(AL46:AN46)</f>
        <v>0</v>
      </c>
      <c r="AP46" s="81">
        <v>0</v>
      </c>
      <c r="AQ46" s="81">
        <v>0</v>
      </c>
      <c r="AR46" s="81">
        <v>0</v>
      </c>
      <c r="AS46" s="83">
        <f t="shared" ref="AS46:AS52" si="50">SUM(AP46:AR46)</f>
        <v>0</v>
      </c>
      <c r="AT46" s="81">
        <v>0</v>
      </c>
      <c r="AU46" s="81">
        <v>0</v>
      </c>
      <c r="AV46" s="81">
        <v>0</v>
      </c>
      <c r="AW46" s="84">
        <f t="shared" si="9"/>
        <v>0</v>
      </c>
      <c r="AX46" s="77">
        <v>0</v>
      </c>
      <c r="AY46" s="77">
        <v>0</v>
      </c>
      <c r="AZ46" s="77">
        <v>0</v>
      </c>
      <c r="BA46" s="83">
        <f t="shared" si="10"/>
        <v>0</v>
      </c>
      <c r="BB46" s="77">
        <v>0</v>
      </c>
      <c r="BC46" s="77">
        <v>0</v>
      </c>
      <c r="BD46" s="77">
        <v>0</v>
      </c>
      <c r="BE46" s="83">
        <f t="shared" si="11"/>
        <v>0</v>
      </c>
      <c r="BF46" s="30">
        <f t="shared" ref="BF46:BF59" si="51">M46+Q46+U46+Y46+AC46+AG46+AK46+AO46+AS46+AW46+BA46+BE46</f>
        <v>130</v>
      </c>
      <c r="BG46" s="604"/>
      <c r="BH46" s="31"/>
      <c r="BI46" s="31"/>
      <c r="BJ46" s="31"/>
      <c r="BK46" s="31"/>
      <c r="BL46" s="31"/>
    </row>
    <row r="47" spans="1:64" ht="18" customHeight="1">
      <c r="A47" s="604"/>
      <c r="B47" s="604"/>
      <c r="C47" s="604"/>
      <c r="D47" s="604"/>
      <c r="E47" s="642"/>
      <c r="F47" s="604"/>
      <c r="G47" s="621"/>
      <c r="H47" s="108" t="s">
        <v>59</v>
      </c>
      <c r="I47" s="616"/>
      <c r="J47" s="33">
        <v>4</v>
      </c>
      <c r="K47" s="34">
        <v>0</v>
      </c>
      <c r="L47" s="35">
        <v>0</v>
      </c>
      <c r="M47" s="36">
        <f t="shared" si="42"/>
        <v>4</v>
      </c>
      <c r="N47" s="33">
        <v>4</v>
      </c>
      <c r="O47" s="34">
        <v>0</v>
      </c>
      <c r="P47" s="35">
        <v>0</v>
      </c>
      <c r="Q47" s="36">
        <f t="shared" si="43"/>
        <v>4</v>
      </c>
      <c r="R47" s="33">
        <v>4</v>
      </c>
      <c r="S47" s="34">
        <v>0</v>
      </c>
      <c r="T47" s="35">
        <v>0</v>
      </c>
      <c r="U47" s="36">
        <f t="shared" si="44"/>
        <v>4</v>
      </c>
      <c r="V47" s="37">
        <v>0</v>
      </c>
      <c r="W47" s="38">
        <v>0</v>
      </c>
      <c r="X47" s="38">
        <v>0</v>
      </c>
      <c r="Y47" s="39">
        <f t="shared" si="45"/>
        <v>0</v>
      </c>
      <c r="Z47" s="38">
        <v>0</v>
      </c>
      <c r="AA47" s="38">
        <v>0</v>
      </c>
      <c r="AB47" s="38">
        <v>0</v>
      </c>
      <c r="AC47" s="39">
        <f t="shared" si="46"/>
        <v>0</v>
      </c>
      <c r="AD47" s="38">
        <v>0</v>
      </c>
      <c r="AE47" s="38">
        <v>0</v>
      </c>
      <c r="AF47" s="38">
        <v>0</v>
      </c>
      <c r="AG47" s="39">
        <f t="shared" si="47"/>
        <v>0</v>
      </c>
      <c r="AH47" s="34">
        <v>0</v>
      </c>
      <c r="AI47" s="34">
        <v>0</v>
      </c>
      <c r="AJ47" s="34">
        <v>0</v>
      </c>
      <c r="AK47" s="42">
        <f t="shared" si="48"/>
        <v>0</v>
      </c>
      <c r="AL47" s="34">
        <v>0</v>
      </c>
      <c r="AM47" s="34">
        <v>0</v>
      </c>
      <c r="AN47" s="34">
        <v>0</v>
      </c>
      <c r="AO47" s="42">
        <f t="shared" si="49"/>
        <v>0</v>
      </c>
      <c r="AP47" s="38">
        <v>0</v>
      </c>
      <c r="AQ47" s="38">
        <v>0</v>
      </c>
      <c r="AR47" s="38">
        <v>0</v>
      </c>
      <c r="AS47" s="42">
        <f t="shared" si="50"/>
        <v>0</v>
      </c>
      <c r="AT47" s="38">
        <v>0</v>
      </c>
      <c r="AU47" s="38">
        <v>0</v>
      </c>
      <c r="AV47" s="38">
        <v>0</v>
      </c>
      <c r="AW47" s="43">
        <f t="shared" si="9"/>
        <v>0</v>
      </c>
      <c r="AX47" s="34">
        <v>0</v>
      </c>
      <c r="AY47" s="34">
        <v>0</v>
      </c>
      <c r="AZ47" s="34">
        <v>0</v>
      </c>
      <c r="BA47" s="42">
        <f t="shared" si="10"/>
        <v>0</v>
      </c>
      <c r="BB47" s="34">
        <v>0</v>
      </c>
      <c r="BC47" s="34">
        <v>0</v>
      </c>
      <c r="BD47" s="34">
        <v>0</v>
      </c>
      <c r="BE47" s="42">
        <f t="shared" si="11"/>
        <v>0</v>
      </c>
      <c r="BF47" s="30">
        <f t="shared" si="51"/>
        <v>12</v>
      </c>
      <c r="BG47" s="604"/>
      <c r="BH47" s="31"/>
      <c r="BI47" s="31"/>
      <c r="BJ47" s="31"/>
      <c r="BK47" s="31"/>
      <c r="BL47" s="31"/>
    </row>
    <row r="48" spans="1:64" ht="18" customHeight="1">
      <c r="A48" s="604"/>
      <c r="B48" s="604"/>
      <c r="C48" s="604"/>
      <c r="D48" s="604"/>
      <c r="E48" s="642"/>
      <c r="F48" s="604"/>
      <c r="G48" s="621"/>
      <c r="H48" s="108" t="s">
        <v>60</v>
      </c>
      <c r="I48" s="616"/>
      <c r="J48" s="33">
        <v>0</v>
      </c>
      <c r="K48" s="34">
        <v>0</v>
      </c>
      <c r="L48" s="35">
        <v>0</v>
      </c>
      <c r="M48" s="36">
        <f t="shared" si="42"/>
        <v>0</v>
      </c>
      <c r="N48" s="33">
        <v>0</v>
      </c>
      <c r="O48" s="34">
        <v>0</v>
      </c>
      <c r="P48" s="35">
        <v>0</v>
      </c>
      <c r="Q48" s="36">
        <f t="shared" si="43"/>
        <v>0</v>
      </c>
      <c r="R48" s="33">
        <v>0</v>
      </c>
      <c r="S48" s="34">
        <v>0</v>
      </c>
      <c r="T48" s="35">
        <v>0</v>
      </c>
      <c r="U48" s="36">
        <f t="shared" si="44"/>
        <v>0</v>
      </c>
      <c r="V48" s="37">
        <v>0</v>
      </c>
      <c r="W48" s="38">
        <v>0</v>
      </c>
      <c r="X48" s="38">
        <v>0</v>
      </c>
      <c r="Y48" s="39">
        <f t="shared" si="45"/>
        <v>0</v>
      </c>
      <c r="Z48" s="38">
        <v>0</v>
      </c>
      <c r="AA48" s="38">
        <v>0</v>
      </c>
      <c r="AB48" s="38">
        <v>0</v>
      </c>
      <c r="AC48" s="39">
        <f t="shared" si="46"/>
        <v>0</v>
      </c>
      <c r="AD48" s="38">
        <v>0</v>
      </c>
      <c r="AE48" s="38">
        <v>0</v>
      </c>
      <c r="AF48" s="38">
        <v>0</v>
      </c>
      <c r="AG48" s="39">
        <f t="shared" si="47"/>
        <v>0</v>
      </c>
      <c r="AH48" s="34">
        <v>0</v>
      </c>
      <c r="AI48" s="34">
        <v>0</v>
      </c>
      <c r="AJ48" s="34">
        <v>0</v>
      </c>
      <c r="AK48" s="42">
        <f t="shared" si="48"/>
        <v>0</v>
      </c>
      <c r="AL48" s="34">
        <v>0</v>
      </c>
      <c r="AM48" s="34">
        <v>0</v>
      </c>
      <c r="AN48" s="34">
        <v>0</v>
      </c>
      <c r="AO48" s="42">
        <f t="shared" si="49"/>
        <v>0</v>
      </c>
      <c r="AP48" s="38">
        <v>0</v>
      </c>
      <c r="AQ48" s="38">
        <v>0</v>
      </c>
      <c r="AR48" s="38">
        <v>0</v>
      </c>
      <c r="AS48" s="42">
        <f t="shared" si="50"/>
        <v>0</v>
      </c>
      <c r="AT48" s="38">
        <v>0</v>
      </c>
      <c r="AU48" s="38">
        <v>0</v>
      </c>
      <c r="AV48" s="38">
        <v>0</v>
      </c>
      <c r="AW48" s="43">
        <f t="shared" si="9"/>
        <v>0</v>
      </c>
      <c r="AX48" s="34">
        <v>0</v>
      </c>
      <c r="AY48" s="34">
        <v>0</v>
      </c>
      <c r="AZ48" s="34">
        <v>0</v>
      </c>
      <c r="BA48" s="42">
        <f t="shared" si="10"/>
        <v>0</v>
      </c>
      <c r="BB48" s="34">
        <v>0</v>
      </c>
      <c r="BC48" s="34">
        <v>0</v>
      </c>
      <c r="BD48" s="34">
        <v>0</v>
      </c>
      <c r="BE48" s="42">
        <f t="shared" si="11"/>
        <v>0</v>
      </c>
      <c r="BF48" s="30">
        <f t="shared" si="51"/>
        <v>0</v>
      </c>
      <c r="BG48" s="604"/>
      <c r="BH48" s="31"/>
      <c r="BI48" s="31"/>
      <c r="BJ48" s="31"/>
      <c r="BK48" s="31"/>
      <c r="BL48" s="31"/>
    </row>
    <row r="49" spans="1:64" ht="18" customHeight="1">
      <c r="A49" s="604"/>
      <c r="B49" s="604"/>
      <c r="C49" s="604"/>
      <c r="D49" s="604"/>
      <c r="E49" s="642"/>
      <c r="F49" s="604"/>
      <c r="G49" s="621"/>
      <c r="H49" s="108" t="s">
        <v>61</v>
      </c>
      <c r="I49" s="616"/>
      <c r="J49" s="33">
        <v>0</v>
      </c>
      <c r="K49" s="34">
        <v>0</v>
      </c>
      <c r="L49" s="35">
        <v>0</v>
      </c>
      <c r="M49" s="36">
        <f t="shared" si="42"/>
        <v>0</v>
      </c>
      <c r="N49" s="33">
        <v>0</v>
      </c>
      <c r="O49" s="34"/>
      <c r="P49" s="35">
        <v>0</v>
      </c>
      <c r="Q49" s="36">
        <f t="shared" si="43"/>
        <v>0</v>
      </c>
      <c r="R49" s="33">
        <v>0</v>
      </c>
      <c r="S49" s="34"/>
      <c r="T49" s="35"/>
      <c r="U49" s="36">
        <f t="shared" si="44"/>
        <v>0</v>
      </c>
      <c r="V49" s="37">
        <v>0</v>
      </c>
      <c r="W49" s="38">
        <v>0</v>
      </c>
      <c r="X49" s="38">
        <v>0</v>
      </c>
      <c r="Y49" s="39">
        <f t="shared" si="45"/>
        <v>0</v>
      </c>
      <c r="Z49" s="38">
        <v>0</v>
      </c>
      <c r="AA49" s="38">
        <v>0</v>
      </c>
      <c r="AB49" s="38">
        <v>0</v>
      </c>
      <c r="AC49" s="39">
        <f t="shared" si="46"/>
        <v>0</v>
      </c>
      <c r="AD49" s="38">
        <v>0</v>
      </c>
      <c r="AE49" s="38">
        <v>0</v>
      </c>
      <c r="AF49" s="38">
        <v>0</v>
      </c>
      <c r="AG49" s="39">
        <f t="shared" si="47"/>
        <v>0</v>
      </c>
      <c r="AH49" s="34">
        <v>0</v>
      </c>
      <c r="AI49" s="34">
        <v>0</v>
      </c>
      <c r="AJ49" s="34">
        <v>0</v>
      </c>
      <c r="AK49" s="42">
        <f t="shared" si="48"/>
        <v>0</v>
      </c>
      <c r="AL49" s="34">
        <v>0</v>
      </c>
      <c r="AM49" s="34">
        <v>0</v>
      </c>
      <c r="AN49" s="34">
        <v>0</v>
      </c>
      <c r="AO49" s="42">
        <f t="shared" si="49"/>
        <v>0</v>
      </c>
      <c r="AP49" s="38">
        <v>0</v>
      </c>
      <c r="AQ49" s="38">
        <v>0</v>
      </c>
      <c r="AR49" s="38">
        <v>0</v>
      </c>
      <c r="AS49" s="42">
        <f t="shared" si="50"/>
        <v>0</v>
      </c>
      <c r="AT49" s="38">
        <v>0</v>
      </c>
      <c r="AU49" s="38">
        <v>0</v>
      </c>
      <c r="AV49" s="38">
        <v>0</v>
      </c>
      <c r="AW49" s="43">
        <f t="shared" si="9"/>
        <v>0</v>
      </c>
      <c r="AX49" s="34">
        <v>0</v>
      </c>
      <c r="AY49" s="34">
        <v>0</v>
      </c>
      <c r="AZ49" s="34">
        <v>0</v>
      </c>
      <c r="BA49" s="42">
        <f t="shared" si="10"/>
        <v>0</v>
      </c>
      <c r="BB49" s="34">
        <v>0</v>
      </c>
      <c r="BC49" s="34">
        <v>0</v>
      </c>
      <c r="BD49" s="34">
        <v>0</v>
      </c>
      <c r="BE49" s="42">
        <f t="shared" si="11"/>
        <v>0</v>
      </c>
      <c r="BF49" s="30">
        <f t="shared" si="51"/>
        <v>0</v>
      </c>
      <c r="BG49" s="604"/>
      <c r="BH49" s="31"/>
      <c r="BI49" s="31"/>
      <c r="BJ49" s="31"/>
      <c r="BK49" s="31"/>
      <c r="BL49" s="31"/>
    </row>
    <row r="50" spans="1:64" ht="18" customHeight="1">
      <c r="A50" s="604"/>
      <c r="B50" s="604"/>
      <c r="C50" s="604"/>
      <c r="D50" s="604"/>
      <c r="E50" s="642"/>
      <c r="F50" s="604"/>
      <c r="G50" s="622"/>
      <c r="H50" s="109" t="s">
        <v>62</v>
      </c>
      <c r="I50" s="616"/>
      <c r="J50" s="33">
        <v>0</v>
      </c>
      <c r="K50" s="34">
        <v>0</v>
      </c>
      <c r="L50" s="35">
        <v>0</v>
      </c>
      <c r="M50" s="36">
        <f t="shared" si="42"/>
        <v>0</v>
      </c>
      <c r="N50" s="33">
        <v>0</v>
      </c>
      <c r="O50" s="34">
        <v>0</v>
      </c>
      <c r="P50" s="35">
        <v>0</v>
      </c>
      <c r="Q50" s="36">
        <f t="shared" si="43"/>
        <v>0</v>
      </c>
      <c r="R50" s="33">
        <v>0</v>
      </c>
      <c r="S50" s="34">
        <v>0</v>
      </c>
      <c r="T50" s="35">
        <v>0</v>
      </c>
      <c r="U50" s="36">
        <f t="shared" si="44"/>
        <v>0</v>
      </c>
      <c r="V50" s="37">
        <v>0</v>
      </c>
      <c r="W50" s="38">
        <v>0</v>
      </c>
      <c r="X50" s="38">
        <v>0</v>
      </c>
      <c r="Y50" s="39">
        <f t="shared" si="45"/>
        <v>0</v>
      </c>
      <c r="Z50" s="38">
        <v>0</v>
      </c>
      <c r="AA50" s="38">
        <v>0</v>
      </c>
      <c r="AB50" s="38">
        <v>0</v>
      </c>
      <c r="AC50" s="39">
        <f t="shared" si="46"/>
        <v>0</v>
      </c>
      <c r="AD50" s="38">
        <v>0</v>
      </c>
      <c r="AE50" s="38">
        <v>0</v>
      </c>
      <c r="AF50" s="38">
        <v>0</v>
      </c>
      <c r="AG50" s="39">
        <f t="shared" si="47"/>
        <v>0</v>
      </c>
      <c r="AH50" s="34">
        <v>0</v>
      </c>
      <c r="AI50" s="34">
        <v>0</v>
      </c>
      <c r="AJ50" s="34">
        <v>0</v>
      </c>
      <c r="AK50" s="42">
        <f t="shared" si="48"/>
        <v>0</v>
      </c>
      <c r="AL50" s="34">
        <v>0</v>
      </c>
      <c r="AM50" s="34">
        <v>0</v>
      </c>
      <c r="AN50" s="34">
        <v>0</v>
      </c>
      <c r="AO50" s="42">
        <f t="shared" si="49"/>
        <v>0</v>
      </c>
      <c r="AP50" s="38">
        <v>0</v>
      </c>
      <c r="AQ50" s="38">
        <v>0</v>
      </c>
      <c r="AR50" s="38">
        <v>0</v>
      </c>
      <c r="AS50" s="42">
        <f t="shared" si="50"/>
        <v>0</v>
      </c>
      <c r="AT50" s="38">
        <v>0</v>
      </c>
      <c r="AU50" s="38">
        <v>0</v>
      </c>
      <c r="AV50" s="38">
        <v>0</v>
      </c>
      <c r="AW50" s="43">
        <f t="shared" si="9"/>
        <v>0</v>
      </c>
      <c r="AX50" s="34">
        <v>0</v>
      </c>
      <c r="AY50" s="34">
        <v>0</v>
      </c>
      <c r="AZ50" s="34">
        <v>0</v>
      </c>
      <c r="BA50" s="42">
        <f t="shared" si="10"/>
        <v>0</v>
      </c>
      <c r="BB50" s="34">
        <v>0</v>
      </c>
      <c r="BC50" s="34">
        <v>0</v>
      </c>
      <c r="BD50" s="34">
        <v>0</v>
      </c>
      <c r="BE50" s="42">
        <f t="shared" si="11"/>
        <v>0</v>
      </c>
      <c r="BF50" s="30">
        <f t="shared" si="51"/>
        <v>0</v>
      </c>
      <c r="BG50" s="604"/>
      <c r="BH50" s="31"/>
      <c r="BI50" s="31"/>
      <c r="BJ50" s="31"/>
      <c r="BK50" s="31"/>
      <c r="BL50" s="31"/>
    </row>
    <row r="51" spans="1:64" ht="18" customHeight="1">
      <c r="A51" s="604"/>
      <c r="B51" s="604"/>
      <c r="C51" s="604"/>
      <c r="D51" s="604"/>
      <c r="E51" s="642"/>
      <c r="F51" s="604"/>
      <c r="G51" s="651" t="s">
        <v>63</v>
      </c>
      <c r="H51" s="107" t="s">
        <v>64</v>
      </c>
      <c r="I51" s="616"/>
      <c r="J51" s="33">
        <v>1</v>
      </c>
      <c r="K51" s="34">
        <v>0</v>
      </c>
      <c r="L51" s="35">
        <v>0</v>
      </c>
      <c r="M51" s="36">
        <f t="shared" si="42"/>
        <v>1</v>
      </c>
      <c r="N51" s="33">
        <v>0</v>
      </c>
      <c r="O51" s="34">
        <v>0</v>
      </c>
      <c r="P51" s="35">
        <v>0</v>
      </c>
      <c r="Q51" s="36">
        <f t="shared" si="43"/>
        <v>0</v>
      </c>
      <c r="R51" s="33">
        <v>0</v>
      </c>
      <c r="S51" s="34">
        <v>0</v>
      </c>
      <c r="T51" s="35">
        <v>0</v>
      </c>
      <c r="U51" s="36">
        <f t="shared" si="44"/>
        <v>0</v>
      </c>
      <c r="V51" s="37">
        <v>0</v>
      </c>
      <c r="W51" s="38">
        <v>0</v>
      </c>
      <c r="X51" s="38">
        <v>0</v>
      </c>
      <c r="Y51" s="39">
        <f t="shared" si="45"/>
        <v>0</v>
      </c>
      <c r="Z51" s="38">
        <v>0</v>
      </c>
      <c r="AA51" s="38">
        <v>0</v>
      </c>
      <c r="AB51" s="38">
        <v>0</v>
      </c>
      <c r="AC51" s="39">
        <f t="shared" si="46"/>
        <v>0</v>
      </c>
      <c r="AD51" s="38">
        <v>0</v>
      </c>
      <c r="AE51" s="38">
        <v>0</v>
      </c>
      <c r="AF51" s="38">
        <v>0</v>
      </c>
      <c r="AG51" s="39">
        <f t="shared" si="47"/>
        <v>0</v>
      </c>
      <c r="AH51" s="34">
        <v>0</v>
      </c>
      <c r="AI51" s="34">
        <v>0</v>
      </c>
      <c r="AJ51" s="34">
        <v>0</v>
      </c>
      <c r="AK51" s="42">
        <f t="shared" si="48"/>
        <v>0</v>
      </c>
      <c r="AL51" s="34">
        <v>0</v>
      </c>
      <c r="AM51" s="34">
        <v>0</v>
      </c>
      <c r="AN51" s="34">
        <v>0</v>
      </c>
      <c r="AO51" s="42">
        <f t="shared" si="49"/>
        <v>0</v>
      </c>
      <c r="AP51" s="38">
        <v>0</v>
      </c>
      <c r="AQ51" s="38">
        <v>0</v>
      </c>
      <c r="AR51" s="38">
        <v>0</v>
      </c>
      <c r="AS51" s="42">
        <f t="shared" si="50"/>
        <v>0</v>
      </c>
      <c r="AT51" s="38">
        <v>0</v>
      </c>
      <c r="AU51" s="38">
        <v>0</v>
      </c>
      <c r="AV51" s="38">
        <v>0</v>
      </c>
      <c r="AW51" s="43">
        <f t="shared" si="9"/>
        <v>0</v>
      </c>
      <c r="AX51" s="34">
        <v>0</v>
      </c>
      <c r="AY51" s="34">
        <v>0</v>
      </c>
      <c r="AZ51" s="34">
        <v>0</v>
      </c>
      <c r="BA51" s="42">
        <f t="shared" si="10"/>
        <v>0</v>
      </c>
      <c r="BB51" s="34">
        <v>0</v>
      </c>
      <c r="BC51" s="34">
        <v>0</v>
      </c>
      <c r="BD51" s="34">
        <v>0</v>
      </c>
      <c r="BE51" s="42">
        <f t="shared" si="11"/>
        <v>0</v>
      </c>
      <c r="BF51" s="30">
        <f t="shared" si="51"/>
        <v>1</v>
      </c>
      <c r="BG51" s="604"/>
      <c r="BH51" s="31"/>
      <c r="BI51" s="31"/>
      <c r="BJ51" s="31"/>
      <c r="BK51" s="31"/>
      <c r="BL51" s="31"/>
    </row>
    <row r="52" spans="1:64" ht="24.75" customHeight="1">
      <c r="A52" s="604"/>
      <c r="B52" s="604"/>
      <c r="C52" s="604"/>
      <c r="D52" s="604"/>
      <c r="E52" s="643"/>
      <c r="F52" s="605"/>
      <c r="G52" s="622"/>
      <c r="H52" s="110" t="s">
        <v>66</v>
      </c>
      <c r="I52" s="634"/>
      <c r="J52" s="33">
        <v>3</v>
      </c>
      <c r="K52" s="34">
        <v>0</v>
      </c>
      <c r="L52" s="35">
        <v>0</v>
      </c>
      <c r="M52" s="36">
        <f t="shared" si="42"/>
        <v>3</v>
      </c>
      <c r="N52" s="33">
        <v>0</v>
      </c>
      <c r="O52" s="34">
        <v>0</v>
      </c>
      <c r="P52" s="35">
        <v>0</v>
      </c>
      <c r="Q52" s="36">
        <f t="shared" si="43"/>
        <v>0</v>
      </c>
      <c r="R52" s="33">
        <v>0</v>
      </c>
      <c r="S52" s="34">
        <v>0</v>
      </c>
      <c r="T52" s="35">
        <v>0</v>
      </c>
      <c r="U52" s="36">
        <f t="shared" si="44"/>
        <v>0</v>
      </c>
      <c r="V52" s="37">
        <v>0</v>
      </c>
      <c r="W52" s="38">
        <v>0</v>
      </c>
      <c r="X52" s="38">
        <v>0</v>
      </c>
      <c r="Y52" s="39">
        <f t="shared" si="45"/>
        <v>0</v>
      </c>
      <c r="Z52" s="38">
        <v>0</v>
      </c>
      <c r="AA52" s="38">
        <v>0</v>
      </c>
      <c r="AB52" s="38">
        <v>0</v>
      </c>
      <c r="AC52" s="39">
        <f t="shared" si="46"/>
        <v>0</v>
      </c>
      <c r="AD52" s="38">
        <v>0</v>
      </c>
      <c r="AE52" s="38">
        <v>0</v>
      </c>
      <c r="AF52" s="38">
        <v>0</v>
      </c>
      <c r="AG52" s="39">
        <f t="shared" si="47"/>
        <v>0</v>
      </c>
      <c r="AH52" s="34">
        <v>0</v>
      </c>
      <c r="AI52" s="34">
        <v>0</v>
      </c>
      <c r="AJ52" s="34">
        <v>0</v>
      </c>
      <c r="AK52" s="42">
        <f t="shared" si="48"/>
        <v>0</v>
      </c>
      <c r="AL52" s="34">
        <v>0</v>
      </c>
      <c r="AM52" s="34">
        <v>0</v>
      </c>
      <c r="AN52" s="34">
        <v>0</v>
      </c>
      <c r="AO52" s="42">
        <f t="shared" si="49"/>
        <v>0</v>
      </c>
      <c r="AP52" s="38">
        <v>0</v>
      </c>
      <c r="AQ52" s="38">
        <v>0</v>
      </c>
      <c r="AR52" s="38">
        <v>0</v>
      </c>
      <c r="AS52" s="42">
        <f t="shared" si="50"/>
        <v>0</v>
      </c>
      <c r="AT52" s="38">
        <v>0</v>
      </c>
      <c r="AU52" s="38">
        <v>0</v>
      </c>
      <c r="AV52" s="38">
        <v>0</v>
      </c>
      <c r="AW52" s="43">
        <f t="shared" si="9"/>
        <v>0</v>
      </c>
      <c r="AX52" s="34">
        <v>0</v>
      </c>
      <c r="AY52" s="34">
        <v>0</v>
      </c>
      <c r="AZ52" s="34">
        <v>0</v>
      </c>
      <c r="BA52" s="42">
        <f t="shared" si="10"/>
        <v>0</v>
      </c>
      <c r="BB52" s="34">
        <v>0</v>
      </c>
      <c r="BC52" s="34">
        <v>0</v>
      </c>
      <c r="BD52" s="34">
        <v>0</v>
      </c>
      <c r="BE52" s="42">
        <f t="shared" si="11"/>
        <v>0</v>
      </c>
      <c r="BF52" s="30">
        <f t="shared" si="51"/>
        <v>3</v>
      </c>
      <c r="BG52" s="605"/>
      <c r="BH52" s="31"/>
      <c r="BI52" s="31"/>
      <c r="BJ52" s="31"/>
      <c r="BK52" s="31"/>
      <c r="BL52" s="31"/>
    </row>
    <row r="53" spans="1:64" ht="27.75" customHeight="1">
      <c r="A53" s="604"/>
      <c r="B53" s="604"/>
      <c r="C53" s="604"/>
      <c r="D53" s="604"/>
      <c r="E53" s="111" t="s">
        <v>72</v>
      </c>
      <c r="F53" s="26">
        <v>70</v>
      </c>
      <c r="G53" s="112" t="s">
        <v>73</v>
      </c>
      <c r="H53" s="57" t="s">
        <v>73</v>
      </c>
      <c r="I53" s="113" t="s">
        <v>74</v>
      </c>
      <c r="J53" s="46">
        <v>0</v>
      </c>
      <c r="K53" s="47">
        <v>0</v>
      </c>
      <c r="L53" s="48">
        <v>0</v>
      </c>
      <c r="M53" s="49">
        <v>9</v>
      </c>
      <c r="N53" s="46">
        <v>0</v>
      </c>
      <c r="O53" s="47">
        <v>0</v>
      </c>
      <c r="P53" s="48">
        <v>0</v>
      </c>
      <c r="Q53" s="49">
        <v>12</v>
      </c>
      <c r="R53" s="46">
        <v>0</v>
      </c>
      <c r="S53" s="47">
        <v>0</v>
      </c>
      <c r="T53" s="48">
        <v>0</v>
      </c>
      <c r="U53" s="49">
        <v>5</v>
      </c>
      <c r="V53" s="50">
        <v>0</v>
      </c>
      <c r="W53" s="51">
        <v>0</v>
      </c>
      <c r="X53" s="51">
        <v>0</v>
      </c>
      <c r="Y53" s="52">
        <v>0</v>
      </c>
      <c r="Z53" s="51">
        <v>0</v>
      </c>
      <c r="AA53" s="51">
        <v>0</v>
      </c>
      <c r="AB53" s="51">
        <v>0</v>
      </c>
      <c r="AC53" s="52">
        <v>0</v>
      </c>
      <c r="AD53" s="51">
        <v>0</v>
      </c>
      <c r="AE53" s="51">
        <v>0</v>
      </c>
      <c r="AF53" s="51">
        <v>0</v>
      </c>
      <c r="AG53" s="52">
        <v>0</v>
      </c>
      <c r="AH53" s="47">
        <v>0</v>
      </c>
      <c r="AI53" s="47">
        <v>0</v>
      </c>
      <c r="AJ53" s="47">
        <v>0</v>
      </c>
      <c r="AK53" s="55">
        <v>0</v>
      </c>
      <c r="AL53" s="47">
        <v>0</v>
      </c>
      <c r="AM53" s="47">
        <v>0</v>
      </c>
      <c r="AN53" s="47">
        <v>0</v>
      </c>
      <c r="AO53" s="55">
        <v>0</v>
      </c>
      <c r="AP53" s="51">
        <v>0</v>
      </c>
      <c r="AQ53" s="51">
        <v>0</v>
      </c>
      <c r="AR53" s="51">
        <v>0</v>
      </c>
      <c r="AS53" s="55">
        <v>0</v>
      </c>
      <c r="AT53" s="47">
        <v>0</v>
      </c>
      <c r="AU53" s="47">
        <v>0</v>
      </c>
      <c r="AV53" s="47">
        <v>0</v>
      </c>
      <c r="AW53" s="55">
        <v>0</v>
      </c>
      <c r="AX53" s="47">
        <v>0</v>
      </c>
      <c r="AY53" s="47">
        <v>0</v>
      </c>
      <c r="AZ53" s="47">
        <v>0</v>
      </c>
      <c r="BA53" s="55">
        <v>0</v>
      </c>
      <c r="BB53" s="47">
        <v>0</v>
      </c>
      <c r="BC53" s="47">
        <v>0</v>
      </c>
      <c r="BD53" s="47">
        <v>0</v>
      </c>
      <c r="BE53" s="55">
        <v>0</v>
      </c>
      <c r="BF53" s="30">
        <f t="shared" si="51"/>
        <v>26</v>
      </c>
      <c r="BG53" s="114">
        <f t="shared" ref="BG53:BG54" si="52">BF53/F53</f>
        <v>0.37142857142857144</v>
      </c>
      <c r="BH53" s="71">
        <f t="shared" ref="BH53:BH54" si="53">ROUND(F53*BL53,0)</f>
        <v>28</v>
      </c>
      <c r="BI53" s="72">
        <f t="shared" ref="BI53:BI54" si="54">ROUND(F53*BL53,0)+1</f>
        <v>29</v>
      </c>
      <c r="BJ53" s="72">
        <f t="shared" ref="BJ53:BJ54" si="55">F53-1</f>
        <v>69</v>
      </c>
      <c r="BK53" s="73">
        <f t="shared" ref="BK53:BK54" si="56">F53</f>
        <v>70</v>
      </c>
      <c r="BL53" s="74">
        <v>0.4</v>
      </c>
    </row>
    <row r="54" spans="1:64" ht="27.75" customHeight="1">
      <c r="A54" s="604"/>
      <c r="B54" s="604"/>
      <c r="C54" s="604"/>
      <c r="D54" s="604"/>
      <c r="E54" s="657" t="s">
        <v>75</v>
      </c>
      <c r="F54" s="26">
        <v>200</v>
      </c>
      <c r="G54" s="112"/>
      <c r="H54" s="57" t="s">
        <v>73</v>
      </c>
      <c r="I54" s="113" t="s">
        <v>76</v>
      </c>
      <c r="J54" s="58">
        <v>0</v>
      </c>
      <c r="K54" s="59">
        <v>0</v>
      </c>
      <c r="L54" s="60">
        <v>0</v>
      </c>
      <c r="M54" s="61">
        <v>15</v>
      </c>
      <c r="N54" s="58">
        <v>0</v>
      </c>
      <c r="O54" s="59">
        <v>0</v>
      </c>
      <c r="P54" s="60">
        <v>0</v>
      </c>
      <c r="Q54" s="61">
        <v>52</v>
      </c>
      <c r="R54" s="58">
        <v>0</v>
      </c>
      <c r="S54" s="59">
        <v>0</v>
      </c>
      <c r="T54" s="60">
        <v>0</v>
      </c>
      <c r="U54" s="61">
        <v>35</v>
      </c>
      <c r="V54" s="62">
        <v>0</v>
      </c>
      <c r="W54" s="63">
        <v>0</v>
      </c>
      <c r="X54" s="63">
        <v>0</v>
      </c>
      <c r="Y54" s="64">
        <v>0</v>
      </c>
      <c r="Z54" s="63">
        <v>0</v>
      </c>
      <c r="AA54" s="63">
        <v>0</v>
      </c>
      <c r="AB54" s="63">
        <v>0</v>
      </c>
      <c r="AC54" s="64">
        <v>0</v>
      </c>
      <c r="AD54" s="63">
        <v>0</v>
      </c>
      <c r="AE54" s="63">
        <v>0</v>
      </c>
      <c r="AF54" s="63">
        <v>0</v>
      </c>
      <c r="AG54" s="64">
        <v>0</v>
      </c>
      <c r="AH54" s="59">
        <v>0</v>
      </c>
      <c r="AI54" s="59">
        <v>0</v>
      </c>
      <c r="AJ54" s="59">
        <v>0</v>
      </c>
      <c r="AK54" s="67">
        <v>0</v>
      </c>
      <c r="AL54" s="59">
        <v>0</v>
      </c>
      <c r="AM54" s="59">
        <v>0</v>
      </c>
      <c r="AN54" s="59">
        <v>0</v>
      </c>
      <c r="AO54" s="67">
        <v>0</v>
      </c>
      <c r="AP54" s="63">
        <v>0</v>
      </c>
      <c r="AQ54" s="63">
        <v>0</v>
      </c>
      <c r="AR54" s="63">
        <v>0</v>
      </c>
      <c r="AS54" s="67">
        <v>0</v>
      </c>
      <c r="AT54" s="63">
        <v>0</v>
      </c>
      <c r="AU54" s="63">
        <v>0</v>
      </c>
      <c r="AV54" s="63">
        <v>0</v>
      </c>
      <c r="AW54" s="115">
        <v>0</v>
      </c>
      <c r="AX54" s="59">
        <v>0</v>
      </c>
      <c r="AY54" s="59">
        <v>0</v>
      </c>
      <c r="AZ54" s="59">
        <v>0</v>
      </c>
      <c r="BA54" s="67">
        <v>0</v>
      </c>
      <c r="BB54" s="59">
        <v>0</v>
      </c>
      <c r="BC54" s="59">
        <v>0</v>
      </c>
      <c r="BD54" s="59">
        <v>0</v>
      </c>
      <c r="BE54" s="67">
        <v>0</v>
      </c>
      <c r="BF54" s="30">
        <f t="shared" si="51"/>
        <v>102</v>
      </c>
      <c r="BG54" s="114">
        <f t="shared" si="52"/>
        <v>0.51</v>
      </c>
      <c r="BH54" s="71">
        <f t="shared" si="53"/>
        <v>80</v>
      </c>
      <c r="BI54" s="72">
        <f t="shared" si="54"/>
        <v>81</v>
      </c>
      <c r="BJ54" s="72">
        <f t="shared" si="55"/>
        <v>199</v>
      </c>
      <c r="BK54" s="73">
        <f t="shared" si="56"/>
        <v>200</v>
      </c>
      <c r="BL54" s="74">
        <v>0.4</v>
      </c>
    </row>
    <row r="55" spans="1:64" ht="18" customHeight="1">
      <c r="A55" s="604"/>
      <c r="B55" s="604"/>
      <c r="C55" s="604"/>
      <c r="D55" s="604"/>
      <c r="E55" s="658"/>
      <c r="F55" s="640">
        <v>18</v>
      </c>
      <c r="G55" s="652" t="s">
        <v>48</v>
      </c>
      <c r="H55" s="116" t="s">
        <v>49</v>
      </c>
      <c r="I55" s="641" t="s">
        <v>77</v>
      </c>
      <c r="J55" s="76">
        <v>3</v>
      </c>
      <c r="K55" s="77">
        <v>0</v>
      </c>
      <c r="L55" s="78">
        <v>0</v>
      </c>
      <c r="M55" s="79">
        <f t="shared" ref="M55:M67" si="57">SUM(J55:L55)</f>
        <v>3</v>
      </c>
      <c r="N55" s="76">
        <v>8</v>
      </c>
      <c r="O55" s="77">
        <v>0</v>
      </c>
      <c r="P55" s="78">
        <v>0</v>
      </c>
      <c r="Q55" s="79">
        <f t="shared" ref="Q55:Q67" si="58">SUM(N55:P55)</f>
        <v>8</v>
      </c>
      <c r="R55" s="76">
        <v>7</v>
      </c>
      <c r="S55" s="77">
        <v>0</v>
      </c>
      <c r="T55" s="78">
        <v>0</v>
      </c>
      <c r="U55" s="79">
        <f t="shared" ref="U55:U67" si="59">SUM(R55:T55)</f>
        <v>7</v>
      </c>
      <c r="V55" s="80">
        <v>0</v>
      </c>
      <c r="W55" s="81">
        <v>0</v>
      </c>
      <c r="X55" s="81">
        <v>0</v>
      </c>
      <c r="Y55" s="82">
        <f t="shared" ref="Y55:Y59" si="60">SUM(V55:X55)</f>
        <v>0</v>
      </c>
      <c r="Z55" s="81">
        <v>0</v>
      </c>
      <c r="AA55" s="81">
        <v>0</v>
      </c>
      <c r="AB55" s="81">
        <v>0</v>
      </c>
      <c r="AC55" s="82">
        <f t="shared" ref="AC55:AC59" si="61">SUM(Z55:AB55)</f>
        <v>0</v>
      </c>
      <c r="AD55" s="81">
        <v>0</v>
      </c>
      <c r="AE55" s="81">
        <v>0</v>
      </c>
      <c r="AF55" s="81">
        <v>0</v>
      </c>
      <c r="AG55" s="82">
        <v>0</v>
      </c>
      <c r="AH55" s="81">
        <v>0</v>
      </c>
      <c r="AI55" s="81">
        <v>0</v>
      </c>
      <c r="AJ55" s="81">
        <v>0</v>
      </c>
      <c r="AK55" s="118">
        <f t="shared" ref="AK55:AK59" si="62">SUM(AH55:AJ55)</f>
        <v>0</v>
      </c>
      <c r="AL55" s="77">
        <v>0</v>
      </c>
      <c r="AM55" s="77">
        <v>0</v>
      </c>
      <c r="AN55" s="77">
        <v>0</v>
      </c>
      <c r="AO55" s="83">
        <f t="shared" ref="AO55:AO59" si="63">SUM(AL55:AN55)</f>
        <v>0</v>
      </c>
      <c r="AP55" s="81">
        <v>0</v>
      </c>
      <c r="AQ55" s="81">
        <v>0</v>
      </c>
      <c r="AR55" s="81">
        <v>0</v>
      </c>
      <c r="AS55" s="83">
        <f t="shared" ref="AS55:AS59" si="64">SUM(AP55:AR55)</f>
        <v>0</v>
      </c>
      <c r="AT55" s="81">
        <v>0</v>
      </c>
      <c r="AU55" s="81">
        <v>0</v>
      </c>
      <c r="AV55" s="81">
        <v>0</v>
      </c>
      <c r="AW55" s="84">
        <f t="shared" ref="AW55:AW59" si="65">SUM(AT55:AV55)</f>
        <v>0</v>
      </c>
      <c r="AX55" s="77">
        <v>0</v>
      </c>
      <c r="AY55" s="77">
        <v>0</v>
      </c>
      <c r="AZ55" s="77">
        <v>0</v>
      </c>
      <c r="BA55" s="83">
        <f t="shared" ref="BA55:BA59" si="66">SUM(AX55:AZ55)</f>
        <v>0</v>
      </c>
      <c r="BB55" s="77">
        <v>0</v>
      </c>
      <c r="BC55" s="77">
        <v>0</v>
      </c>
      <c r="BD55" s="77">
        <v>0</v>
      </c>
      <c r="BE55" s="83">
        <f t="shared" ref="BE55:BE59" si="67">SUM(BB55:BD55)</f>
        <v>0</v>
      </c>
      <c r="BF55" s="30">
        <f t="shared" si="51"/>
        <v>18</v>
      </c>
      <c r="BG55" s="603">
        <f>BF60/F55</f>
        <v>5.0555555555555554</v>
      </c>
      <c r="BH55" s="31"/>
      <c r="BI55" s="31"/>
      <c r="BJ55" s="31"/>
      <c r="BK55" s="31"/>
      <c r="BL55" s="31"/>
    </row>
    <row r="56" spans="1:64" ht="18" customHeight="1">
      <c r="A56" s="604"/>
      <c r="B56" s="604"/>
      <c r="C56" s="604"/>
      <c r="D56" s="604"/>
      <c r="E56" s="658"/>
      <c r="F56" s="604"/>
      <c r="G56" s="621"/>
      <c r="H56" s="96" t="s">
        <v>51</v>
      </c>
      <c r="I56" s="642"/>
      <c r="J56" s="33">
        <v>2</v>
      </c>
      <c r="K56" s="34">
        <v>0</v>
      </c>
      <c r="L56" s="35">
        <v>0</v>
      </c>
      <c r="M56" s="36">
        <f t="shared" si="57"/>
        <v>2</v>
      </c>
      <c r="N56" s="33">
        <v>3</v>
      </c>
      <c r="O56" s="34">
        <v>0</v>
      </c>
      <c r="P56" s="35">
        <v>0</v>
      </c>
      <c r="Q56" s="36">
        <f t="shared" si="58"/>
        <v>3</v>
      </c>
      <c r="R56" s="33">
        <v>3</v>
      </c>
      <c r="S56" s="34">
        <v>0</v>
      </c>
      <c r="T56" s="35">
        <v>0</v>
      </c>
      <c r="U56" s="36">
        <f t="shared" si="59"/>
        <v>3</v>
      </c>
      <c r="V56" s="37">
        <v>0</v>
      </c>
      <c r="W56" s="38">
        <v>0</v>
      </c>
      <c r="X56" s="38">
        <v>0</v>
      </c>
      <c r="Y56" s="39">
        <f t="shared" si="60"/>
        <v>0</v>
      </c>
      <c r="Z56" s="38">
        <v>0</v>
      </c>
      <c r="AA56" s="38">
        <v>0</v>
      </c>
      <c r="AB56" s="38">
        <v>0</v>
      </c>
      <c r="AC56" s="39">
        <f t="shared" si="61"/>
        <v>0</v>
      </c>
      <c r="AD56" s="38">
        <v>0</v>
      </c>
      <c r="AE56" s="38">
        <v>0</v>
      </c>
      <c r="AF56" s="38">
        <v>0</v>
      </c>
      <c r="AG56" s="39">
        <f t="shared" ref="AG56:AG59" si="68">SUM(AD56:AF56)</f>
        <v>0</v>
      </c>
      <c r="AH56" s="38">
        <v>0</v>
      </c>
      <c r="AI56" s="38">
        <v>0</v>
      </c>
      <c r="AJ56" s="38">
        <v>0</v>
      </c>
      <c r="AK56" s="119">
        <f t="shared" si="62"/>
        <v>0</v>
      </c>
      <c r="AL56" s="34">
        <v>0</v>
      </c>
      <c r="AM56" s="34">
        <v>0</v>
      </c>
      <c r="AN56" s="34">
        <v>0</v>
      </c>
      <c r="AO56" s="42">
        <f t="shared" si="63"/>
        <v>0</v>
      </c>
      <c r="AP56" s="38">
        <v>0</v>
      </c>
      <c r="AQ56" s="38">
        <v>0</v>
      </c>
      <c r="AR56" s="38">
        <v>0</v>
      </c>
      <c r="AS56" s="42">
        <f t="shared" si="64"/>
        <v>0</v>
      </c>
      <c r="AT56" s="38">
        <v>0</v>
      </c>
      <c r="AU56" s="38">
        <v>0</v>
      </c>
      <c r="AV56" s="38">
        <v>0</v>
      </c>
      <c r="AW56" s="43">
        <f t="shared" si="65"/>
        <v>0</v>
      </c>
      <c r="AX56" s="34">
        <v>0</v>
      </c>
      <c r="AY56" s="34">
        <v>0</v>
      </c>
      <c r="AZ56" s="34">
        <v>0</v>
      </c>
      <c r="BA56" s="42">
        <f t="shared" si="66"/>
        <v>0</v>
      </c>
      <c r="BB56" s="34">
        <v>0</v>
      </c>
      <c r="BC56" s="34">
        <v>0</v>
      </c>
      <c r="BD56" s="34">
        <v>0</v>
      </c>
      <c r="BE56" s="42">
        <f t="shared" si="67"/>
        <v>0</v>
      </c>
      <c r="BF56" s="30">
        <f t="shared" si="51"/>
        <v>8</v>
      </c>
      <c r="BG56" s="604"/>
      <c r="BH56" s="31"/>
      <c r="BI56" s="31"/>
      <c r="BJ56" s="31"/>
      <c r="BK56" s="31"/>
      <c r="BL56" s="31"/>
    </row>
    <row r="57" spans="1:64" ht="18" customHeight="1">
      <c r="A57" s="604"/>
      <c r="B57" s="604"/>
      <c r="C57" s="604"/>
      <c r="D57" s="604"/>
      <c r="E57" s="658"/>
      <c r="F57" s="604"/>
      <c r="G57" s="621"/>
      <c r="H57" s="120" t="s">
        <v>52</v>
      </c>
      <c r="I57" s="642"/>
      <c r="J57" s="33">
        <v>2</v>
      </c>
      <c r="K57" s="34">
        <v>0</v>
      </c>
      <c r="L57" s="35">
        <v>0</v>
      </c>
      <c r="M57" s="36">
        <f t="shared" si="57"/>
        <v>2</v>
      </c>
      <c r="N57" s="33">
        <v>1</v>
      </c>
      <c r="O57" s="34">
        <v>0</v>
      </c>
      <c r="P57" s="35">
        <v>0</v>
      </c>
      <c r="Q57" s="36">
        <f t="shared" si="58"/>
        <v>1</v>
      </c>
      <c r="R57" s="33">
        <v>0</v>
      </c>
      <c r="S57" s="34">
        <v>0</v>
      </c>
      <c r="T57" s="35">
        <v>0</v>
      </c>
      <c r="U57" s="36">
        <f t="shared" si="59"/>
        <v>0</v>
      </c>
      <c r="V57" s="37">
        <v>0</v>
      </c>
      <c r="W57" s="38">
        <v>0</v>
      </c>
      <c r="X57" s="38">
        <v>0</v>
      </c>
      <c r="Y57" s="39">
        <f t="shared" si="60"/>
        <v>0</v>
      </c>
      <c r="Z57" s="38">
        <v>0</v>
      </c>
      <c r="AA57" s="38">
        <v>0</v>
      </c>
      <c r="AB57" s="38">
        <v>0</v>
      </c>
      <c r="AC57" s="39">
        <f t="shared" si="61"/>
        <v>0</v>
      </c>
      <c r="AD57" s="38">
        <v>0</v>
      </c>
      <c r="AE57" s="38">
        <v>0</v>
      </c>
      <c r="AF57" s="38">
        <v>0</v>
      </c>
      <c r="AG57" s="39">
        <f t="shared" si="68"/>
        <v>0</v>
      </c>
      <c r="AH57" s="38">
        <v>0</v>
      </c>
      <c r="AI57" s="38">
        <v>0</v>
      </c>
      <c r="AJ57" s="38">
        <v>0</v>
      </c>
      <c r="AK57" s="119">
        <f t="shared" si="62"/>
        <v>0</v>
      </c>
      <c r="AL57" s="34">
        <v>0</v>
      </c>
      <c r="AM57" s="34">
        <v>0</v>
      </c>
      <c r="AN57" s="34">
        <v>0</v>
      </c>
      <c r="AO57" s="42">
        <f t="shared" si="63"/>
        <v>0</v>
      </c>
      <c r="AP57" s="38">
        <v>0</v>
      </c>
      <c r="AQ57" s="38">
        <v>0</v>
      </c>
      <c r="AR57" s="38">
        <v>0</v>
      </c>
      <c r="AS57" s="42">
        <f t="shared" si="64"/>
        <v>0</v>
      </c>
      <c r="AT57" s="38">
        <v>0</v>
      </c>
      <c r="AU57" s="38">
        <v>0</v>
      </c>
      <c r="AV57" s="38">
        <v>0</v>
      </c>
      <c r="AW57" s="43">
        <f t="shared" si="65"/>
        <v>0</v>
      </c>
      <c r="AX57" s="34">
        <v>0</v>
      </c>
      <c r="AY57" s="34">
        <v>0</v>
      </c>
      <c r="AZ57" s="34">
        <v>0</v>
      </c>
      <c r="BA57" s="42">
        <f t="shared" si="66"/>
        <v>0</v>
      </c>
      <c r="BB57" s="34">
        <v>0</v>
      </c>
      <c r="BC57" s="34">
        <v>0</v>
      </c>
      <c r="BD57" s="34">
        <v>0</v>
      </c>
      <c r="BE57" s="42">
        <f t="shared" si="67"/>
        <v>0</v>
      </c>
      <c r="BF57" s="30">
        <f t="shared" si="51"/>
        <v>3</v>
      </c>
      <c r="BG57" s="604"/>
      <c r="BH57" s="31"/>
      <c r="BI57" s="31"/>
      <c r="BJ57" s="31"/>
      <c r="BK57" s="31"/>
      <c r="BL57" s="31"/>
    </row>
    <row r="58" spans="1:64" ht="18" customHeight="1">
      <c r="A58" s="604"/>
      <c r="B58" s="604"/>
      <c r="C58" s="604"/>
      <c r="D58" s="604"/>
      <c r="E58" s="658"/>
      <c r="F58" s="604"/>
      <c r="G58" s="621"/>
      <c r="H58" s="120" t="s">
        <v>53</v>
      </c>
      <c r="I58" s="642"/>
      <c r="J58" s="33">
        <v>16</v>
      </c>
      <c r="K58" s="34">
        <v>0</v>
      </c>
      <c r="L58" s="35">
        <v>0</v>
      </c>
      <c r="M58" s="36">
        <f t="shared" si="57"/>
        <v>16</v>
      </c>
      <c r="N58" s="33">
        <v>23</v>
      </c>
      <c r="O58" s="34">
        <v>0</v>
      </c>
      <c r="P58" s="35">
        <v>0</v>
      </c>
      <c r="Q58" s="36">
        <f t="shared" si="58"/>
        <v>23</v>
      </c>
      <c r="R58" s="33">
        <v>20</v>
      </c>
      <c r="S58" s="34">
        <v>0</v>
      </c>
      <c r="T58" s="35">
        <v>0</v>
      </c>
      <c r="U58" s="36">
        <f t="shared" si="59"/>
        <v>20</v>
      </c>
      <c r="V58" s="37">
        <v>0</v>
      </c>
      <c r="W58" s="38">
        <v>0</v>
      </c>
      <c r="X58" s="38">
        <v>0</v>
      </c>
      <c r="Y58" s="39">
        <f t="shared" si="60"/>
        <v>0</v>
      </c>
      <c r="Z58" s="38">
        <v>0</v>
      </c>
      <c r="AA58" s="38">
        <v>0</v>
      </c>
      <c r="AB58" s="38">
        <v>0</v>
      </c>
      <c r="AC58" s="39">
        <f t="shared" si="61"/>
        <v>0</v>
      </c>
      <c r="AD58" s="38">
        <v>0</v>
      </c>
      <c r="AE58" s="38">
        <v>0</v>
      </c>
      <c r="AF58" s="38">
        <v>0</v>
      </c>
      <c r="AG58" s="39">
        <f t="shared" si="68"/>
        <v>0</v>
      </c>
      <c r="AH58" s="38">
        <v>0</v>
      </c>
      <c r="AI58" s="38">
        <v>0</v>
      </c>
      <c r="AJ58" s="38">
        <v>0</v>
      </c>
      <c r="AK58" s="119">
        <f t="shared" si="62"/>
        <v>0</v>
      </c>
      <c r="AL58" s="34">
        <v>0</v>
      </c>
      <c r="AM58" s="34">
        <v>0</v>
      </c>
      <c r="AN58" s="34">
        <v>0</v>
      </c>
      <c r="AO58" s="42">
        <f t="shared" si="63"/>
        <v>0</v>
      </c>
      <c r="AP58" s="38">
        <v>0</v>
      </c>
      <c r="AQ58" s="38">
        <v>0</v>
      </c>
      <c r="AR58" s="38">
        <v>0</v>
      </c>
      <c r="AS58" s="42">
        <f t="shared" si="64"/>
        <v>0</v>
      </c>
      <c r="AT58" s="38">
        <v>0</v>
      </c>
      <c r="AU58" s="38">
        <v>0</v>
      </c>
      <c r="AV58" s="38">
        <v>0</v>
      </c>
      <c r="AW58" s="43">
        <f t="shared" si="65"/>
        <v>0</v>
      </c>
      <c r="AX58" s="34">
        <v>0</v>
      </c>
      <c r="AY58" s="34">
        <v>0</v>
      </c>
      <c r="AZ58" s="34">
        <v>0</v>
      </c>
      <c r="BA58" s="42">
        <f t="shared" si="66"/>
        <v>0</v>
      </c>
      <c r="BB58" s="34">
        <v>0</v>
      </c>
      <c r="BC58" s="34">
        <v>0</v>
      </c>
      <c r="BD58" s="34">
        <v>0</v>
      </c>
      <c r="BE58" s="42">
        <f t="shared" si="67"/>
        <v>0</v>
      </c>
      <c r="BF58" s="30">
        <f t="shared" si="51"/>
        <v>59</v>
      </c>
      <c r="BG58" s="604"/>
      <c r="BH58" s="31"/>
      <c r="BI58" s="31"/>
      <c r="BJ58" s="31"/>
      <c r="BK58" s="31"/>
      <c r="BL58" s="31"/>
    </row>
    <row r="59" spans="1:64" ht="18" customHeight="1">
      <c r="A59" s="604"/>
      <c r="B59" s="604"/>
      <c r="C59" s="604"/>
      <c r="D59" s="604"/>
      <c r="E59" s="658"/>
      <c r="F59" s="604"/>
      <c r="G59" s="622"/>
      <c r="H59" s="120" t="s">
        <v>54</v>
      </c>
      <c r="I59" s="642"/>
      <c r="J59" s="46">
        <v>1</v>
      </c>
      <c r="K59" s="47">
        <v>0</v>
      </c>
      <c r="L59" s="48">
        <v>0</v>
      </c>
      <c r="M59" s="49">
        <f t="shared" si="57"/>
        <v>1</v>
      </c>
      <c r="N59" s="46">
        <v>1</v>
      </c>
      <c r="O59" s="47">
        <v>0</v>
      </c>
      <c r="P59" s="48">
        <v>0</v>
      </c>
      <c r="Q59" s="49">
        <f t="shared" si="58"/>
        <v>1</v>
      </c>
      <c r="R59" s="46">
        <v>1</v>
      </c>
      <c r="S59" s="47">
        <v>0</v>
      </c>
      <c r="T59" s="48">
        <v>0</v>
      </c>
      <c r="U59" s="49">
        <f t="shared" si="59"/>
        <v>1</v>
      </c>
      <c r="V59" s="50">
        <v>0</v>
      </c>
      <c r="W59" s="51">
        <v>0</v>
      </c>
      <c r="X59" s="51">
        <v>0</v>
      </c>
      <c r="Y59" s="52">
        <f t="shared" si="60"/>
        <v>0</v>
      </c>
      <c r="Z59" s="51">
        <v>0</v>
      </c>
      <c r="AA59" s="51">
        <v>0</v>
      </c>
      <c r="AB59" s="51">
        <v>0</v>
      </c>
      <c r="AC59" s="52">
        <f t="shared" si="61"/>
        <v>0</v>
      </c>
      <c r="AD59" s="51">
        <v>0</v>
      </c>
      <c r="AE59" s="51">
        <v>0</v>
      </c>
      <c r="AF59" s="51">
        <v>0</v>
      </c>
      <c r="AG59" s="52">
        <f t="shared" si="68"/>
        <v>0</v>
      </c>
      <c r="AH59" s="51">
        <v>0</v>
      </c>
      <c r="AI59" s="51">
        <v>0</v>
      </c>
      <c r="AJ59" s="51">
        <v>0</v>
      </c>
      <c r="AK59" s="121">
        <f t="shared" si="62"/>
        <v>0</v>
      </c>
      <c r="AL59" s="47">
        <v>0</v>
      </c>
      <c r="AM59" s="47">
        <v>0</v>
      </c>
      <c r="AN59" s="47">
        <v>0</v>
      </c>
      <c r="AO59" s="55">
        <f t="shared" si="63"/>
        <v>0</v>
      </c>
      <c r="AP59" s="51">
        <v>0</v>
      </c>
      <c r="AQ59" s="51">
        <v>0</v>
      </c>
      <c r="AR59" s="51">
        <v>0</v>
      </c>
      <c r="AS59" s="55">
        <f t="shared" si="64"/>
        <v>0</v>
      </c>
      <c r="AT59" s="51">
        <v>0</v>
      </c>
      <c r="AU59" s="51">
        <v>0</v>
      </c>
      <c r="AV59" s="51">
        <v>0</v>
      </c>
      <c r="AW59" s="56">
        <f t="shared" si="65"/>
        <v>0</v>
      </c>
      <c r="AX59" s="47">
        <v>0</v>
      </c>
      <c r="AY59" s="47">
        <v>0</v>
      </c>
      <c r="AZ59" s="47">
        <v>0</v>
      </c>
      <c r="BA59" s="55">
        <f t="shared" si="66"/>
        <v>0</v>
      </c>
      <c r="BB59" s="47">
        <v>0</v>
      </c>
      <c r="BC59" s="47">
        <v>0</v>
      </c>
      <c r="BD59" s="47">
        <v>0</v>
      </c>
      <c r="BE59" s="55">
        <f t="shared" si="67"/>
        <v>0</v>
      </c>
      <c r="BF59" s="30">
        <f t="shared" si="51"/>
        <v>3</v>
      </c>
      <c r="BG59" s="604"/>
      <c r="BH59" s="31"/>
      <c r="BI59" s="31"/>
      <c r="BJ59" s="31"/>
      <c r="BK59" s="31"/>
      <c r="BL59" s="31"/>
    </row>
    <row r="60" spans="1:64" ht="54" customHeight="1">
      <c r="A60" s="604"/>
      <c r="B60" s="604"/>
      <c r="C60" s="604"/>
      <c r="D60" s="604"/>
      <c r="E60" s="658"/>
      <c r="F60" s="604"/>
      <c r="G60" s="653" t="s">
        <v>55</v>
      </c>
      <c r="H60" s="585"/>
      <c r="I60" s="642"/>
      <c r="J60" s="58">
        <f t="shared" ref="J60:L60" si="69">SUM(J55:J59)</f>
        <v>24</v>
      </c>
      <c r="K60" s="59">
        <f t="shared" si="69"/>
        <v>0</v>
      </c>
      <c r="L60" s="60">
        <f t="shared" si="69"/>
        <v>0</v>
      </c>
      <c r="M60" s="61">
        <f t="shared" si="57"/>
        <v>24</v>
      </c>
      <c r="N60" s="58">
        <f t="shared" ref="N60:P60" si="70">SUM(N55:N59)</f>
        <v>36</v>
      </c>
      <c r="O60" s="59">
        <f t="shared" si="70"/>
        <v>0</v>
      </c>
      <c r="P60" s="60">
        <f t="shared" si="70"/>
        <v>0</v>
      </c>
      <c r="Q60" s="61">
        <f t="shared" si="58"/>
        <v>36</v>
      </c>
      <c r="R60" s="58">
        <f t="shared" ref="R60:T60" si="71">SUM(R55:R59)</f>
        <v>31</v>
      </c>
      <c r="S60" s="59">
        <f t="shared" si="71"/>
        <v>0</v>
      </c>
      <c r="T60" s="60">
        <f t="shared" si="71"/>
        <v>0</v>
      </c>
      <c r="U60" s="61">
        <f t="shared" si="59"/>
        <v>31</v>
      </c>
      <c r="V60" s="63">
        <f t="shared" ref="V60:BF60" si="72">SUM(V55:V59)</f>
        <v>0</v>
      </c>
      <c r="W60" s="63">
        <f t="shared" si="72"/>
        <v>0</v>
      </c>
      <c r="X60" s="63">
        <f t="shared" si="72"/>
        <v>0</v>
      </c>
      <c r="Y60" s="64">
        <f t="shared" si="72"/>
        <v>0</v>
      </c>
      <c r="Z60" s="63">
        <f t="shared" si="72"/>
        <v>0</v>
      </c>
      <c r="AA60" s="63">
        <f t="shared" si="72"/>
        <v>0</v>
      </c>
      <c r="AB60" s="63">
        <f t="shared" si="72"/>
        <v>0</v>
      </c>
      <c r="AC60" s="64">
        <f t="shared" si="72"/>
        <v>0</v>
      </c>
      <c r="AD60" s="63">
        <f t="shared" si="72"/>
        <v>0</v>
      </c>
      <c r="AE60" s="63">
        <f t="shared" si="72"/>
        <v>0</v>
      </c>
      <c r="AF60" s="63">
        <f t="shared" si="72"/>
        <v>0</v>
      </c>
      <c r="AG60" s="64">
        <f t="shared" si="72"/>
        <v>0</v>
      </c>
      <c r="AH60" s="63">
        <f t="shared" si="72"/>
        <v>0</v>
      </c>
      <c r="AI60" s="63">
        <f t="shared" si="72"/>
        <v>0</v>
      </c>
      <c r="AJ60" s="63">
        <f t="shared" si="72"/>
        <v>0</v>
      </c>
      <c r="AK60" s="122">
        <f t="shared" si="72"/>
        <v>0</v>
      </c>
      <c r="AL60" s="59">
        <f t="shared" si="72"/>
        <v>0</v>
      </c>
      <c r="AM60" s="59">
        <f t="shared" si="72"/>
        <v>0</v>
      </c>
      <c r="AN60" s="59">
        <f t="shared" si="72"/>
        <v>0</v>
      </c>
      <c r="AO60" s="67">
        <f t="shared" si="72"/>
        <v>0</v>
      </c>
      <c r="AP60" s="63">
        <f t="shared" si="72"/>
        <v>0</v>
      </c>
      <c r="AQ60" s="63">
        <f t="shared" si="72"/>
        <v>0</v>
      </c>
      <c r="AR60" s="63">
        <f t="shared" si="72"/>
        <v>0</v>
      </c>
      <c r="AS60" s="67">
        <f t="shared" si="72"/>
        <v>0</v>
      </c>
      <c r="AT60" s="63">
        <f t="shared" si="72"/>
        <v>0</v>
      </c>
      <c r="AU60" s="63">
        <f t="shared" si="72"/>
        <v>0</v>
      </c>
      <c r="AV60" s="63">
        <f t="shared" si="72"/>
        <v>0</v>
      </c>
      <c r="AW60" s="115">
        <f t="shared" si="72"/>
        <v>0</v>
      </c>
      <c r="AX60" s="59">
        <f t="shared" si="72"/>
        <v>0</v>
      </c>
      <c r="AY60" s="59">
        <f t="shared" si="72"/>
        <v>0</v>
      </c>
      <c r="AZ60" s="59">
        <f t="shared" si="72"/>
        <v>0</v>
      </c>
      <c r="BA60" s="67">
        <f t="shared" si="72"/>
        <v>0</v>
      </c>
      <c r="BB60" s="59">
        <f t="shared" si="72"/>
        <v>0</v>
      </c>
      <c r="BC60" s="59">
        <f t="shared" si="72"/>
        <v>0</v>
      </c>
      <c r="BD60" s="59">
        <f t="shared" si="72"/>
        <v>0</v>
      </c>
      <c r="BE60" s="67">
        <f t="shared" si="72"/>
        <v>0</v>
      </c>
      <c r="BF60" s="30">
        <f t="shared" si="72"/>
        <v>91</v>
      </c>
      <c r="BG60" s="604"/>
      <c r="BH60" s="71">
        <f>TRUNC(F55*BL60,0)</f>
        <v>8</v>
      </c>
      <c r="BI60" s="72">
        <f>ROUND(F55*BL60,0)</f>
        <v>8</v>
      </c>
      <c r="BJ60" s="72">
        <f>F55-1</f>
        <v>17</v>
      </c>
      <c r="BK60" s="73">
        <f>F55</f>
        <v>18</v>
      </c>
      <c r="BL60" s="74">
        <v>0.45</v>
      </c>
    </row>
    <row r="61" spans="1:64" ht="18" customHeight="1">
      <c r="A61" s="604"/>
      <c r="B61" s="604"/>
      <c r="C61" s="604"/>
      <c r="D61" s="604"/>
      <c r="E61" s="658"/>
      <c r="F61" s="604"/>
      <c r="G61" s="654" t="s">
        <v>56</v>
      </c>
      <c r="H61" s="120" t="s">
        <v>57</v>
      </c>
      <c r="I61" s="642"/>
      <c r="J61" s="76">
        <v>18</v>
      </c>
      <c r="K61" s="77">
        <v>0</v>
      </c>
      <c r="L61" s="78">
        <v>0</v>
      </c>
      <c r="M61" s="79">
        <f t="shared" si="57"/>
        <v>18</v>
      </c>
      <c r="N61" s="76">
        <v>32</v>
      </c>
      <c r="O61" s="77">
        <v>0</v>
      </c>
      <c r="P61" s="78">
        <v>0</v>
      </c>
      <c r="Q61" s="79">
        <f t="shared" si="58"/>
        <v>32</v>
      </c>
      <c r="R61" s="76">
        <v>27</v>
      </c>
      <c r="S61" s="77">
        <v>0</v>
      </c>
      <c r="T61" s="78">
        <v>0</v>
      </c>
      <c r="U61" s="79">
        <f t="shared" si="59"/>
        <v>27</v>
      </c>
      <c r="V61" s="80">
        <v>0</v>
      </c>
      <c r="W61" s="81">
        <v>0</v>
      </c>
      <c r="X61" s="81">
        <v>0</v>
      </c>
      <c r="Y61" s="82">
        <f t="shared" ref="Y61:Y67" si="73">SUM(V61:X61)</f>
        <v>0</v>
      </c>
      <c r="Z61" s="81">
        <v>0</v>
      </c>
      <c r="AA61" s="81">
        <v>0</v>
      </c>
      <c r="AB61" s="81">
        <v>0</v>
      </c>
      <c r="AC61" s="82">
        <f t="shared" ref="AC61:AC67" si="74">SUM(Z61:AB61)</f>
        <v>0</v>
      </c>
      <c r="AD61" s="81">
        <v>0</v>
      </c>
      <c r="AE61" s="81">
        <v>0</v>
      </c>
      <c r="AF61" s="81">
        <v>0</v>
      </c>
      <c r="AG61" s="82">
        <f t="shared" ref="AG61:AG67" si="75">SUM(AD61:AF61)</f>
        <v>0</v>
      </c>
      <c r="AH61" s="81">
        <v>0</v>
      </c>
      <c r="AI61" s="81">
        <v>0</v>
      </c>
      <c r="AJ61" s="81">
        <v>0</v>
      </c>
      <c r="AK61" s="118">
        <f t="shared" ref="AK61:AK67" si="76">SUM(AH61:AJ61)</f>
        <v>0</v>
      </c>
      <c r="AL61" s="77">
        <v>0</v>
      </c>
      <c r="AM61" s="77">
        <v>0</v>
      </c>
      <c r="AN61" s="77">
        <v>0</v>
      </c>
      <c r="AO61" s="83">
        <f t="shared" ref="AO61:AO67" si="77">SUM(AL61:AN61)</f>
        <v>0</v>
      </c>
      <c r="AP61" s="81">
        <v>0</v>
      </c>
      <c r="AQ61" s="81">
        <v>0</v>
      </c>
      <c r="AR61" s="81">
        <v>0</v>
      </c>
      <c r="AS61" s="83">
        <f t="shared" ref="AS61:AS67" si="78">SUM(AP61:AR61)</f>
        <v>0</v>
      </c>
      <c r="AT61" s="81">
        <v>0</v>
      </c>
      <c r="AU61" s="81">
        <v>0</v>
      </c>
      <c r="AV61" s="81">
        <v>0</v>
      </c>
      <c r="AW61" s="84">
        <f t="shared" ref="AW61:AW67" si="79">SUM(AT61:AV61)</f>
        <v>0</v>
      </c>
      <c r="AX61" s="77">
        <v>0</v>
      </c>
      <c r="AY61" s="77">
        <v>0</v>
      </c>
      <c r="AZ61" s="77">
        <v>0</v>
      </c>
      <c r="BA61" s="83">
        <f t="shared" ref="BA61:BA67" si="80">SUM(AX61:AZ61)</f>
        <v>0</v>
      </c>
      <c r="BB61" s="77">
        <v>0</v>
      </c>
      <c r="BC61" s="77">
        <v>0</v>
      </c>
      <c r="BD61" s="77">
        <v>0</v>
      </c>
      <c r="BE61" s="83">
        <f t="shared" ref="BE61:BE67" si="81">SUM(BB61:BD61)</f>
        <v>0</v>
      </c>
      <c r="BF61" s="30">
        <f t="shared" ref="BF61:BF81" si="82">M61+Q61+U61+Y61+AC61+AG61+AK61+AO61+AS61+AW61+BA61+BE61</f>
        <v>77</v>
      </c>
      <c r="BG61" s="604"/>
      <c r="BH61" s="31"/>
      <c r="BI61" s="31"/>
      <c r="BJ61" s="31"/>
      <c r="BK61" s="31"/>
      <c r="BL61" s="31"/>
    </row>
    <row r="62" spans="1:64" ht="18" customHeight="1">
      <c r="A62" s="604"/>
      <c r="B62" s="604"/>
      <c r="C62" s="604"/>
      <c r="D62" s="604"/>
      <c r="E62" s="658"/>
      <c r="F62" s="604"/>
      <c r="G62" s="621"/>
      <c r="H62" s="120" t="s">
        <v>59</v>
      </c>
      <c r="I62" s="642"/>
      <c r="J62" s="33">
        <v>6</v>
      </c>
      <c r="K62" s="34">
        <v>0</v>
      </c>
      <c r="L62" s="35">
        <v>0</v>
      </c>
      <c r="M62" s="36">
        <f t="shared" si="57"/>
        <v>6</v>
      </c>
      <c r="N62" s="33">
        <v>3</v>
      </c>
      <c r="O62" s="34">
        <v>0</v>
      </c>
      <c r="P62" s="35">
        <v>0</v>
      </c>
      <c r="Q62" s="36">
        <f t="shared" si="58"/>
        <v>3</v>
      </c>
      <c r="R62" s="33">
        <v>3</v>
      </c>
      <c r="S62" s="34">
        <v>0</v>
      </c>
      <c r="T62" s="35">
        <v>0</v>
      </c>
      <c r="U62" s="36">
        <f t="shared" si="59"/>
        <v>3</v>
      </c>
      <c r="V62" s="37">
        <v>0</v>
      </c>
      <c r="W62" s="38">
        <v>0</v>
      </c>
      <c r="X62" s="38">
        <v>0</v>
      </c>
      <c r="Y62" s="39">
        <f t="shared" si="73"/>
        <v>0</v>
      </c>
      <c r="Z62" s="38">
        <v>0</v>
      </c>
      <c r="AA62" s="38">
        <v>0</v>
      </c>
      <c r="AB62" s="38">
        <v>0</v>
      </c>
      <c r="AC62" s="39">
        <f t="shared" si="74"/>
        <v>0</v>
      </c>
      <c r="AD62" s="38">
        <v>0</v>
      </c>
      <c r="AE62" s="38">
        <v>0</v>
      </c>
      <c r="AF62" s="38">
        <v>0</v>
      </c>
      <c r="AG62" s="39">
        <f t="shared" si="75"/>
        <v>0</v>
      </c>
      <c r="AH62" s="38">
        <v>0</v>
      </c>
      <c r="AI62" s="38">
        <v>0</v>
      </c>
      <c r="AJ62" s="38">
        <v>0</v>
      </c>
      <c r="AK62" s="119">
        <f t="shared" si="76"/>
        <v>0</v>
      </c>
      <c r="AL62" s="34">
        <v>0</v>
      </c>
      <c r="AM62" s="34">
        <v>0</v>
      </c>
      <c r="AN62" s="34">
        <v>0</v>
      </c>
      <c r="AO62" s="42">
        <f t="shared" si="77"/>
        <v>0</v>
      </c>
      <c r="AP62" s="38">
        <v>0</v>
      </c>
      <c r="AQ62" s="38">
        <v>0</v>
      </c>
      <c r="AR62" s="38">
        <v>0</v>
      </c>
      <c r="AS62" s="42">
        <f t="shared" si="78"/>
        <v>0</v>
      </c>
      <c r="AT62" s="38">
        <v>0</v>
      </c>
      <c r="AU62" s="38">
        <v>0</v>
      </c>
      <c r="AV62" s="38">
        <v>0</v>
      </c>
      <c r="AW62" s="43">
        <f t="shared" si="79"/>
        <v>0</v>
      </c>
      <c r="AX62" s="34">
        <v>0</v>
      </c>
      <c r="AY62" s="34">
        <v>0</v>
      </c>
      <c r="AZ62" s="34">
        <v>0</v>
      </c>
      <c r="BA62" s="42">
        <f t="shared" si="80"/>
        <v>0</v>
      </c>
      <c r="BB62" s="34">
        <v>0</v>
      </c>
      <c r="BC62" s="34">
        <v>0</v>
      </c>
      <c r="BD62" s="34">
        <v>0</v>
      </c>
      <c r="BE62" s="42">
        <f t="shared" si="81"/>
        <v>0</v>
      </c>
      <c r="BF62" s="30">
        <f t="shared" si="82"/>
        <v>12</v>
      </c>
      <c r="BG62" s="604"/>
      <c r="BH62" s="31"/>
      <c r="BI62" s="31"/>
      <c r="BJ62" s="31"/>
      <c r="BK62" s="31"/>
      <c r="BL62" s="31"/>
    </row>
    <row r="63" spans="1:64" ht="18" customHeight="1">
      <c r="A63" s="604"/>
      <c r="B63" s="604"/>
      <c r="C63" s="604"/>
      <c r="D63" s="604"/>
      <c r="E63" s="658"/>
      <c r="F63" s="604"/>
      <c r="G63" s="621"/>
      <c r="H63" s="120" t="s">
        <v>60</v>
      </c>
      <c r="I63" s="642"/>
      <c r="J63" s="33">
        <v>0</v>
      </c>
      <c r="K63" s="34">
        <v>0</v>
      </c>
      <c r="L63" s="35">
        <v>0</v>
      </c>
      <c r="M63" s="36">
        <f t="shared" si="57"/>
        <v>0</v>
      </c>
      <c r="N63" s="33">
        <v>1</v>
      </c>
      <c r="O63" s="34">
        <v>0</v>
      </c>
      <c r="P63" s="35">
        <v>0</v>
      </c>
      <c r="Q63" s="36">
        <f t="shared" si="58"/>
        <v>1</v>
      </c>
      <c r="R63" s="33">
        <v>1</v>
      </c>
      <c r="S63" s="34">
        <v>0</v>
      </c>
      <c r="T63" s="35">
        <v>0</v>
      </c>
      <c r="U63" s="36">
        <f t="shared" si="59"/>
        <v>1</v>
      </c>
      <c r="V63" s="37">
        <v>0</v>
      </c>
      <c r="W63" s="38">
        <v>0</v>
      </c>
      <c r="X63" s="38">
        <v>0</v>
      </c>
      <c r="Y63" s="39">
        <f t="shared" si="73"/>
        <v>0</v>
      </c>
      <c r="Z63" s="38">
        <v>0</v>
      </c>
      <c r="AA63" s="38">
        <v>0</v>
      </c>
      <c r="AB63" s="38">
        <v>0</v>
      </c>
      <c r="AC63" s="39">
        <f t="shared" si="74"/>
        <v>0</v>
      </c>
      <c r="AD63" s="38">
        <v>0</v>
      </c>
      <c r="AE63" s="38">
        <v>0</v>
      </c>
      <c r="AF63" s="38">
        <v>0</v>
      </c>
      <c r="AG63" s="39">
        <f t="shared" si="75"/>
        <v>0</v>
      </c>
      <c r="AH63" s="38">
        <v>0</v>
      </c>
      <c r="AI63" s="38">
        <v>0</v>
      </c>
      <c r="AJ63" s="38">
        <v>0</v>
      </c>
      <c r="AK63" s="119">
        <f t="shared" si="76"/>
        <v>0</v>
      </c>
      <c r="AL63" s="34">
        <v>0</v>
      </c>
      <c r="AM63" s="34">
        <v>0</v>
      </c>
      <c r="AN63" s="34">
        <v>0</v>
      </c>
      <c r="AO63" s="42">
        <f t="shared" si="77"/>
        <v>0</v>
      </c>
      <c r="AP63" s="38">
        <v>0</v>
      </c>
      <c r="AQ63" s="38">
        <v>0</v>
      </c>
      <c r="AR63" s="38">
        <v>0</v>
      </c>
      <c r="AS63" s="42">
        <f t="shared" si="78"/>
        <v>0</v>
      </c>
      <c r="AT63" s="38">
        <v>0</v>
      </c>
      <c r="AU63" s="38">
        <v>0</v>
      </c>
      <c r="AV63" s="38">
        <v>0</v>
      </c>
      <c r="AW63" s="43">
        <f t="shared" si="79"/>
        <v>0</v>
      </c>
      <c r="AX63" s="34">
        <v>0</v>
      </c>
      <c r="AY63" s="34">
        <v>0</v>
      </c>
      <c r="AZ63" s="34">
        <v>0</v>
      </c>
      <c r="BA63" s="42">
        <f t="shared" si="80"/>
        <v>0</v>
      </c>
      <c r="BB63" s="34">
        <v>0</v>
      </c>
      <c r="BC63" s="34">
        <v>0</v>
      </c>
      <c r="BD63" s="34">
        <v>0</v>
      </c>
      <c r="BE63" s="42">
        <f t="shared" si="81"/>
        <v>0</v>
      </c>
      <c r="BF63" s="30">
        <f t="shared" si="82"/>
        <v>2</v>
      </c>
      <c r="BG63" s="604"/>
      <c r="BH63" s="31"/>
      <c r="BI63" s="31"/>
      <c r="BJ63" s="31"/>
      <c r="BK63" s="31"/>
      <c r="BL63" s="31"/>
    </row>
    <row r="64" spans="1:64" ht="18" customHeight="1">
      <c r="A64" s="604"/>
      <c r="B64" s="604"/>
      <c r="C64" s="604"/>
      <c r="D64" s="604"/>
      <c r="E64" s="658"/>
      <c r="F64" s="604"/>
      <c r="G64" s="621"/>
      <c r="H64" s="120" t="s">
        <v>61</v>
      </c>
      <c r="I64" s="642"/>
      <c r="J64" s="33">
        <v>0</v>
      </c>
      <c r="K64" s="34">
        <v>0</v>
      </c>
      <c r="L64" s="35">
        <v>0</v>
      </c>
      <c r="M64" s="36">
        <f t="shared" si="57"/>
        <v>0</v>
      </c>
      <c r="N64" s="33">
        <v>0</v>
      </c>
      <c r="O64" s="34">
        <v>0</v>
      </c>
      <c r="P64" s="35">
        <v>0</v>
      </c>
      <c r="Q64" s="36">
        <f t="shared" si="58"/>
        <v>0</v>
      </c>
      <c r="R64" s="33">
        <v>0</v>
      </c>
      <c r="S64" s="34">
        <v>0</v>
      </c>
      <c r="T64" s="35">
        <v>0</v>
      </c>
      <c r="U64" s="36">
        <f t="shared" si="59"/>
        <v>0</v>
      </c>
      <c r="V64" s="37">
        <v>0</v>
      </c>
      <c r="W64" s="38">
        <v>0</v>
      </c>
      <c r="X64" s="38">
        <v>0</v>
      </c>
      <c r="Y64" s="39">
        <f t="shared" si="73"/>
        <v>0</v>
      </c>
      <c r="Z64" s="38">
        <v>0</v>
      </c>
      <c r="AA64" s="38">
        <v>0</v>
      </c>
      <c r="AB64" s="38">
        <v>0</v>
      </c>
      <c r="AC64" s="39">
        <f t="shared" si="74"/>
        <v>0</v>
      </c>
      <c r="AD64" s="38">
        <v>0</v>
      </c>
      <c r="AE64" s="38">
        <v>0</v>
      </c>
      <c r="AF64" s="38">
        <v>0</v>
      </c>
      <c r="AG64" s="39">
        <f t="shared" si="75"/>
        <v>0</v>
      </c>
      <c r="AH64" s="38">
        <v>0</v>
      </c>
      <c r="AI64" s="38"/>
      <c r="AJ64" s="38"/>
      <c r="AK64" s="119">
        <f t="shared" si="76"/>
        <v>0</v>
      </c>
      <c r="AL64" s="34">
        <v>0</v>
      </c>
      <c r="AM64" s="34">
        <v>0</v>
      </c>
      <c r="AN64" s="34">
        <v>0</v>
      </c>
      <c r="AO64" s="42">
        <f t="shared" si="77"/>
        <v>0</v>
      </c>
      <c r="AP64" s="38">
        <v>0</v>
      </c>
      <c r="AQ64" s="38">
        <v>0</v>
      </c>
      <c r="AR64" s="38">
        <v>0</v>
      </c>
      <c r="AS64" s="42">
        <f t="shared" si="78"/>
        <v>0</v>
      </c>
      <c r="AT64" s="38">
        <v>0</v>
      </c>
      <c r="AU64" s="38">
        <v>0</v>
      </c>
      <c r="AV64" s="38">
        <v>0</v>
      </c>
      <c r="AW64" s="43">
        <f t="shared" si="79"/>
        <v>0</v>
      </c>
      <c r="AX64" s="34">
        <v>0</v>
      </c>
      <c r="AY64" s="34">
        <v>0</v>
      </c>
      <c r="AZ64" s="34">
        <v>0</v>
      </c>
      <c r="BA64" s="42">
        <f t="shared" si="80"/>
        <v>0</v>
      </c>
      <c r="BB64" s="34">
        <v>0</v>
      </c>
      <c r="BC64" s="34">
        <v>0</v>
      </c>
      <c r="BD64" s="34">
        <v>0</v>
      </c>
      <c r="BE64" s="42">
        <f t="shared" si="81"/>
        <v>0</v>
      </c>
      <c r="BF64" s="30">
        <f t="shared" si="82"/>
        <v>0</v>
      </c>
      <c r="BG64" s="604"/>
      <c r="BH64" s="31"/>
      <c r="BI64" s="31"/>
      <c r="BJ64" s="31"/>
      <c r="BK64" s="31"/>
      <c r="BL64" s="31"/>
    </row>
    <row r="65" spans="1:64" ht="18" customHeight="1">
      <c r="A65" s="604"/>
      <c r="B65" s="604"/>
      <c r="C65" s="604"/>
      <c r="D65" s="604"/>
      <c r="E65" s="658"/>
      <c r="F65" s="604"/>
      <c r="G65" s="622"/>
      <c r="H65" s="88" t="s">
        <v>62</v>
      </c>
      <c r="I65" s="642"/>
      <c r="J65" s="33">
        <v>0</v>
      </c>
      <c r="K65" s="34">
        <v>0</v>
      </c>
      <c r="L65" s="35">
        <v>0</v>
      </c>
      <c r="M65" s="36">
        <f t="shared" si="57"/>
        <v>0</v>
      </c>
      <c r="N65" s="33">
        <v>0</v>
      </c>
      <c r="O65" s="34">
        <v>0</v>
      </c>
      <c r="P65" s="35">
        <v>0</v>
      </c>
      <c r="Q65" s="36">
        <f t="shared" si="58"/>
        <v>0</v>
      </c>
      <c r="R65" s="33">
        <v>0</v>
      </c>
      <c r="S65" s="34">
        <v>0</v>
      </c>
      <c r="T65" s="35">
        <v>0</v>
      </c>
      <c r="U65" s="36">
        <f t="shared" si="59"/>
        <v>0</v>
      </c>
      <c r="V65" s="37">
        <v>0</v>
      </c>
      <c r="W65" s="38">
        <v>0</v>
      </c>
      <c r="X65" s="38">
        <v>0</v>
      </c>
      <c r="Y65" s="39">
        <f t="shared" si="73"/>
        <v>0</v>
      </c>
      <c r="Z65" s="38">
        <v>0</v>
      </c>
      <c r="AA65" s="38">
        <v>0</v>
      </c>
      <c r="AB65" s="38">
        <v>0</v>
      </c>
      <c r="AC65" s="39">
        <f t="shared" si="74"/>
        <v>0</v>
      </c>
      <c r="AD65" s="38">
        <v>0</v>
      </c>
      <c r="AE65" s="38">
        <v>0</v>
      </c>
      <c r="AF65" s="38">
        <v>0</v>
      </c>
      <c r="AG65" s="39">
        <f t="shared" si="75"/>
        <v>0</v>
      </c>
      <c r="AH65" s="38">
        <v>0</v>
      </c>
      <c r="AI65" s="38">
        <v>0</v>
      </c>
      <c r="AJ65" s="38">
        <v>0</v>
      </c>
      <c r="AK65" s="119">
        <f t="shared" si="76"/>
        <v>0</v>
      </c>
      <c r="AL65" s="34">
        <v>0</v>
      </c>
      <c r="AM65" s="34">
        <v>0</v>
      </c>
      <c r="AN65" s="34">
        <v>0</v>
      </c>
      <c r="AO65" s="42">
        <f t="shared" si="77"/>
        <v>0</v>
      </c>
      <c r="AP65" s="38">
        <v>0</v>
      </c>
      <c r="AQ65" s="38">
        <v>0</v>
      </c>
      <c r="AR65" s="38">
        <v>0</v>
      </c>
      <c r="AS65" s="42">
        <f t="shared" si="78"/>
        <v>0</v>
      </c>
      <c r="AT65" s="38">
        <v>0</v>
      </c>
      <c r="AU65" s="38">
        <v>0</v>
      </c>
      <c r="AV65" s="38">
        <v>0</v>
      </c>
      <c r="AW65" s="43">
        <f t="shared" si="79"/>
        <v>0</v>
      </c>
      <c r="AX65" s="34">
        <v>0</v>
      </c>
      <c r="AY65" s="34">
        <v>0</v>
      </c>
      <c r="AZ65" s="34">
        <v>0</v>
      </c>
      <c r="BA65" s="42">
        <f t="shared" si="80"/>
        <v>0</v>
      </c>
      <c r="BB65" s="34">
        <v>0</v>
      </c>
      <c r="BC65" s="34">
        <v>0</v>
      </c>
      <c r="BD65" s="34">
        <v>0</v>
      </c>
      <c r="BE65" s="42">
        <f t="shared" si="81"/>
        <v>0</v>
      </c>
      <c r="BF65" s="30">
        <f t="shared" si="82"/>
        <v>0</v>
      </c>
      <c r="BG65" s="604"/>
      <c r="BH65" s="31"/>
      <c r="BI65" s="31"/>
      <c r="BJ65" s="31"/>
      <c r="BK65" s="31"/>
      <c r="BL65" s="31"/>
    </row>
    <row r="66" spans="1:64" ht="18" customHeight="1">
      <c r="A66" s="604"/>
      <c r="B66" s="604"/>
      <c r="C66" s="604"/>
      <c r="D66" s="604"/>
      <c r="E66" s="658"/>
      <c r="F66" s="604"/>
      <c r="G66" s="655" t="s">
        <v>63</v>
      </c>
      <c r="H66" s="120" t="s">
        <v>64</v>
      </c>
      <c r="I66" s="642"/>
      <c r="J66" s="33">
        <v>0</v>
      </c>
      <c r="K66" s="34">
        <v>0</v>
      </c>
      <c r="L66" s="35">
        <v>0</v>
      </c>
      <c r="M66" s="36">
        <f t="shared" si="57"/>
        <v>0</v>
      </c>
      <c r="N66" s="33">
        <v>0</v>
      </c>
      <c r="O66" s="34">
        <v>0</v>
      </c>
      <c r="P66" s="35">
        <v>0</v>
      </c>
      <c r="Q66" s="36">
        <f t="shared" si="58"/>
        <v>0</v>
      </c>
      <c r="R66" s="33">
        <v>0</v>
      </c>
      <c r="S66" s="34">
        <v>0</v>
      </c>
      <c r="T66" s="35">
        <v>0</v>
      </c>
      <c r="U66" s="36">
        <f t="shared" si="59"/>
        <v>0</v>
      </c>
      <c r="V66" s="37">
        <v>0</v>
      </c>
      <c r="W66" s="38">
        <v>0</v>
      </c>
      <c r="X66" s="38">
        <v>0</v>
      </c>
      <c r="Y66" s="39">
        <f t="shared" si="73"/>
        <v>0</v>
      </c>
      <c r="Z66" s="38">
        <v>0</v>
      </c>
      <c r="AA66" s="38">
        <v>0</v>
      </c>
      <c r="AB66" s="38">
        <v>0</v>
      </c>
      <c r="AC66" s="39">
        <f t="shared" si="74"/>
        <v>0</v>
      </c>
      <c r="AD66" s="38">
        <v>0</v>
      </c>
      <c r="AE66" s="38">
        <v>0</v>
      </c>
      <c r="AF66" s="38">
        <v>0</v>
      </c>
      <c r="AG66" s="39">
        <f t="shared" si="75"/>
        <v>0</v>
      </c>
      <c r="AH66" s="38">
        <v>0</v>
      </c>
      <c r="AI66" s="38">
        <v>0</v>
      </c>
      <c r="AJ66" s="38">
        <v>0</v>
      </c>
      <c r="AK66" s="119">
        <f t="shared" si="76"/>
        <v>0</v>
      </c>
      <c r="AL66" s="34">
        <v>0</v>
      </c>
      <c r="AM66" s="34">
        <v>0</v>
      </c>
      <c r="AN66" s="34">
        <v>0</v>
      </c>
      <c r="AO66" s="42">
        <f t="shared" si="77"/>
        <v>0</v>
      </c>
      <c r="AP66" s="38">
        <v>0</v>
      </c>
      <c r="AQ66" s="38">
        <v>0</v>
      </c>
      <c r="AR66" s="38">
        <v>0</v>
      </c>
      <c r="AS66" s="42">
        <f t="shared" si="78"/>
        <v>0</v>
      </c>
      <c r="AT66" s="38">
        <v>0</v>
      </c>
      <c r="AU66" s="38">
        <v>0</v>
      </c>
      <c r="AV66" s="38">
        <v>0</v>
      </c>
      <c r="AW66" s="43">
        <f t="shared" si="79"/>
        <v>0</v>
      </c>
      <c r="AX66" s="34">
        <v>0</v>
      </c>
      <c r="AY66" s="34">
        <v>0</v>
      </c>
      <c r="AZ66" s="34">
        <v>0</v>
      </c>
      <c r="BA66" s="42">
        <f t="shared" si="80"/>
        <v>0</v>
      </c>
      <c r="BB66" s="34">
        <v>0</v>
      </c>
      <c r="BC66" s="34">
        <v>0</v>
      </c>
      <c r="BD66" s="34">
        <v>0</v>
      </c>
      <c r="BE66" s="42">
        <f t="shared" si="81"/>
        <v>0</v>
      </c>
      <c r="BF66" s="30">
        <f t="shared" si="82"/>
        <v>0</v>
      </c>
      <c r="BG66" s="604"/>
      <c r="BH66" s="31"/>
      <c r="BI66" s="31"/>
      <c r="BJ66" s="31"/>
      <c r="BK66" s="31"/>
      <c r="BL66" s="31"/>
    </row>
    <row r="67" spans="1:64" ht="18" customHeight="1">
      <c r="A67" s="604"/>
      <c r="B67" s="604"/>
      <c r="C67" s="604"/>
      <c r="D67" s="604"/>
      <c r="E67" s="659"/>
      <c r="F67" s="605"/>
      <c r="G67" s="622"/>
      <c r="H67" s="124" t="s">
        <v>66</v>
      </c>
      <c r="I67" s="643"/>
      <c r="J67" s="33">
        <v>0</v>
      </c>
      <c r="K67" s="34">
        <v>0</v>
      </c>
      <c r="L67" s="35">
        <v>0</v>
      </c>
      <c r="M67" s="36">
        <f t="shared" si="57"/>
        <v>0</v>
      </c>
      <c r="N67" s="33">
        <v>0</v>
      </c>
      <c r="O67" s="34">
        <v>0</v>
      </c>
      <c r="P67" s="35">
        <v>0</v>
      </c>
      <c r="Q67" s="36">
        <f t="shared" si="58"/>
        <v>0</v>
      </c>
      <c r="R67" s="33">
        <v>0</v>
      </c>
      <c r="S67" s="34">
        <v>0</v>
      </c>
      <c r="T67" s="35">
        <v>0</v>
      </c>
      <c r="U67" s="36">
        <f t="shared" si="59"/>
        <v>0</v>
      </c>
      <c r="V67" s="37">
        <v>0</v>
      </c>
      <c r="W67" s="38">
        <v>0</v>
      </c>
      <c r="X67" s="38">
        <v>0</v>
      </c>
      <c r="Y67" s="39">
        <f t="shared" si="73"/>
        <v>0</v>
      </c>
      <c r="Z67" s="38">
        <v>0</v>
      </c>
      <c r="AA67" s="38">
        <v>0</v>
      </c>
      <c r="AB67" s="38">
        <v>0</v>
      </c>
      <c r="AC67" s="39">
        <f t="shared" si="74"/>
        <v>0</v>
      </c>
      <c r="AD67" s="38">
        <v>0</v>
      </c>
      <c r="AE67" s="38">
        <v>0</v>
      </c>
      <c r="AF67" s="38">
        <v>0</v>
      </c>
      <c r="AG67" s="39">
        <f t="shared" si="75"/>
        <v>0</v>
      </c>
      <c r="AH67" s="38">
        <v>0</v>
      </c>
      <c r="AI67" s="38">
        <v>0</v>
      </c>
      <c r="AJ67" s="38">
        <v>0</v>
      </c>
      <c r="AK67" s="119">
        <f t="shared" si="76"/>
        <v>0</v>
      </c>
      <c r="AL67" s="34">
        <v>0</v>
      </c>
      <c r="AM67" s="34">
        <v>0</v>
      </c>
      <c r="AN67" s="34">
        <v>0</v>
      </c>
      <c r="AO67" s="42">
        <f t="shared" si="77"/>
        <v>0</v>
      </c>
      <c r="AP67" s="38">
        <v>0</v>
      </c>
      <c r="AQ67" s="38">
        <v>0</v>
      </c>
      <c r="AR67" s="38">
        <v>0</v>
      </c>
      <c r="AS67" s="42">
        <f t="shared" si="78"/>
        <v>0</v>
      </c>
      <c r="AT67" s="38">
        <v>0</v>
      </c>
      <c r="AU67" s="38">
        <v>0</v>
      </c>
      <c r="AV67" s="38">
        <v>0</v>
      </c>
      <c r="AW67" s="43">
        <f t="shared" si="79"/>
        <v>0</v>
      </c>
      <c r="AX67" s="34">
        <v>0</v>
      </c>
      <c r="AY67" s="34">
        <v>0</v>
      </c>
      <c r="AZ67" s="34">
        <v>0</v>
      </c>
      <c r="BA67" s="42">
        <f t="shared" si="80"/>
        <v>0</v>
      </c>
      <c r="BB67" s="34">
        <v>0</v>
      </c>
      <c r="BC67" s="34">
        <v>0</v>
      </c>
      <c r="BD67" s="34">
        <v>0</v>
      </c>
      <c r="BE67" s="42">
        <f t="shared" si="81"/>
        <v>0</v>
      </c>
      <c r="BF67" s="30">
        <f t="shared" si="82"/>
        <v>0</v>
      </c>
      <c r="BG67" s="605"/>
      <c r="BH67" s="31"/>
      <c r="BI67" s="31"/>
      <c r="BJ67" s="31"/>
      <c r="BK67" s="31"/>
      <c r="BL67" s="31"/>
    </row>
    <row r="68" spans="1:64" ht="54.75" customHeight="1">
      <c r="A68" s="605"/>
      <c r="B68" s="604"/>
      <c r="C68" s="604"/>
      <c r="D68" s="604"/>
      <c r="E68" s="111" t="s">
        <v>78</v>
      </c>
      <c r="F68" s="25">
        <v>700</v>
      </c>
      <c r="G68" s="125" t="s">
        <v>73</v>
      </c>
      <c r="H68" s="113" t="s">
        <v>73</v>
      </c>
      <c r="I68" s="112" t="s">
        <v>79</v>
      </c>
      <c r="J68" s="33">
        <v>0</v>
      </c>
      <c r="K68" s="34">
        <v>0</v>
      </c>
      <c r="L68" s="35">
        <v>0</v>
      </c>
      <c r="M68" s="36">
        <v>29</v>
      </c>
      <c r="N68" s="33">
        <v>0</v>
      </c>
      <c r="O68" s="34">
        <v>0</v>
      </c>
      <c r="P68" s="35">
        <v>0</v>
      </c>
      <c r="Q68" s="36">
        <v>43</v>
      </c>
      <c r="R68" s="33">
        <v>0</v>
      </c>
      <c r="S68" s="34">
        <v>0</v>
      </c>
      <c r="T68" s="35">
        <v>0</v>
      </c>
      <c r="U68" s="36">
        <v>36</v>
      </c>
      <c r="V68" s="37">
        <v>0</v>
      </c>
      <c r="W68" s="38">
        <v>0</v>
      </c>
      <c r="X68" s="38">
        <v>0</v>
      </c>
      <c r="Y68" s="39">
        <v>0</v>
      </c>
      <c r="Z68" s="38">
        <v>0</v>
      </c>
      <c r="AA68" s="38">
        <v>0</v>
      </c>
      <c r="AB68" s="38">
        <v>0</v>
      </c>
      <c r="AC68" s="39">
        <v>0</v>
      </c>
      <c r="AD68" s="38">
        <v>0</v>
      </c>
      <c r="AE68" s="38">
        <v>0</v>
      </c>
      <c r="AF68" s="38">
        <v>0</v>
      </c>
      <c r="AG68" s="39">
        <v>0</v>
      </c>
      <c r="AH68" s="38">
        <v>0</v>
      </c>
      <c r="AI68" s="38">
        <v>0</v>
      </c>
      <c r="AJ68" s="38">
        <v>0</v>
      </c>
      <c r="AK68" s="119">
        <v>0</v>
      </c>
      <c r="AL68" s="34">
        <v>0</v>
      </c>
      <c r="AM68" s="34">
        <v>0</v>
      </c>
      <c r="AN68" s="34">
        <v>0</v>
      </c>
      <c r="AO68" s="42">
        <v>0</v>
      </c>
      <c r="AP68" s="38">
        <v>0</v>
      </c>
      <c r="AQ68" s="38">
        <v>0</v>
      </c>
      <c r="AR68" s="38">
        <v>0</v>
      </c>
      <c r="AS68" s="42">
        <v>0</v>
      </c>
      <c r="AT68" s="34">
        <v>0</v>
      </c>
      <c r="AU68" s="34">
        <v>0</v>
      </c>
      <c r="AV68" s="34">
        <v>0</v>
      </c>
      <c r="AW68" s="42">
        <v>0</v>
      </c>
      <c r="AX68" s="34">
        <v>0</v>
      </c>
      <c r="AY68" s="34">
        <v>0</v>
      </c>
      <c r="AZ68" s="34">
        <v>0</v>
      </c>
      <c r="BA68" s="42">
        <v>0</v>
      </c>
      <c r="BB68" s="34">
        <v>0</v>
      </c>
      <c r="BC68" s="34">
        <v>0</v>
      </c>
      <c r="BD68" s="34">
        <v>0</v>
      </c>
      <c r="BE68" s="42">
        <v>0</v>
      </c>
      <c r="BF68" s="30">
        <f t="shared" si="82"/>
        <v>108</v>
      </c>
      <c r="BG68" s="114">
        <f t="shared" ref="BG68:BG75" si="83">BF68/F68</f>
        <v>0.15428571428571428</v>
      </c>
      <c r="BH68" s="71">
        <f t="shared" ref="BH68:BH75" si="84">ROUND(F68*BL68,0)</f>
        <v>280</v>
      </c>
      <c r="BI68" s="72">
        <f t="shared" ref="BI68:BI75" si="85">ROUND(F68*BL68,0)+1</f>
        <v>281</v>
      </c>
      <c r="BJ68" s="72">
        <f t="shared" ref="BJ68:BJ75" si="86">F68-1</f>
        <v>699</v>
      </c>
      <c r="BK68" s="73">
        <f t="shared" ref="BK68:BK75" si="87">F68</f>
        <v>700</v>
      </c>
      <c r="BL68" s="74">
        <v>0.4</v>
      </c>
    </row>
    <row r="69" spans="1:64" ht="30" customHeight="1">
      <c r="A69" s="640" t="s">
        <v>80</v>
      </c>
      <c r="B69" s="604"/>
      <c r="C69" s="604"/>
      <c r="D69" s="604"/>
      <c r="E69" s="660" t="s">
        <v>81</v>
      </c>
      <c r="F69" s="25">
        <v>45</v>
      </c>
      <c r="G69" s="126" t="s">
        <v>73</v>
      </c>
      <c r="H69" s="13" t="s">
        <v>73</v>
      </c>
      <c r="I69" s="127" t="s">
        <v>82</v>
      </c>
      <c r="J69" s="33">
        <v>0</v>
      </c>
      <c r="K69" s="34">
        <v>0</v>
      </c>
      <c r="L69" s="35">
        <v>0</v>
      </c>
      <c r="M69" s="128">
        <v>97</v>
      </c>
      <c r="N69" s="33">
        <v>0</v>
      </c>
      <c r="O69" s="34">
        <v>0</v>
      </c>
      <c r="P69" s="35">
        <v>0</v>
      </c>
      <c r="Q69" s="128">
        <v>58</v>
      </c>
      <c r="R69" s="33">
        <v>0</v>
      </c>
      <c r="S69" s="34">
        <v>0</v>
      </c>
      <c r="T69" s="35">
        <v>0</v>
      </c>
      <c r="U69" s="128">
        <v>106</v>
      </c>
      <c r="V69" s="37">
        <v>0</v>
      </c>
      <c r="W69" s="38">
        <v>0</v>
      </c>
      <c r="X69" s="38">
        <v>0</v>
      </c>
      <c r="Y69" s="39">
        <v>0</v>
      </c>
      <c r="Z69" s="38">
        <v>0</v>
      </c>
      <c r="AA69" s="38">
        <v>0</v>
      </c>
      <c r="AB69" s="38">
        <v>0</v>
      </c>
      <c r="AC69" s="39">
        <v>0</v>
      </c>
      <c r="AD69" s="38">
        <v>0</v>
      </c>
      <c r="AE69" s="38">
        <v>0</v>
      </c>
      <c r="AF69" s="38">
        <v>0</v>
      </c>
      <c r="AG69" s="39">
        <v>0</v>
      </c>
      <c r="AH69" s="38">
        <v>0</v>
      </c>
      <c r="AI69" s="38">
        <v>0</v>
      </c>
      <c r="AJ69" s="38">
        <v>0</v>
      </c>
      <c r="AK69" s="119">
        <v>0</v>
      </c>
      <c r="AL69" s="34">
        <v>0</v>
      </c>
      <c r="AM69" s="34">
        <v>0</v>
      </c>
      <c r="AN69" s="34">
        <v>0</v>
      </c>
      <c r="AO69" s="42">
        <v>0</v>
      </c>
      <c r="AP69" s="38">
        <v>0</v>
      </c>
      <c r="AQ69" s="38">
        <v>0</v>
      </c>
      <c r="AR69" s="38">
        <v>0</v>
      </c>
      <c r="AS69" s="42">
        <v>0</v>
      </c>
      <c r="AT69" s="34">
        <v>0</v>
      </c>
      <c r="AU69" s="34">
        <v>0</v>
      </c>
      <c r="AV69" s="34">
        <v>0</v>
      </c>
      <c r="AW69" s="42">
        <v>0</v>
      </c>
      <c r="AX69" s="34">
        <v>0</v>
      </c>
      <c r="AY69" s="34">
        <v>0</v>
      </c>
      <c r="AZ69" s="34">
        <v>0</v>
      </c>
      <c r="BA69" s="42">
        <v>0</v>
      </c>
      <c r="BB69" s="34">
        <v>0</v>
      </c>
      <c r="BC69" s="34">
        <v>0</v>
      </c>
      <c r="BD69" s="34">
        <v>0</v>
      </c>
      <c r="BE69" s="42">
        <v>0</v>
      </c>
      <c r="BF69" s="30">
        <f t="shared" si="82"/>
        <v>261</v>
      </c>
      <c r="BG69" s="114">
        <f t="shared" si="83"/>
        <v>5.8</v>
      </c>
      <c r="BH69" s="71">
        <f t="shared" si="84"/>
        <v>18</v>
      </c>
      <c r="BI69" s="72">
        <f t="shared" si="85"/>
        <v>19</v>
      </c>
      <c r="BJ69" s="72">
        <f t="shared" si="86"/>
        <v>44</v>
      </c>
      <c r="BK69" s="73">
        <f t="shared" si="87"/>
        <v>45</v>
      </c>
      <c r="BL69" s="74">
        <v>0.4</v>
      </c>
    </row>
    <row r="70" spans="1:64" ht="30" customHeight="1">
      <c r="A70" s="604"/>
      <c r="B70" s="604"/>
      <c r="C70" s="604"/>
      <c r="D70" s="604"/>
      <c r="E70" s="658"/>
      <c r="F70" s="129">
        <v>1044</v>
      </c>
      <c r="G70" s="105" t="s">
        <v>73</v>
      </c>
      <c r="H70" s="32" t="s">
        <v>73</v>
      </c>
      <c r="I70" s="130" t="s">
        <v>83</v>
      </c>
      <c r="J70" s="33">
        <v>0</v>
      </c>
      <c r="K70" s="34">
        <v>0</v>
      </c>
      <c r="L70" s="35">
        <v>0</v>
      </c>
      <c r="M70" s="128">
        <v>111</v>
      </c>
      <c r="N70" s="33">
        <v>0</v>
      </c>
      <c r="O70" s="34">
        <v>0</v>
      </c>
      <c r="P70" s="35">
        <v>0</v>
      </c>
      <c r="Q70" s="128">
        <v>79</v>
      </c>
      <c r="R70" s="33"/>
      <c r="S70" s="34">
        <v>0</v>
      </c>
      <c r="T70" s="35">
        <v>0</v>
      </c>
      <c r="U70" s="128">
        <v>137</v>
      </c>
      <c r="V70" s="37">
        <v>0</v>
      </c>
      <c r="W70" s="38">
        <v>0</v>
      </c>
      <c r="X70" s="38">
        <v>0</v>
      </c>
      <c r="Y70" s="39">
        <v>0</v>
      </c>
      <c r="Z70" s="38">
        <v>0</v>
      </c>
      <c r="AA70" s="38">
        <v>0</v>
      </c>
      <c r="AB70" s="38">
        <v>0</v>
      </c>
      <c r="AC70" s="39">
        <v>0</v>
      </c>
      <c r="AD70" s="38">
        <v>0</v>
      </c>
      <c r="AE70" s="38">
        <v>0</v>
      </c>
      <c r="AF70" s="38">
        <v>0</v>
      </c>
      <c r="AG70" s="39">
        <v>0</v>
      </c>
      <c r="AH70" s="38">
        <v>0</v>
      </c>
      <c r="AI70" s="38">
        <v>0</v>
      </c>
      <c r="AJ70" s="38">
        <v>0</v>
      </c>
      <c r="AK70" s="119">
        <v>0</v>
      </c>
      <c r="AL70" s="34">
        <v>0</v>
      </c>
      <c r="AM70" s="34">
        <v>0</v>
      </c>
      <c r="AN70" s="34">
        <v>0</v>
      </c>
      <c r="AO70" s="42">
        <v>0</v>
      </c>
      <c r="AP70" s="38">
        <v>0</v>
      </c>
      <c r="AQ70" s="38">
        <v>0</v>
      </c>
      <c r="AR70" s="38">
        <v>0</v>
      </c>
      <c r="AS70" s="42">
        <v>0</v>
      </c>
      <c r="AT70" s="34">
        <v>0</v>
      </c>
      <c r="AU70" s="34">
        <v>0</v>
      </c>
      <c r="AV70" s="34">
        <v>0</v>
      </c>
      <c r="AW70" s="42">
        <v>0</v>
      </c>
      <c r="AX70" s="34">
        <v>0</v>
      </c>
      <c r="AY70" s="34">
        <v>0</v>
      </c>
      <c r="AZ70" s="34">
        <v>0</v>
      </c>
      <c r="BA70" s="42">
        <v>0</v>
      </c>
      <c r="BB70" s="34">
        <v>0</v>
      </c>
      <c r="BC70" s="34">
        <v>0</v>
      </c>
      <c r="BD70" s="34">
        <v>0</v>
      </c>
      <c r="BE70" s="42">
        <v>0</v>
      </c>
      <c r="BF70" s="30">
        <f t="shared" si="82"/>
        <v>327</v>
      </c>
      <c r="BG70" s="114">
        <f t="shared" si="83"/>
        <v>0.31321839080459768</v>
      </c>
      <c r="BH70" s="71">
        <f t="shared" si="84"/>
        <v>418</v>
      </c>
      <c r="BI70" s="72">
        <f t="shared" si="85"/>
        <v>419</v>
      </c>
      <c r="BJ70" s="131">
        <f t="shared" si="86"/>
        <v>1043</v>
      </c>
      <c r="BK70" s="132">
        <f t="shared" si="87"/>
        <v>1044</v>
      </c>
      <c r="BL70" s="74">
        <v>0.4</v>
      </c>
    </row>
    <row r="71" spans="1:64" ht="51.75" customHeight="1">
      <c r="A71" s="605"/>
      <c r="B71" s="604"/>
      <c r="C71" s="604"/>
      <c r="D71" s="604"/>
      <c r="E71" s="661"/>
      <c r="F71" s="129">
        <v>420</v>
      </c>
      <c r="G71" s="133" t="s">
        <v>73</v>
      </c>
      <c r="H71" s="134" t="s">
        <v>73</v>
      </c>
      <c r="I71" s="135" t="s">
        <v>84</v>
      </c>
      <c r="J71" s="33">
        <v>0</v>
      </c>
      <c r="K71" s="34">
        <v>0</v>
      </c>
      <c r="L71" s="35">
        <v>0</v>
      </c>
      <c r="M71" s="128">
        <v>96</v>
      </c>
      <c r="N71" s="33">
        <v>0</v>
      </c>
      <c r="O71" s="34">
        <v>0</v>
      </c>
      <c r="P71" s="35">
        <v>0</v>
      </c>
      <c r="Q71" s="128">
        <v>47</v>
      </c>
      <c r="R71" s="33">
        <v>0</v>
      </c>
      <c r="S71" s="34">
        <v>0</v>
      </c>
      <c r="T71" s="35">
        <v>0</v>
      </c>
      <c r="U71" s="128">
        <v>92</v>
      </c>
      <c r="V71" s="37">
        <v>0</v>
      </c>
      <c r="W71" s="38">
        <v>0</v>
      </c>
      <c r="X71" s="38">
        <v>0</v>
      </c>
      <c r="Y71" s="39">
        <v>0</v>
      </c>
      <c r="Z71" s="38">
        <v>0</v>
      </c>
      <c r="AA71" s="38">
        <v>0</v>
      </c>
      <c r="AB71" s="38">
        <v>0</v>
      </c>
      <c r="AC71" s="39">
        <v>0</v>
      </c>
      <c r="AD71" s="38">
        <v>0</v>
      </c>
      <c r="AE71" s="38">
        <v>0</v>
      </c>
      <c r="AF71" s="38">
        <v>0</v>
      </c>
      <c r="AG71" s="39">
        <v>0</v>
      </c>
      <c r="AH71" s="38"/>
      <c r="AI71" s="38"/>
      <c r="AJ71" s="38"/>
      <c r="AK71" s="119">
        <v>0</v>
      </c>
      <c r="AL71" s="34"/>
      <c r="AM71" s="34"/>
      <c r="AN71" s="34"/>
      <c r="AO71" s="42">
        <v>0</v>
      </c>
      <c r="AP71" s="38">
        <v>0</v>
      </c>
      <c r="AQ71" s="38">
        <v>0</v>
      </c>
      <c r="AR71" s="38">
        <v>0</v>
      </c>
      <c r="AS71" s="42">
        <v>0</v>
      </c>
      <c r="AT71" s="34">
        <v>0</v>
      </c>
      <c r="AU71" s="34">
        <v>0</v>
      </c>
      <c r="AV71" s="34">
        <v>0</v>
      </c>
      <c r="AW71" s="42">
        <v>0</v>
      </c>
      <c r="AX71" s="34">
        <v>0</v>
      </c>
      <c r="AY71" s="34">
        <v>0</v>
      </c>
      <c r="AZ71" s="34">
        <v>0</v>
      </c>
      <c r="BA71" s="42">
        <v>0</v>
      </c>
      <c r="BB71" s="34">
        <v>0</v>
      </c>
      <c r="BC71" s="34">
        <v>0</v>
      </c>
      <c r="BD71" s="34">
        <v>0</v>
      </c>
      <c r="BE71" s="42">
        <v>0</v>
      </c>
      <c r="BF71" s="30">
        <f t="shared" si="82"/>
        <v>235</v>
      </c>
      <c r="BG71" s="114">
        <f t="shared" si="83"/>
        <v>0.55952380952380953</v>
      </c>
      <c r="BH71" s="71">
        <f t="shared" si="84"/>
        <v>168</v>
      </c>
      <c r="BI71" s="72">
        <f t="shared" si="85"/>
        <v>169</v>
      </c>
      <c r="BJ71" s="131">
        <f t="shared" si="86"/>
        <v>419</v>
      </c>
      <c r="BK71" s="132">
        <f t="shared" si="87"/>
        <v>420</v>
      </c>
      <c r="BL71" s="74">
        <v>0.4</v>
      </c>
    </row>
    <row r="72" spans="1:64" ht="50.25" customHeight="1">
      <c r="A72" s="640" t="s">
        <v>85</v>
      </c>
      <c r="B72" s="604"/>
      <c r="C72" s="604"/>
      <c r="D72" s="604"/>
      <c r="E72" s="660" t="s">
        <v>86</v>
      </c>
      <c r="F72" s="136">
        <v>500</v>
      </c>
      <c r="G72" s="137" t="s">
        <v>73</v>
      </c>
      <c r="H72" s="138" t="s">
        <v>73</v>
      </c>
      <c r="I72" s="13" t="s">
        <v>87</v>
      </c>
      <c r="J72" s="87">
        <v>0</v>
      </c>
      <c r="K72" s="88">
        <v>0</v>
      </c>
      <c r="L72" s="89">
        <v>0</v>
      </c>
      <c r="M72" s="139">
        <v>12</v>
      </c>
      <c r="N72" s="87">
        <v>0</v>
      </c>
      <c r="O72" s="88">
        <v>0</v>
      </c>
      <c r="P72" s="89">
        <v>0</v>
      </c>
      <c r="Q72" s="139">
        <v>67</v>
      </c>
      <c r="R72" s="87">
        <v>0</v>
      </c>
      <c r="S72" s="88">
        <v>0</v>
      </c>
      <c r="T72" s="89">
        <v>0</v>
      </c>
      <c r="U72" s="139">
        <v>32</v>
      </c>
      <c r="V72" s="140">
        <v>0</v>
      </c>
      <c r="W72" s="88">
        <v>0</v>
      </c>
      <c r="X72" s="88">
        <v>0</v>
      </c>
      <c r="Y72" s="141">
        <v>0</v>
      </c>
      <c r="Z72" s="88">
        <v>0</v>
      </c>
      <c r="AA72" s="88">
        <v>0</v>
      </c>
      <c r="AB72" s="88">
        <v>0</v>
      </c>
      <c r="AC72" s="141">
        <v>0</v>
      </c>
      <c r="AD72" s="34">
        <v>0</v>
      </c>
      <c r="AE72" s="34">
        <v>0</v>
      </c>
      <c r="AF72" s="34">
        <v>0</v>
      </c>
      <c r="AG72" s="141">
        <v>0</v>
      </c>
      <c r="AH72" s="38">
        <v>0</v>
      </c>
      <c r="AI72" s="38">
        <v>0</v>
      </c>
      <c r="AJ72" s="38">
        <v>0</v>
      </c>
      <c r="AK72" s="142">
        <v>0</v>
      </c>
      <c r="AL72" s="34">
        <v>0</v>
      </c>
      <c r="AM72" s="34">
        <v>0</v>
      </c>
      <c r="AN72" s="34">
        <v>0</v>
      </c>
      <c r="AO72" s="141">
        <v>0</v>
      </c>
      <c r="AP72" s="38">
        <v>0</v>
      </c>
      <c r="AQ72" s="38">
        <v>0</v>
      </c>
      <c r="AR72" s="38">
        <v>0</v>
      </c>
      <c r="AS72" s="141">
        <v>0</v>
      </c>
      <c r="AT72" s="34">
        <v>0</v>
      </c>
      <c r="AU72" s="34">
        <v>0</v>
      </c>
      <c r="AV72" s="34">
        <v>0</v>
      </c>
      <c r="AW72" s="141">
        <v>0</v>
      </c>
      <c r="AX72" s="34">
        <v>0</v>
      </c>
      <c r="AY72" s="34">
        <v>0</v>
      </c>
      <c r="AZ72" s="34">
        <v>0</v>
      </c>
      <c r="BA72" s="141">
        <v>0</v>
      </c>
      <c r="BB72" s="34">
        <v>0</v>
      </c>
      <c r="BC72" s="34">
        <v>0</v>
      </c>
      <c r="BD72" s="34">
        <v>0</v>
      </c>
      <c r="BE72" s="141">
        <v>0</v>
      </c>
      <c r="BF72" s="30">
        <f t="shared" si="82"/>
        <v>111</v>
      </c>
      <c r="BG72" s="114">
        <f t="shared" si="83"/>
        <v>0.222</v>
      </c>
      <c r="BH72" s="71">
        <f t="shared" si="84"/>
        <v>200</v>
      </c>
      <c r="BI72" s="72">
        <f t="shared" si="85"/>
        <v>201</v>
      </c>
      <c r="BJ72" s="131">
        <f t="shared" si="86"/>
        <v>499</v>
      </c>
      <c r="BK72" s="132">
        <f t="shared" si="87"/>
        <v>500</v>
      </c>
      <c r="BL72" s="74">
        <v>0.4</v>
      </c>
    </row>
    <row r="73" spans="1:64" ht="48.75" customHeight="1">
      <c r="A73" s="604"/>
      <c r="B73" s="604"/>
      <c r="C73" s="604"/>
      <c r="D73" s="604"/>
      <c r="E73" s="658"/>
      <c r="F73" s="26">
        <v>350</v>
      </c>
      <c r="G73" s="143" t="s">
        <v>73</v>
      </c>
      <c r="H73" s="144" t="s">
        <v>73</v>
      </c>
      <c r="I73" s="32" t="s">
        <v>88</v>
      </c>
      <c r="J73" s="87">
        <v>0</v>
      </c>
      <c r="K73" s="88">
        <v>0</v>
      </c>
      <c r="L73" s="89">
        <v>0</v>
      </c>
      <c r="M73" s="139">
        <v>18</v>
      </c>
      <c r="N73" s="87">
        <v>0</v>
      </c>
      <c r="O73" s="88">
        <v>0</v>
      </c>
      <c r="P73" s="89">
        <v>0</v>
      </c>
      <c r="Q73" s="139">
        <v>46</v>
      </c>
      <c r="R73" s="87">
        <v>0</v>
      </c>
      <c r="S73" s="88">
        <v>0</v>
      </c>
      <c r="T73" s="89">
        <v>0</v>
      </c>
      <c r="U73" s="139">
        <v>97</v>
      </c>
      <c r="V73" s="140">
        <v>0</v>
      </c>
      <c r="W73" s="88">
        <v>0</v>
      </c>
      <c r="X73" s="88">
        <v>0</v>
      </c>
      <c r="Y73" s="141">
        <v>0</v>
      </c>
      <c r="Z73" s="88">
        <v>0</v>
      </c>
      <c r="AA73" s="88">
        <v>0</v>
      </c>
      <c r="AB73" s="88">
        <v>0</v>
      </c>
      <c r="AC73" s="141">
        <v>0</v>
      </c>
      <c r="AD73" s="34">
        <v>0</v>
      </c>
      <c r="AE73" s="34">
        <v>0</v>
      </c>
      <c r="AF73" s="34">
        <v>0</v>
      </c>
      <c r="AG73" s="141">
        <v>0</v>
      </c>
      <c r="AH73" s="38">
        <v>0</v>
      </c>
      <c r="AI73" s="38">
        <v>0</v>
      </c>
      <c r="AJ73" s="38">
        <v>0</v>
      </c>
      <c r="AK73" s="142">
        <v>0</v>
      </c>
      <c r="AL73" s="34">
        <v>0</v>
      </c>
      <c r="AM73" s="34">
        <v>0</v>
      </c>
      <c r="AN73" s="34">
        <v>0</v>
      </c>
      <c r="AO73" s="141">
        <v>0</v>
      </c>
      <c r="AP73" s="38">
        <v>0</v>
      </c>
      <c r="AQ73" s="38">
        <v>0</v>
      </c>
      <c r="AR73" s="38">
        <v>0</v>
      </c>
      <c r="AS73" s="141">
        <v>0</v>
      </c>
      <c r="AT73" s="34">
        <v>0</v>
      </c>
      <c r="AU73" s="34">
        <v>0</v>
      </c>
      <c r="AV73" s="34">
        <v>0</v>
      </c>
      <c r="AW73" s="141">
        <v>0</v>
      </c>
      <c r="AX73" s="34">
        <v>0</v>
      </c>
      <c r="AY73" s="34">
        <v>0</v>
      </c>
      <c r="AZ73" s="34">
        <v>0</v>
      </c>
      <c r="BA73" s="141">
        <v>0</v>
      </c>
      <c r="BB73" s="34">
        <v>0</v>
      </c>
      <c r="BC73" s="34">
        <v>0</v>
      </c>
      <c r="BD73" s="34">
        <v>0</v>
      </c>
      <c r="BE73" s="141">
        <v>0</v>
      </c>
      <c r="BF73" s="30">
        <f t="shared" si="82"/>
        <v>161</v>
      </c>
      <c r="BG73" s="114">
        <f t="shared" si="83"/>
        <v>0.46</v>
      </c>
      <c r="BH73" s="71">
        <f t="shared" si="84"/>
        <v>140</v>
      </c>
      <c r="BI73" s="72">
        <f t="shared" si="85"/>
        <v>141</v>
      </c>
      <c r="BJ73" s="72">
        <f t="shared" si="86"/>
        <v>349</v>
      </c>
      <c r="BK73" s="73">
        <f t="shared" si="87"/>
        <v>350</v>
      </c>
      <c r="BL73" s="74">
        <v>0.4</v>
      </c>
    </row>
    <row r="74" spans="1:64" ht="75.75" customHeight="1">
      <c r="A74" s="604"/>
      <c r="B74" s="604"/>
      <c r="C74" s="604"/>
      <c r="D74" s="604"/>
      <c r="E74" s="658"/>
      <c r="F74" s="26">
        <v>100</v>
      </c>
      <c r="G74" s="143" t="s">
        <v>73</v>
      </c>
      <c r="H74" s="144" t="s">
        <v>73</v>
      </c>
      <c r="I74" s="32" t="s">
        <v>89</v>
      </c>
      <c r="J74" s="87">
        <v>0</v>
      </c>
      <c r="K74" s="88">
        <v>0</v>
      </c>
      <c r="L74" s="89">
        <v>0</v>
      </c>
      <c r="M74" s="139">
        <v>2</v>
      </c>
      <c r="N74" s="87">
        <v>0</v>
      </c>
      <c r="O74" s="88">
        <v>0</v>
      </c>
      <c r="P74" s="89">
        <v>0</v>
      </c>
      <c r="Q74" s="139">
        <v>10</v>
      </c>
      <c r="R74" s="87">
        <v>0</v>
      </c>
      <c r="S74" s="88">
        <v>0</v>
      </c>
      <c r="T74" s="89">
        <v>0</v>
      </c>
      <c r="U74" s="139">
        <v>16</v>
      </c>
      <c r="V74" s="140">
        <v>0</v>
      </c>
      <c r="W74" s="88">
        <v>0</v>
      </c>
      <c r="X74" s="88">
        <v>0</v>
      </c>
      <c r="Y74" s="141">
        <v>0</v>
      </c>
      <c r="Z74" s="88">
        <v>0</v>
      </c>
      <c r="AA74" s="88">
        <v>0</v>
      </c>
      <c r="AB74" s="88">
        <v>0</v>
      </c>
      <c r="AC74" s="141">
        <v>0</v>
      </c>
      <c r="AD74" s="34">
        <v>0</v>
      </c>
      <c r="AE74" s="34">
        <v>0</v>
      </c>
      <c r="AF74" s="34">
        <v>0</v>
      </c>
      <c r="AG74" s="141">
        <v>0</v>
      </c>
      <c r="AH74" s="38">
        <v>0</v>
      </c>
      <c r="AI74" s="38">
        <v>0</v>
      </c>
      <c r="AJ74" s="38">
        <v>0</v>
      </c>
      <c r="AK74" s="142">
        <v>0</v>
      </c>
      <c r="AL74" s="34">
        <v>0</v>
      </c>
      <c r="AM74" s="34">
        <v>0</v>
      </c>
      <c r="AN74" s="34">
        <v>0</v>
      </c>
      <c r="AO74" s="141">
        <v>0</v>
      </c>
      <c r="AP74" s="38">
        <v>0</v>
      </c>
      <c r="AQ74" s="38">
        <v>0</v>
      </c>
      <c r="AR74" s="38">
        <v>0</v>
      </c>
      <c r="AS74" s="141">
        <v>0</v>
      </c>
      <c r="AT74" s="34">
        <v>0</v>
      </c>
      <c r="AU74" s="34">
        <v>0</v>
      </c>
      <c r="AV74" s="34">
        <v>0</v>
      </c>
      <c r="AW74" s="141">
        <v>0</v>
      </c>
      <c r="AX74" s="34">
        <v>0</v>
      </c>
      <c r="AY74" s="34">
        <v>0</v>
      </c>
      <c r="AZ74" s="34">
        <v>0</v>
      </c>
      <c r="BA74" s="141">
        <v>0</v>
      </c>
      <c r="BB74" s="34">
        <v>0</v>
      </c>
      <c r="BC74" s="34">
        <v>0</v>
      </c>
      <c r="BD74" s="34">
        <v>0</v>
      </c>
      <c r="BE74" s="141">
        <v>0</v>
      </c>
      <c r="BF74" s="30">
        <f t="shared" si="82"/>
        <v>28</v>
      </c>
      <c r="BG74" s="114">
        <f t="shared" si="83"/>
        <v>0.28000000000000003</v>
      </c>
      <c r="BH74" s="71">
        <f t="shared" si="84"/>
        <v>40</v>
      </c>
      <c r="BI74" s="72">
        <f t="shared" si="85"/>
        <v>41</v>
      </c>
      <c r="BJ74" s="72">
        <f t="shared" si="86"/>
        <v>99</v>
      </c>
      <c r="BK74" s="73">
        <f t="shared" si="87"/>
        <v>100</v>
      </c>
      <c r="BL74" s="74">
        <v>0.4</v>
      </c>
    </row>
    <row r="75" spans="1:64" ht="33.75" customHeight="1">
      <c r="A75" s="605"/>
      <c r="B75" s="604"/>
      <c r="C75" s="604"/>
      <c r="D75" s="604"/>
      <c r="E75" s="661"/>
      <c r="F75" s="26">
        <v>80</v>
      </c>
      <c r="G75" s="145" t="s">
        <v>73</v>
      </c>
      <c r="H75" s="146" t="s">
        <v>73</v>
      </c>
      <c r="I75" s="134" t="s">
        <v>90</v>
      </c>
      <c r="J75" s="87">
        <v>0</v>
      </c>
      <c r="K75" s="88">
        <v>0</v>
      </c>
      <c r="L75" s="89">
        <v>0</v>
      </c>
      <c r="M75" s="139">
        <v>16</v>
      </c>
      <c r="N75" s="87">
        <v>0</v>
      </c>
      <c r="O75" s="88">
        <v>0</v>
      </c>
      <c r="P75" s="89">
        <v>0</v>
      </c>
      <c r="Q75" s="139">
        <v>31</v>
      </c>
      <c r="R75" s="87">
        <v>0</v>
      </c>
      <c r="S75" s="88">
        <v>0</v>
      </c>
      <c r="T75" s="89">
        <v>0</v>
      </c>
      <c r="U75" s="139">
        <v>111</v>
      </c>
      <c r="V75" s="140">
        <v>0</v>
      </c>
      <c r="W75" s="88">
        <v>0</v>
      </c>
      <c r="X75" s="88">
        <v>0</v>
      </c>
      <c r="Y75" s="141">
        <v>0</v>
      </c>
      <c r="Z75" s="88">
        <v>0</v>
      </c>
      <c r="AA75" s="88">
        <v>0</v>
      </c>
      <c r="AB75" s="88">
        <v>0</v>
      </c>
      <c r="AC75" s="141">
        <v>0</v>
      </c>
      <c r="AD75" s="34">
        <v>0</v>
      </c>
      <c r="AE75" s="34">
        <v>0</v>
      </c>
      <c r="AF75" s="34">
        <v>0</v>
      </c>
      <c r="AG75" s="141">
        <v>0</v>
      </c>
      <c r="AH75" s="38">
        <v>0</v>
      </c>
      <c r="AI75" s="38">
        <v>0</v>
      </c>
      <c r="AJ75" s="38">
        <v>0</v>
      </c>
      <c r="AK75" s="142">
        <v>0</v>
      </c>
      <c r="AL75" s="34">
        <v>0</v>
      </c>
      <c r="AM75" s="34">
        <v>0</v>
      </c>
      <c r="AN75" s="34">
        <v>0</v>
      </c>
      <c r="AO75" s="141">
        <v>0</v>
      </c>
      <c r="AP75" s="38">
        <v>0</v>
      </c>
      <c r="AQ75" s="38">
        <v>0</v>
      </c>
      <c r="AR75" s="38">
        <v>0</v>
      </c>
      <c r="AS75" s="141">
        <v>0</v>
      </c>
      <c r="AT75" s="34">
        <v>0</v>
      </c>
      <c r="AU75" s="34">
        <v>0</v>
      </c>
      <c r="AV75" s="34">
        <v>0</v>
      </c>
      <c r="AW75" s="141">
        <v>0</v>
      </c>
      <c r="AX75" s="34">
        <v>0</v>
      </c>
      <c r="AY75" s="34">
        <v>0</v>
      </c>
      <c r="AZ75" s="34">
        <v>0</v>
      </c>
      <c r="BA75" s="141">
        <v>0</v>
      </c>
      <c r="BB75" s="34">
        <v>0</v>
      </c>
      <c r="BC75" s="34">
        <v>0</v>
      </c>
      <c r="BD75" s="34">
        <v>0</v>
      </c>
      <c r="BE75" s="141">
        <v>0</v>
      </c>
      <c r="BF75" s="30">
        <f t="shared" si="82"/>
        <v>158</v>
      </c>
      <c r="BG75" s="114">
        <f t="shared" si="83"/>
        <v>1.9750000000000001</v>
      </c>
      <c r="BH75" s="71">
        <f t="shared" si="84"/>
        <v>32</v>
      </c>
      <c r="BI75" s="72">
        <f t="shared" si="85"/>
        <v>33</v>
      </c>
      <c r="BJ75" s="72">
        <f t="shared" si="86"/>
        <v>79</v>
      </c>
      <c r="BK75" s="73">
        <f t="shared" si="87"/>
        <v>80</v>
      </c>
      <c r="BL75" s="74">
        <v>0.4</v>
      </c>
    </row>
    <row r="76" spans="1:64" ht="18" customHeight="1">
      <c r="A76" s="640" t="s">
        <v>91</v>
      </c>
      <c r="B76" s="604"/>
      <c r="C76" s="604"/>
      <c r="D76" s="604"/>
      <c r="E76" s="641" t="s">
        <v>92</v>
      </c>
      <c r="F76" s="644">
        <v>2</v>
      </c>
      <c r="G76" s="645" t="s">
        <v>48</v>
      </c>
      <c r="H76" s="148" t="s">
        <v>49</v>
      </c>
      <c r="I76" s="633" t="s">
        <v>93</v>
      </c>
      <c r="J76" s="87">
        <v>0</v>
      </c>
      <c r="K76" s="88">
        <v>0</v>
      </c>
      <c r="L76" s="89">
        <v>0</v>
      </c>
      <c r="M76" s="139">
        <f t="shared" ref="M76:M81" si="88">SUM(J76:L76)</f>
        <v>0</v>
      </c>
      <c r="N76" s="87">
        <v>0</v>
      </c>
      <c r="O76" s="88">
        <v>0</v>
      </c>
      <c r="P76" s="89">
        <v>0</v>
      </c>
      <c r="Q76" s="139">
        <f t="shared" ref="Q76:Q81" si="89">SUM(N76:P76)</f>
        <v>0</v>
      </c>
      <c r="R76" s="87">
        <v>0</v>
      </c>
      <c r="S76" s="88">
        <v>0</v>
      </c>
      <c r="T76" s="89">
        <v>0</v>
      </c>
      <c r="U76" s="139">
        <f t="shared" ref="U76:U81" si="90">SUM(R76:T76)</f>
        <v>0</v>
      </c>
      <c r="V76" s="149">
        <v>0</v>
      </c>
      <c r="W76" s="34">
        <v>0</v>
      </c>
      <c r="X76" s="34">
        <v>0</v>
      </c>
      <c r="Y76" s="42">
        <f t="shared" ref="Y76:Y80" si="91">SUM(V76:X76)</f>
        <v>0</v>
      </c>
      <c r="Z76" s="88">
        <v>0</v>
      </c>
      <c r="AA76" s="88">
        <v>0</v>
      </c>
      <c r="AB76" s="88">
        <v>0</v>
      </c>
      <c r="AC76" s="141">
        <f t="shared" ref="AC76:AC81" si="92">SUM(Z76:AB76)</f>
        <v>0</v>
      </c>
      <c r="AD76" s="34">
        <v>0</v>
      </c>
      <c r="AE76" s="34">
        <v>0</v>
      </c>
      <c r="AF76" s="34">
        <v>0</v>
      </c>
      <c r="AG76" s="42">
        <f t="shared" ref="AG76:AG80" si="93">SUM(AD76:AF76)</f>
        <v>0</v>
      </c>
      <c r="AH76" s="95">
        <v>0</v>
      </c>
      <c r="AI76" s="95">
        <v>0</v>
      </c>
      <c r="AJ76" s="95">
        <v>0</v>
      </c>
      <c r="AK76" s="142">
        <f t="shared" ref="AK76:AK80" si="94">SUM(AH76:AJ76)</f>
        <v>0</v>
      </c>
      <c r="AL76" s="96">
        <v>0</v>
      </c>
      <c r="AM76" s="96">
        <v>0</v>
      </c>
      <c r="AN76" s="96">
        <v>0</v>
      </c>
      <c r="AO76" s="141">
        <f t="shared" ref="AO76:AO80" si="95">SUM(AL76:AN76)</f>
        <v>0</v>
      </c>
      <c r="AP76" s="38">
        <v>0</v>
      </c>
      <c r="AQ76" s="38">
        <v>0</v>
      </c>
      <c r="AR76" s="38">
        <v>0</v>
      </c>
      <c r="AS76" s="42">
        <f t="shared" ref="AS76:AS80" si="96">SUM(AP76:AR76)</f>
        <v>0</v>
      </c>
      <c r="AT76" s="34">
        <v>0</v>
      </c>
      <c r="AU76" s="34">
        <v>0</v>
      </c>
      <c r="AV76" s="34">
        <v>0</v>
      </c>
      <c r="AW76" s="42">
        <f t="shared" ref="AW76:AW80" si="97">SUM(AT76:AV76)</f>
        <v>0</v>
      </c>
      <c r="AX76" s="34">
        <v>0</v>
      </c>
      <c r="AY76" s="34">
        <v>0</v>
      </c>
      <c r="AZ76" s="34">
        <v>0</v>
      </c>
      <c r="BA76" s="42">
        <f t="shared" ref="BA76:BA80" si="98">SUM(AX76:AZ76)</f>
        <v>0</v>
      </c>
      <c r="BB76" s="34">
        <v>0</v>
      </c>
      <c r="BC76" s="34">
        <v>0</v>
      </c>
      <c r="BD76" s="34">
        <v>0</v>
      </c>
      <c r="BE76" s="42">
        <f t="shared" ref="BE76:BE80" si="99">SUM(BB76:BD76)</f>
        <v>0</v>
      </c>
      <c r="BF76" s="30">
        <f t="shared" si="82"/>
        <v>0</v>
      </c>
      <c r="BG76" s="603">
        <f>BF77/F76</f>
        <v>0</v>
      </c>
      <c r="BH76" s="31"/>
      <c r="BI76" s="31"/>
      <c r="BJ76" s="31"/>
      <c r="BK76" s="31"/>
      <c r="BL76" s="31"/>
    </row>
    <row r="77" spans="1:64" ht="18" customHeight="1">
      <c r="A77" s="604"/>
      <c r="B77" s="604"/>
      <c r="C77" s="604"/>
      <c r="D77" s="604"/>
      <c r="E77" s="642"/>
      <c r="F77" s="604"/>
      <c r="G77" s="621"/>
      <c r="H77" s="144" t="s">
        <v>51</v>
      </c>
      <c r="I77" s="616"/>
      <c r="J77" s="87">
        <v>0</v>
      </c>
      <c r="K77" s="88">
        <v>0</v>
      </c>
      <c r="L77" s="89">
        <v>0</v>
      </c>
      <c r="M77" s="36">
        <f t="shared" si="88"/>
        <v>0</v>
      </c>
      <c r="N77" s="87">
        <v>0</v>
      </c>
      <c r="O77" s="88">
        <v>0</v>
      </c>
      <c r="P77" s="89">
        <v>0</v>
      </c>
      <c r="Q77" s="36">
        <f t="shared" si="89"/>
        <v>0</v>
      </c>
      <c r="R77" s="87">
        <v>0</v>
      </c>
      <c r="S77" s="88">
        <v>0</v>
      </c>
      <c r="T77" s="89">
        <v>0</v>
      </c>
      <c r="U77" s="36">
        <f t="shared" si="90"/>
        <v>0</v>
      </c>
      <c r="V77" s="149">
        <v>0</v>
      </c>
      <c r="W77" s="34">
        <v>0</v>
      </c>
      <c r="X77" s="34">
        <v>0</v>
      </c>
      <c r="Y77" s="42">
        <f t="shared" si="91"/>
        <v>0</v>
      </c>
      <c r="Z77" s="88">
        <v>0</v>
      </c>
      <c r="AA77" s="88">
        <v>0</v>
      </c>
      <c r="AB77" s="88">
        <v>0</v>
      </c>
      <c r="AC77" s="42">
        <f t="shared" si="92"/>
        <v>0</v>
      </c>
      <c r="AD77" s="34">
        <v>0</v>
      </c>
      <c r="AE77" s="34">
        <v>0</v>
      </c>
      <c r="AF77" s="34">
        <v>0</v>
      </c>
      <c r="AG77" s="42">
        <f t="shared" si="93"/>
        <v>0</v>
      </c>
      <c r="AH77" s="40">
        <v>0</v>
      </c>
      <c r="AI77" s="40">
        <v>0</v>
      </c>
      <c r="AJ77" s="40">
        <v>0</v>
      </c>
      <c r="AK77" s="39">
        <f t="shared" si="94"/>
        <v>0</v>
      </c>
      <c r="AL77" s="41">
        <v>0</v>
      </c>
      <c r="AM77" s="41">
        <v>0</v>
      </c>
      <c r="AN77" s="41">
        <v>0</v>
      </c>
      <c r="AO77" s="42">
        <f t="shared" si="95"/>
        <v>0</v>
      </c>
      <c r="AP77" s="38">
        <v>0</v>
      </c>
      <c r="AQ77" s="38">
        <v>0</v>
      </c>
      <c r="AR77" s="38">
        <v>0</v>
      </c>
      <c r="AS77" s="42">
        <f t="shared" si="96"/>
        <v>0</v>
      </c>
      <c r="AT77" s="34">
        <v>0</v>
      </c>
      <c r="AU77" s="34">
        <v>0</v>
      </c>
      <c r="AV77" s="34">
        <v>0</v>
      </c>
      <c r="AW77" s="42">
        <f t="shared" si="97"/>
        <v>0</v>
      </c>
      <c r="AX77" s="34">
        <v>0</v>
      </c>
      <c r="AY77" s="34">
        <v>0</v>
      </c>
      <c r="AZ77" s="34">
        <v>0</v>
      </c>
      <c r="BA77" s="42">
        <f t="shared" si="98"/>
        <v>0</v>
      </c>
      <c r="BB77" s="34">
        <v>0</v>
      </c>
      <c r="BC77" s="34">
        <v>0</v>
      </c>
      <c r="BD77" s="34">
        <v>0</v>
      </c>
      <c r="BE77" s="42">
        <f t="shared" si="99"/>
        <v>0</v>
      </c>
      <c r="BF77" s="30">
        <f t="shared" si="82"/>
        <v>0</v>
      </c>
      <c r="BG77" s="604"/>
      <c r="BH77" s="31"/>
      <c r="BI77" s="31"/>
      <c r="BJ77" s="31"/>
      <c r="BK77" s="31"/>
      <c r="BL77" s="31"/>
    </row>
    <row r="78" spans="1:64" ht="18" customHeight="1">
      <c r="A78" s="604"/>
      <c r="B78" s="604"/>
      <c r="C78" s="604"/>
      <c r="D78" s="604"/>
      <c r="E78" s="642"/>
      <c r="F78" s="604"/>
      <c r="G78" s="621"/>
      <c r="H78" s="150" t="s">
        <v>52</v>
      </c>
      <c r="I78" s="616"/>
      <c r="J78" s="87">
        <v>0</v>
      </c>
      <c r="K78" s="88">
        <v>0</v>
      </c>
      <c r="L78" s="89">
        <v>0</v>
      </c>
      <c r="M78" s="36">
        <f t="shared" si="88"/>
        <v>0</v>
      </c>
      <c r="N78" s="87">
        <v>0</v>
      </c>
      <c r="O78" s="88">
        <v>0</v>
      </c>
      <c r="P78" s="89">
        <v>0</v>
      </c>
      <c r="Q78" s="36">
        <f t="shared" si="89"/>
        <v>0</v>
      </c>
      <c r="R78" s="87">
        <v>0</v>
      </c>
      <c r="S78" s="88">
        <v>0</v>
      </c>
      <c r="T78" s="89">
        <v>0</v>
      </c>
      <c r="U78" s="36">
        <f t="shared" si="90"/>
        <v>0</v>
      </c>
      <c r="V78" s="149">
        <v>0</v>
      </c>
      <c r="W78" s="34">
        <v>0</v>
      </c>
      <c r="X78" s="34">
        <v>0</v>
      </c>
      <c r="Y78" s="42">
        <f t="shared" si="91"/>
        <v>0</v>
      </c>
      <c r="Z78" s="88">
        <v>0</v>
      </c>
      <c r="AA78" s="88">
        <v>0</v>
      </c>
      <c r="AB78" s="88">
        <v>0</v>
      </c>
      <c r="AC78" s="42">
        <f t="shared" si="92"/>
        <v>0</v>
      </c>
      <c r="AD78" s="34">
        <v>0</v>
      </c>
      <c r="AE78" s="34">
        <v>0</v>
      </c>
      <c r="AF78" s="34">
        <v>0</v>
      </c>
      <c r="AG78" s="42">
        <f t="shared" si="93"/>
        <v>0</v>
      </c>
      <c r="AH78" s="40">
        <v>0</v>
      </c>
      <c r="AI78" s="40">
        <v>0</v>
      </c>
      <c r="AJ78" s="40">
        <v>0</v>
      </c>
      <c r="AK78" s="39">
        <f t="shared" si="94"/>
        <v>0</v>
      </c>
      <c r="AL78" s="41">
        <v>0</v>
      </c>
      <c r="AM78" s="41">
        <v>0</v>
      </c>
      <c r="AN78" s="41">
        <v>0</v>
      </c>
      <c r="AO78" s="42">
        <f t="shared" si="95"/>
        <v>0</v>
      </c>
      <c r="AP78" s="38">
        <v>0</v>
      </c>
      <c r="AQ78" s="38">
        <v>0</v>
      </c>
      <c r="AR78" s="38">
        <v>0</v>
      </c>
      <c r="AS78" s="42">
        <f t="shared" si="96"/>
        <v>0</v>
      </c>
      <c r="AT78" s="34">
        <v>0</v>
      </c>
      <c r="AU78" s="34">
        <v>0</v>
      </c>
      <c r="AV78" s="34">
        <v>0</v>
      </c>
      <c r="AW78" s="42">
        <f t="shared" si="97"/>
        <v>0</v>
      </c>
      <c r="AX78" s="34">
        <v>0</v>
      </c>
      <c r="AY78" s="34">
        <v>0</v>
      </c>
      <c r="AZ78" s="34">
        <v>0</v>
      </c>
      <c r="BA78" s="42">
        <f t="shared" si="98"/>
        <v>0</v>
      </c>
      <c r="BB78" s="34">
        <v>0</v>
      </c>
      <c r="BC78" s="34">
        <v>0</v>
      </c>
      <c r="BD78" s="34">
        <v>0</v>
      </c>
      <c r="BE78" s="42">
        <f t="shared" si="99"/>
        <v>0</v>
      </c>
      <c r="BF78" s="30">
        <f t="shared" si="82"/>
        <v>0</v>
      </c>
      <c r="BG78" s="604"/>
      <c r="BH78" s="31"/>
      <c r="BI78" s="31"/>
      <c r="BJ78" s="31"/>
      <c r="BK78" s="31"/>
      <c r="BL78" s="31"/>
    </row>
    <row r="79" spans="1:64" ht="18" customHeight="1">
      <c r="A79" s="604"/>
      <c r="B79" s="604"/>
      <c r="C79" s="604"/>
      <c r="D79" s="604"/>
      <c r="E79" s="642"/>
      <c r="F79" s="604"/>
      <c r="G79" s="621"/>
      <c r="H79" s="150" t="s">
        <v>53</v>
      </c>
      <c r="I79" s="616"/>
      <c r="J79" s="87">
        <v>0</v>
      </c>
      <c r="K79" s="88">
        <v>0</v>
      </c>
      <c r="L79" s="89">
        <v>0</v>
      </c>
      <c r="M79" s="139">
        <f t="shared" si="88"/>
        <v>0</v>
      </c>
      <c r="N79" s="87">
        <v>0</v>
      </c>
      <c r="O79" s="88">
        <v>0</v>
      </c>
      <c r="P79" s="89">
        <v>0</v>
      </c>
      <c r="Q79" s="139">
        <f t="shared" si="89"/>
        <v>0</v>
      </c>
      <c r="R79" s="87">
        <v>0</v>
      </c>
      <c r="S79" s="88">
        <v>0</v>
      </c>
      <c r="T79" s="89">
        <v>0</v>
      </c>
      <c r="U79" s="139">
        <f t="shared" si="90"/>
        <v>0</v>
      </c>
      <c r="V79" s="149">
        <v>0</v>
      </c>
      <c r="W79" s="34">
        <v>0</v>
      </c>
      <c r="X79" s="34">
        <v>0</v>
      </c>
      <c r="Y79" s="42">
        <f t="shared" si="91"/>
        <v>0</v>
      </c>
      <c r="Z79" s="88">
        <v>0</v>
      </c>
      <c r="AA79" s="88">
        <v>0</v>
      </c>
      <c r="AB79" s="88">
        <v>0</v>
      </c>
      <c r="AC79" s="141">
        <f t="shared" si="92"/>
        <v>0</v>
      </c>
      <c r="AD79" s="34">
        <v>0</v>
      </c>
      <c r="AE79" s="34">
        <v>0</v>
      </c>
      <c r="AF79" s="34">
        <v>0</v>
      </c>
      <c r="AG79" s="42">
        <f t="shared" si="93"/>
        <v>0</v>
      </c>
      <c r="AH79" s="40">
        <v>0</v>
      </c>
      <c r="AI79" s="40">
        <v>0</v>
      </c>
      <c r="AJ79" s="40">
        <v>0</v>
      </c>
      <c r="AK79" s="39">
        <f t="shared" si="94"/>
        <v>0</v>
      </c>
      <c r="AL79" s="41">
        <v>0</v>
      </c>
      <c r="AM79" s="41">
        <v>0</v>
      </c>
      <c r="AN79" s="41">
        <v>0</v>
      </c>
      <c r="AO79" s="42">
        <f t="shared" si="95"/>
        <v>0</v>
      </c>
      <c r="AP79" s="38">
        <v>0</v>
      </c>
      <c r="AQ79" s="38">
        <v>0</v>
      </c>
      <c r="AR79" s="38">
        <v>0</v>
      </c>
      <c r="AS79" s="42">
        <f t="shared" si="96"/>
        <v>0</v>
      </c>
      <c r="AT79" s="34">
        <v>0</v>
      </c>
      <c r="AU79" s="34">
        <v>0</v>
      </c>
      <c r="AV79" s="34">
        <v>0</v>
      </c>
      <c r="AW79" s="42">
        <f t="shared" si="97"/>
        <v>0</v>
      </c>
      <c r="AX79" s="34">
        <v>0</v>
      </c>
      <c r="AY79" s="34">
        <v>0</v>
      </c>
      <c r="AZ79" s="34">
        <v>0</v>
      </c>
      <c r="BA79" s="42">
        <f t="shared" si="98"/>
        <v>0</v>
      </c>
      <c r="BB79" s="34">
        <v>0</v>
      </c>
      <c r="BC79" s="34">
        <v>0</v>
      </c>
      <c r="BD79" s="34">
        <v>0</v>
      </c>
      <c r="BE79" s="42">
        <f t="shared" si="99"/>
        <v>0</v>
      </c>
      <c r="BF79" s="30">
        <f t="shared" si="82"/>
        <v>0</v>
      </c>
      <c r="BG79" s="604"/>
      <c r="BH79" s="31"/>
      <c r="BI79" s="31"/>
      <c r="BJ79" s="31"/>
      <c r="BK79" s="31"/>
      <c r="BL79" s="31"/>
    </row>
    <row r="80" spans="1:64" ht="18" customHeight="1">
      <c r="A80" s="604"/>
      <c r="B80" s="604"/>
      <c r="C80" s="604"/>
      <c r="D80" s="604"/>
      <c r="E80" s="642"/>
      <c r="F80" s="604"/>
      <c r="G80" s="621"/>
      <c r="H80" s="151" t="s">
        <v>54</v>
      </c>
      <c r="I80" s="616"/>
      <c r="J80" s="152">
        <v>0</v>
      </c>
      <c r="K80" s="153">
        <v>0</v>
      </c>
      <c r="L80" s="154">
        <v>0</v>
      </c>
      <c r="M80" s="155">
        <f t="shared" si="88"/>
        <v>0</v>
      </c>
      <c r="N80" s="152">
        <v>0</v>
      </c>
      <c r="O80" s="153">
        <v>0</v>
      </c>
      <c r="P80" s="154">
        <v>0</v>
      </c>
      <c r="Q80" s="155">
        <f t="shared" si="89"/>
        <v>0</v>
      </c>
      <c r="R80" s="152">
        <v>0</v>
      </c>
      <c r="S80" s="153">
        <v>0</v>
      </c>
      <c r="T80" s="154">
        <v>0</v>
      </c>
      <c r="U80" s="155">
        <f t="shared" si="90"/>
        <v>0</v>
      </c>
      <c r="V80" s="156">
        <v>0</v>
      </c>
      <c r="W80" s="47">
        <v>0</v>
      </c>
      <c r="X80" s="47">
        <v>0</v>
      </c>
      <c r="Y80" s="55">
        <f t="shared" si="91"/>
        <v>0</v>
      </c>
      <c r="Z80" s="153">
        <v>0</v>
      </c>
      <c r="AA80" s="153">
        <v>0</v>
      </c>
      <c r="AB80" s="153">
        <v>0</v>
      </c>
      <c r="AC80" s="157">
        <f t="shared" si="92"/>
        <v>0</v>
      </c>
      <c r="AD80" s="47">
        <v>0</v>
      </c>
      <c r="AE80" s="47">
        <v>0</v>
      </c>
      <c r="AF80" s="47">
        <v>0</v>
      </c>
      <c r="AG80" s="55">
        <f t="shared" si="93"/>
        <v>0</v>
      </c>
      <c r="AH80" s="53">
        <v>0</v>
      </c>
      <c r="AI80" s="53">
        <v>0</v>
      </c>
      <c r="AJ80" s="53">
        <v>0</v>
      </c>
      <c r="AK80" s="52">
        <f t="shared" si="94"/>
        <v>0</v>
      </c>
      <c r="AL80" s="54">
        <v>0</v>
      </c>
      <c r="AM80" s="54">
        <v>0</v>
      </c>
      <c r="AN80" s="54">
        <v>0</v>
      </c>
      <c r="AO80" s="55">
        <f t="shared" si="95"/>
        <v>0</v>
      </c>
      <c r="AP80" s="51">
        <v>0</v>
      </c>
      <c r="AQ80" s="51">
        <v>0</v>
      </c>
      <c r="AR80" s="51">
        <v>0</v>
      </c>
      <c r="AS80" s="55">
        <f t="shared" si="96"/>
        <v>0</v>
      </c>
      <c r="AT80" s="47">
        <v>0</v>
      </c>
      <c r="AU80" s="47">
        <v>0</v>
      </c>
      <c r="AV80" s="47">
        <v>0</v>
      </c>
      <c r="AW80" s="55">
        <f t="shared" si="97"/>
        <v>0</v>
      </c>
      <c r="AX80" s="47">
        <v>0</v>
      </c>
      <c r="AY80" s="47">
        <v>0</v>
      </c>
      <c r="AZ80" s="47">
        <v>0</v>
      </c>
      <c r="BA80" s="55">
        <f t="shared" si="98"/>
        <v>0</v>
      </c>
      <c r="BB80" s="47">
        <v>0</v>
      </c>
      <c r="BC80" s="47">
        <v>0</v>
      </c>
      <c r="BD80" s="47">
        <v>0</v>
      </c>
      <c r="BE80" s="55">
        <f t="shared" si="99"/>
        <v>0</v>
      </c>
      <c r="BF80" s="30">
        <f t="shared" si="82"/>
        <v>0</v>
      </c>
      <c r="BG80" s="604"/>
      <c r="BH80" s="31"/>
      <c r="BI80" s="31"/>
      <c r="BJ80" s="31"/>
      <c r="BK80" s="31"/>
      <c r="BL80" s="31"/>
    </row>
    <row r="81" spans="1:64" ht="97.5" customHeight="1">
      <c r="A81" s="604"/>
      <c r="B81" s="604"/>
      <c r="C81" s="604"/>
      <c r="D81" s="604"/>
      <c r="E81" s="643"/>
      <c r="F81" s="605"/>
      <c r="G81" s="627" t="s">
        <v>55</v>
      </c>
      <c r="H81" s="635"/>
      <c r="I81" s="634"/>
      <c r="J81" s="158">
        <f t="shared" ref="J81:L81" si="100">SUM(J76:J80)</f>
        <v>0</v>
      </c>
      <c r="K81" s="159">
        <f t="shared" si="100"/>
        <v>0</v>
      </c>
      <c r="L81" s="160">
        <f t="shared" si="100"/>
        <v>0</v>
      </c>
      <c r="M81" s="161">
        <f t="shared" si="88"/>
        <v>0</v>
      </c>
      <c r="N81" s="158">
        <f t="shared" ref="N81:P81" si="101">SUM(N76:N80)</f>
        <v>0</v>
      </c>
      <c r="O81" s="159">
        <f t="shared" si="101"/>
        <v>0</v>
      </c>
      <c r="P81" s="160">
        <f t="shared" si="101"/>
        <v>0</v>
      </c>
      <c r="Q81" s="161">
        <f t="shared" si="89"/>
        <v>0</v>
      </c>
      <c r="R81" s="158">
        <f t="shared" ref="R81:T81" si="102">SUM(R76:R80)</f>
        <v>0</v>
      </c>
      <c r="S81" s="159">
        <f t="shared" si="102"/>
        <v>0</v>
      </c>
      <c r="T81" s="160">
        <f t="shared" si="102"/>
        <v>0</v>
      </c>
      <c r="U81" s="161">
        <f t="shared" si="90"/>
        <v>0</v>
      </c>
      <c r="V81" s="162">
        <f t="shared" ref="V81:AB81" si="103">SUM(V76:V80)</f>
        <v>0</v>
      </c>
      <c r="W81" s="59">
        <f t="shared" si="103"/>
        <v>0</v>
      </c>
      <c r="X81" s="59">
        <f t="shared" si="103"/>
        <v>0</v>
      </c>
      <c r="Y81" s="67">
        <f t="shared" si="103"/>
        <v>0</v>
      </c>
      <c r="Z81" s="162">
        <f t="shared" si="103"/>
        <v>0</v>
      </c>
      <c r="AA81" s="59">
        <f t="shared" si="103"/>
        <v>0</v>
      </c>
      <c r="AB81" s="59">
        <f t="shared" si="103"/>
        <v>0</v>
      </c>
      <c r="AC81" s="67">
        <f t="shared" si="92"/>
        <v>0</v>
      </c>
      <c r="AD81" s="162">
        <f t="shared" ref="AD81:AF81" si="104">SUM(AD76:AD80)</f>
        <v>0</v>
      </c>
      <c r="AE81" s="59">
        <f t="shared" si="104"/>
        <v>0</v>
      </c>
      <c r="AF81" s="59">
        <f t="shared" si="104"/>
        <v>0</v>
      </c>
      <c r="AG81" s="163">
        <v>0</v>
      </c>
      <c r="AH81" s="65">
        <f t="shared" ref="AH81:BE81" si="105">SUM(AH76:AH80)</f>
        <v>0</v>
      </c>
      <c r="AI81" s="65">
        <f t="shared" si="105"/>
        <v>0</v>
      </c>
      <c r="AJ81" s="65">
        <f t="shared" si="105"/>
        <v>0</v>
      </c>
      <c r="AK81" s="164">
        <f t="shared" si="105"/>
        <v>0</v>
      </c>
      <c r="AL81" s="66">
        <f t="shared" si="105"/>
        <v>0</v>
      </c>
      <c r="AM81" s="66">
        <f t="shared" si="105"/>
        <v>0</v>
      </c>
      <c r="AN81" s="66">
        <f t="shared" si="105"/>
        <v>0</v>
      </c>
      <c r="AO81" s="163">
        <f t="shared" si="105"/>
        <v>0</v>
      </c>
      <c r="AP81" s="65">
        <f t="shared" si="105"/>
        <v>0</v>
      </c>
      <c r="AQ81" s="65">
        <f t="shared" si="105"/>
        <v>0</v>
      </c>
      <c r="AR81" s="65">
        <f t="shared" si="105"/>
        <v>0</v>
      </c>
      <c r="AS81" s="67">
        <f t="shared" si="105"/>
        <v>0</v>
      </c>
      <c r="AT81" s="66">
        <f t="shared" si="105"/>
        <v>0</v>
      </c>
      <c r="AU81" s="66">
        <f t="shared" si="105"/>
        <v>0</v>
      </c>
      <c r="AV81" s="66">
        <f t="shared" si="105"/>
        <v>0</v>
      </c>
      <c r="AW81" s="67">
        <f t="shared" si="105"/>
        <v>0</v>
      </c>
      <c r="AX81" s="66">
        <f t="shared" si="105"/>
        <v>0</v>
      </c>
      <c r="AY81" s="66">
        <f t="shared" si="105"/>
        <v>0</v>
      </c>
      <c r="AZ81" s="66">
        <f t="shared" si="105"/>
        <v>0</v>
      </c>
      <c r="BA81" s="67">
        <f t="shared" si="105"/>
        <v>0</v>
      </c>
      <c r="BB81" s="66">
        <f t="shared" si="105"/>
        <v>0</v>
      </c>
      <c r="BC81" s="66">
        <f t="shared" si="105"/>
        <v>0</v>
      </c>
      <c r="BD81" s="66">
        <f t="shared" si="105"/>
        <v>0</v>
      </c>
      <c r="BE81" s="67">
        <f t="shared" si="105"/>
        <v>0</v>
      </c>
      <c r="BF81" s="30">
        <f t="shared" si="82"/>
        <v>0</v>
      </c>
      <c r="BG81" s="605"/>
      <c r="BH81" s="71">
        <f>TRUNC(F76*BL81,0)</f>
        <v>0</v>
      </c>
      <c r="BI81" s="72">
        <f>ROUND(F76*BL81,0)</f>
        <v>1</v>
      </c>
      <c r="BJ81" s="72">
        <f>F76-1</f>
        <v>1</v>
      </c>
      <c r="BK81" s="73">
        <f>F76</f>
        <v>2</v>
      </c>
      <c r="BL81" s="74">
        <v>0.4</v>
      </c>
    </row>
    <row r="82" spans="1:64" ht="101.25" customHeight="1">
      <c r="A82" s="605"/>
      <c r="B82" s="605"/>
      <c r="C82" s="605"/>
      <c r="D82" s="605"/>
      <c r="E82" s="144" t="s">
        <v>94</v>
      </c>
      <c r="F82" s="165">
        <v>0.15</v>
      </c>
      <c r="G82" s="166" t="s">
        <v>73</v>
      </c>
      <c r="H82" s="167" t="s">
        <v>73</v>
      </c>
      <c r="I82" s="113" t="s">
        <v>95</v>
      </c>
      <c r="J82" s="168">
        <v>0</v>
      </c>
      <c r="K82" s="169">
        <v>0</v>
      </c>
      <c r="L82" s="170">
        <v>0</v>
      </c>
      <c r="M82" s="171">
        <v>0.1176</v>
      </c>
      <c r="N82" s="168">
        <v>0</v>
      </c>
      <c r="O82" s="169">
        <v>0</v>
      </c>
      <c r="P82" s="170">
        <v>0</v>
      </c>
      <c r="Q82" s="171">
        <v>0.13100000000000001</v>
      </c>
      <c r="R82" s="168">
        <v>0</v>
      </c>
      <c r="S82" s="169">
        <v>0</v>
      </c>
      <c r="T82" s="170">
        <v>0</v>
      </c>
      <c r="U82" s="171">
        <v>0.1429</v>
      </c>
      <c r="V82" s="172">
        <v>0</v>
      </c>
      <c r="W82" s="173">
        <v>0</v>
      </c>
      <c r="X82" s="173">
        <v>0</v>
      </c>
      <c r="Y82" s="174">
        <v>0</v>
      </c>
      <c r="Z82" s="173">
        <v>0</v>
      </c>
      <c r="AA82" s="173">
        <v>0</v>
      </c>
      <c r="AB82" s="173">
        <v>0</v>
      </c>
      <c r="AC82" s="174">
        <v>0</v>
      </c>
      <c r="AD82" s="173">
        <v>0</v>
      </c>
      <c r="AE82" s="173">
        <v>0</v>
      </c>
      <c r="AF82" s="173">
        <v>0</v>
      </c>
      <c r="AG82" s="175">
        <v>0</v>
      </c>
      <c r="AH82" s="176">
        <v>0</v>
      </c>
      <c r="AI82" s="176">
        <v>0</v>
      </c>
      <c r="AJ82" s="176">
        <v>0</v>
      </c>
      <c r="AK82" s="177">
        <v>0</v>
      </c>
      <c r="AL82" s="173">
        <v>0</v>
      </c>
      <c r="AM82" s="173">
        <v>0</v>
      </c>
      <c r="AN82" s="173">
        <v>0</v>
      </c>
      <c r="AO82" s="175">
        <v>0</v>
      </c>
      <c r="AP82" s="176">
        <v>0</v>
      </c>
      <c r="AQ82" s="176">
        <v>0</v>
      </c>
      <c r="AR82" s="176">
        <v>0</v>
      </c>
      <c r="AS82" s="175">
        <v>0</v>
      </c>
      <c r="AT82" s="173">
        <v>0</v>
      </c>
      <c r="AU82" s="173">
        <v>0</v>
      </c>
      <c r="AV82" s="173">
        <v>0</v>
      </c>
      <c r="AW82" s="175">
        <v>0</v>
      </c>
      <c r="AX82" s="173">
        <v>0</v>
      </c>
      <c r="AY82" s="173">
        <v>0</v>
      </c>
      <c r="AZ82" s="173">
        <v>0</v>
      </c>
      <c r="BA82" s="175">
        <v>0</v>
      </c>
      <c r="BB82" s="173">
        <v>0</v>
      </c>
      <c r="BC82" s="173">
        <v>0</v>
      </c>
      <c r="BD82" s="173">
        <v>0</v>
      </c>
      <c r="BE82" s="175">
        <v>0</v>
      </c>
      <c r="BF82" s="178">
        <f>AVERAGE(M82+Q82+U82+Y82+AC82+AG82+AK82+AO82+AS82+AW82+BA82+BE82)</f>
        <v>0.39149999999999996</v>
      </c>
      <c r="BG82" s="114">
        <f>BF82/F82</f>
        <v>2.61</v>
      </c>
      <c r="BH82" s="179">
        <f>F82*BL82</f>
        <v>0.06</v>
      </c>
      <c r="BI82" s="180">
        <f>F82*BL82+0.01</f>
        <v>6.9999999999999993E-2</v>
      </c>
      <c r="BJ82" s="180">
        <f>F82-0.01</f>
        <v>0.13999999999999999</v>
      </c>
      <c r="BK82" s="181">
        <f>F82</f>
        <v>0.15</v>
      </c>
      <c r="BL82" s="74">
        <v>0.4</v>
      </c>
    </row>
    <row r="83" spans="1:6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103">
    <mergeCell ref="F27:F39"/>
    <mergeCell ref="F40:F52"/>
    <mergeCell ref="V11:Y11"/>
    <mergeCell ref="Z11:AC11"/>
    <mergeCell ref="V12:Y12"/>
    <mergeCell ref="Z12:AC12"/>
    <mergeCell ref="I38:I39"/>
    <mergeCell ref="I40:I52"/>
    <mergeCell ref="G51:G52"/>
    <mergeCell ref="G55:G59"/>
    <mergeCell ref="I55:I67"/>
    <mergeCell ref="G60:H60"/>
    <mergeCell ref="G61:G65"/>
    <mergeCell ref="G66:G67"/>
    <mergeCell ref="A72:A75"/>
    <mergeCell ref="A76:A82"/>
    <mergeCell ref="E76:E81"/>
    <mergeCell ref="F76:F81"/>
    <mergeCell ref="G76:G80"/>
    <mergeCell ref="A11:A13"/>
    <mergeCell ref="B11:B13"/>
    <mergeCell ref="A14:A68"/>
    <mergeCell ref="B14:B82"/>
    <mergeCell ref="C14:C82"/>
    <mergeCell ref="D14:D82"/>
    <mergeCell ref="A69:A71"/>
    <mergeCell ref="C11:C13"/>
    <mergeCell ref="D11:D13"/>
    <mergeCell ref="E40:E52"/>
    <mergeCell ref="E54:E67"/>
    <mergeCell ref="F55:F67"/>
    <mergeCell ref="E69:E71"/>
    <mergeCell ref="E72:E75"/>
    <mergeCell ref="E11:E13"/>
    <mergeCell ref="F11:F13"/>
    <mergeCell ref="E14:E26"/>
    <mergeCell ref="F14:F26"/>
    <mergeCell ref="E27:E39"/>
    <mergeCell ref="G40:G44"/>
    <mergeCell ref="G46:G50"/>
    <mergeCell ref="I76:I81"/>
    <mergeCell ref="G81:H81"/>
    <mergeCell ref="G27:G31"/>
    <mergeCell ref="I27:I32"/>
    <mergeCell ref="G32:H32"/>
    <mergeCell ref="G33:G37"/>
    <mergeCell ref="I33:I37"/>
    <mergeCell ref="G38:G39"/>
    <mergeCell ref="G45:H45"/>
    <mergeCell ref="I20:I24"/>
    <mergeCell ref="I25:I26"/>
    <mergeCell ref="G11:G13"/>
    <mergeCell ref="H11:H13"/>
    <mergeCell ref="G14:G18"/>
    <mergeCell ref="I14:I19"/>
    <mergeCell ref="G19:H19"/>
    <mergeCell ref="G20:G24"/>
    <mergeCell ref="G25:G26"/>
    <mergeCell ref="I11:I13"/>
    <mergeCell ref="BG14:BG26"/>
    <mergeCell ref="BG27:BG39"/>
    <mergeCell ref="BG40:BG52"/>
    <mergeCell ref="BG55:BG67"/>
    <mergeCell ref="BG76:BG81"/>
    <mergeCell ref="BI11:BI13"/>
    <mergeCell ref="BJ11:BJ13"/>
    <mergeCell ref="BK11:BK13"/>
    <mergeCell ref="BL11:BL13"/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G10:BG13"/>
    <mergeCell ref="BH11:BH13"/>
    <mergeCell ref="A1:BF1"/>
    <mergeCell ref="A2:BF2"/>
    <mergeCell ref="A3:BF3"/>
    <mergeCell ref="A6:H6"/>
    <mergeCell ref="B7:D7"/>
    <mergeCell ref="E7:H7"/>
    <mergeCell ref="B8:D8"/>
    <mergeCell ref="AD12:AG12"/>
    <mergeCell ref="AH12:AK12"/>
    <mergeCell ref="AL12:AO12"/>
    <mergeCell ref="AP12:AS12"/>
    <mergeCell ref="AT12:AW12"/>
    <mergeCell ref="AX12:BA12"/>
    <mergeCell ref="E8:H8"/>
    <mergeCell ref="AP9:BB9"/>
    <mergeCell ref="A10:I10"/>
    <mergeCell ref="J10:BE10"/>
    <mergeCell ref="BF10:BF13"/>
    <mergeCell ref="J12:M12"/>
    <mergeCell ref="N12:Q12"/>
    <mergeCell ref="J11:M11"/>
    <mergeCell ref="N11:Q11"/>
    <mergeCell ref="R11:U11"/>
    <mergeCell ref="R12:U12"/>
  </mergeCells>
  <conditionalFormatting sqref="BF14:BF82">
    <cfRule type="expression" dxfId="47" priority="1">
      <formula>$BF14&gt;=$BK14</formula>
    </cfRule>
  </conditionalFormatting>
  <conditionalFormatting sqref="BF14:BF82">
    <cfRule type="expression" dxfId="46" priority="2">
      <formula>$BF14&lt;=$BH14</formula>
    </cfRule>
  </conditionalFormatting>
  <conditionalFormatting sqref="BF14:BF82">
    <cfRule type="expression" dxfId="45" priority="3">
      <formula>AND($BF14&gt;=$BI14,$BF14&lt;=$BJ14)</formula>
    </cfRule>
  </conditionalFormatting>
  <dataValidations count="1">
    <dataValidation type="custom" allowBlank="1" showErrorMessage="1" sqref="BE14:BG14 M14:M18 Q14:Q18 U14:U18 Y14:Y18 AC14:AC18 AG14:AG18 AK14:AK18 AO14:AO18 AS14:AS18 AW14:AW18 BA14:BA18 BE15:BF18 J19:BF19 BE20:BF26 BE27:BG27 M20:M31 Q20:Q31 U20:U31 Y20:Y31 AC20:AC31 AG20:AG31 AK20:AK31 AO20:AO31 AS20:AS31 AW20:AW31 BA20:BA31 BE28:BF31 J32:BF32 BE33:BF39 BE40:BG40 M33:M44 Q33:Q44 U33:U44 Y33:Y44 AC33:AC44 AG33:AG44 AK33:AK44 AO33:AO44 AS33:AS44 AW33:AW44 BA33:BA44 BE41:BF44 J45:BF45 M46:M52 Q46:Q52 U46:U52 Y46:Y52 AC46:AC52 AG46:AG52 AK46:AK52 AO46:AO52 AS46:AS52 AW46:AW52 BA46:BA52 BE46:BF52 BF53:BG54 BE55:BG55 M55:M59 Q55:Q59 U55:U59 Y55:Y59 AC55:AC59 AG56:AG59 AK55:AK59 AO55:AO59 AS55:AS59 AW55:AW59 BA55:BA59 BE56:BF59 J60:BF60 M61:M67 Q61:Q67 U61:U67 Y61:Y67 AC61:AC67 AG61:AG67 AK61:AK67 AO61:AO67 AS61:AS67 AW61:AW67 BA61:BA67 BE61:BF67 BF68:BG75 BE76:BG76 M76:M80 Q76:Q80 U76:U80 Y76:Y80 AC76:AC80 AG76:AG80 AK76:AK80 AO76:AO80 AS76:AS80 AW76:AW80 BA76:BA80 BE77:BF80 J81:AF81 AH81:BF81 BF82:BG82" xr:uid="{00000000-0002-0000-0000-000000000000}">
      <formula1>IF(LEFT(,1)="=",TRUE,FALSE)</formula1>
    </dataValidation>
  </dataValidations>
  <pageMargins left="0.70833333333333304" right="0.70833333333333304" top="0.74791666666666701" bottom="0.74791666666666701" header="0" footer="0"/>
  <pageSetup scale="55"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F1009"/>
  <sheetViews>
    <sheetView workbookViewId="0">
      <selection sqref="A1:BF1"/>
    </sheetView>
  </sheetViews>
  <sheetFormatPr baseColWidth="10" defaultColWidth="14.42578125" defaultRowHeight="15" customHeight="1"/>
  <cols>
    <col min="1" max="1" width="27.7109375" customWidth="1"/>
    <col min="2" max="2" width="11.5703125" customWidth="1"/>
    <col min="3" max="3" width="22.7109375" customWidth="1"/>
    <col min="4" max="4" width="37.7109375" customWidth="1"/>
    <col min="5" max="5" width="31.5703125" customWidth="1"/>
    <col min="6" max="6" width="12.42578125" customWidth="1"/>
    <col min="7" max="7" width="20.5703125" customWidth="1"/>
    <col min="8" max="8" width="23.7109375" customWidth="1"/>
    <col min="9" max="9" width="33.7109375" customWidth="1"/>
    <col min="10" max="13" width="13.28515625" customWidth="1"/>
    <col min="14" max="59" width="13.42578125" customWidth="1"/>
    <col min="60" max="64" width="13.7109375" customWidth="1"/>
    <col min="65" max="84" width="13.42578125" customWidth="1"/>
  </cols>
  <sheetData>
    <row r="1" spans="1:84" ht="26.25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ht="26.25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2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ht="26.25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2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ht="18.75" customHeight="1">
      <c r="A4" s="2"/>
      <c r="B4" s="2"/>
      <c r="C4" s="2"/>
      <c r="D4" s="2"/>
      <c r="E4" s="2"/>
      <c r="F4" s="2"/>
      <c r="G4" s="18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ht="15.75" customHeight="1">
      <c r="A5" s="1"/>
      <c r="B5" s="1"/>
      <c r="C5" s="1"/>
      <c r="D5" s="1"/>
      <c r="E5" s="1"/>
      <c r="F5" s="1"/>
      <c r="G5" s="18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ht="15" customHeight="1">
      <c r="A7" s="3" t="s">
        <v>4</v>
      </c>
      <c r="B7" s="665" t="s">
        <v>5</v>
      </c>
      <c r="C7" s="581"/>
      <c r="D7" s="581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">
      <c r="A8" s="184" t="s">
        <v>7</v>
      </c>
      <c r="B8" s="587" t="s">
        <v>8</v>
      </c>
      <c r="C8" s="572"/>
      <c r="D8" s="572"/>
      <c r="E8" s="587" t="s">
        <v>96</v>
      </c>
      <c r="F8" s="572"/>
      <c r="G8" s="572"/>
      <c r="H8" s="572"/>
      <c r="I8" s="1">
        <v>2023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5.75" customHeight="1">
      <c r="A9" s="1"/>
      <c r="B9" s="1"/>
      <c r="C9" s="1"/>
      <c r="D9" s="1"/>
      <c r="E9" s="1"/>
      <c r="F9" s="1"/>
      <c r="G9" s="18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666"/>
      <c r="AQ9" s="572"/>
      <c r="AR9" s="572"/>
      <c r="AS9" s="572"/>
      <c r="AT9" s="572"/>
      <c r="AU9" s="572"/>
      <c r="AV9" s="572"/>
      <c r="AW9" s="572"/>
      <c r="AX9" s="572"/>
      <c r="AY9" s="572"/>
      <c r="AZ9" s="572"/>
      <c r="BA9" s="572"/>
      <c r="BB9" s="572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31.5" customHeight="1">
      <c r="A10" s="667" t="s">
        <v>10</v>
      </c>
      <c r="B10" s="584"/>
      <c r="C10" s="584"/>
      <c r="D10" s="584"/>
      <c r="E10" s="584"/>
      <c r="F10" s="584"/>
      <c r="G10" s="584"/>
      <c r="H10" s="584"/>
      <c r="I10" s="585"/>
      <c r="J10" s="668">
        <v>2023</v>
      </c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  <c r="AT10" s="584"/>
      <c r="AU10" s="584"/>
      <c r="AV10" s="584"/>
      <c r="AW10" s="584"/>
      <c r="AX10" s="584"/>
      <c r="AY10" s="584"/>
      <c r="AZ10" s="584"/>
      <c r="BA10" s="584"/>
      <c r="BB10" s="584"/>
      <c r="BC10" s="584"/>
      <c r="BD10" s="584"/>
      <c r="BE10" s="585"/>
      <c r="BF10" s="669" t="s">
        <v>11</v>
      </c>
      <c r="BG10" s="672" t="s">
        <v>12</v>
      </c>
      <c r="BH10" s="671" t="s">
        <v>13</v>
      </c>
      <c r="BI10" s="584"/>
      <c r="BJ10" s="584"/>
      <c r="BK10" s="584"/>
      <c r="BL10" s="585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ht="15.75" customHeight="1">
      <c r="A11" s="623" t="s">
        <v>14</v>
      </c>
      <c r="B11" s="623" t="s">
        <v>15</v>
      </c>
      <c r="C11" s="623" t="s">
        <v>16</v>
      </c>
      <c r="D11" s="623" t="s">
        <v>17</v>
      </c>
      <c r="E11" s="620" t="s">
        <v>18</v>
      </c>
      <c r="F11" s="640" t="s">
        <v>19</v>
      </c>
      <c r="G11" s="623" t="s">
        <v>20</v>
      </c>
      <c r="H11" s="623" t="s">
        <v>21</v>
      </c>
      <c r="I11" s="647"/>
      <c r="J11" s="696" t="s">
        <v>23</v>
      </c>
      <c r="K11" s="613"/>
      <c r="L11" s="613"/>
      <c r="M11" s="614"/>
      <c r="N11" s="696" t="s">
        <v>24</v>
      </c>
      <c r="O11" s="613"/>
      <c r="P11" s="613"/>
      <c r="Q11" s="614"/>
      <c r="R11" s="696" t="s">
        <v>25</v>
      </c>
      <c r="S11" s="613"/>
      <c r="T11" s="613"/>
      <c r="U11" s="614"/>
      <c r="V11" s="697" t="s">
        <v>26</v>
      </c>
      <c r="W11" s="584"/>
      <c r="X11" s="584"/>
      <c r="Y11" s="585"/>
      <c r="Z11" s="598" t="s">
        <v>27</v>
      </c>
      <c r="AA11" s="584"/>
      <c r="AB11" s="584"/>
      <c r="AC11" s="585"/>
      <c r="AD11" s="598" t="s">
        <v>28</v>
      </c>
      <c r="AE11" s="584"/>
      <c r="AF11" s="584"/>
      <c r="AG11" s="585"/>
      <c r="AH11" s="598" t="s">
        <v>29</v>
      </c>
      <c r="AI11" s="584"/>
      <c r="AJ11" s="584"/>
      <c r="AK11" s="585"/>
      <c r="AL11" s="598" t="s">
        <v>30</v>
      </c>
      <c r="AM11" s="584"/>
      <c r="AN11" s="584"/>
      <c r="AO11" s="585"/>
      <c r="AP11" s="598" t="s">
        <v>31</v>
      </c>
      <c r="AQ11" s="584"/>
      <c r="AR11" s="584"/>
      <c r="AS11" s="585"/>
      <c r="AT11" s="598" t="s">
        <v>32</v>
      </c>
      <c r="AU11" s="584"/>
      <c r="AV11" s="584"/>
      <c r="AW11" s="585"/>
      <c r="AX11" s="598" t="s">
        <v>33</v>
      </c>
      <c r="AY11" s="584"/>
      <c r="AZ11" s="584"/>
      <c r="BA11" s="585"/>
      <c r="BB11" s="598" t="s">
        <v>34</v>
      </c>
      <c r="BC11" s="584"/>
      <c r="BD11" s="584"/>
      <c r="BE11" s="585"/>
      <c r="BF11" s="604"/>
      <c r="BG11" s="601"/>
      <c r="BH11" s="674" t="s">
        <v>35</v>
      </c>
      <c r="BI11" s="677" t="s">
        <v>36</v>
      </c>
      <c r="BJ11" s="677" t="s">
        <v>36</v>
      </c>
      <c r="BK11" s="678" t="s">
        <v>37</v>
      </c>
      <c r="BL11" s="679" t="s">
        <v>38</v>
      </c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ht="15.75" customHeight="1">
      <c r="A12" s="604"/>
      <c r="B12" s="604"/>
      <c r="C12" s="604"/>
      <c r="D12" s="604"/>
      <c r="E12" s="621"/>
      <c r="F12" s="604"/>
      <c r="G12" s="604"/>
      <c r="H12" s="604"/>
      <c r="I12" s="642"/>
      <c r="J12" s="680" t="s">
        <v>39</v>
      </c>
      <c r="K12" s="584"/>
      <c r="L12" s="584"/>
      <c r="M12" s="681"/>
      <c r="N12" s="680" t="s">
        <v>39</v>
      </c>
      <c r="O12" s="584"/>
      <c r="P12" s="584"/>
      <c r="Q12" s="681"/>
      <c r="R12" s="680" t="s">
        <v>39</v>
      </c>
      <c r="S12" s="584"/>
      <c r="T12" s="584"/>
      <c r="U12" s="681"/>
      <c r="V12" s="698" t="s">
        <v>39</v>
      </c>
      <c r="W12" s="584"/>
      <c r="X12" s="584"/>
      <c r="Y12" s="585"/>
      <c r="Z12" s="586" t="s">
        <v>39</v>
      </c>
      <c r="AA12" s="584"/>
      <c r="AB12" s="584"/>
      <c r="AC12" s="585"/>
      <c r="AD12" s="586" t="s">
        <v>39</v>
      </c>
      <c r="AE12" s="584"/>
      <c r="AF12" s="584"/>
      <c r="AG12" s="585"/>
      <c r="AH12" s="586" t="s">
        <v>39</v>
      </c>
      <c r="AI12" s="584"/>
      <c r="AJ12" s="584"/>
      <c r="AK12" s="585"/>
      <c r="AL12" s="586" t="s">
        <v>39</v>
      </c>
      <c r="AM12" s="584"/>
      <c r="AN12" s="584"/>
      <c r="AO12" s="585"/>
      <c r="AP12" s="586" t="s">
        <v>39</v>
      </c>
      <c r="AQ12" s="584"/>
      <c r="AR12" s="584"/>
      <c r="AS12" s="585"/>
      <c r="AT12" s="586" t="s">
        <v>39</v>
      </c>
      <c r="AU12" s="584"/>
      <c r="AV12" s="584"/>
      <c r="AW12" s="585"/>
      <c r="AX12" s="586" t="s">
        <v>39</v>
      </c>
      <c r="AY12" s="584"/>
      <c r="AZ12" s="584"/>
      <c r="BA12" s="585"/>
      <c r="BB12" s="586" t="s">
        <v>39</v>
      </c>
      <c r="BC12" s="584"/>
      <c r="BD12" s="584"/>
      <c r="BE12" s="585"/>
      <c r="BF12" s="604"/>
      <c r="BG12" s="601"/>
      <c r="BH12" s="604"/>
      <c r="BI12" s="604"/>
      <c r="BJ12" s="604"/>
      <c r="BK12" s="604"/>
      <c r="BL12" s="604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15.75" customHeight="1">
      <c r="A13" s="605"/>
      <c r="B13" s="605"/>
      <c r="C13" s="605"/>
      <c r="D13" s="605"/>
      <c r="E13" s="622"/>
      <c r="F13" s="605"/>
      <c r="G13" s="605"/>
      <c r="H13" s="605"/>
      <c r="I13" s="643"/>
      <c r="J13" s="185" t="s">
        <v>40</v>
      </c>
      <c r="K13" s="186" t="s">
        <v>41</v>
      </c>
      <c r="L13" s="186" t="s">
        <v>42</v>
      </c>
      <c r="M13" s="187" t="s">
        <v>43</v>
      </c>
      <c r="N13" s="185" t="s">
        <v>40</v>
      </c>
      <c r="O13" s="186" t="s">
        <v>41</v>
      </c>
      <c r="P13" s="186" t="s">
        <v>42</v>
      </c>
      <c r="Q13" s="187" t="s">
        <v>43</v>
      </c>
      <c r="R13" s="185" t="s">
        <v>40</v>
      </c>
      <c r="S13" s="186" t="s">
        <v>41</v>
      </c>
      <c r="T13" s="186" t="s">
        <v>42</v>
      </c>
      <c r="U13" s="187" t="s">
        <v>43</v>
      </c>
      <c r="V13" s="188" t="s">
        <v>40</v>
      </c>
      <c r="W13" s="186" t="s">
        <v>41</v>
      </c>
      <c r="X13" s="186" t="s">
        <v>42</v>
      </c>
      <c r="Y13" s="186" t="s">
        <v>43</v>
      </c>
      <c r="Z13" s="186" t="s">
        <v>40</v>
      </c>
      <c r="AA13" s="186" t="s">
        <v>41</v>
      </c>
      <c r="AB13" s="186" t="s">
        <v>42</v>
      </c>
      <c r="AC13" s="186" t="s">
        <v>43</v>
      </c>
      <c r="AD13" s="186" t="s">
        <v>40</v>
      </c>
      <c r="AE13" s="186" t="s">
        <v>41</v>
      </c>
      <c r="AF13" s="186" t="s">
        <v>42</v>
      </c>
      <c r="AG13" s="186" t="s">
        <v>43</v>
      </c>
      <c r="AH13" s="186" t="s">
        <v>40</v>
      </c>
      <c r="AI13" s="186" t="s">
        <v>41</v>
      </c>
      <c r="AJ13" s="186" t="s">
        <v>42</v>
      </c>
      <c r="AK13" s="186" t="s">
        <v>43</v>
      </c>
      <c r="AL13" s="186" t="s">
        <v>40</v>
      </c>
      <c r="AM13" s="186" t="s">
        <v>41</v>
      </c>
      <c r="AN13" s="186" t="s">
        <v>42</v>
      </c>
      <c r="AO13" s="186" t="s">
        <v>43</v>
      </c>
      <c r="AP13" s="186" t="s">
        <v>40</v>
      </c>
      <c r="AQ13" s="186" t="s">
        <v>41</v>
      </c>
      <c r="AR13" s="186" t="s">
        <v>42</v>
      </c>
      <c r="AS13" s="186" t="s">
        <v>43</v>
      </c>
      <c r="AT13" s="186" t="s">
        <v>40</v>
      </c>
      <c r="AU13" s="186" t="s">
        <v>41</v>
      </c>
      <c r="AV13" s="186" t="s">
        <v>42</v>
      </c>
      <c r="AW13" s="186" t="s">
        <v>43</v>
      </c>
      <c r="AX13" s="186" t="s">
        <v>40</v>
      </c>
      <c r="AY13" s="186" t="s">
        <v>41</v>
      </c>
      <c r="AZ13" s="186" t="s">
        <v>42</v>
      </c>
      <c r="BA13" s="186" t="s">
        <v>43</v>
      </c>
      <c r="BB13" s="186" t="s">
        <v>40</v>
      </c>
      <c r="BC13" s="186" t="s">
        <v>41</v>
      </c>
      <c r="BD13" s="186" t="s">
        <v>42</v>
      </c>
      <c r="BE13" s="186" t="s">
        <v>43</v>
      </c>
      <c r="BF13" s="670"/>
      <c r="BG13" s="673"/>
      <c r="BH13" s="670"/>
      <c r="BI13" s="670"/>
      <c r="BJ13" s="670"/>
      <c r="BK13" s="670"/>
      <c r="BL13" s="605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ht="75" customHeight="1">
      <c r="A14" s="688" t="s">
        <v>97</v>
      </c>
      <c r="B14" s="640">
        <v>15350</v>
      </c>
      <c r="C14" s="640" t="s">
        <v>45</v>
      </c>
      <c r="D14" s="640" t="s">
        <v>46</v>
      </c>
      <c r="E14" s="694" t="s">
        <v>98</v>
      </c>
      <c r="F14" s="189">
        <v>16</v>
      </c>
      <c r="G14" s="96" t="s">
        <v>73</v>
      </c>
      <c r="H14" s="96" t="s">
        <v>73</v>
      </c>
      <c r="I14" s="112" t="s">
        <v>99</v>
      </c>
      <c r="J14" s="58">
        <v>0</v>
      </c>
      <c r="K14" s="59">
        <v>0</v>
      </c>
      <c r="L14" s="190">
        <v>0</v>
      </c>
      <c r="M14" s="61">
        <v>0</v>
      </c>
      <c r="N14" s="58">
        <v>0</v>
      </c>
      <c r="O14" s="59">
        <v>0</v>
      </c>
      <c r="P14" s="190">
        <v>0</v>
      </c>
      <c r="Q14" s="61">
        <v>0</v>
      </c>
      <c r="R14" s="58">
        <v>0</v>
      </c>
      <c r="S14" s="59">
        <v>0</v>
      </c>
      <c r="T14" s="190">
        <v>0</v>
      </c>
      <c r="U14" s="61">
        <v>0</v>
      </c>
      <c r="V14" s="191">
        <v>0</v>
      </c>
      <c r="W14" s="66">
        <v>0</v>
      </c>
      <c r="X14" s="66">
        <v>0</v>
      </c>
      <c r="Y14" s="67">
        <v>0</v>
      </c>
      <c r="Z14" s="66">
        <v>0</v>
      </c>
      <c r="AA14" s="66">
        <v>0</v>
      </c>
      <c r="AB14" s="66">
        <v>0</v>
      </c>
      <c r="AC14" s="67">
        <v>0</v>
      </c>
      <c r="AD14" s="66">
        <v>0</v>
      </c>
      <c r="AE14" s="66">
        <v>0</v>
      </c>
      <c r="AF14" s="66">
        <v>0</v>
      </c>
      <c r="AG14" s="67">
        <v>0</v>
      </c>
      <c r="AH14" s="65">
        <v>0</v>
      </c>
      <c r="AI14" s="65">
        <v>0</v>
      </c>
      <c r="AJ14" s="65">
        <v>0</v>
      </c>
      <c r="AK14" s="67">
        <v>0</v>
      </c>
      <c r="AL14" s="192">
        <v>0</v>
      </c>
      <c r="AM14" s="192">
        <v>0</v>
      </c>
      <c r="AN14" s="192">
        <v>0</v>
      </c>
      <c r="AO14" s="67">
        <v>0</v>
      </c>
      <c r="AP14" s="192">
        <v>0</v>
      </c>
      <c r="AQ14" s="192">
        <v>0</v>
      </c>
      <c r="AR14" s="192">
        <v>0</v>
      </c>
      <c r="AS14" s="67">
        <v>0</v>
      </c>
      <c r="AT14" s="59">
        <v>0</v>
      </c>
      <c r="AU14" s="59">
        <v>0</v>
      </c>
      <c r="AV14" s="59">
        <v>0</v>
      </c>
      <c r="AW14" s="67">
        <v>0</v>
      </c>
      <c r="AX14" s="59">
        <v>0</v>
      </c>
      <c r="AY14" s="59">
        <v>0</v>
      </c>
      <c r="AZ14" s="59">
        <v>0</v>
      </c>
      <c r="BA14" s="67">
        <v>0</v>
      </c>
      <c r="BB14" s="193">
        <v>0</v>
      </c>
      <c r="BC14" s="193">
        <v>0</v>
      </c>
      <c r="BD14" s="193">
        <v>0</v>
      </c>
      <c r="BE14" s="194">
        <v>0</v>
      </c>
      <c r="BF14" s="30">
        <f t="shared" ref="BF14:BF19" si="0">SUM(M14+Q14+U14+Y14+AC14+AG14+AK14+AO14+AS14+AW14+BA14+BE14)</f>
        <v>0</v>
      </c>
      <c r="BG14" s="195">
        <f>BF14/F14</f>
        <v>0</v>
      </c>
      <c r="BH14" s="71">
        <f>TRUNC(F14*BL14,0)</f>
        <v>6</v>
      </c>
      <c r="BI14" s="72">
        <f>ROUND(F14*BL14,0)+1</f>
        <v>7</v>
      </c>
      <c r="BJ14" s="131">
        <f>F14-1</f>
        <v>15</v>
      </c>
      <c r="BK14" s="132">
        <f>F14</f>
        <v>16</v>
      </c>
      <c r="BL14" s="196">
        <v>0.4</v>
      </c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ht="15" customHeight="1">
      <c r="A15" s="604"/>
      <c r="B15" s="604"/>
      <c r="C15" s="604"/>
      <c r="D15" s="604"/>
      <c r="E15" s="625"/>
      <c r="F15" s="695">
        <v>100</v>
      </c>
      <c r="G15" s="692" t="s">
        <v>48</v>
      </c>
      <c r="H15" s="96" t="s">
        <v>49</v>
      </c>
      <c r="I15" s="699" t="s">
        <v>100</v>
      </c>
      <c r="J15" s="76">
        <v>0</v>
      </c>
      <c r="K15" s="77">
        <v>0</v>
      </c>
      <c r="L15" s="199">
        <v>0</v>
      </c>
      <c r="M15" s="79">
        <f t="shared" ref="M15:M19" si="1">SUM(J15:L15)</f>
        <v>0</v>
      </c>
      <c r="N15" s="76">
        <v>0</v>
      </c>
      <c r="O15" s="77">
        <v>0</v>
      </c>
      <c r="P15" s="199">
        <v>0</v>
      </c>
      <c r="Q15" s="79">
        <f t="shared" ref="Q15:Q19" si="2">SUM(N15:P15)</f>
        <v>0</v>
      </c>
      <c r="R15" s="76">
        <v>0</v>
      </c>
      <c r="S15" s="77">
        <v>0</v>
      </c>
      <c r="T15" s="199">
        <v>0</v>
      </c>
      <c r="U15" s="79">
        <f t="shared" ref="U15:U19" si="3">SUM(R15:T15)</f>
        <v>0</v>
      </c>
      <c r="V15" s="200">
        <v>0</v>
      </c>
      <c r="W15" s="201">
        <v>0</v>
      </c>
      <c r="X15" s="201">
        <v>0</v>
      </c>
      <c r="Y15" s="79">
        <f t="shared" ref="Y15:Y19" si="4">SUM(V15:X15)</f>
        <v>0</v>
      </c>
      <c r="Z15" s="201">
        <v>0</v>
      </c>
      <c r="AA15" s="201">
        <v>0</v>
      </c>
      <c r="AB15" s="201">
        <v>0</v>
      </c>
      <c r="AC15" s="79">
        <f t="shared" ref="AC15:AC19" si="5">SUM(Z15:AB15)</f>
        <v>0</v>
      </c>
      <c r="AD15" s="202">
        <v>0</v>
      </c>
      <c r="AE15" s="202">
        <v>0</v>
      </c>
      <c r="AF15" s="202">
        <v>0</v>
      </c>
      <c r="AG15" s="82">
        <f t="shared" ref="AG15:AG19" si="6">SUM(AD15:AF15)</f>
        <v>0</v>
      </c>
      <c r="AH15" s="202">
        <v>0</v>
      </c>
      <c r="AI15" s="202">
        <v>0</v>
      </c>
      <c r="AJ15" s="202">
        <v>0</v>
      </c>
      <c r="AK15" s="83">
        <f t="shared" ref="AK15:AK19" si="7">SUM(AH15:AJ15)</f>
        <v>0</v>
      </c>
      <c r="AL15" s="203">
        <v>0</v>
      </c>
      <c r="AM15" s="203">
        <v>0</v>
      </c>
      <c r="AN15" s="203">
        <v>0</v>
      </c>
      <c r="AO15" s="83">
        <f t="shared" ref="AO15:AO19" si="8">SUM(AL15:AN15)</f>
        <v>0</v>
      </c>
      <c r="AP15" s="203">
        <v>0</v>
      </c>
      <c r="AQ15" s="203">
        <v>0</v>
      </c>
      <c r="AR15" s="203">
        <v>0</v>
      </c>
      <c r="AS15" s="83">
        <f t="shared" ref="AS15:AS19" si="9">SUM(AP15:AR15)</f>
        <v>0</v>
      </c>
      <c r="AT15" s="77">
        <v>0</v>
      </c>
      <c r="AU15" s="204">
        <v>0</v>
      </c>
      <c r="AV15" s="77">
        <v>0</v>
      </c>
      <c r="AW15" s="83">
        <f t="shared" ref="AW15:AW19" si="10">SUM(AT15:AV15)</f>
        <v>0</v>
      </c>
      <c r="AX15" s="77">
        <v>0</v>
      </c>
      <c r="AY15" s="77">
        <v>0</v>
      </c>
      <c r="AZ15" s="77">
        <v>0</v>
      </c>
      <c r="BA15" s="83">
        <f t="shared" ref="BA15:BA19" si="11">SUM(AX15:AZ15)</f>
        <v>0</v>
      </c>
      <c r="BB15" s="116">
        <v>0</v>
      </c>
      <c r="BC15" s="116">
        <v>0</v>
      </c>
      <c r="BD15" s="116">
        <v>0</v>
      </c>
      <c r="BE15" s="205">
        <f t="shared" ref="BE15:BE19" si="12">SUM(BB15:BD15)</f>
        <v>0</v>
      </c>
      <c r="BF15" s="30">
        <f t="shared" si="0"/>
        <v>0</v>
      </c>
      <c r="BG15" s="675">
        <f>BF20/F15</f>
        <v>0</v>
      </c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ht="18" customHeight="1">
      <c r="A16" s="604"/>
      <c r="B16" s="604"/>
      <c r="C16" s="604"/>
      <c r="D16" s="604"/>
      <c r="E16" s="625"/>
      <c r="F16" s="604"/>
      <c r="G16" s="604"/>
      <c r="H16" s="96" t="s">
        <v>51</v>
      </c>
      <c r="I16" s="625"/>
      <c r="J16" s="33">
        <v>0</v>
      </c>
      <c r="K16" s="34">
        <v>0</v>
      </c>
      <c r="L16" s="206">
        <v>0</v>
      </c>
      <c r="M16" s="36">
        <f t="shared" si="1"/>
        <v>0</v>
      </c>
      <c r="N16" s="33">
        <v>0</v>
      </c>
      <c r="O16" s="34">
        <v>0</v>
      </c>
      <c r="P16" s="206">
        <v>0</v>
      </c>
      <c r="Q16" s="36">
        <f t="shared" si="2"/>
        <v>0</v>
      </c>
      <c r="R16" s="33">
        <v>0</v>
      </c>
      <c r="S16" s="34">
        <v>0</v>
      </c>
      <c r="T16" s="206">
        <v>0</v>
      </c>
      <c r="U16" s="36">
        <f t="shared" si="3"/>
        <v>0</v>
      </c>
      <c r="V16" s="207">
        <v>0</v>
      </c>
      <c r="W16" s="41">
        <v>0</v>
      </c>
      <c r="X16" s="41">
        <v>0</v>
      </c>
      <c r="Y16" s="36">
        <f t="shared" si="4"/>
        <v>0</v>
      </c>
      <c r="Z16" s="41">
        <v>0</v>
      </c>
      <c r="AA16" s="41">
        <v>0</v>
      </c>
      <c r="AB16" s="41">
        <v>0</v>
      </c>
      <c r="AC16" s="36">
        <f t="shared" si="5"/>
        <v>0</v>
      </c>
      <c r="AD16" s="40">
        <v>0</v>
      </c>
      <c r="AE16" s="40">
        <v>0</v>
      </c>
      <c r="AF16" s="40">
        <v>0</v>
      </c>
      <c r="AG16" s="39">
        <f t="shared" si="6"/>
        <v>0</v>
      </c>
      <c r="AH16" s="40">
        <v>0</v>
      </c>
      <c r="AI16" s="40">
        <v>0</v>
      </c>
      <c r="AJ16" s="40">
        <v>0</v>
      </c>
      <c r="AK16" s="42">
        <f t="shared" si="7"/>
        <v>0</v>
      </c>
      <c r="AL16" s="95">
        <v>0</v>
      </c>
      <c r="AM16" s="95">
        <v>0</v>
      </c>
      <c r="AN16" s="95">
        <v>0</v>
      </c>
      <c r="AO16" s="42">
        <f t="shared" si="8"/>
        <v>0</v>
      </c>
      <c r="AP16" s="95">
        <v>0</v>
      </c>
      <c r="AQ16" s="95">
        <v>0</v>
      </c>
      <c r="AR16" s="95">
        <v>0</v>
      </c>
      <c r="AS16" s="42">
        <f t="shared" si="9"/>
        <v>0</v>
      </c>
      <c r="AT16" s="88">
        <v>0</v>
      </c>
      <c r="AU16" s="34">
        <v>0</v>
      </c>
      <c r="AV16" s="34">
        <v>0</v>
      </c>
      <c r="AW16" s="42">
        <f t="shared" si="10"/>
        <v>0</v>
      </c>
      <c r="AX16" s="34">
        <v>0</v>
      </c>
      <c r="AY16" s="34">
        <v>0</v>
      </c>
      <c r="AZ16" s="34">
        <v>0</v>
      </c>
      <c r="BA16" s="42">
        <f t="shared" si="11"/>
        <v>0</v>
      </c>
      <c r="BB16" s="96">
        <v>0</v>
      </c>
      <c r="BC16" s="96">
        <v>0</v>
      </c>
      <c r="BD16" s="96">
        <v>0</v>
      </c>
      <c r="BE16" s="208">
        <f t="shared" si="12"/>
        <v>0</v>
      </c>
      <c r="BF16" s="30">
        <f t="shared" si="0"/>
        <v>0</v>
      </c>
      <c r="BG16" s="658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ht="15.75" customHeight="1">
      <c r="A17" s="604"/>
      <c r="B17" s="604"/>
      <c r="C17" s="604"/>
      <c r="D17" s="604"/>
      <c r="E17" s="625"/>
      <c r="F17" s="604"/>
      <c r="G17" s="604"/>
      <c r="H17" s="120" t="s">
        <v>52</v>
      </c>
      <c r="I17" s="625"/>
      <c r="J17" s="33">
        <v>0</v>
      </c>
      <c r="K17" s="34">
        <v>0</v>
      </c>
      <c r="L17" s="206">
        <v>0</v>
      </c>
      <c r="M17" s="36">
        <f t="shared" si="1"/>
        <v>0</v>
      </c>
      <c r="N17" s="33">
        <v>0</v>
      </c>
      <c r="O17" s="34">
        <v>0</v>
      </c>
      <c r="P17" s="206">
        <v>0</v>
      </c>
      <c r="Q17" s="36">
        <f t="shared" si="2"/>
        <v>0</v>
      </c>
      <c r="R17" s="33">
        <v>0</v>
      </c>
      <c r="S17" s="34">
        <v>0</v>
      </c>
      <c r="T17" s="206">
        <v>0</v>
      </c>
      <c r="U17" s="36">
        <f t="shared" si="3"/>
        <v>0</v>
      </c>
      <c r="V17" s="207">
        <v>0</v>
      </c>
      <c r="W17" s="41">
        <v>0</v>
      </c>
      <c r="X17" s="41">
        <v>0</v>
      </c>
      <c r="Y17" s="36">
        <f t="shared" si="4"/>
        <v>0</v>
      </c>
      <c r="Z17" s="41">
        <v>0</v>
      </c>
      <c r="AA17" s="41">
        <v>0</v>
      </c>
      <c r="AB17" s="41">
        <v>0</v>
      </c>
      <c r="AC17" s="36">
        <f t="shared" si="5"/>
        <v>0</v>
      </c>
      <c r="AD17" s="40">
        <v>0</v>
      </c>
      <c r="AE17" s="40">
        <v>0</v>
      </c>
      <c r="AF17" s="40">
        <v>0</v>
      </c>
      <c r="AG17" s="39">
        <f t="shared" si="6"/>
        <v>0</v>
      </c>
      <c r="AH17" s="40">
        <v>0</v>
      </c>
      <c r="AI17" s="40">
        <v>0</v>
      </c>
      <c r="AJ17" s="40">
        <v>0</v>
      </c>
      <c r="AK17" s="42">
        <f t="shared" si="7"/>
        <v>0</v>
      </c>
      <c r="AL17" s="95">
        <v>0</v>
      </c>
      <c r="AM17" s="95">
        <v>0</v>
      </c>
      <c r="AN17" s="95">
        <v>0</v>
      </c>
      <c r="AO17" s="42">
        <f t="shared" si="8"/>
        <v>0</v>
      </c>
      <c r="AP17" s="95">
        <v>0</v>
      </c>
      <c r="AQ17" s="95">
        <v>0</v>
      </c>
      <c r="AR17" s="95">
        <v>0</v>
      </c>
      <c r="AS17" s="42">
        <f t="shared" si="9"/>
        <v>0</v>
      </c>
      <c r="AT17" s="88">
        <v>0</v>
      </c>
      <c r="AU17" s="34">
        <v>0</v>
      </c>
      <c r="AV17" s="88">
        <v>0</v>
      </c>
      <c r="AW17" s="42">
        <f t="shared" si="10"/>
        <v>0</v>
      </c>
      <c r="AX17" s="34">
        <v>0</v>
      </c>
      <c r="AY17" s="34">
        <v>0</v>
      </c>
      <c r="AZ17" s="34">
        <v>0</v>
      </c>
      <c r="BA17" s="42">
        <f t="shared" si="11"/>
        <v>0</v>
      </c>
      <c r="BB17" s="96">
        <v>0</v>
      </c>
      <c r="BC17" s="96">
        <v>0</v>
      </c>
      <c r="BD17" s="96">
        <v>0</v>
      </c>
      <c r="BE17" s="208">
        <f t="shared" si="12"/>
        <v>0</v>
      </c>
      <c r="BF17" s="30">
        <f t="shared" si="0"/>
        <v>0</v>
      </c>
      <c r="BG17" s="658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ht="15.75" customHeight="1">
      <c r="A18" s="604"/>
      <c r="B18" s="604"/>
      <c r="C18" s="604"/>
      <c r="D18" s="604"/>
      <c r="E18" s="625"/>
      <c r="F18" s="604"/>
      <c r="G18" s="604"/>
      <c r="H18" s="120" t="s">
        <v>53</v>
      </c>
      <c r="I18" s="625"/>
      <c r="J18" s="33">
        <v>0</v>
      </c>
      <c r="K18" s="34">
        <v>0</v>
      </c>
      <c r="L18" s="206">
        <v>0</v>
      </c>
      <c r="M18" s="36">
        <f t="shared" si="1"/>
        <v>0</v>
      </c>
      <c r="N18" s="33">
        <v>0</v>
      </c>
      <c r="O18" s="34">
        <v>0</v>
      </c>
      <c r="P18" s="206">
        <v>0</v>
      </c>
      <c r="Q18" s="36">
        <f t="shared" si="2"/>
        <v>0</v>
      </c>
      <c r="R18" s="33">
        <v>0</v>
      </c>
      <c r="S18" s="34">
        <v>0</v>
      </c>
      <c r="T18" s="206">
        <v>0</v>
      </c>
      <c r="U18" s="36">
        <f t="shared" si="3"/>
        <v>0</v>
      </c>
      <c r="V18" s="207">
        <v>0</v>
      </c>
      <c r="W18" s="41">
        <v>0</v>
      </c>
      <c r="X18" s="41">
        <v>0</v>
      </c>
      <c r="Y18" s="36">
        <f t="shared" si="4"/>
        <v>0</v>
      </c>
      <c r="Z18" s="41">
        <v>0</v>
      </c>
      <c r="AA18" s="41">
        <v>0</v>
      </c>
      <c r="AB18" s="41">
        <v>0</v>
      </c>
      <c r="AC18" s="36">
        <f t="shared" si="5"/>
        <v>0</v>
      </c>
      <c r="AD18" s="40">
        <v>0</v>
      </c>
      <c r="AE18" s="40">
        <v>0</v>
      </c>
      <c r="AF18" s="40">
        <v>0</v>
      </c>
      <c r="AG18" s="39">
        <f t="shared" si="6"/>
        <v>0</v>
      </c>
      <c r="AH18" s="40">
        <v>0</v>
      </c>
      <c r="AI18" s="40">
        <v>0</v>
      </c>
      <c r="AJ18" s="40">
        <v>0</v>
      </c>
      <c r="AK18" s="42">
        <f t="shared" si="7"/>
        <v>0</v>
      </c>
      <c r="AL18" s="95">
        <v>0</v>
      </c>
      <c r="AM18" s="95">
        <v>0</v>
      </c>
      <c r="AN18" s="95">
        <v>0</v>
      </c>
      <c r="AO18" s="42">
        <f t="shared" si="8"/>
        <v>0</v>
      </c>
      <c r="AP18" s="95">
        <v>0</v>
      </c>
      <c r="AQ18" s="95">
        <v>0</v>
      </c>
      <c r="AR18" s="95">
        <v>0</v>
      </c>
      <c r="AS18" s="42">
        <f t="shared" si="9"/>
        <v>0</v>
      </c>
      <c r="AT18" s="88">
        <v>0</v>
      </c>
      <c r="AU18" s="34">
        <v>0</v>
      </c>
      <c r="AV18" s="34">
        <v>0</v>
      </c>
      <c r="AW18" s="42">
        <f t="shared" si="10"/>
        <v>0</v>
      </c>
      <c r="AX18" s="34">
        <v>0</v>
      </c>
      <c r="AY18" s="34">
        <v>0</v>
      </c>
      <c r="AZ18" s="34">
        <v>0</v>
      </c>
      <c r="BA18" s="42">
        <f t="shared" si="11"/>
        <v>0</v>
      </c>
      <c r="BB18" s="96">
        <v>0</v>
      </c>
      <c r="BC18" s="96">
        <v>0</v>
      </c>
      <c r="BD18" s="96">
        <v>0</v>
      </c>
      <c r="BE18" s="208">
        <f t="shared" si="12"/>
        <v>0</v>
      </c>
      <c r="BF18" s="30">
        <f t="shared" si="0"/>
        <v>0</v>
      </c>
      <c r="BG18" s="658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ht="15.75" customHeight="1">
      <c r="A19" s="604"/>
      <c r="B19" s="604"/>
      <c r="C19" s="604"/>
      <c r="D19" s="604"/>
      <c r="E19" s="625"/>
      <c r="F19" s="604"/>
      <c r="G19" s="605"/>
      <c r="H19" s="120" t="s">
        <v>54</v>
      </c>
      <c r="I19" s="625"/>
      <c r="J19" s="46">
        <v>0</v>
      </c>
      <c r="K19" s="47">
        <v>0</v>
      </c>
      <c r="L19" s="209">
        <v>0</v>
      </c>
      <c r="M19" s="49">
        <f t="shared" si="1"/>
        <v>0</v>
      </c>
      <c r="N19" s="46">
        <v>0</v>
      </c>
      <c r="O19" s="47">
        <v>0</v>
      </c>
      <c r="P19" s="209">
        <v>0</v>
      </c>
      <c r="Q19" s="49">
        <f t="shared" si="2"/>
        <v>0</v>
      </c>
      <c r="R19" s="46">
        <v>0</v>
      </c>
      <c r="S19" s="47">
        <v>0</v>
      </c>
      <c r="T19" s="209">
        <v>0</v>
      </c>
      <c r="U19" s="49">
        <f t="shared" si="3"/>
        <v>0</v>
      </c>
      <c r="V19" s="210">
        <v>0</v>
      </c>
      <c r="W19" s="54">
        <v>0</v>
      </c>
      <c r="X19" s="54">
        <v>0</v>
      </c>
      <c r="Y19" s="49">
        <f t="shared" si="4"/>
        <v>0</v>
      </c>
      <c r="Z19" s="54">
        <v>0</v>
      </c>
      <c r="AA19" s="54">
        <v>0</v>
      </c>
      <c r="AB19" s="54">
        <v>0</v>
      </c>
      <c r="AC19" s="49">
        <f t="shared" si="5"/>
        <v>0</v>
      </c>
      <c r="AD19" s="53">
        <v>0</v>
      </c>
      <c r="AE19" s="53">
        <v>0</v>
      </c>
      <c r="AF19" s="53">
        <v>0</v>
      </c>
      <c r="AG19" s="52">
        <f t="shared" si="6"/>
        <v>0</v>
      </c>
      <c r="AH19" s="53">
        <v>0</v>
      </c>
      <c r="AI19" s="53">
        <v>0</v>
      </c>
      <c r="AJ19" s="53">
        <v>0</v>
      </c>
      <c r="AK19" s="55">
        <f t="shared" si="7"/>
        <v>0</v>
      </c>
      <c r="AL19" s="211">
        <v>0</v>
      </c>
      <c r="AM19" s="211">
        <v>0</v>
      </c>
      <c r="AN19" s="211">
        <v>0</v>
      </c>
      <c r="AO19" s="55">
        <f t="shared" si="8"/>
        <v>0</v>
      </c>
      <c r="AP19" s="211">
        <v>0</v>
      </c>
      <c r="AQ19" s="211">
        <v>0</v>
      </c>
      <c r="AR19" s="211">
        <v>0</v>
      </c>
      <c r="AS19" s="55">
        <f t="shared" si="9"/>
        <v>0</v>
      </c>
      <c r="AT19" s="153">
        <v>0</v>
      </c>
      <c r="AU19" s="153">
        <v>0</v>
      </c>
      <c r="AV19" s="47">
        <v>0</v>
      </c>
      <c r="AW19" s="55">
        <f t="shared" si="10"/>
        <v>0</v>
      </c>
      <c r="AX19" s="47">
        <v>0</v>
      </c>
      <c r="AY19" s="47">
        <v>0</v>
      </c>
      <c r="AZ19" s="47">
        <v>0</v>
      </c>
      <c r="BA19" s="55">
        <f t="shared" si="11"/>
        <v>0</v>
      </c>
      <c r="BB19" s="197">
        <v>0</v>
      </c>
      <c r="BC19" s="197">
        <v>0</v>
      </c>
      <c r="BD19" s="197">
        <v>0</v>
      </c>
      <c r="BE19" s="212">
        <f t="shared" si="12"/>
        <v>0</v>
      </c>
      <c r="BF19" s="30">
        <f t="shared" si="0"/>
        <v>0</v>
      </c>
      <c r="BG19" s="658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ht="67.5" customHeight="1">
      <c r="A20" s="604"/>
      <c r="B20" s="604"/>
      <c r="C20" s="604"/>
      <c r="D20" s="604"/>
      <c r="E20" s="625"/>
      <c r="F20" s="604"/>
      <c r="G20" s="693" t="s">
        <v>55</v>
      </c>
      <c r="H20" s="585"/>
      <c r="I20" s="625"/>
      <c r="J20" s="58">
        <f t="shared" ref="J20:BF20" si="13">SUM(J15:J19)</f>
        <v>0</v>
      </c>
      <c r="K20" s="59">
        <f t="shared" si="13"/>
        <v>0</v>
      </c>
      <c r="L20" s="190">
        <f t="shared" si="13"/>
        <v>0</v>
      </c>
      <c r="M20" s="61">
        <f t="shared" si="13"/>
        <v>0</v>
      </c>
      <c r="N20" s="58">
        <f t="shared" si="13"/>
        <v>0</v>
      </c>
      <c r="O20" s="59">
        <f t="shared" si="13"/>
        <v>0</v>
      </c>
      <c r="P20" s="190">
        <f t="shared" si="13"/>
        <v>0</v>
      </c>
      <c r="Q20" s="61">
        <f t="shared" si="13"/>
        <v>0</v>
      </c>
      <c r="R20" s="58">
        <f t="shared" si="13"/>
        <v>0</v>
      </c>
      <c r="S20" s="59">
        <f t="shared" si="13"/>
        <v>0</v>
      </c>
      <c r="T20" s="190">
        <f t="shared" si="13"/>
        <v>0</v>
      </c>
      <c r="U20" s="61">
        <f t="shared" si="13"/>
        <v>0</v>
      </c>
      <c r="V20" s="59">
        <f t="shared" si="13"/>
        <v>0</v>
      </c>
      <c r="W20" s="59">
        <f t="shared" si="13"/>
        <v>0</v>
      </c>
      <c r="X20" s="59">
        <f t="shared" si="13"/>
        <v>0</v>
      </c>
      <c r="Y20" s="61">
        <f t="shared" si="13"/>
        <v>0</v>
      </c>
      <c r="Z20" s="59">
        <f t="shared" si="13"/>
        <v>0</v>
      </c>
      <c r="AA20" s="59">
        <f t="shared" si="13"/>
        <v>0</v>
      </c>
      <c r="AB20" s="59">
        <f t="shared" si="13"/>
        <v>0</v>
      </c>
      <c r="AC20" s="61">
        <f t="shared" si="13"/>
        <v>0</v>
      </c>
      <c r="AD20" s="63">
        <f t="shared" si="13"/>
        <v>0</v>
      </c>
      <c r="AE20" s="63">
        <f t="shared" si="13"/>
        <v>0</v>
      </c>
      <c r="AF20" s="63">
        <f t="shared" si="13"/>
        <v>0</v>
      </c>
      <c r="AG20" s="64">
        <f t="shared" si="13"/>
        <v>0</v>
      </c>
      <c r="AH20" s="63">
        <f t="shared" si="13"/>
        <v>0</v>
      </c>
      <c r="AI20" s="63">
        <f t="shared" si="13"/>
        <v>0</v>
      </c>
      <c r="AJ20" s="63">
        <f t="shared" si="13"/>
        <v>0</v>
      </c>
      <c r="AK20" s="67">
        <f t="shared" si="13"/>
        <v>0</v>
      </c>
      <c r="AL20" s="213">
        <f t="shared" si="13"/>
        <v>0</v>
      </c>
      <c r="AM20" s="213">
        <f t="shared" si="13"/>
        <v>0</v>
      </c>
      <c r="AN20" s="213">
        <f t="shared" si="13"/>
        <v>0</v>
      </c>
      <c r="AO20" s="67">
        <f t="shared" si="13"/>
        <v>0</v>
      </c>
      <c r="AP20" s="213">
        <f t="shared" si="13"/>
        <v>0</v>
      </c>
      <c r="AQ20" s="213">
        <f t="shared" si="13"/>
        <v>0</v>
      </c>
      <c r="AR20" s="213">
        <f t="shared" si="13"/>
        <v>0</v>
      </c>
      <c r="AS20" s="67">
        <f t="shared" si="13"/>
        <v>0</v>
      </c>
      <c r="AT20" s="59">
        <f t="shared" si="13"/>
        <v>0</v>
      </c>
      <c r="AU20" s="159">
        <f t="shared" si="13"/>
        <v>0</v>
      </c>
      <c r="AV20" s="59">
        <f t="shared" si="13"/>
        <v>0</v>
      </c>
      <c r="AW20" s="67">
        <f t="shared" si="13"/>
        <v>0</v>
      </c>
      <c r="AX20" s="59">
        <f t="shared" si="13"/>
        <v>0</v>
      </c>
      <c r="AY20" s="59">
        <f t="shared" si="13"/>
        <v>0</v>
      </c>
      <c r="AZ20" s="59">
        <f t="shared" si="13"/>
        <v>0</v>
      </c>
      <c r="BA20" s="67">
        <f t="shared" si="13"/>
        <v>0</v>
      </c>
      <c r="BB20" s="159">
        <f t="shared" si="13"/>
        <v>0</v>
      </c>
      <c r="BC20" s="159">
        <f t="shared" si="13"/>
        <v>0</v>
      </c>
      <c r="BD20" s="159">
        <f t="shared" si="13"/>
        <v>0</v>
      </c>
      <c r="BE20" s="194">
        <f t="shared" si="13"/>
        <v>0</v>
      </c>
      <c r="BF20" s="30">
        <f t="shared" si="13"/>
        <v>0</v>
      </c>
      <c r="BG20" s="658"/>
      <c r="BH20" s="71">
        <f>ROUND(F15*BL20,0)</f>
        <v>40</v>
      </c>
      <c r="BI20" s="72">
        <f>ROUND(F15*BL20,0)+1</f>
        <v>41</v>
      </c>
      <c r="BJ20" s="72">
        <f>F15-1</f>
        <v>99</v>
      </c>
      <c r="BK20" s="73">
        <f>F15</f>
        <v>100</v>
      </c>
      <c r="BL20" s="196">
        <v>0.4</v>
      </c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ht="21" customHeight="1">
      <c r="A21" s="604"/>
      <c r="B21" s="604"/>
      <c r="C21" s="604"/>
      <c r="D21" s="604"/>
      <c r="E21" s="625"/>
      <c r="F21" s="604"/>
      <c r="G21" s="692" t="s">
        <v>63</v>
      </c>
      <c r="H21" s="120" t="s">
        <v>64</v>
      </c>
      <c r="I21" s="625"/>
      <c r="J21" s="76">
        <v>0</v>
      </c>
      <c r="K21" s="77">
        <v>0</v>
      </c>
      <c r="L21" s="199">
        <v>0</v>
      </c>
      <c r="M21" s="79">
        <f t="shared" ref="M21:M22" si="14">SUM(J21:L21)</f>
        <v>0</v>
      </c>
      <c r="N21" s="76">
        <v>0</v>
      </c>
      <c r="O21" s="77">
        <v>0</v>
      </c>
      <c r="P21" s="199">
        <v>0</v>
      </c>
      <c r="Q21" s="79">
        <f t="shared" ref="Q21:Q22" si="15">SUM(N21:P21)</f>
        <v>0</v>
      </c>
      <c r="R21" s="76">
        <v>0</v>
      </c>
      <c r="S21" s="77">
        <v>0</v>
      </c>
      <c r="T21" s="199">
        <v>0</v>
      </c>
      <c r="U21" s="79">
        <f t="shared" ref="U21:U22" si="16">SUM(R21:T21)</f>
        <v>0</v>
      </c>
      <c r="V21" s="200">
        <v>0</v>
      </c>
      <c r="W21" s="201">
        <v>0</v>
      </c>
      <c r="X21" s="201">
        <v>0</v>
      </c>
      <c r="Y21" s="79">
        <f t="shared" ref="Y21:Y22" si="17">SUM(V21:X21)</f>
        <v>0</v>
      </c>
      <c r="Z21" s="201">
        <v>0</v>
      </c>
      <c r="AA21" s="201">
        <v>0</v>
      </c>
      <c r="AB21" s="201">
        <v>0</v>
      </c>
      <c r="AC21" s="79">
        <f t="shared" ref="AC21:AC22" si="18">SUM(Z21:AB21)</f>
        <v>0</v>
      </c>
      <c r="AD21" s="202">
        <v>0</v>
      </c>
      <c r="AE21" s="202">
        <v>0</v>
      </c>
      <c r="AF21" s="202">
        <v>0</v>
      </c>
      <c r="AG21" s="79">
        <f t="shared" ref="AG21:AG22" si="19">SUM(AD21:AF21)</f>
        <v>0</v>
      </c>
      <c r="AH21" s="202">
        <v>0</v>
      </c>
      <c r="AI21" s="202">
        <v>0</v>
      </c>
      <c r="AJ21" s="202">
        <v>0</v>
      </c>
      <c r="AK21" s="83">
        <f t="shared" ref="AK21:AK22" si="20">SUM(AH21:AJ21)</f>
        <v>0</v>
      </c>
      <c r="AL21" s="203">
        <v>0</v>
      </c>
      <c r="AM21" s="203">
        <v>0</v>
      </c>
      <c r="AN21" s="203">
        <v>0</v>
      </c>
      <c r="AO21" s="83">
        <f t="shared" ref="AO21:AO22" si="21">SUM(AL21:AN21)</f>
        <v>0</v>
      </c>
      <c r="AP21" s="203">
        <v>0</v>
      </c>
      <c r="AQ21" s="203">
        <v>0</v>
      </c>
      <c r="AR21" s="203">
        <v>0</v>
      </c>
      <c r="AS21" s="83">
        <f t="shared" ref="AS21:AS22" si="22">SUM(AP21:AR21)</f>
        <v>0</v>
      </c>
      <c r="AT21" s="77">
        <v>0</v>
      </c>
      <c r="AU21" s="77">
        <v>0</v>
      </c>
      <c r="AV21" s="204">
        <v>0</v>
      </c>
      <c r="AW21" s="83">
        <f t="shared" ref="AW21:AW22" si="23">SUM(AT21:AV21)</f>
        <v>0</v>
      </c>
      <c r="AX21" s="204">
        <v>0</v>
      </c>
      <c r="AY21" s="204">
        <v>0</v>
      </c>
      <c r="AZ21" s="204">
        <v>0</v>
      </c>
      <c r="BA21" s="83">
        <f t="shared" ref="BA21:BA22" si="24">SUM(AX21:AZ21)</f>
        <v>0</v>
      </c>
      <c r="BB21" s="116">
        <v>0</v>
      </c>
      <c r="BC21" s="116">
        <v>0</v>
      </c>
      <c r="BD21" s="116">
        <v>0</v>
      </c>
      <c r="BE21" s="205">
        <f t="shared" ref="BE21:BE22" si="25">SUM(BB21:BD21)</f>
        <v>0</v>
      </c>
      <c r="BF21" s="30">
        <f t="shared" ref="BF21:BF28" si="26">SUM(M21+Q21+U21+Y21+AC21+AG21+AK21+AO21+AS21+AW21+BA21+BE21)</f>
        <v>0</v>
      </c>
      <c r="BG21" s="658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ht="22.5" customHeight="1">
      <c r="A22" s="604"/>
      <c r="B22" s="604"/>
      <c r="C22" s="604"/>
      <c r="D22" s="604"/>
      <c r="E22" s="625"/>
      <c r="F22" s="605"/>
      <c r="G22" s="605"/>
      <c r="H22" s="120" t="s">
        <v>66</v>
      </c>
      <c r="I22" s="625"/>
      <c r="J22" s="46">
        <v>0</v>
      </c>
      <c r="K22" s="47">
        <v>0</v>
      </c>
      <c r="L22" s="209">
        <v>0</v>
      </c>
      <c r="M22" s="49">
        <f t="shared" si="14"/>
        <v>0</v>
      </c>
      <c r="N22" s="46">
        <v>0</v>
      </c>
      <c r="O22" s="47">
        <v>0</v>
      </c>
      <c r="P22" s="209">
        <v>0</v>
      </c>
      <c r="Q22" s="49">
        <f t="shared" si="15"/>
        <v>0</v>
      </c>
      <c r="R22" s="46">
        <v>0</v>
      </c>
      <c r="S22" s="47">
        <v>0</v>
      </c>
      <c r="T22" s="209">
        <v>0</v>
      </c>
      <c r="U22" s="49">
        <f t="shared" si="16"/>
        <v>0</v>
      </c>
      <c r="V22" s="210">
        <v>0</v>
      </c>
      <c r="W22" s="54">
        <v>0</v>
      </c>
      <c r="X22" s="54">
        <v>0</v>
      </c>
      <c r="Y22" s="49">
        <f t="shared" si="17"/>
        <v>0</v>
      </c>
      <c r="Z22" s="54">
        <v>0</v>
      </c>
      <c r="AA22" s="54">
        <v>0</v>
      </c>
      <c r="AB22" s="54">
        <v>0</v>
      </c>
      <c r="AC22" s="49">
        <f t="shared" si="18"/>
        <v>0</v>
      </c>
      <c r="AD22" s="53">
        <v>0</v>
      </c>
      <c r="AE22" s="53">
        <v>0</v>
      </c>
      <c r="AF22" s="53">
        <v>0</v>
      </c>
      <c r="AG22" s="49">
        <f t="shared" si="19"/>
        <v>0</v>
      </c>
      <c r="AH22" s="53">
        <v>0</v>
      </c>
      <c r="AI22" s="53">
        <v>0</v>
      </c>
      <c r="AJ22" s="53">
        <v>0</v>
      </c>
      <c r="AK22" s="55">
        <f t="shared" si="20"/>
        <v>0</v>
      </c>
      <c r="AL22" s="211">
        <v>0</v>
      </c>
      <c r="AM22" s="211">
        <v>0</v>
      </c>
      <c r="AN22" s="211">
        <v>0</v>
      </c>
      <c r="AO22" s="55">
        <f t="shared" si="21"/>
        <v>0</v>
      </c>
      <c r="AP22" s="211">
        <v>0</v>
      </c>
      <c r="AQ22" s="211">
        <v>0</v>
      </c>
      <c r="AR22" s="211">
        <v>0</v>
      </c>
      <c r="AS22" s="55">
        <f t="shared" si="22"/>
        <v>0</v>
      </c>
      <c r="AT22" s="47">
        <v>0</v>
      </c>
      <c r="AU22" s="47">
        <v>0</v>
      </c>
      <c r="AV22" s="153">
        <v>0</v>
      </c>
      <c r="AW22" s="55">
        <f t="shared" si="23"/>
        <v>0</v>
      </c>
      <c r="AX22" s="54">
        <v>0</v>
      </c>
      <c r="AY22" s="54">
        <v>0</v>
      </c>
      <c r="AZ22" s="54">
        <v>0</v>
      </c>
      <c r="BA22" s="55">
        <f t="shared" si="24"/>
        <v>0</v>
      </c>
      <c r="BB22" s="197">
        <v>0</v>
      </c>
      <c r="BC22" s="197">
        <v>0</v>
      </c>
      <c r="BD22" s="197">
        <v>0</v>
      </c>
      <c r="BE22" s="212">
        <f t="shared" si="25"/>
        <v>0</v>
      </c>
      <c r="BF22" s="30">
        <f t="shared" si="26"/>
        <v>0</v>
      </c>
      <c r="BG22" s="676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ht="28.5" customHeight="1">
      <c r="A23" s="604"/>
      <c r="B23" s="604"/>
      <c r="C23" s="604"/>
      <c r="D23" s="604"/>
      <c r="E23" s="694" t="s">
        <v>98</v>
      </c>
      <c r="F23" s="189">
        <v>10</v>
      </c>
      <c r="G23" s="96" t="s">
        <v>73</v>
      </c>
      <c r="H23" s="96" t="s">
        <v>73</v>
      </c>
      <c r="I23" s="112" t="s">
        <v>101</v>
      </c>
      <c r="J23" s="58">
        <v>0</v>
      </c>
      <c r="K23" s="59">
        <v>0</v>
      </c>
      <c r="L23" s="190">
        <v>0</v>
      </c>
      <c r="M23" s="61">
        <v>0</v>
      </c>
      <c r="N23" s="58">
        <v>0</v>
      </c>
      <c r="O23" s="59">
        <v>0</v>
      </c>
      <c r="P23" s="190">
        <v>0</v>
      </c>
      <c r="Q23" s="61">
        <v>0</v>
      </c>
      <c r="R23" s="58">
        <v>0</v>
      </c>
      <c r="S23" s="59">
        <v>0</v>
      </c>
      <c r="T23" s="190">
        <v>0</v>
      </c>
      <c r="U23" s="61">
        <v>0</v>
      </c>
      <c r="V23" s="191">
        <v>0</v>
      </c>
      <c r="W23" s="66">
        <v>0</v>
      </c>
      <c r="X23" s="66">
        <v>0</v>
      </c>
      <c r="Y23" s="67">
        <v>0</v>
      </c>
      <c r="Z23" s="66">
        <v>0</v>
      </c>
      <c r="AA23" s="66">
        <v>0</v>
      </c>
      <c r="AB23" s="66">
        <v>0</v>
      </c>
      <c r="AC23" s="67">
        <v>0</v>
      </c>
      <c r="AD23" s="66">
        <v>0</v>
      </c>
      <c r="AE23" s="66">
        <v>0</v>
      </c>
      <c r="AF23" s="66">
        <v>0</v>
      </c>
      <c r="AG23" s="67">
        <v>0</v>
      </c>
      <c r="AH23" s="65">
        <v>0</v>
      </c>
      <c r="AI23" s="65">
        <v>0</v>
      </c>
      <c r="AJ23" s="65">
        <v>0</v>
      </c>
      <c r="AK23" s="67">
        <v>0</v>
      </c>
      <c r="AL23" s="192">
        <v>0</v>
      </c>
      <c r="AM23" s="192">
        <v>0</v>
      </c>
      <c r="AN23" s="192">
        <v>0</v>
      </c>
      <c r="AO23" s="67">
        <v>0</v>
      </c>
      <c r="AP23" s="192">
        <v>0</v>
      </c>
      <c r="AQ23" s="192">
        <v>0</v>
      </c>
      <c r="AR23" s="192">
        <v>0</v>
      </c>
      <c r="AS23" s="67">
        <v>0</v>
      </c>
      <c r="AT23" s="59">
        <v>0</v>
      </c>
      <c r="AU23" s="59">
        <v>0</v>
      </c>
      <c r="AV23" s="59">
        <v>0</v>
      </c>
      <c r="AW23" s="67">
        <v>0</v>
      </c>
      <c r="AX23" s="59">
        <v>0</v>
      </c>
      <c r="AY23" s="59">
        <v>0</v>
      </c>
      <c r="AZ23" s="59">
        <v>0</v>
      </c>
      <c r="BA23" s="67">
        <v>0</v>
      </c>
      <c r="BB23" s="193">
        <v>0</v>
      </c>
      <c r="BC23" s="193">
        <v>0</v>
      </c>
      <c r="BD23" s="193">
        <v>0</v>
      </c>
      <c r="BE23" s="194">
        <v>0</v>
      </c>
      <c r="BF23" s="30">
        <f t="shared" si="26"/>
        <v>0</v>
      </c>
      <c r="BG23" s="195">
        <f>BF23/F23</f>
        <v>0</v>
      </c>
      <c r="BH23" s="71">
        <f>TRUNC(F23*BL23,0)</f>
        <v>4</v>
      </c>
      <c r="BI23" s="72">
        <f>ROUND(F23*BL23,0)+1</f>
        <v>5</v>
      </c>
      <c r="BJ23" s="131">
        <f>F23-1</f>
        <v>9</v>
      </c>
      <c r="BK23" s="132">
        <f>F23</f>
        <v>10</v>
      </c>
      <c r="BL23" s="196">
        <v>0.4</v>
      </c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ht="28.5" customHeight="1">
      <c r="A24" s="604"/>
      <c r="B24" s="604"/>
      <c r="C24" s="604"/>
      <c r="D24" s="604"/>
      <c r="E24" s="625"/>
      <c r="F24" s="695">
        <v>70</v>
      </c>
      <c r="G24" s="692" t="s">
        <v>48</v>
      </c>
      <c r="H24" s="96" t="s">
        <v>49</v>
      </c>
      <c r="I24" s="699" t="s">
        <v>102</v>
      </c>
      <c r="J24" s="76">
        <v>0</v>
      </c>
      <c r="K24" s="77">
        <v>0</v>
      </c>
      <c r="L24" s="199">
        <v>0</v>
      </c>
      <c r="M24" s="79">
        <f t="shared" ref="M24:M28" si="27">SUM(J24:L24)</f>
        <v>0</v>
      </c>
      <c r="N24" s="76">
        <v>0</v>
      </c>
      <c r="O24" s="77">
        <v>0</v>
      </c>
      <c r="P24" s="199">
        <v>0</v>
      </c>
      <c r="Q24" s="79">
        <f t="shared" ref="Q24:Q28" si="28">SUM(N24:P24)</f>
        <v>0</v>
      </c>
      <c r="R24" s="76">
        <v>0</v>
      </c>
      <c r="S24" s="77">
        <v>0</v>
      </c>
      <c r="T24" s="199">
        <v>0</v>
      </c>
      <c r="U24" s="79">
        <f t="shared" ref="U24:U28" si="29">SUM(R24:T24)</f>
        <v>0</v>
      </c>
      <c r="V24" s="200">
        <v>0</v>
      </c>
      <c r="W24" s="201">
        <v>0</v>
      </c>
      <c r="X24" s="201">
        <v>0</v>
      </c>
      <c r="Y24" s="79">
        <f t="shared" ref="Y24:Y28" si="30">SUM(V24:X24)</f>
        <v>0</v>
      </c>
      <c r="Z24" s="201">
        <v>0</v>
      </c>
      <c r="AA24" s="201">
        <v>0</v>
      </c>
      <c r="AB24" s="201">
        <v>0</v>
      </c>
      <c r="AC24" s="79">
        <f t="shared" ref="AC24:AC28" si="31">SUM(Z24:AB24)</f>
        <v>0</v>
      </c>
      <c r="AD24" s="202">
        <v>0</v>
      </c>
      <c r="AE24" s="202">
        <v>0</v>
      </c>
      <c r="AF24" s="202">
        <v>0</v>
      </c>
      <c r="AG24" s="82">
        <f t="shared" ref="AG24:AG28" si="32">SUM(AD24:AF24)</f>
        <v>0</v>
      </c>
      <c r="AH24" s="202">
        <v>0</v>
      </c>
      <c r="AI24" s="202">
        <v>0</v>
      </c>
      <c r="AJ24" s="202">
        <v>0</v>
      </c>
      <c r="AK24" s="83">
        <f t="shared" ref="AK24:AK28" si="33">SUM(AH24:AJ24)</f>
        <v>0</v>
      </c>
      <c r="AL24" s="203">
        <v>0</v>
      </c>
      <c r="AM24" s="203">
        <v>0</v>
      </c>
      <c r="AN24" s="203">
        <v>0</v>
      </c>
      <c r="AO24" s="83">
        <f t="shared" ref="AO24:AO28" si="34">SUM(AL24:AN24)</f>
        <v>0</v>
      </c>
      <c r="AP24" s="203">
        <v>0</v>
      </c>
      <c r="AQ24" s="203">
        <v>0</v>
      </c>
      <c r="AR24" s="203">
        <v>0</v>
      </c>
      <c r="AS24" s="83">
        <f t="shared" ref="AS24:AS28" si="35">SUM(AP24:AR24)</f>
        <v>0</v>
      </c>
      <c r="AT24" s="77">
        <v>0</v>
      </c>
      <c r="AU24" s="204">
        <v>0</v>
      </c>
      <c r="AV24" s="77">
        <v>0</v>
      </c>
      <c r="AW24" s="83">
        <f t="shared" ref="AW24:AW28" si="36">SUM(AT24:AV24)</f>
        <v>0</v>
      </c>
      <c r="AX24" s="77">
        <v>0</v>
      </c>
      <c r="AY24" s="77">
        <v>0</v>
      </c>
      <c r="AZ24" s="77">
        <v>0</v>
      </c>
      <c r="BA24" s="83">
        <f t="shared" ref="BA24:BA28" si="37">SUM(AX24:AZ24)</f>
        <v>0</v>
      </c>
      <c r="BB24" s="116">
        <v>0</v>
      </c>
      <c r="BC24" s="116">
        <v>0</v>
      </c>
      <c r="BD24" s="116">
        <v>0</v>
      </c>
      <c r="BE24" s="205">
        <f t="shared" ref="BE24:BE28" si="38">SUM(BB24:BD24)</f>
        <v>0</v>
      </c>
      <c r="BF24" s="30">
        <f t="shared" si="26"/>
        <v>0</v>
      </c>
      <c r="BG24" s="675">
        <f>BF29/F24</f>
        <v>0</v>
      </c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ht="28.5" customHeight="1">
      <c r="A25" s="604"/>
      <c r="B25" s="604"/>
      <c r="C25" s="604"/>
      <c r="D25" s="604"/>
      <c r="E25" s="625"/>
      <c r="F25" s="604"/>
      <c r="G25" s="604"/>
      <c r="H25" s="96" t="s">
        <v>51</v>
      </c>
      <c r="I25" s="625"/>
      <c r="J25" s="33">
        <v>0</v>
      </c>
      <c r="K25" s="34">
        <v>0</v>
      </c>
      <c r="L25" s="206">
        <v>0</v>
      </c>
      <c r="M25" s="36">
        <f t="shared" si="27"/>
        <v>0</v>
      </c>
      <c r="N25" s="33">
        <v>0</v>
      </c>
      <c r="O25" s="34">
        <v>0</v>
      </c>
      <c r="P25" s="206">
        <v>0</v>
      </c>
      <c r="Q25" s="36">
        <f t="shared" si="28"/>
        <v>0</v>
      </c>
      <c r="R25" s="33">
        <v>0</v>
      </c>
      <c r="S25" s="34">
        <v>0</v>
      </c>
      <c r="T25" s="206">
        <v>0</v>
      </c>
      <c r="U25" s="36">
        <f t="shared" si="29"/>
        <v>0</v>
      </c>
      <c r="V25" s="207">
        <v>0</v>
      </c>
      <c r="W25" s="41">
        <v>0</v>
      </c>
      <c r="X25" s="41">
        <v>0</v>
      </c>
      <c r="Y25" s="36">
        <f t="shared" si="30"/>
        <v>0</v>
      </c>
      <c r="Z25" s="41">
        <v>0</v>
      </c>
      <c r="AA25" s="41">
        <v>0</v>
      </c>
      <c r="AB25" s="41">
        <v>0</v>
      </c>
      <c r="AC25" s="36">
        <f t="shared" si="31"/>
        <v>0</v>
      </c>
      <c r="AD25" s="40">
        <v>0</v>
      </c>
      <c r="AE25" s="40">
        <v>0</v>
      </c>
      <c r="AF25" s="40">
        <v>0</v>
      </c>
      <c r="AG25" s="39">
        <f t="shared" si="32"/>
        <v>0</v>
      </c>
      <c r="AH25" s="40">
        <v>0</v>
      </c>
      <c r="AI25" s="40">
        <v>0</v>
      </c>
      <c r="AJ25" s="40">
        <v>0</v>
      </c>
      <c r="AK25" s="42">
        <f t="shared" si="33"/>
        <v>0</v>
      </c>
      <c r="AL25" s="95">
        <v>0</v>
      </c>
      <c r="AM25" s="95">
        <v>0</v>
      </c>
      <c r="AN25" s="95">
        <v>0</v>
      </c>
      <c r="AO25" s="42">
        <f t="shared" si="34"/>
        <v>0</v>
      </c>
      <c r="AP25" s="95">
        <v>0</v>
      </c>
      <c r="AQ25" s="95">
        <v>0</v>
      </c>
      <c r="AR25" s="95">
        <v>0</v>
      </c>
      <c r="AS25" s="42">
        <f t="shared" si="35"/>
        <v>0</v>
      </c>
      <c r="AT25" s="88">
        <v>0</v>
      </c>
      <c r="AU25" s="34">
        <v>0</v>
      </c>
      <c r="AV25" s="34">
        <v>0</v>
      </c>
      <c r="AW25" s="42">
        <f t="shared" si="36"/>
        <v>0</v>
      </c>
      <c r="AX25" s="34">
        <v>0</v>
      </c>
      <c r="AY25" s="34">
        <v>0</v>
      </c>
      <c r="AZ25" s="34">
        <v>0</v>
      </c>
      <c r="BA25" s="42">
        <f t="shared" si="37"/>
        <v>0</v>
      </c>
      <c r="BB25" s="96">
        <v>0</v>
      </c>
      <c r="BC25" s="96">
        <v>0</v>
      </c>
      <c r="BD25" s="96">
        <v>0</v>
      </c>
      <c r="BE25" s="208">
        <f t="shared" si="38"/>
        <v>0</v>
      </c>
      <c r="BF25" s="30">
        <f t="shared" si="26"/>
        <v>0</v>
      </c>
      <c r="BG25" s="658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ht="28.5" customHeight="1">
      <c r="A26" s="604"/>
      <c r="B26" s="604"/>
      <c r="C26" s="604"/>
      <c r="D26" s="604"/>
      <c r="E26" s="625"/>
      <c r="F26" s="604"/>
      <c r="G26" s="604"/>
      <c r="H26" s="120" t="s">
        <v>52</v>
      </c>
      <c r="I26" s="625"/>
      <c r="J26" s="33">
        <v>0</v>
      </c>
      <c r="K26" s="34">
        <v>0</v>
      </c>
      <c r="L26" s="206">
        <v>0</v>
      </c>
      <c r="M26" s="36">
        <f t="shared" si="27"/>
        <v>0</v>
      </c>
      <c r="N26" s="33">
        <v>0</v>
      </c>
      <c r="O26" s="34">
        <v>0</v>
      </c>
      <c r="P26" s="206">
        <v>0</v>
      </c>
      <c r="Q26" s="36">
        <f t="shared" si="28"/>
        <v>0</v>
      </c>
      <c r="R26" s="33">
        <v>0</v>
      </c>
      <c r="S26" s="34">
        <v>0</v>
      </c>
      <c r="T26" s="206">
        <v>0</v>
      </c>
      <c r="U26" s="36">
        <f t="shared" si="29"/>
        <v>0</v>
      </c>
      <c r="V26" s="207">
        <v>0</v>
      </c>
      <c r="W26" s="41">
        <v>0</v>
      </c>
      <c r="X26" s="41">
        <v>0</v>
      </c>
      <c r="Y26" s="36">
        <f t="shared" si="30"/>
        <v>0</v>
      </c>
      <c r="Z26" s="41">
        <v>0</v>
      </c>
      <c r="AA26" s="41">
        <v>0</v>
      </c>
      <c r="AB26" s="41">
        <v>0</v>
      </c>
      <c r="AC26" s="36">
        <f t="shared" si="31"/>
        <v>0</v>
      </c>
      <c r="AD26" s="40">
        <v>0</v>
      </c>
      <c r="AE26" s="40">
        <v>0</v>
      </c>
      <c r="AF26" s="40">
        <v>0</v>
      </c>
      <c r="AG26" s="39">
        <f t="shared" si="32"/>
        <v>0</v>
      </c>
      <c r="AH26" s="40">
        <v>0</v>
      </c>
      <c r="AI26" s="40">
        <v>0</v>
      </c>
      <c r="AJ26" s="40">
        <v>0</v>
      </c>
      <c r="AK26" s="42">
        <f t="shared" si="33"/>
        <v>0</v>
      </c>
      <c r="AL26" s="95">
        <v>0</v>
      </c>
      <c r="AM26" s="95">
        <v>0</v>
      </c>
      <c r="AN26" s="95">
        <v>0</v>
      </c>
      <c r="AO26" s="42">
        <f t="shared" si="34"/>
        <v>0</v>
      </c>
      <c r="AP26" s="95">
        <v>0</v>
      </c>
      <c r="AQ26" s="95">
        <v>0</v>
      </c>
      <c r="AR26" s="95">
        <v>0</v>
      </c>
      <c r="AS26" s="42">
        <f t="shared" si="35"/>
        <v>0</v>
      </c>
      <c r="AT26" s="88">
        <v>0</v>
      </c>
      <c r="AU26" s="34">
        <v>0</v>
      </c>
      <c r="AV26" s="88">
        <v>0</v>
      </c>
      <c r="AW26" s="42">
        <f t="shared" si="36"/>
        <v>0</v>
      </c>
      <c r="AX26" s="34">
        <v>0</v>
      </c>
      <c r="AY26" s="34">
        <v>0</v>
      </c>
      <c r="AZ26" s="34">
        <v>0</v>
      </c>
      <c r="BA26" s="42">
        <f t="shared" si="37"/>
        <v>0</v>
      </c>
      <c r="BB26" s="96">
        <v>0</v>
      </c>
      <c r="BC26" s="96">
        <v>0</v>
      </c>
      <c r="BD26" s="96">
        <v>0</v>
      </c>
      <c r="BE26" s="208">
        <f t="shared" si="38"/>
        <v>0</v>
      </c>
      <c r="BF26" s="30">
        <f t="shared" si="26"/>
        <v>0</v>
      </c>
      <c r="BG26" s="658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ht="28.5" customHeight="1">
      <c r="A27" s="604"/>
      <c r="B27" s="604"/>
      <c r="C27" s="604"/>
      <c r="D27" s="604"/>
      <c r="E27" s="625"/>
      <c r="F27" s="604"/>
      <c r="G27" s="604"/>
      <c r="H27" s="120" t="s">
        <v>53</v>
      </c>
      <c r="I27" s="625"/>
      <c r="J27" s="33">
        <v>0</v>
      </c>
      <c r="K27" s="34">
        <v>0</v>
      </c>
      <c r="L27" s="206">
        <v>0</v>
      </c>
      <c r="M27" s="36">
        <f t="shared" si="27"/>
        <v>0</v>
      </c>
      <c r="N27" s="33">
        <v>0</v>
      </c>
      <c r="O27" s="34">
        <v>0</v>
      </c>
      <c r="P27" s="206">
        <v>0</v>
      </c>
      <c r="Q27" s="36">
        <f t="shared" si="28"/>
        <v>0</v>
      </c>
      <c r="R27" s="33">
        <v>0</v>
      </c>
      <c r="S27" s="34">
        <v>0</v>
      </c>
      <c r="T27" s="206">
        <v>0</v>
      </c>
      <c r="U27" s="36">
        <f t="shared" si="29"/>
        <v>0</v>
      </c>
      <c r="V27" s="207">
        <v>0</v>
      </c>
      <c r="W27" s="41">
        <v>0</v>
      </c>
      <c r="X27" s="41">
        <v>0</v>
      </c>
      <c r="Y27" s="36">
        <f t="shared" si="30"/>
        <v>0</v>
      </c>
      <c r="Z27" s="41">
        <v>0</v>
      </c>
      <c r="AA27" s="41">
        <v>0</v>
      </c>
      <c r="AB27" s="41">
        <v>0</v>
      </c>
      <c r="AC27" s="36">
        <f t="shared" si="31"/>
        <v>0</v>
      </c>
      <c r="AD27" s="40">
        <v>0</v>
      </c>
      <c r="AE27" s="40">
        <v>0</v>
      </c>
      <c r="AF27" s="40">
        <v>0</v>
      </c>
      <c r="AG27" s="39">
        <f t="shared" si="32"/>
        <v>0</v>
      </c>
      <c r="AH27" s="40">
        <v>0</v>
      </c>
      <c r="AI27" s="40">
        <v>0</v>
      </c>
      <c r="AJ27" s="40">
        <v>0</v>
      </c>
      <c r="AK27" s="42">
        <f t="shared" si="33"/>
        <v>0</v>
      </c>
      <c r="AL27" s="95">
        <v>0</v>
      </c>
      <c r="AM27" s="95">
        <v>0</v>
      </c>
      <c r="AN27" s="95">
        <v>0</v>
      </c>
      <c r="AO27" s="42">
        <f t="shared" si="34"/>
        <v>0</v>
      </c>
      <c r="AP27" s="95">
        <v>0</v>
      </c>
      <c r="AQ27" s="95">
        <v>0</v>
      </c>
      <c r="AR27" s="95">
        <v>0</v>
      </c>
      <c r="AS27" s="42">
        <f t="shared" si="35"/>
        <v>0</v>
      </c>
      <c r="AT27" s="88">
        <v>0</v>
      </c>
      <c r="AU27" s="34">
        <v>0</v>
      </c>
      <c r="AV27" s="34">
        <v>0</v>
      </c>
      <c r="AW27" s="42">
        <f t="shared" si="36"/>
        <v>0</v>
      </c>
      <c r="AX27" s="34">
        <v>0</v>
      </c>
      <c r="AY27" s="34">
        <v>0</v>
      </c>
      <c r="AZ27" s="34">
        <v>0</v>
      </c>
      <c r="BA27" s="42">
        <f t="shared" si="37"/>
        <v>0</v>
      </c>
      <c r="BB27" s="96">
        <v>0</v>
      </c>
      <c r="BC27" s="96">
        <v>0</v>
      </c>
      <c r="BD27" s="96">
        <v>0</v>
      </c>
      <c r="BE27" s="208">
        <f t="shared" si="38"/>
        <v>0</v>
      </c>
      <c r="BF27" s="30">
        <f t="shared" si="26"/>
        <v>0</v>
      </c>
      <c r="BG27" s="658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ht="28.5" customHeight="1">
      <c r="A28" s="604"/>
      <c r="B28" s="604"/>
      <c r="C28" s="604"/>
      <c r="D28" s="604"/>
      <c r="E28" s="625"/>
      <c r="F28" s="604"/>
      <c r="G28" s="605"/>
      <c r="H28" s="120" t="s">
        <v>54</v>
      </c>
      <c r="I28" s="625"/>
      <c r="J28" s="46">
        <v>0</v>
      </c>
      <c r="K28" s="47">
        <v>0</v>
      </c>
      <c r="L28" s="209">
        <v>0</v>
      </c>
      <c r="M28" s="49">
        <f t="shared" si="27"/>
        <v>0</v>
      </c>
      <c r="N28" s="46">
        <v>0</v>
      </c>
      <c r="O28" s="47">
        <v>0</v>
      </c>
      <c r="P28" s="209">
        <v>0</v>
      </c>
      <c r="Q28" s="49">
        <f t="shared" si="28"/>
        <v>0</v>
      </c>
      <c r="R28" s="46">
        <v>0</v>
      </c>
      <c r="S28" s="47">
        <v>0</v>
      </c>
      <c r="T28" s="209">
        <v>0</v>
      </c>
      <c r="U28" s="49">
        <f t="shared" si="29"/>
        <v>0</v>
      </c>
      <c r="V28" s="210">
        <v>0</v>
      </c>
      <c r="W28" s="54">
        <v>0</v>
      </c>
      <c r="X28" s="54">
        <v>0</v>
      </c>
      <c r="Y28" s="49">
        <f t="shared" si="30"/>
        <v>0</v>
      </c>
      <c r="Z28" s="54">
        <v>0</v>
      </c>
      <c r="AA28" s="54">
        <v>0</v>
      </c>
      <c r="AB28" s="54">
        <v>0</v>
      </c>
      <c r="AC28" s="49">
        <f t="shared" si="31"/>
        <v>0</v>
      </c>
      <c r="AD28" s="53">
        <v>0</v>
      </c>
      <c r="AE28" s="53">
        <v>0</v>
      </c>
      <c r="AF28" s="53">
        <v>0</v>
      </c>
      <c r="AG28" s="52">
        <f t="shared" si="32"/>
        <v>0</v>
      </c>
      <c r="AH28" s="53">
        <v>0</v>
      </c>
      <c r="AI28" s="53">
        <v>0</v>
      </c>
      <c r="AJ28" s="53">
        <v>0</v>
      </c>
      <c r="AK28" s="55">
        <f t="shared" si="33"/>
        <v>0</v>
      </c>
      <c r="AL28" s="211">
        <v>0</v>
      </c>
      <c r="AM28" s="211">
        <v>0</v>
      </c>
      <c r="AN28" s="211">
        <v>0</v>
      </c>
      <c r="AO28" s="55">
        <f t="shared" si="34"/>
        <v>0</v>
      </c>
      <c r="AP28" s="211">
        <v>0</v>
      </c>
      <c r="AQ28" s="211">
        <v>0</v>
      </c>
      <c r="AR28" s="211">
        <v>0</v>
      </c>
      <c r="AS28" s="55">
        <f t="shared" si="35"/>
        <v>0</v>
      </c>
      <c r="AT28" s="153">
        <v>0</v>
      </c>
      <c r="AU28" s="153">
        <v>0</v>
      </c>
      <c r="AV28" s="47">
        <v>0</v>
      </c>
      <c r="AW28" s="55">
        <f t="shared" si="36"/>
        <v>0</v>
      </c>
      <c r="AX28" s="47">
        <v>0</v>
      </c>
      <c r="AY28" s="47">
        <v>0</v>
      </c>
      <c r="AZ28" s="47">
        <v>0</v>
      </c>
      <c r="BA28" s="55">
        <f t="shared" si="37"/>
        <v>0</v>
      </c>
      <c r="BB28" s="197">
        <v>0</v>
      </c>
      <c r="BC28" s="197">
        <v>0</v>
      </c>
      <c r="BD28" s="197">
        <v>0</v>
      </c>
      <c r="BE28" s="212">
        <f t="shared" si="38"/>
        <v>0</v>
      </c>
      <c r="BF28" s="30">
        <f t="shared" si="26"/>
        <v>0</v>
      </c>
      <c r="BG28" s="658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ht="28.5" customHeight="1">
      <c r="A29" s="604"/>
      <c r="B29" s="604"/>
      <c r="C29" s="604"/>
      <c r="D29" s="604"/>
      <c r="E29" s="625"/>
      <c r="F29" s="604"/>
      <c r="G29" s="693" t="s">
        <v>55</v>
      </c>
      <c r="H29" s="585"/>
      <c r="I29" s="625"/>
      <c r="J29" s="58">
        <f t="shared" ref="J29:BF29" si="39">SUM(J24:J28)</f>
        <v>0</v>
      </c>
      <c r="K29" s="59">
        <f t="shared" si="39"/>
        <v>0</v>
      </c>
      <c r="L29" s="190">
        <f t="shared" si="39"/>
        <v>0</v>
      </c>
      <c r="M29" s="61">
        <f t="shared" si="39"/>
        <v>0</v>
      </c>
      <c r="N29" s="58">
        <f t="shared" si="39"/>
        <v>0</v>
      </c>
      <c r="O29" s="59">
        <f t="shared" si="39"/>
        <v>0</v>
      </c>
      <c r="P29" s="190">
        <f t="shared" si="39"/>
        <v>0</v>
      </c>
      <c r="Q29" s="61">
        <f t="shared" si="39"/>
        <v>0</v>
      </c>
      <c r="R29" s="58">
        <f t="shared" si="39"/>
        <v>0</v>
      </c>
      <c r="S29" s="59">
        <f t="shared" si="39"/>
        <v>0</v>
      </c>
      <c r="T29" s="190">
        <f t="shared" si="39"/>
        <v>0</v>
      </c>
      <c r="U29" s="61">
        <f t="shared" si="39"/>
        <v>0</v>
      </c>
      <c r="V29" s="59">
        <f t="shared" si="39"/>
        <v>0</v>
      </c>
      <c r="W29" s="59">
        <f t="shared" si="39"/>
        <v>0</v>
      </c>
      <c r="X29" s="59">
        <f t="shared" si="39"/>
        <v>0</v>
      </c>
      <c r="Y29" s="61">
        <f t="shared" si="39"/>
        <v>0</v>
      </c>
      <c r="Z29" s="59">
        <f t="shared" si="39"/>
        <v>0</v>
      </c>
      <c r="AA29" s="59">
        <f t="shared" si="39"/>
        <v>0</v>
      </c>
      <c r="AB29" s="59">
        <f t="shared" si="39"/>
        <v>0</v>
      </c>
      <c r="AC29" s="61">
        <f t="shared" si="39"/>
        <v>0</v>
      </c>
      <c r="AD29" s="63">
        <f t="shared" si="39"/>
        <v>0</v>
      </c>
      <c r="AE29" s="63">
        <f t="shared" si="39"/>
        <v>0</v>
      </c>
      <c r="AF29" s="63">
        <f t="shared" si="39"/>
        <v>0</v>
      </c>
      <c r="AG29" s="64">
        <f t="shared" si="39"/>
        <v>0</v>
      </c>
      <c r="AH29" s="63">
        <f t="shared" si="39"/>
        <v>0</v>
      </c>
      <c r="AI29" s="63">
        <f t="shared" si="39"/>
        <v>0</v>
      </c>
      <c r="AJ29" s="63">
        <f t="shared" si="39"/>
        <v>0</v>
      </c>
      <c r="AK29" s="67">
        <f t="shared" si="39"/>
        <v>0</v>
      </c>
      <c r="AL29" s="213">
        <f t="shared" si="39"/>
        <v>0</v>
      </c>
      <c r="AM29" s="213">
        <f t="shared" si="39"/>
        <v>0</v>
      </c>
      <c r="AN29" s="213">
        <f t="shared" si="39"/>
        <v>0</v>
      </c>
      <c r="AO29" s="67">
        <f t="shared" si="39"/>
        <v>0</v>
      </c>
      <c r="AP29" s="213">
        <f t="shared" si="39"/>
        <v>0</v>
      </c>
      <c r="AQ29" s="213">
        <f t="shared" si="39"/>
        <v>0</v>
      </c>
      <c r="AR29" s="213">
        <f t="shared" si="39"/>
        <v>0</v>
      </c>
      <c r="AS29" s="67">
        <f t="shared" si="39"/>
        <v>0</v>
      </c>
      <c r="AT29" s="59">
        <f t="shared" si="39"/>
        <v>0</v>
      </c>
      <c r="AU29" s="159">
        <f t="shared" si="39"/>
        <v>0</v>
      </c>
      <c r="AV29" s="59">
        <f t="shared" si="39"/>
        <v>0</v>
      </c>
      <c r="AW29" s="67">
        <f t="shared" si="39"/>
        <v>0</v>
      </c>
      <c r="AX29" s="59">
        <f t="shared" si="39"/>
        <v>0</v>
      </c>
      <c r="AY29" s="59">
        <f t="shared" si="39"/>
        <v>0</v>
      </c>
      <c r="AZ29" s="59">
        <f t="shared" si="39"/>
        <v>0</v>
      </c>
      <c r="BA29" s="67">
        <f t="shared" si="39"/>
        <v>0</v>
      </c>
      <c r="BB29" s="159">
        <f t="shared" si="39"/>
        <v>0</v>
      </c>
      <c r="BC29" s="159">
        <f t="shared" si="39"/>
        <v>0</v>
      </c>
      <c r="BD29" s="159">
        <f t="shared" si="39"/>
        <v>0</v>
      </c>
      <c r="BE29" s="194">
        <f t="shared" si="39"/>
        <v>0</v>
      </c>
      <c r="BF29" s="30">
        <f t="shared" si="39"/>
        <v>0</v>
      </c>
      <c r="BG29" s="658"/>
      <c r="BH29" s="71">
        <f>ROUND(F24*BL29,0)</f>
        <v>28</v>
      </c>
      <c r="BI29" s="72">
        <f>ROUND(F24*BL29,0)+1</f>
        <v>29</v>
      </c>
      <c r="BJ29" s="72">
        <f>F24-1</f>
        <v>69</v>
      </c>
      <c r="BK29" s="73">
        <f>F24</f>
        <v>70</v>
      </c>
      <c r="BL29" s="196">
        <v>0.4</v>
      </c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ht="28.5" customHeight="1">
      <c r="A30" s="604"/>
      <c r="B30" s="604"/>
      <c r="C30" s="604"/>
      <c r="D30" s="604"/>
      <c r="E30" s="625"/>
      <c r="F30" s="604"/>
      <c r="G30" s="692" t="s">
        <v>63</v>
      </c>
      <c r="H30" s="120" t="s">
        <v>64</v>
      </c>
      <c r="I30" s="625"/>
      <c r="J30" s="76">
        <v>0</v>
      </c>
      <c r="K30" s="77">
        <v>0</v>
      </c>
      <c r="L30" s="199">
        <v>0</v>
      </c>
      <c r="M30" s="79">
        <f t="shared" ref="M30:M31" si="40">SUM(J30:L30)</f>
        <v>0</v>
      </c>
      <c r="N30" s="76">
        <v>0</v>
      </c>
      <c r="O30" s="77">
        <v>0</v>
      </c>
      <c r="P30" s="199">
        <v>0</v>
      </c>
      <c r="Q30" s="79">
        <f t="shared" ref="Q30:Q31" si="41">SUM(N30:P30)</f>
        <v>0</v>
      </c>
      <c r="R30" s="76">
        <v>0</v>
      </c>
      <c r="S30" s="77">
        <v>0</v>
      </c>
      <c r="T30" s="199">
        <v>0</v>
      </c>
      <c r="U30" s="79">
        <f t="shared" ref="U30:U31" si="42">SUM(R30:T30)</f>
        <v>0</v>
      </c>
      <c r="V30" s="200">
        <v>0</v>
      </c>
      <c r="W30" s="201">
        <v>0</v>
      </c>
      <c r="X30" s="201">
        <v>0</v>
      </c>
      <c r="Y30" s="79">
        <f t="shared" ref="Y30:Y31" si="43">SUM(V30:X30)</f>
        <v>0</v>
      </c>
      <c r="Z30" s="201">
        <v>0</v>
      </c>
      <c r="AA30" s="201">
        <v>0</v>
      </c>
      <c r="AB30" s="201">
        <v>0</v>
      </c>
      <c r="AC30" s="79">
        <f t="shared" ref="AC30:AC31" si="44">SUM(Z30:AB30)</f>
        <v>0</v>
      </c>
      <c r="AD30" s="202">
        <v>0</v>
      </c>
      <c r="AE30" s="202">
        <v>0</v>
      </c>
      <c r="AF30" s="202">
        <v>0</v>
      </c>
      <c r="AG30" s="79">
        <f t="shared" ref="AG30:AG31" si="45">SUM(AD30:AF30)</f>
        <v>0</v>
      </c>
      <c r="AH30" s="202">
        <v>0</v>
      </c>
      <c r="AI30" s="202">
        <v>0</v>
      </c>
      <c r="AJ30" s="202">
        <v>0</v>
      </c>
      <c r="AK30" s="83">
        <f t="shared" ref="AK30:AK31" si="46">SUM(AH30:AJ30)</f>
        <v>0</v>
      </c>
      <c r="AL30" s="203">
        <v>0</v>
      </c>
      <c r="AM30" s="203">
        <v>0</v>
      </c>
      <c r="AN30" s="203">
        <v>0</v>
      </c>
      <c r="AO30" s="83">
        <f t="shared" ref="AO30:AO31" si="47">SUM(AL30:AN30)</f>
        <v>0</v>
      </c>
      <c r="AP30" s="203">
        <v>0</v>
      </c>
      <c r="AQ30" s="203">
        <v>0</v>
      </c>
      <c r="AR30" s="203">
        <v>0</v>
      </c>
      <c r="AS30" s="83">
        <f t="shared" ref="AS30:AS31" si="48">SUM(AP30:AR30)</f>
        <v>0</v>
      </c>
      <c r="AT30" s="77">
        <v>0</v>
      </c>
      <c r="AU30" s="77">
        <v>0</v>
      </c>
      <c r="AV30" s="204">
        <v>0</v>
      </c>
      <c r="AW30" s="83">
        <f t="shared" ref="AW30:AW31" si="49">SUM(AT30:AV30)</f>
        <v>0</v>
      </c>
      <c r="AX30" s="204">
        <v>0</v>
      </c>
      <c r="AY30" s="204">
        <v>0</v>
      </c>
      <c r="AZ30" s="204">
        <v>0</v>
      </c>
      <c r="BA30" s="83">
        <f t="shared" ref="BA30:BA31" si="50">SUM(AX30:AZ30)</f>
        <v>0</v>
      </c>
      <c r="BB30" s="116">
        <v>0</v>
      </c>
      <c r="BC30" s="116">
        <v>0</v>
      </c>
      <c r="BD30" s="116">
        <v>0</v>
      </c>
      <c r="BE30" s="205">
        <f t="shared" ref="BE30:BE31" si="51">SUM(BB30:BD30)</f>
        <v>0</v>
      </c>
      <c r="BF30" s="30">
        <f t="shared" ref="BF30:BF37" si="52">SUM(M30+Q30+U30+Y30+AC30+AG30+AK30+AO30+AS30+AW30+BA30+BE30)</f>
        <v>0</v>
      </c>
      <c r="BG30" s="658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ht="28.5" customHeight="1">
      <c r="A31" s="604"/>
      <c r="B31" s="604"/>
      <c r="C31" s="604"/>
      <c r="D31" s="604"/>
      <c r="E31" s="625"/>
      <c r="F31" s="605"/>
      <c r="G31" s="605"/>
      <c r="H31" s="120" t="s">
        <v>66</v>
      </c>
      <c r="I31" s="625"/>
      <c r="J31" s="46">
        <v>0</v>
      </c>
      <c r="K31" s="47">
        <v>0</v>
      </c>
      <c r="L31" s="209">
        <v>0</v>
      </c>
      <c r="M31" s="49">
        <f t="shared" si="40"/>
        <v>0</v>
      </c>
      <c r="N31" s="46">
        <v>0</v>
      </c>
      <c r="O31" s="47">
        <v>0</v>
      </c>
      <c r="P31" s="209">
        <v>0</v>
      </c>
      <c r="Q31" s="49">
        <f t="shared" si="41"/>
        <v>0</v>
      </c>
      <c r="R31" s="46">
        <v>0</v>
      </c>
      <c r="S31" s="47">
        <v>0</v>
      </c>
      <c r="T31" s="209">
        <v>0</v>
      </c>
      <c r="U31" s="49">
        <f t="shared" si="42"/>
        <v>0</v>
      </c>
      <c r="V31" s="210">
        <v>0</v>
      </c>
      <c r="W31" s="54">
        <v>0</v>
      </c>
      <c r="X31" s="54">
        <v>0</v>
      </c>
      <c r="Y31" s="49">
        <f t="shared" si="43"/>
        <v>0</v>
      </c>
      <c r="Z31" s="54">
        <v>0</v>
      </c>
      <c r="AA31" s="54">
        <v>0</v>
      </c>
      <c r="AB31" s="54">
        <v>0</v>
      </c>
      <c r="AC31" s="49">
        <f t="shared" si="44"/>
        <v>0</v>
      </c>
      <c r="AD31" s="53">
        <v>0</v>
      </c>
      <c r="AE31" s="53">
        <v>0</v>
      </c>
      <c r="AF31" s="53">
        <v>0</v>
      </c>
      <c r="AG31" s="49">
        <f t="shared" si="45"/>
        <v>0</v>
      </c>
      <c r="AH31" s="53">
        <v>0</v>
      </c>
      <c r="AI31" s="53">
        <v>0</v>
      </c>
      <c r="AJ31" s="53">
        <v>0</v>
      </c>
      <c r="AK31" s="55">
        <f t="shared" si="46"/>
        <v>0</v>
      </c>
      <c r="AL31" s="211">
        <v>0</v>
      </c>
      <c r="AM31" s="211">
        <v>0</v>
      </c>
      <c r="AN31" s="211">
        <v>0</v>
      </c>
      <c r="AO31" s="55">
        <f t="shared" si="47"/>
        <v>0</v>
      </c>
      <c r="AP31" s="211">
        <v>0</v>
      </c>
      <c r="AQ31" s="211">
        <v>0</v>
      </c>
      <c r="AR31" s="211">
        <v>0</v>
      </c>
      <c r="AS31" s="55">
        <f t="shared" si="48"/>
        <v>0</v>
      </c>
      <c r="AT31" s="47">
        <v>0</v>
      </c>
      <c r="AU31" s="47">
        <v>0</v>
      </c>
      <c r="AV31" s="153">
        <v>0</v>
      </c>
      <c r="AW31" s="55">
        <f t="shared" si="49"/>
        <v>0</v>
      </c>
      <c r="AX31" s="54">
        <v>0</v>
      </c>
      <c r="AY31" s="54">
        <v>0</v>
      </c>
      <c r="AZ31" s="54">
        <v>0</v>
      </c>
      <c r="BA31" s="55">
        <f t="shared" si="50"/>
        <v>0</v>
      </c>
      <c r="BB31" s="197">
        <v>0</v>
      </c>
      <c r="BC31" s="197">
        <v>0</v>
      </c>
      <c r="BD31" s="197">
        <v>0</v>
      </c>
      <c r="BE31" s="212">
        <f t="shared" si="51"/>
        <v>0</v>
      </c>
      <c r="BF31" s="30">
        <f t="shared" si="52"/>
        <v>0</v>
      </c>
      <c r="BG31" s="676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ht="28.5" customHeight="1">
      <c r="A32" s="604"/>
      <c r="B32" s="604"/>
      <c r="C32" s="604"/>
      <c r="D32" s="604"/>
      <c r="E32" s="682" t="s">
        <v>103</v>
      </c>
      <c r="F32" s="189">
        <v>20</v>
      </c>
      <c r="G32" s="96" t="s">
        <v>73</v>
      </c>
      <c r="H32" s="96" t="s">
        <v>73</v>
      </c>
      <c r="I32" s="112" t="s">
        <v>104</v>
      </c>
      <c r="J32" s="58">
        <v>0</v>
      </c>
      <c r="K32" s="59">
        <v>0</v>
      </c>
      <c r="L32" s="190">
        <v>0</v>
      </c>
      <c r="M32" s="61">
        <v>2</v>
      </c>
      <c r="N32" s="68">
        <v>0</v>
      </c>
      <c r="O32" s="63">
        <v>0</v>
      </c>
      <c r="P32" s="214">
        <v>0</v>
      </c>
      <c r="Q32" s="215">
        <v>0</v>
      </c>
      <c r="R32" s="58">
        <v>0</v>
      </c>
      <c r="S32" s="59">
        <v>0</v>
      </c>
      <c r="T32" s="190">
        <v>0</v>
      </c>
      <c r="U32" s="61">
        <v>0</v>
      </c>
      <c r="V32" s="191">
        <v>0</v>
      </c>
      <c r="W32" s="66">
        <v>0</v>
      </c>
      <c r="X32" s="66">
        <v>0</v>
      </c>
      <c r="Y32" s="67">
        <v>0</v>
      </c>
      <c r="Z32" s="66">
        <v>0</v>
      </c>
      <c r="AA32" s="66">
        <v>0</v>
      </c>
      <c r="AB32" s="66">
        <v>0</v>
      </c>
      <c r="AC32" s="67">
        <v>0</v>
      </c>
      <c r="AD32" s="66">
        <v>0</v>
      </c>
      <c r="AE32" s="66">
        <v>0</v>
      </c>
      <c r="AF32" s="66">
        <v>0</v>
      </c>
      <c r="AG32" s="67">
        <v>0</v>
      </c>
      <c r="AH32" s="65">
        <v>0</v>
      </c>
      <c r="AI32" s="65">
        <v>0</v>
      </c>
      <c r="AJ32" s="65">
        <v>0</v>
      </c>
      <c r="AK32" s="67">
        <v>0</v>
      </c>
      <c r="AL32" s="192">
        <v>0</v>
      </c>
      <c r="AM32" s="192">
        <v>0</v>
      </c>
      <c r="AN32" s="192">
        <v>0</v>
      </c>
      <c r="AO32" s="67">
        <v>0</v>
      </c>
      <c r="AP32" s="192">
        <v>0</v>
      </c>
      <c r="AQ32" s="192">
        <v>0</v>
      </c>
      <c r="AR32" s="192">
        <v>0</v>
      </c>
      <c r="AS32" s="67">
        <v>0</v>
      </c>
      <c r="AT32" s="59">
        <v>0</v>
      </c>
      <c r="AU32" s="59">
        <v>0</v>
      </c>
      <c r="AV32" s="59">
        <v>0</v>
      </c>
      <c r="AW32" s="67">
        <v>0</v>
      </c>
      <c r="AX32" s="59">
        <v>0</v>
      </c>
      <c r="AY32" s="59">
        <v>0</v>
      </c>
      <c r="AZ32" s="59">
        <v>0</v>
      </c>
      <c r="BA32" s="67">
        <v>0</v>
      </c>
      <c r="BB32" s="193">
        <v>0</v>
      </c>
      <c r="BC32" s="193">
        <v>0</v>
      </c>
      <c r="BD32" s="193">
        <v>0</v>
      </c>
      <c r="BE32" s="194">
        <v>0</v>
      </c>
      <c r="BF32" s="30">
        <f t="shared" si="52"/>
        <v>2</v>
      </c>
      <c r="BG32" s="195">
        <f>BF32/F32</f>
        <v>0.1</v>
      </c>
      <c r="BH32" s="71">
        <f>TRUNC(F32*BL32,0)</f>
        <v>8</v>
      </c>
      <c r="BI32" s="72">
        <f>ROUND(F32*BL32,0)+1</f>
        <v>9</v>
      </c>
      <c r="BJ32" s="131">
        <f>F32-1</f>
        <v>19</v>
      </c>
      <c r="BK32" s="132">
        <f>F32</f>
        <v>20</v>
      </c>
      <c r="BL32" s="196">
        <v>0.4</v>
      </c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ht="22.5" customHeight="1">
      <c r="A33" s="604"/>
      <c r="B33" s="604"/>
      <c r="C33" s="604"/>
      <c r="D33" s="604"/>
      <c r="E33" s="625"/>
      <c r="F33" s="695">
        <v>250</v>
      </c>
      <c r="G33" s="692" t="s">
        <v>48</v>
      </c>
      <c r="H33" s="96" t="s">
        <v>49</v>
      </c>
      <c r="I33" s="699" t="s">
        <v>105</v>
      </c>
      <c r="J33" s="76">
        <v>0</v>
      </c>
      <c r="K33" s="77">
        <v>0</v>
      </c>
      <c r="L33" s="199">
        <v>0</v>
      </c>
      <c r="M33" s="79">
        <f t="shared" ref="M33:M37" si="53">SUM(J33:L33)</f>
        <v>0</v>
      </c>
      <c r="N33" s="76">
        <v>0</v>
      </c>
      <c r="O33" s="77">
        <v>0</v>
      </c>
      <c r="P33" s="199">
        <v>0</v>
      </c>
      <c r="Q33" s="79">
        <f t="shared" ref="Q33:Q37" si="54">SUM(N33:P33)</f>
        <v>0</v>
      </c>
      <c r="R33" s="76">
        <v>0</v>
      </c>
      <c r="S33" s="77">
        <v>0</v>
      </c>
      <c r="T33" s="199">
        <v>0</v>
      </c>
      <c r="U33" s="79">
        <f t="shared" ref="U33:U37" si="55">SUM(R33:T33)</f>
        <v>0</v>
      </c>
      <c r="V33" s="200">
        <v>0</v>
      </c>
      <c r="W33" s="201">
        <v>0</v>
      </c>
      <c r="X33" s="201">
        <v>0</v>
      </c>
      <c r="Y33" s="79">
        <f t="shared" ref="Y33:Y37" si="56">SUM(V33:X33)</f>
        <v>0</v>
      </c>
      <c r="Z33" s="201">
        <v>0</v>
      </c>
      <c r="AA33" s="201">
        <v>0</v>
      </c>
      <c r="AB33" s="201">
        <v>0</v>
      </c>
      <c r="AC33" s="79">
        <f t="shared" ref="AC33:AC37" si="57">SUM(Z33:AB33)</f>
        <v>0</v>
      </c>
      <c r="AD33" s="202">
        <v>0</v>
      </c>
      <c r="AE33" s="202">
        <v>0</v>
      </c>
      <c r="AF33" s="202">
        <v>0</v>
      </c>
      <c r="AG33" s="82">
        <f t="shared" ref="AG33:AG37" si="58">SUM(AD33:AF33)</f>
        <v>0</v>
      </c>
      <c r="AH33" s="202">
        <v>0</v>
      </c>
      <c r="AI33" s="202">
        <v>0</v>
      </c>
      <c r="AJ33" s="202">
        <v>0</v>
      </c>
      <c r="AK33" s="83">
        <f t="shared" ref="AK33:AK37" si="59">SUM(AH33:AJ33)</f>
        <v>0</v>
      </c>
      <c r="AL33" s="203">
        <v>0</v>
      </c>
      <c r="AM33" s="203">
        <v>0</v>
      </c>
      <c r="AN33" s="203">
        <v>0</v>
      </c>
      <c r="AO33" s="83">
        <f t="shared" ref="AO33:AO37" si="60">SUM(AL33:AN33)</f>
        <v>0</v>
      </c>
      <c r="AP33" s="203">
        <v>0</v>
      </c>
      <c r="AQ33" s="203">
        <v>0</v>
      </c>
      <c r="AR33" s="203">
        <v>0</v>
      </c>
      <c r="AS33" s="83">
        <f t="shared" ref="AS33:AS37" si="61">SUM(AP33:AR33)</f>
        <v>0</v>
      </c>
      <c r="AT33" s="77">
        <v>0</v>
      </c>
      <c r="AU33" s="204">
        <v>0</v>
      </c>
      <c r="AV33" s="77">
        <v>0</v>
      </c>
      <c r="AW33" s="83">
        <f t="shared" ref="AW33:AW37" si="62">SUM(AT33:AV33)</f>
        <v>0</v>
      </c>
      <c r="AX33" s="77">
        <v>0</v>
      </c>
      <c r="AY33" s="77">
        <v>0</v>
      </c>
      <c r="AZ33" s="77">
        <v>0</v>
      </c>
      <c r="BA33" s="83">
        <f t="shared" ref="BA33:BA37" si="63">SUM(AX33:AZ33)</f>
        <v>0</v>
      </c>
      <c r="BB33" s="116">
        <v>0</v>
      </c>
      <c r="BC33" s="116">
        <v>0</v>
      </c>
      <c r="BD33" s="116">
        <v>0</v>
      </c>
      <c r="BE33" s="205">
        <f t="shared" ref="BE33:BE37" si="64">SUM(BB33:BD33)</f>
        <v>0</v>
      </c>
      <c r="BF33" s="30">
        <f t="shared" si="52"/>
        <v>0</v>
      </c>
      <c r="BG33" s="675">
        <f>BF38/F33</f>
        <v>8.4000000000000005E-2</v>
      </c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ht="22.5" customHeight="1">
      <c r="A34" s="604"/>
      <c r="B34" s="604"/>
      <c r="C34" s="604"/>
      <c r="D34" s="604"/>
      <c r="E34" s="625"/>
      <c r="F34" s="604"/>
      <c r="G34" s="604"/>
      <c r="H34" s="96" t="s">
        <v>51</v>
      </c>
      <c r="I34" s="625"/>
      <c r="J34" s="33">
        <v>0</v>
      </c>
      <c r="K34" s="34">
        <v>0</v>
      </c>
      <c r="L34" s="206">
        <v>0</v>
      </c>
      <c r="M34" s="36">
        <f t="shared" si="53"/>
        <v>0</v>
      </c>
      <c r="N34" s="33">
        <v>0</v>
      </c>
      <c r="O34" s="34">
        <v>0</v>
      </c>
      <c r="P34" s="206">
        <v>0</v>
      </c>
      <c r="Q34" s="36">
        <f t="shared" si="54"/>
        <v>0</v>
      </c>
      <c r="R34" s="33">
        <v>0</v>
      </c>
      <c r="S34" s="34">
        <v>0</v>
      </c>
      <c r="T34" s="206">
        <v>0</v>
      </c>
      <c r="U34" s="36">
        <f t="shared" si="55"/>
        <v>0</v>
      </c>
      <c r="V34" s="207">
        <v>0</v>
      </c>
      <c r="W34" s="41">
        <v>0</v>
      </c>
      <c r="X34" s="41">
        <v>0</v>
      </c>
      <c r="Y34" s="36">
        <f t="shared" si="56"/>
        <v>0</v>
      </c>
      <c r="Z34" s="41">
        <v>0</v>
      </c>
      <c r="AA34" s="41">
        <v>0</v>
      </c>
      <c r="AB34" s="41">
        <v>0</v>
      </c>
      <c r="AC34" s="36">
        <f t="shared" si="57"/>
        <v>0</v>
      </c>
      <c r="AD34" s="40">
        <v>0</v>
      </c>
      <c r="AE34" s="40">
        <v>0</v>
      </c>
      <c r="AF34" s="40">
        <v>0</v>
      </c>
      <c r="AG34" s="39">
        <f t="shared" si="58"/>
        <v>0</v>
      </c>
      <c r="AH34" s="40">
        <v>0</v>
      </c>
      <c r="AI34" s="40">
        <v>0</v>
      </c>
      <c r="AJ34" s="40">
        <v>0</v>
      </c>
      <c r="AK34" s="42">
        <f t="shared" si="59"/>
        <v>0</v>
      </c>
      <c r="AL34" s="95">
        <v>0</v>
      </c>
      <c r="AM34" s="95">
        <v>0</v>
      </c>
      <c r="AN34" s="95">
        <v>0</v>
      </c>
      <c r="AO34" s="42">
        <f t="shared" si="60"/>
        <v>0</v>
      </c>
      <c r="AP34" s="95">
        <v>0</v>
      </c>
      <c r="AQ34" s="95">
        <v>0</v>
      </c>
      <c r="AR34" s="95">
        <v>0</v>
      </c>
      <c r="AS34" s="42">
        <f t="shared" si="61"/>
        <v>0</v>
      </c>
      <c r="AT34" s="88">
        <v>0</v>
      </c>
      <c r="AU34" s="34">
        <v>0</v>
      </c>
      <c r="AV34" s="34">
        <v>0</v>
      </c>
      <c r="AW34" s="42">
        <f t="shared" si="62"/>
        <v>0</v>
      </c>
      <c r="AX34" s="34">
        <v>0</v>
      </c>
      <c r="AY34" s="34">
        <v>0</v>
      </c>
      <c r="AZ34" s="34">
        <v>0</v>
      </c>
      <c r="BA34" s="42">
        <f t="shared" si="63"/>
        <v>0</v>
      </c>
      <c r="BB34" s="96">
        <v>0</v>
      </c>
      <c r="BC34" s="96">
        <v>0</v>
      </c>
      <c r="BD34" s="96">
        <v>0</v>
      </c>
      <c r="BE34" s="208">
        <f t="shared" si="64"/>
        <v>0</v>
      </c>
      <c r="BF34" s="30">
        <f t="shared" si="52"/>
        <v>0</v>
      </c>
      <c r="BG34" s="658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ht="22.5" customHeight="1">
      <c r="A35" s="604"/>
      <c r="B35" s="604"/>
      <c r="C35" s="604"/>
      <c r="D35" s="604"/>
      <c r="E35" s="625"/>
      <c r="F35" s="604"/>
      <c r="G35" s="604"/>
      <c r="H35" s="120" t="s">
        <v>52</v>
      </c>
      <c r="I35" s="625"/>
      <c r="J35" s="33">
        <v>16</v>
      </c>
      <c r="K35" s="34">
        <v>0</v>
      </c>
      <c r="L35" s="206">
        <v>0</v>
      </c>
      <c r="M35" s="36">
        <f t="shared" si="53"/>
        <v>16</v>
      </c>
      <c r="N35" s="33">
        <v>0</v>
      </c>
      <c r="O35" s="34">
        <v>0</v>
      </c>
      <c r="P35" s="206">
        <v>0</v>
      </c>
      <c r="Q35" s="36">
        <f t="shared" si="54"/>
        <v>0</v>
      </c>
      <c r="R35" s="33">
        <v>0</v>
      </c>
      <c r="S35" s="34">
        <v>0</v>
      </c>
      <c r="T35" s="206">
        <v>0</v>
      </c>
      <c r="U35" s="36">
        <f t="shared" si="55"/>
        <v>0</v>
      </c>
      <c r="V35" s="207">
        <v>0</v>
      </c>
      <c r="W35" s="41">
        <v>0</v>
      </c>
      <c r="X35" s="41">
        <v>0</v>
      </c>
      <c r="Y35" s="36">
        <f t="shared" si="56"/>
        <v>0</v>
      </c>
      <c r="Z35" s="41">
        <v>0</v>
      </c>
      <c r="AA35" s="41">
        <v>0</v>
      </c>
      <c r="AB35" s="41">
        <v>0</v>
      </c>
      <c r="AC35" s="36">
        <f t="shared" si="57"/>
        <v>0</v>
      </c>
      <c r="AD35" s="40">
        <v>0</v>
      </c>
      <c r="AE35" s="40">
        <v>0</v>
      </c>
      <c r="AF35" s="40">
        <v>0</v>
      </c>
      <c r="AG35" s="39">
        <f t="shared" si="58"/>
        <v>0</v>
      </c>
      <c r="AH35" s="40">
        <v>0</v>
      </c>
      <c r="AI35" s="40">
        <v>0</v>
      </c>
      <c r="AJ35" s="40">
        <v>0</v>
      </c>
      <c r="AK35" s="42">
        <f t="shared" si="59"/>
        <v>0</v>
      </c>
      <c r="AL35" s="95">
        <v>0</v>
      </c>
      <c r="AM35" s="95">
        <v>0</v>
      </c>
      <c r="AN35" s="95">
        <v>0</v>
      </c>
      <c r="AO35" s="42">
        <f t="shared" si="60"/>
        <v>0</v>
      </c>
      <c r="AP35" s="95">
        <v>0</v>
      </c>
      <c r="AQ35" s="95">
        <v>0</v>
      </c>
      <c r="AR35" s="95">
        <v>0</v>
      </c>
      <c r="AS35" s="42">
        <f t="shared" si="61"/>
        <v>0</v>
      </c>
      <c r="AT35" s="88">
        <v>0</v>
      </c>
      <c r="AU35" s="34">
        <v>0</v>
      </c>
      <c r="AV35" s="88">
        <v>0</v>
      </c>
      <c r="AW35" s="42">
        <f t="shared" si="62"/>
        <v>0</v>
      </c>
      <c r="AX35" s="34">
        <v>0</v>
      </c>
      <c r="AY35" s="34">
        <v>0</v>
      </c>
      <c r="AZ35" s="34">
        <v>0</v>
      </c>
      <c r="BA35" s="42">
        <f t="shared" si="63"/>
        <v>0</v>
      </c>
      <c r="BB35" s="96">
        <v>0</v>
      </c>
      <c r="BC35" s="96">
        <v>0</v>
      </c>
      <c r="BD35" s="96">
        <v>0</v>
      </c>
      <c r="BE35" s="208">
        <f t="shared" si="64"/>
        <v>0</v>
      </c>
      <c r="BF35" s="30">
        <f t="shared" si="52"/>
        <v>16</v>
      </c>
      <c r="BG35" s="658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ht="22.5" customHeight="1">
      <c r="A36" s="604"/>
      <c r="B36" s="604"/>
      <c r="C36" s="604"/>
      <c r="D36" s="604"/>
      <c r="E36" s="625"/>
      <c r="F36" s="604"/>
      <c r="G36" s="604"/>
      <c r="H36" s="120" t="s">
        <v>53</v>
      </c>
      <c r="I36" s="625"/>
      <c r="J36" s="33">
        <v>5</v>
      </c>
      <c r="K36" s="34">
        <v>0</v>
      </c>
      <c r="L36" s="206">
        <v>0</v>
      </c>
      <c r="M36" s="36">
        <f t="shared" si="53"/>
        <v>5</v>
      </c>
      <c r="N36" s="33">
        <v>0</v>
      </c>
      <c r="O36" s="34">
        <v>0</v>
      </c>
      <c r="P36" s="206">
        <v>0</v>
      </c>
      <c r="Q36" s="36">
        <f t="shared" si="54"/>
        <v>0</v>
      </c>
      <c r="R36" s="33">
        <v>0</v>
      </c>
      <c r="S36" s="34">
        <v>0</v>
      </c>
      <c r="T36" s="206">
        <v>0</v>
      </c>
      <c r="U36" s="36">
        <f t="shared" si="55"/>
        <v>0</v>
      </c>
      <c r="V36" s="207">
        <v>0</v>
      </c>
      <c r="W36" s="41">
        <v>0</v>
      </c>
      <c r="X36" s="41">
        <v>0</v>
      </c>
      <c r="Y36" s="36">
        <f t="shared" si="56"/>
        <v>0</v>
      </c>
      <c r="Z36" s="41">
        <v>0</v>
      </c>
      <c r="AA36" s="41">
        <v>0</v>
      </c>
      <c r="AB36" s="41">
        <v>0</v>
      </c>
      <c r="AC36" s="36">
        <f t="shared" si="57"/>
        <v>0</v>
      </c>
      <c r="AD36" s="40">
        <v>0</v>
      </c>
      <c r="AE36" s="40">
        <v>0</v>
      </c>
      <c r="AF36" s="40">
        <v>0</v>
      </c>
      <c r="AG36" s="39">
        <f t="shared" si="58"/>
        <v>0</v>
      </c>
      <c r="AH36" s="40">
        <v>0</v>
      </c>
      <c r="AI36" s="40">
        <v>0</v>
      </c>
      <c r="AJ36" s="40">
        <v>0</v>
      </c>
      <c r="AK36" s="42">
        <f t="shared" si="59"/>
        <v>0</v>
      </c>
      <c r="AL36" s="95">
        <v>0</v>
      </c>
      <c r="AM36" s="95">
        <v>0</v>
      </c>
      <c r="AN36" s="95">
        <v>0</v>
      </c>
      <c r="AO36" s="42">
        <f t="shared" si="60"/>
        <v>0</v>
      </c>
      <c r="AP36" s="95">
        <v>0</v>
      </c>
      <c r="AQ36" s="95">
        <v>0</v>
      </c>
      <c r="AR36" s="95">
        <v>0</v>
      </c>
      <c r="AS36" s="42">
        <f t="shared" si="61"/>
        <v>0</v>
      </c>
      <c r="AT36" s="88">
        <v>0</v>
      </c>
      <c r="AU36" s="34">
        <v>0</v>
      </c>
      <c r="AV36" s="34">
        <v>0</v>
      </c>
      <c r="AW36" s="42">
        <f t="shared" si="62"/>
        <v>0</v>
      </c>
      <c r="AX36" s="34">
        <v>0</v>
      </c>
      <c r="AY36" s="34">
        <v>0</v>
      </c>
      <c r="AZ36" s="34">
        <v>0</v>
      </c>
      <c r="BA36" s="42">
        <f t="shared" si="63"/>
        <v>0</v>
      </c>
      <c r="BB36" s="96">
        <v>0</v>
      </c>
      <c r="BC36" s="96">
        <v>0</v>
      </c>
      <c r="BD36" s="96">
        <v>0</v>
      </c>
      <c r="BE36" s="208">
        <f t="shared" si="64"/>
        <v>0</v>
      </c>
      <c r="BF36" s="30">
        <f t="shared" si="52"/>
        <v>5</v>
      </c>
      <c r="BG36" s="658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ht="22.5" customHeight="1">
      <c r="A37" s="604"/>
      <c r="B37" s="604"/>
      <c r="C37" s="604"/>
      <c r="D37" s="604"/>
      <c r="E37" s="625"/>
      <c r="F37" s="604"/>
      <c r="G37" s="605"/>
      <c r="H37" s="120" t="s">
        <v>54</v>
      </c>
      <c r="I37" s="625"/>
      <c r="J37" s="46">
        <v>0</v>
      </c>
      <c r="K37" s="47">
        <v>0</v>
      </c>
      <c r="L37" s="209">
        <v>0</v>
      </c>
      <c r="M37" s="49">
        <f t="shared" si="53"/>
        <v>0</v>
      </c>
      <c r="N37" s="46">
        <v>0</v>
      </c>
      <c r="O37" s="47">
        <v>0</v>
      </c>
      <c r="P37" s="209">
        <v>0</v>
      </c>
      <c r="Q37" s="49">
        <f t="shared" si="54"/>
        <v>0</v>
      </c>
      <c r="R37" s="46">
        <v>0</v>
      </c>
      <c r="S37" s="47">
        <v>0</v>
      </c>
      <c r="T37" s="209">
        <v>0</v>
      </c>
      <c r="U37" s="49">
        <f t="shared" si="55"/>
        <v>0</v>
      </c>
      <c r="V37" s="210">
        <v>0</v>
      </c>
      <c r="W37" s="54">
        <v>0</v>
      </c>
      <c r="X37" s="54">
        <v>0</v>
      </c>
      <c r="Y37" s="49">
        <f t="shared" si="56"/>
        <v>0</v>
      </c>
      <c r="Z37" s="54">
        <v>0</v>
      </c>
      <c r="AA37" s="54">
        <v>0</v>
      </c>
      <c r="AB37" s="54">
        <v>0</v>
      </c>
      <c r="AC37" s="49">
        <f t="shared" si="57"/>
        <v>0</v>
      </c>
      <c r="AD37" s="53">
        <v>0</v>
      </c>
      <c r="AE37" s="53">
        <v>0</v>
      </c>
      <c r="AF37" s="53">
        <v>0</v>
      </c>
      <c r="AG37" s="52">
        <f t="shared" si="58"/>
        <v>0</v>
      </c>
      <c r="AH37" s="53">
        <v>0</v>
      </c>
      <c r="AI37" s="53">
        <v>0</v>
      </c>
      <c r="AJ37" s="53">
        <v>0</v>
      </c>
      <c r="AK37" s="55">
        <f t="shared" si="59"/>
        <v>0</v>
      </c>
      <c r="AL37" s="211">
        <v>0</v>
      </c>
      <c r="AM37" s="211">
        <v>0</v>
      </c>
      <c r="AN37" s="211">
        <v>0</v>
      </c>
      <c r="AO37" s="55">
        <f t="shared" si="60"/>
        <v>0</v>
      </c>
      <c r="AP37" s="211">
        <v>0</v>
      </c>
      <c r="AQ37" s="211">
        <v>0</v>
      </c>
      <c r="AR37" s="211">
        <v>0</v>
      </c>
      <c r="AS37" s="55">
        <f t="shared" si="61"/>
        <v>0</v>
      </c>
      <c r="AT37" s="153">
        <v>0</v>
      </c>
      <c r="AU37" s="153">
        <v>0</v>
      </c>
      <c r="AV37" s="47">
        <v>0</v>
      </c>
      <c r="AW37" s="55">
        <f t="shared" si="62"/>
        <v>0</v>
      </c>
      <c r="AX37" s="47">
        <v>0</v>
      </c>
      <c r="AY37" s="47">
        <v>0</v>
      </c>
      <c r="AZ37" s="47">
        <v>0</v>
      </c>
      <c r="BA37" s="55">
        <f t="shared" si="63"/>
        <v>0</v>
      </c>
      <c r="BB37" s="197">
        <v>0</v>
      </c>
      <c r="BC37" s="197">
        <v>0</v>
      </c>
      <c r="BD37" s="197">
        <v>0</v>
      </c>
      <c r="BE37" s="212">
        <f t="shared" si="64"/>
        <v>0</v>
      </c>
      <c r="BF37" s="30">
        <f t="shared" si="52"/>
        <v>0</v>
      </c>
      <c r="BG37" s="658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ht="22.5" customHeight="1">
      <c r="A38" s="604"/>
      <c r="B38" s="604"/>
      <c r="C38" s="604"/>
      <c r="D38" s="604"/>
      <c r="E38" s="625"/>
      <c r="F38" s="604"/>
      <c r="G38" s="693" t="s">
        <v>55</v>
      </c>
      <c r="H38" s="585"/>
      <c r="I38" s="625"/>
      <c r="J38" s="58">
        <f t="shared" ref="J38:BF38" si="65">SUM(J33:J37)</f>
        <v>21</v>
      </c>
      <c r="K38" s="59">
        <f t="shared" si="65"/>
        <v>0</v>
      </c>
      <c r="L38" s="190">
        <f t="shared" si="65"/>
        <v>0</v>
      </c>
      <c r="M38" s="61">
        <f t="shared" si="65"/>
        <v>21</v>
      </c>
      <c r="N38" s="58">
        <f t="shared" si="65"/>
        <v>0</v>
      </c>
      <c r="O38" s="59">
        <f t="shared" si="65"/>
        <v>0</v>
      </c>
      <c r="P38" s="190">
        <f t="shared" si="65"/>
        <v>0</v>
      </c>
      <c r="Q38" s="61">
        <f t="shared" si="65"/>
        <v>0</v>
      </c>
      <c r="R38" s="58">
        <f t="shared" si="65"/>
        <v>0</v>
      </c>
      <c r="S38" s="59">
        <f t="shared" si="65"/>
        <v>0</v>
      </c>
      <c r="T38" s="190">
        <f t="shared" si="65"/>
        <v>0</v>
      </c>
      <c r="U38" s="61">
        <f t="shared" si="65"/>
        <v>0</v>
      </c>
      <c r="V38" s="59">
        <f t="shared" si="65"/>
        <v>0</v>
      </c>
      <c r="W38" s="59">
        <f t="shared" si="65"/>
        <v>0</v>
      </c>
      <c r="X38" s="59">
        <f t="shared" si="65"/>
        <v>0</v>
      </c>
      <c r="Y38" s="61">
        <f t="shared" si="65"/>
        <v>0</v>
      </c>
      <c r="Z38" s="59">
        <f t="shared" si="65"/>
        <v>0</v>
      </c>
      <c r="AA38" s="59">
        <f t="shared" si="65"/>
        <v>0</v>
      </c>
      <c r="AB38" s="59">
        <f t="shared" si="65"/>
        <v>0</v>
      </c>
      <c r="AC38" s="61">
        <f t="shared" si="65"/>
        <v>0</v>
      </c>
      <c r="AD38" s="63">
        <f t="shared" si="65"/>
        <v>0</v>
      </c>
      <c r="AE38" s="63">
        <f t="shared" si="65"/>
        <v>0</v>
      </c>
      <c r="AF38" s="63">
        <f t="shared" si="65"/>
        <v>0</v>
      </c>
      <c r="AG38" s="64">
        <f t="shared" si="65"/>
        <v>0</v>
      </c>
      <c r="AH38" s="63">
        <f t="shared" si="65"/>
        <v>0</v>
      </c>
      <c r="AI38" s="63">
        <f t="shared" si="65"/>
        <v>0</v>
      </c>
      <c r="AJ38" s="63">
        <f t="shared" si="65"/>
        <v>0</v>
      </c>
      <c r="AK38" s="67">
        <f t="shared" si="65"/>
        <v>0</v>
      </c>
      <c r="AL38" s="213">
        <f t="shared" si="65"/>
        <v>0</v>
      </c>
      <c r="AM38" s="213">
        <f t="shared" si="65"/>
        <v>0</v>
      </c>
      <c r="AN38" s="213">
        <f t="shared" si="65"/>
        <v>0</v>
      </c>
      <c r="AO38" s="67">
        <f t="shared" si="65"/>
        <v>0</v>
      </c>
      <c r="AP38" s="213">
        <f t="shared" si="65"/>
        <v>0</v>
      </c>
      <c r="AQ38" s="213">
        <f t="shared" si="65"/>
        <v>0</v>
      </c>
      <c r="AR38" s="213">
        <f t="shared" si="65"/>
        <v>0</v>
      </c>
      <c r="AS38" s="67">
        <f t="shared" si="65"/>
        <v>0</v>
      </c>
      <c r="AT38" s="59">
        <f t="shared" si="65"/>
        <v>0</v>
      </c>
      <c r="AU38" s="159">
        <f t="shared" si="65"/>
        <v>0</v>
      </c>
      <c r="AV38" s="59">
        <f t="shared" si="65"/>
        <v>0</v>
      </c>
      <c r="AW38" s="67">
        <f t="shared" si="65"/>
        <v>0</v>
      </c>
      <c r="AX38" s="59">
        <f t="shared" si="65"/>
        <v>0</v>
      </c>
      <c r="AY38" s="59">
        <f t="shared" si="65"/>
        <v>0</v>
      </c>
      <c r="AZ38" s="59">
        <f t="shared" si="65"/>
        <v>0</v>
      </c>
      <c r="BA38" s="67">
        <f t="shared" si="65"/>
        <v>0</v>
      </c>
      <c r="BB38" s="159">
        <f t="shared" si="65"/>
        <v>0</v>
      </c>
      <c r="BC38" s="159">
        <f t="shared" si="65"/>
        <v>0</v>
      </c>
      <c r="BD38" s="159">
        <f t="shared" si="65"/>
        <v>0</v>
      </c>
      <c r="BE38" s="194">
        <f t="shared" si="65"/>
        <v>0</v>
      </c>
      <c r="BF38" s="30">
        <f t="shared" si="65"/>
        <v>21</v>
      </c>
      <c r="BG38" s="658"/>
      <c r="BH38" s="71">
        <f>ROUND(F33*BL38,0)</f>
        <v>100</v>
      </c>
      <c r="BI38" s="72">
        <f>ROUND(F33*BL38,0)+1</f>
        <v>101</v>
      </c>
      <c r="BJ38" s="72">
        <f>F33-1</f>
        <v>249</v>
      </c>
      <c r="BK38" s="73">
        <f>F33</f>
        <v>250</v>
      </c>
      <c r="BL38" s="196">
        <v>0.4</v>
      </c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ht="22.5" customHeight="1">
      <c r="A39" s="604"/>
      <c r="B39" s="604"/>
      <c r="C39" s="604"/>
      <c r="D39" s="604"/>
      <c r="E39" s="625"/>
      <c r="F39" s="604"/>
      <c r="G39" s="692" t="s">
        <v>63</v>
      </c>
      <c r="H39" s="120" t="s">
        <v>64</v>
      </c>
      <c r="I39" s="625"/>
      <c r="J39" s="76">
        <v>0</v>
      </c>
      <c r="K39" s="77">
        <v>0</v>
      </c>
      <c r="L39" s="199">
        <v>0</v>
      </c>
      <c r="M39" s="79">
        <f t="shared" ref="M39:M40" si="66">SUM(J39:L39)</f>
        <v>0</v>
      </c>
      <c r="N39" s="76">
        <v>0</v>
      </c>
      <c r="O39" s="77">
        <v>0</v>
      </c>
      <c r="P39" s="199">
        <v>0</v>
      </c>
      <c r="Q39" s="79">
        <f t="shared" ref="Q39:Q40" si="67">SUM(N39:P39)</f>
        <v>0</v>
      </c>
      <c r="R39" s="76">
        <v>0</v>
      </c>
      <c r="S39" s="77">
        <v>0</v>
      </c>
      <c r="T39" s="199">
        <v>0</v>
      </c>
      <c r="U39" s="79">
        <f t="shared" ref="U39:U40" si="68">SUM(R39:T39)</f>
        <v>0</v>
      </c>
      <c r="V39" s="200">
        <v>0</v>
      </c>
      <c r="W39" s="201">
        <v>0</v>
      </c>
      <c r="X39" s="201">
        <v>0</v>
      </c>
      <c r="Y39" s="79">
        <f t="shared" ref="Y39:Y40" si="69">SUM(V39:X39)</f>
        <v>0</v>
      </c>
      <c r="Z39" s="201">
        <v>0</v>
      </c>
      <c r="AA39" s="201">
        <v>0</v>
      </c>
      <c r="AB39" s="201">
        <v>0</v>
      </c>
      <c r="AC39" s="79">
        <f t="shared" ref="AC39:AC40" si="70">SUM(Z39:AB39)</f>
        <v>0</v>
      </c>
      <c r="AD39" s="202">
        <v>0</v>
      </c>
      <c r="AE39" s="202">
        <v>0</v>
      </c>
      <c r="AF39" s="202">
        <v>0</v>
      </c>
      <c r="AG39" s="79">
        <f t="shared" ref="AG39:AG40" si="71">SUM(AD39:AF39)</f>
        <v>0</v>
      </c>
      <c r="AH39" s="202">
        <v>0</v>
      </c>
      <c r="AI39" s="202">
        <v>0</v>
      </c>
      <c r="AJ39" s="202">
        <v>0</v>
      </c>
      <c r="AK39" s="83">
        <f t="shared" ref="AK39:AK40" si="72">SUM(AH39:AJ39)</f>
        <v>0</v>
      </c>
      <c r="AL39" s="203">
        <v>0</v>
      </c>
      <c r="AM39" s="203">
        <v>0</v>
      </c>
      <c r="AN39" s="203">
        <v>0</v>
      </c>
      <c r="AO39" s="83">
        <f t="shared" ref="AO39:AO40" si="73">SUM(AL39:AN39)</f>
        <v>0</v>
      </c>
      <c r="AP39" s="203">
        <v>0</v>
      </c>
      <c r="AQ39" s="203">
        <v>0</v>
      </c>
      <c r="AR39" s="203">
        <v>0</v>
      </c>
      <c r="AS39" s="83">
        <f t="shared" ref="AS39:AS40" si="74">SUM(AP39:AR39)</f>
        <v>0</v>
      </c>
      <c r="AT39" s="77">
        <v>0</v>
      </c>
      <c r="AU39" s="77">
        <v>0</v>
      </c>
      <c r="AV39" s="204">
        <v>0</v>
      </c>
      <c r="AW39" s="83">
        <f t="shared" ref="AW39:AW40" si="75">SUM(AT39:AV39)</f>
        <v>0</v>
      </c>
      <c r="AX39" s="204">
        <v>0</v>
      </c>
      <c r="AY39" s="204">
        <v>0</v>
      </c>
      <c r="AZ39" s="204">
        <v>0</v>
      </c>
      <c r="BA39" s="83">
        <f t="shared" ref="BA39:BA40" si="76">SUM(AX39:AZ39)</f>
        <v>0</v>
      </c>
      <c r="BB39" s="116">
        <v>0</v>
      </c>
      <c r="BC39" s="116">
        <v>0</v>
      </c>
      <c r="BD39" s="116">
        <v>0</v>
      </c>
      <c r="BE39" s="205">
        <f t="shared" ref="BE39:BE40" si="77">SUM(BB39:BD39)</f>
        <v>0</v>
      </c>
      <c r="BF39" s="30">
        <f t="shared" ref="BF39:BF46" si="78">SUM(M39+Q39+U39+Y39+AC39+AG39+AK39+AO39+AS39+AW39+BA39+BE39)</f>
        <v>0</v>
      </c>
      <c r="BG39" s="658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ht="22.5" customHeight="1">
      <c r="A40" s="605"/>
      <c r="B40" s="604"/>
      <c r="C40" s="604"/>
      <c r="D40" s="604"/>
      <c r="E40" s="630"/>
      <c r="F40" s="605"/>
      <c r="G40" s="605"/>
      <c r="H40" s="120" t="s">
        <v>66</v>
      </c>
      <c r="I40" s="625"/>
      <c r="J40" s="46">
        <v>0</v>
      </c>
      <c r="K40" s="47">
        <v>0</v>
      </c>
      <c r="L40" s="209">
        <v>0</v>
      </c>
      <c r="M40" s="49">
        <f t="shared" si="66"/>
        <v>0</v>
      </c>
      <c r="N40" s="46">
        <v>0</v>
      </c>
      <c r="O40" s="47">
        <v>0</v>
      </c>
      <c r="P40" s="209">
        <v>0</v>
      </c>
      <c r="Q40" s="49">
        <f t="shared" si="67"/>
        <v>0</v>
      </c>
      <c r="R40" s="46">
        <v>0</v>
      </c>
      <c r="S40" s="47">
        <v>0</v>
      </c>
      <c r="T40" s="209">
        <v>0</v>
      </c>
      <c r="U40" s="49">
        <f t="shared" si="68"/>
        <v>0</v>
      </c>
      <c r="V40" s="210">
        <v>0</v>
      </c>
      <c r="W40" s="54">
        <v>0</v>
      </c>
      <c r="X40" s="54">
        <v>0</v>
      </c>
      <c r="Y40" s="49">
        <f t="shared" si="69"/>
        <v>0</v>
      </c>
      <c r="Z40" s="54">
        <v>0</v>
      </c>
      <c r="AA40" s="54">
        <v>0</v>
      </c>
      <c r="AB40" s="54">
        <v>0</v>
      </c>
      <c r="AC40" s="49">
        <f t="shared" si="70"/>
        <v>0</v>
      </c>
      <c r="AD40" s="53">
        <v>0</v>
      </c>
      <c r="AE40" s="53">
        <v>0</v>
      </c>
      <c r="AF40" s="53">
        <v>0</v>
      </c>
      <c r="AG40" s="49">
        <f t="shared" si="71"/>
        <v>0</v>
      </c>
      <c r="AH40" s="53">
        <v>0</v>
      </c>
      <c r="AI40" s="53">
        <v>0</v>
      </c>
      <c r="AJ40" s="53">
        <v>0</v>
      </c>
      <c r="AK40" s="55">
        <f t="shared" si="72"/>
        <v>0</v>
      </c>
      <c r="AL40" s="211">
        <v>0</v>
      </c>
      <c r="AM40" s="211">
        <v>0</v>
      </c>
      <c r="AN40" s="211">
        <v>0</v>
      </c>
      <c r="AO40" s="55">
        <f t="shared" si="73"/>
        <v>0</v>
      </c>
      <c r="AP40" s="211">
        <v>0</v>
      </c>
      <c r="AQ40" s="211">
        <v>0</v>
      </c>
      <c r="AR40" s="211">
        <v>0</v>
      </c>
      <c r="AS40" s="55">
        <f t="shared" si="74"/>
        <v>0</v>
      </c>
      <c r="AT40" s="47">
        <v>0</v>
      </c>
      <c r="AU40" s="47">
        <v>0</v>
      </c>
      <c r="AV40" s="153">
        <v>0</v>
      </c>
      <c r="AW40" s="55">
        <f t="shared" si="75"/>
        <v>0</v>
      </c>
      <c r="AX40" s="54">
        <v>0</v>
      </c>
      <c r="AY40" s="54">
        <v>0</v>
      </c>
      <c r="AZ40" s="54">
        <v>0</v>
      </c>
      <c r="BA40" s="55">
        <f t="shared" si="76"/>
        <v>0</v>
      </c>
      <c r="BB40" s="197">
        <v>0</v>
      </c>
      <c r="BC40" s="197">
        <v>0</v>
      </c>
      <c r="BD40" s="197">
        <v>0</v>
      </c>
      <c r="BE40" s="212">
        <f t="shared" si="77"/>
        <v>0</v>
      </c>
      <c r="BF40" s="30">
        <f t="shared" si="78"/>
        <v>0</v>
      </c>
      <c r="BG40" s="676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ht="82.5" customHeight="1">
      <c r="A41" s="688" t="s">
        <v>106</v>
      </c>
      <c r="B41" s="604"/>
      <c r="C41" s="604"/>
      <c r="D41" s="604"/>
      <c r="E41" s="683" t="s">
        <v>107</v>
      </c>
      <c r="F41" s="189">
        <v>0</v>
      </c>
      <c r="G41" s="95" t="s">
        <v>73</v>
      </c>
      <c r="H41" s="216" t="s">
        <v>73</v>
      </c>
      <c r="I41" s="217" t="s">
        <v>108</v>
      </c>
      <c r="J41" s="58">
        <v>0</v>
      </c>
      <c r="K41" s="59">
        <v>0</v>
      </c>
      <c r="L41" s="190">
        <v>0</v>
      </c>
      <c r="M41" s="61">
        <v>18</v>
      </c>
      <c r="N41" s="58">
        <v>0</v>
      </c>
      <c r="O41" s="59">
        <v>0</v>
      </c>
      <c r="P41" s="190">
        <v>0</v>
      </c>
      <c r="Q41" s="61">
        <v>16</v>
      </c>
      <c r="R41" s="58">
        <v>0</v>
      </c>
      <c r="S41" s="59">
        <v>0</v>
      </c>
      <c r="T41" s="190">
        <v>0</v>
      </c>
      <c r="U41" s="61">
        <v>31</v>
      </c>
      <c r="V41" s="162">
        <v>0</v>
      </c>
      <c r="W41" s="59">
        <v>0</v>
      </c>
      <c r="X41" s="59">
        <v>0</v>
      </c>
      <c r="Y41" s="67">
        <v>0</v>
      </c>
      <c r="Z41" s="59">
        <v>0</v>
      </c>
      <c r="AA41" s="59">
        <v>0</v>
      </c>
      <c r="AB41" s="59">
        <v>0</v>
      </c>
      <c r="AC41" s="67">
        <v>0</v>
      </c>
      <c r="AD41" s="59">
        <v>0</v>
      </c>
      <c r="AE41" s="59">
        <v>0</v>
      </c>
      <c r="AF41" s="59">
        <v>0</v>
      </c>
      <c r="AG41" s="67">
        <v>0</v>
      </c>
      <c r="AH41" s="59">
        <v>0</v>
      </c>
      <c r="AI41" s="59">
        <v>0</v>
      </c>
      <c r="AJ41" s="59">
        <v>0</v>
      </c>
      <c r="AK41" s="67">
        <v>0</v>
      </c>
      <c r="AL41" s="59">
        <v>0</v>
      </c>
      <c r="AM41" s="59">
        <v>0</v>
      </c>
      <c r="AN41" s="59">
        <v>0</v>
      </c>
      <c r="AO41" s="67">
        <v>0</v>
      </c>
      <c r="AP41" s="63">
        <v>0</v>
      </c>
      <c r="AQ41" s="63">
        <v>0</v>
      </c>
      <c r="AR41" s="63">
        <v>0</v>
      </c>
      <c r="AS41" s="163">
        <v>0</v>
      </c>
      <c r="AT41" s="59">
        <v>0</v>
      </c>
      <c r="AU41" s="59">
        <v>0</v>
      </c>
      <c r="AV41" s="59">
        <v>0</v>
      </c>
      <c r="AW41" s="163">
        <v>0</v>
      </c>
      <c r="AX41" s="59">
        <v>0</v>
      </c>
      <c r="AY41" s="59">
        <v>0</v>
      </c>
      <c r="AZ41" s="59">
        <v>0</v>
      </c>
      <c r="BA41" s="163">
        <v>0</v>
      </c>
      <c r="BB41" s="59">
        <v>0</v>
      </c>
      <c r="BC41" s="59">
        <v>0</v>
      </c>
      <c r="BD41" s="59">
        <v>0</v>
      </c>
      <c r="BE41" s="218">
        <v>0</v>
      </c>
      <c r="BF41" s="30">
        <f t="shared" si="78"/>
        <v>65</v>
      </c>
      <c r="BG41" s="219" t="e">
        <f>BF41/F41</f>
        <v>#DIV/0!</v>
      </c>
      <c r="BH41" s="71">
        <f>ROUND(F41*BL41,0)</f>
        <v>0</v>
      </c>
      <c r="BI41" s="72">
        <f>TRUNC(F41*BL41,0)+1</f>
        <v>1</v>
      </c>
      <c r="BJ41" s="131">
        <f>F41-1</f>
        <v>-1</v>
      </c>
      <c r="BK41" s="132">
        <f>F41</f>
        <v>0</v>
      </c>
      <c r="BL41" s="196">
        <v>0.4</v>
      </c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ht="15.75" customHeight="1">
      <c r="A42" s="604"/>
      <c r="B42" s="604"/>
      <c r="C42" s="604"/>
      <c r="D42" s="604"/>
      <c r="E42" s="684"/>
      <c r="F42" s="688">
        <v>480</v>
      </c>
      <c r="G42" s="692" t="s">
        <v>48</v>
      </c>
      <c r="H42" s="96" t="s">
        <v>49</v>
      </c>
      <c r="I42" s="699" t="s">
        <v>109</v>
      </c>
      <c r="J42" s="76">
        <v>0</v>
      </c>
      <c r="K42" s="77">
        <v>0</v>
      </c>
      <c r="L42" s="199">
        <v>0</v>
      </c>
      <c r="M42" s="79">
        <f t="shared" ref="M42:M46" si="79">SUM(J42:L42)</f>
        <v>0</v>
      </c>
      <c r="N42" s="76">
        <v>0</v>
      </c>
      <c r="O42" s="77">
        <v>0</v>
      </c>
      <c r="P42" s="199">
        <v>0</v>
      </c>
      <c r="Q42" s="79">
        <f t="shared" ref="Q42:Q46" si="80">SUM(N42:P42)</f>
        <v>0</v>
      </c>
      <c r="R42" s="76">
        <v>0</v>
      </c>
      <c r="S42" s="77">
        <v>0</v>
      </c>
      <c r="T42" s="199">
        <v>0</v>
      </c>
      <c r="U42" s="79">
        <f t="shared" ref="U42:U46" si="81">SUM(R42:T42)</f>
        <v>0</v>
      </c>
      <c r="V42" s="200">
        <v>0</v>
      </c>
      <c r="W42" s="201">
        <v>0</v>
      </c>
      <c r="X42" s="201">
        <v>0</v>
      </c>
      <c r="Y42" s="83">
        <f t="shared" ref="Y42:Y46" si="82">SUM(V42:X42)</f>
        <v>0</v>
      </c>
      <c r="Z42" s="202">
        <v>0</v>
      </c>
      <c r="AA42" s="202">
        <v>0</v>
      </c>
      <c r="AB42" s="202">
        <v>0</v>
      </c>
      <c r="AC42" s="220">
        <f t="shared" ref="AC42:AC46" si="83">SUM(Z42:AB42)</f>
        <v>0</v>
      </c>
      <c r="AD42" s="201">
        <v>0</v>
      </c>
      <c r="AE42" s="201">
        <v>0</v>
      </c>
      <c r="AF42" s="201">
        <v>0</v>
      </c>
      <c r="AG42" s="83">
        <f t="shared" ref="AG42:AG46" si="84">SUM(AD42:AF42)</f>
        <v>0</v>
      </c>
      <c r="AH42" s="201">
        <v>0</v>
      </c>
      <c r="AI42" s="201">
        <v>0</v>
      </c>
      <c r="AJ42" s="201">
        <v>0</v>
      </c>
      <c r="AK42" s="83">
        <f t="shared" ref="AK42:AK46" si="85">SUM(AH42:AJ42)</f>
        <v>0</v>
      </c>
      <c r="AL42" s="116">
        <v>0</v>
      </c>
      <c r="AM42" s="116">
        <v>0</v>
      </c>
      <c r="AN42" s="116">
        <v>0</v>
      </c>
      <c r="AO42" s="83">
        <f t="shared" ref="AO42:AO46" si="86">SUM(AL42:AN42)</f>
        <v>0</v>
      </c>
      <c r="AP42" s="203">
        <v>0</v>
      </c>
      <c r="AQ42" s="203">
        <v>0</v>
      </c>
      <c r="AR42" s="203">
        <v>0</v>
      </c>
      <c r="AS42" s="83">
        <f t="shared" ref="AS42:AS46" si="87">SUM(AP42:AR42)</f>
        <v>0</v>
      </c>
      <c r="AT42" s="77">
        <v>0</v>
      </c>
      <c r="AU42" s="77">
        <v>0</v>
      </c>
      <c r="AV42" s="77">
        <v>0</v>
      </c>
      <c r="AW42" s="83">
        <f t="shared" ref="AW42:AW46" si="88">SUM(AT42:AV42)</f>
        <v>0</v>
      </c>
      <c r="AX42" s="201">
        <v>0</v>
      </c>
      <c r="AY42" s="201">
        <v>0</v>
      </c>
      <c r="AZ42" s="201">
        <v>0</v>
      </c>
      <c r="BA42" s="83">
        <f t="shared" ref="BA42:BA46" si="89">SUM(AX42:AZ42)</f>
        <v>0</v>
      </c>
      <c r="BB42" s="201">
        <v>0</v>
      </c>
      <c r="BC42" s="201">
        <v>0</v>
      </c>
      <c r="BD42" s="83">
        <v>0</v>
      </c>
      <c r="BE42" s="205">
        <f t="shared" ref="BE42:BE46" si="90">SUM(BB42:BD42)</f>
        <v>0</v>
      </c>
      <c r="BF42" s="30">
        <f t="shared" si="78"/>
        <v>0</v>
      </c>
      <c r="BG42" s="675">
        <f>BF47/F42</f>
        <v>0.18958333333333333</v>
      </c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ht="18" customHeight="1">
      <c r="A43" s="604"/>
      <c r="B43" s="604"/>
      <c r="C43" s="604"/>
      <c r="D43" s="604"/>
      <c r="E43" s="684"/>
      <c r="F43" s="604"/>
      <c r="G43" s="604"/>
      <c r="H43" s="96" t="s">
        <v>51</v>
      </c>
      <c r="I43" s="625"/>
      <c r="J43" s="87">
        <v>0</v>
      </c>
      <c r="K43" s="88">
        <v>0</v>
      </c>
      <c r="L43" s="221">
        <v>0</v>
      </c>
      <c r="M43" s="139">
        <f t="shared" si="79"/>
        <v>0</v>
      </c>
      <c r="N43" s="87">
        <v>0</v>
      </c>
      <c r="O43" s="88">
        <v>0</v>
      </c>
      <c r="P43" s="221">
        <v>0</v>
      </c>
      <c r="Q43" s="139">
        <f t="shared" si="80"/>
        <v>0</v>
      </c>
      <c r="R43" s="87">
        <v>0</v>
      </c>
      <c r="S43" s="88">
        <v>0</v>
      </c>
      <c r="T43" s="221">
        <v>0</v>
      </c>
      <c r="U43" s="139">
        <f t="shared" si="81"/>
        <v>0</v>
      </c>
      <c r="V43" s="140">
        <v>0</v>
      </c>
      <c r="W43" s="88">
        <v>0</v>
      </c>
      <c r="X43" s="88">
        <v>0</v>
      </c>
      <c r="Y43" s="141">
        <f t="shared" si="82"/>
        <v>0</v>
      </c>
      <c r="Z43" s="88">
        <v>0</v>
      </c>
      <c r="AA43" s="88">
        <v>0</v>
      </c>
      <c r="AB43" s="88">
        <v>0</v>
      </c>
      <c r="AC43" s="141">
        <f t="shared" si="83"/>
        <v>0</v>
      </c>
      <c r="AD43" s="88">
        <v>0</v>
      </c>
      <c r="AE43" s="88">
        <v>0</v>
      </c>
      <c r="AF43" s="88">
        <v>0</v>
      </c>
      <c r="AG43" s="141">
        <f t="shared" si="84"/>
        <v>0</v>
      </c>
      <c r="AH43" s="88">
        <v>0</v>
      </c>
      <c r="AI43" s="88">
        <v>0</v>
      </c>
      <c r="AJ43" s="88">
        <v>0</v>
      </c>
      <c r="AK43" s="141">
        <f t="shared" si="85"/>
        <v>0</v>
      </c>
      <c r="AL43" s="88">
        <v>0</v>
      </c>
      <c r="AM43" s="88">
        <v>0</v>
      </c>
      <c r="AN43" s="88">
        <v>0</v>
      </c>
      <c r="AO43" s="141">
        <f t="shared" si="86"/>
        <v>0</v>
      </c>
      <c r="AP43" s="91">
        <v>0</v>
      </c>
      <c r="AQ43" s="91">
        <v>0</v>
      </c>
      <c r="AR43" s="91">
        <v>0</v>
      </c>
      <c r="AS43" s="141">
        <f t="shared" si="87"/>
        <v>0</v>
      </c>
      <c r="AT43" s="88">
        <v>0</v>
      </c>
      <c r="AU43" s="88">
        <v>0</v>
      </c>
      <c r="AV43" s="88">
        <v>0</v>
      </c>
      <c r="AW43" s="141">
        <f t="shared" si="88"/>
        <v>0</v>
      </c>
      <c r="AX43" s="88">
        <v>0</v>
      </c>
      <c r="AY43" s="88">
        <v>0</v>
      </c>
      <c r="AZ43" s="88">
        <v>0</v>
      </c>
      <c r="BA43" s="141">
        <f t="shared" si="89"/>
        <v>0</v>
      </c>
      <c r="BB43" s="88">
        <v>0</v>
      </c>
      <c r="BC43" s="88">
        <v>0</v>
      </c>
      <c r="BD43" s="88">
        <v>0</v>
      </c>
      <c r="BE43" s="222">
        <f t="shared" si="90"/>
        <v>0</v>
      </c>
      <c r="BF43" s="30">
        <f t="shared" si="78"/>
        <v>0</v>
      </c>
      <c r="BG43" s="658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ht="15" customHeight="1">
      <c r="A44" s="604"/>
      <c r="B44" s="604"/>
      <c r="C44" s="604"/>
      <c r="D44" s="604"/>
      <c r="E44" s="684"/>
      <c r="F44" s="604"/>
      <c r="G44" s="604"/>
      <c r="H44" s="120" t="s">
        <v>52</v>
      </c>
      <c r="I44" s="625"/>
      <c r="J44" s="87">
        <v>0</v>
      </c>
      <c r="K44" s="88">
        <v>0</v>
      </c>
      <c r="L44" s="221">
        <v>0</v>
      </c>
      <c r="M44" s="139">
        <f t="shared" si="79"/>
        <v>0</v>
      </c>
      <c r="N44" s="87">
        <v>5</v>
      </c>
      <c r="O44" s="88">
        <v>2</v>
      </c>
      <c r="P44" s="221">
        <v>0</v>
      </c>
      <c r="Q44" s="139">
        <f t="shared" si="80"/>
        <v>7</v>
      </c>
      <c r="R44" s="87">
        <v>4</v>
      </c>
      <c r="S44" s="88">
        <v>1</v>
      </c>
      <c r="T44" s="221">
        <v>0</v>
      </c>
      <c r="U44" s="139">
        <f t="shared" si="81"/>
        <v>5</v>
      </c>
      <c r="V44" s="140">
        <v>0</v>
      </c>
      <c r="W44" s="88">
        <v>0</v>
      </c>
      <c r="X44" s="88">
        <v>0</v>
      </c>
      <c r="Y44" s="141">
        <f t="shared" si="82"/>
        <v>0</v>
      </c>
      <c r="Z44" s="88">
        <v>0</v>
      </c>
      <c r="AA44" s="88">
        <v>0</v>
      </c>
      <c r="AB44" s="88">
        <v>0</v>
      </c>
      <c r="AC44" s="141">
        <f t="shared" si="83"/>
        <v>0</v>
      </c>
      <c r="AD44" s="88">
        <v>0</v>
      </c>
      <c r="AE44" s="88">
        <v>0</v>
      </c>
      <c r="AF44" s="88">
        <v>0</v>
      </c>
      <c r="AG44" s="141">
        <f t="shared" si="84"/>
        <v>0</v>
      </c>
      <c r="AH44" s="88">
        <v>0</v>
      </c>
      <c r="AI44" s="88">
        <v>0</v>
      </c>
      <c r="AJ44" s="88">
        <v>0</v>
      </c>
      <c r="AK44" s="141">
        <f t="shared" si="85"/>
        <v>0</v>
      </c>
      <c r="AL44" s="88">
        <v>0</v>
      </c>
      <c r="AM44" s="88">
        <v>0</v>
      </c>
      <c r="AN44" s="88">
        <v>0</v>
      </c>
      <c r="AO44" s="141">
        <f t="shared" si="86"/>
        <v>0</v>
      </c>
      <c r="AP44" s="91">
        <v>0</v>
      </c>
      <c r="AQ44" s="91">
        <v>0</v>
      </c>
      <c r="AR44" s="91">
        <v>0</v>
      </c>
      <c r="AS44" s="141">
        <f t="shared" si="87"/>
        <v>0</v>
      </c>
      <c r="AT44" s="88">
        <v>0</v>
      </c>
      <c r="AU44" s="88">
        <v>0</v>
      </c>
      <c r="AV44" s="88">
        <v>0</v>
      </c>
      <c r="AW44" s="141">
        <f t="shared" si="88"/>
        <v>0</v>
      </c>
      <c r="AX44" s="88">
        <v>0</v>
      </c>
      <c r="AY44" s="88">
        <v>0</v>
      </c>
      <c r="AZ44" s="88">
        <v>0</v>
      </c>
      <c r="BA44" s="141">
        <f t="shared" si="89"/>
        <v>0</v>
      </c>
      <c r="BB44" s="88">
        <v>0</v>
      </c>
      <c r="BC44" s="88">
        <v>0</v>
      </c>
      <c r="BD44" s="88">
        <v>0</v>
      </c>
      <c r="BE44" s="222">
        <f t="shared" si="90"/>
        <v>0</v>
      </c>
      <c r="BF44" s="30">
        <f t="shared" si="78"/>
        <v>12</v>
      </c>
      <c r="BG44" s="658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ht="15" customHeight="1">
      <c r="A45" s="604"/>
      <c r="B45" s="604"/>
      <c r="C45" s="604"/>
      <c r="D45" s="604"/>
      <c r="E45" s="684"/>
      <c r="F45" s="604"/>
      <c r="G45" s="604"/>
      <c r="H45" s="120" t="s">
        <v>53</v>
      </c>
      <c r="I45" s="625"/>
      <c r="J45" s="87">
        <v>14</v>
      </c>
      <c r="K45" s="88">
        <v>5</v>
      </c>
      <c r="L45" s="221">
        <v>0</v>
      </c>
      <c r="M45" s="139">
        <f t="shared" si="79"/>
        <v>19</v>
      </c>
      <c r="N45" s="87">
        <v>27</v>
      </c>
      <c r="O45" s="88">
        <v>9</v>
      </c>
      <c r="P45" s="221">
        <v>0</v>
      </c>
      <c r="Q45" s="139">
        <f t="shared" si="80"/>
        <v>36</v>
      </c>
      <c r="R45" s="87">
        <v>17</v>
      </c>
      <c r="S45" s="88">
        <v>7</v>
      </c>
      <c r="T45" s="221">
        <v>0</v>
      </c>
      <c r="U45" s="139">
        <f t="shared" si="81"/>
        <v>24</v>
      </c>
      <c r="V45" s="140">
        <v>0</v>
      </c>
      <c r="W45" s="88">
        <v>0</v>
      </c>
      <c r="X45" s="88">
        <v>0</v>
      </c>
      <c r="Y45" s="141">
        <f t="shared" si="82"/>
        <v>0</v>
      </c>
      <c r="Z45" s="88">
        <v>0</v>
      </c>
      <c r="AA45" s="88">
        <v>0</v>
      </c>
      <c r="AB45" s="88">
        <v>0</v>
      </c>
      <c r="AC45" s="141">
        <f t="shared" si="83"/>
        <v>0</v>
      </c>
      <c r="AD45" s="88">
        <v>0</v>
      </c>
      <c r="AE45" s="88">
        <v>0</v>
      </c>
      <c r="AF45" s="88">
        <v>0</v>
      </c>
      <c r="AG45" s="141">
        <f t="shared" si="84"/>
        <v>0</v>
      </c>
      <c r="AH45" s="88">
        <v>0</v>
      </c>
      <c r="AI45" s="88">
        <v>0</v>
      </c>
      <c r="AJ45" s="88">
        <v>0</v>
      </c>
      <c r="AK45" s="141">
        <f t="shared" si="85"/>
        <v>0</v>
      </c>
      <c r="AL45" s="88">
        <v>0</v>
      </c>
      <c r="AM45" s="88">
        <v>0</v>
      </c>
      <c r="AN45" s="88">
        <v>0</v>
      </c>
      <c r="AO45" s="141">
        <f t="shared" si="86"/>
        <v>0</v>
      </c>
      <c r="AP45" s="91">
        <v>0</v>
      </c>
      <c r="AQ45" s="91">
        <v>0</v>
      </c>
      <c r="AR45" s="91">
        <v>0</v>
      </c>
      <c r="AS45" s="141">
        <f t="shared" si="87"/>
        <v>0</v>
      </c>
      <c r="AT45" s="88">
        <v>0</v>
      </c>
      <c r="AU45" s="88">
        <v>0</v>
      </c>
      <c r="AV45" s="88">
        <v>0</v>
      </c>
      <c r="AW45" s="141">
        <f t="shared" si="88"/>
        <v>0</v>
      </c>
      <c r="AX45" s="88">
        <v>0</v>
      </c>
      <c r="AY45" s="88">
        <v>0</v>
      </c>
      <c r="AZ45" s="88">
        <v>0</v>
      </c>
      <c r="BA45" s="141">
        <f t="shared" si="89"/>
        <v>0</v>
      </c>
      <c r="BB45" s="88">
        <v>0</v>
      </c>
      <c r="BC45" s="88">
        <v>0</v>
      </c>
      <c r="BD45" s="88">
        <v>0</v>
      </c>
      <c r="BE45" s="222">
        <f t="shared" si="90"/>
        <v>0</v>
      </c>
      <c r="BF45" s="30">
        <f t="shared" si="78"/>
        <v>79</v>
      </c>
      <c r="BG45" s="658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ht="51" customHeight="1">
      <c r="A46" s="604"/>
      <c r="B46" s="604"/>
      <c r="C46" s="604"/>
      <c r="D46" s="604"/>
      <c r="E46" s="684"/>
      <c r="F46" s="604"/>
      <c r="G46" s="605"/>
      <c r="H46" s="120" t="s">
        <v>54</v>
      </c>
      <c r="I46" s="625"/>
      <c r="J46" s="152">
        <v>0</v>
      </c>
      <c r="K46" s="153">
        <v>0</v>
      </c>
      <c r="L46" s="109">
        <v>0</v>
      </c>
      <c r="M46" s="155">
        <f t="shared" si="79"/>
        <v>0</v>
      </c>
      <c r="N46" s="152">
        <v>0</v>
      </c>
      <c r="O46" s="153">
        <v>0</v>
      </c>
      <c r="P46" s="109">
        <v>0</v>
      </c>
      <c r="Q46" s="155">
        <f t="shared" si="80"/>
        <v>0</v>
      </c>
      <c r="R46" s="152">
        <v>0</v>
      </c>
      <c r="S46" s="153">
        <v>0</v>
      </c>
      <c r="T46" s="109">
        <v>0</v>
      </c>
      <c r="U46" s="155">
        <f t="shared" si="81"/>
        <v>0</v>
      </c>
      <c r="V46" s="223">
        <v>0</v>
      </c>
      <c r="W46" s="153">
        <v>0</v>
      </c>
      <c r="X46" s="153">
        <v>0</v>
      </c>
      <c r="Y46" s="157">
        <f t="shared" si="82"/>
        <v>0</v>
      </c>
      <c r="Z46" s="153">
        <v>0</v>
      </c>
      <c r="AA46" s="153">
        <v>0</v>
      </c>
      <c r="AB46" s="153">
        <v>0</v>
      </c>
      <c r="AC46" s="157">
        <f t="shared" si="83"/>
        <v>0</v>
      </c>
      <c r="AD46" s="153">
        <v>0</v>
      </c>
      <c r="AE46" s="153">
        <v>0</v>
      </c>
      <c r="AF46" s="153">
        <v>0</v>
      </c>
      <c r="AG46" s="157">
        <f t="shared" si="84"/>
        <v>0</v>
      </c>
      <c r="AH46" s="153">
        <v>0</v>
      </c>
      <c r="AI46" s="153">
        <v>0</v>
      </c>
      <c r="AJ46" s="153">
        <v>0</v>
      </c>
      <c r="AK46" s="157">
        <f t="shared" si="85"/>
        <v>0</v>
      </c>
      <c r="AL46" s="153">
        <v>0</v>
      </c>
      <c r="AM46" s="153">
        <v>0</v>
      </c>
      <c r="AN46" s="153">
        <v>0</v>
      </c>
      <c r="AO46" s="157">
        <f t="shared" si="86"/>
        <v>0</v>
      </c>
      <c r="AP46" s="224">
        <v>0</v>
      </c>
      <c r="AQ46" s="224">
        <v>0</v>
      </c>
      <c r="AR46" s="224">
        <v>0</v>
      </c>
      <c r="AS46" s="157">
        <f t="shared" si="87"/>
        <v>0</v>
      </c>
      <c r="AT46" s="153">
        <v>0</v>
      </c>
      <c r="AU46" s="153">
        <v>0</v>
      </c>
      <c r="AV46" s="153">
        <v>0</v>
      </c>
      <c r="AW46" s="157">
        <f t="shared" si="88"/>
        <v>0</v>
      </c>
      <c r="AX46" s="153">
        <v>0</v>
      </c>
      <c r="AY46" s="153">
        <v>0</v>
      </c>
      <c r="AZ46" s="153">
        <v>0</v>
      </c>
      <c r="BA46" s="157">
        <f t="shared" si="89"/>
        <v>0</v>
      </c>
      <c r="BB46" s="153">
        <v>0</v>
      </c>
      <c r="BC46" s="153">
        <v>0</v>
      </c>
      <c r="BD46" s="153">
        <v>0</v>
      </c>
      <c r="BE46" s="225">
        <f t="shared" si="90"/>
        <v>0</v>
      </c>
      <c r="BF46" s="30">
        <f t="shared" si="78"/>
        <v>0</v>
      </c>
      <c r="BG46" s="658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ht="53.25" customHeight="1">
      <c r="A47" s="604"/>
      <c r="B47" s="604"/>
      <c r="C47" s="604"/>
      <c r="D47" s="604"/>
      <c r="E47" s="684"/>
      <c r="F47" s="604"/>
      <c r="G47" s="693" t="s">
        <v>55</v>
      </c>
      <c r="H47" s="585"/>
      <c r="I47" s="625"/>
      <c r="J47" s="58">
        <f t="shared" ref="J47:BF47" si="91">SUM(J42:J46)</f>
        <v>14</v>
      </c>
      <c r="K47" s="59">
        <f t="shared" si="91"/>
        <v>5</v>
      </c>
      <c r="L47" s="190">
        <f t="shared" si="91"/>
        <v>0</v>
      </c>
      <c r="M47" s="61">
        <f t="shared" si="91"/>
        <v>19</v>
      </c>
      <c r="N47" s="58">
        <f t="shared" si="91"/>
        <v>32</v>
      </c>
      <c r="O47" s="59">
        <f t="shared" si="91"/>
        <v>11</v>
      </c>
      <c r="P47" s="190">
        <f t="shared" si="91"/>
        <v>0</v>
      </c>
      <c r="Q47" s="61">
        <f t="shared" si="91"/>
        <v>43</v>
      </c>
      <c r="R47" s="58">
        <f t="shared" si="91"/>
        <v>21</v>
      </c>
      <c r="S47" s="59">
        <f t="shared" si="91"/>
        <v>8</v>
      </c>
      <c r="T47" s="190">
        <f t="shared" si="91"/>
        <v>0</v>
      </c>
      <c r="U47" s="61">
        <f t="shared" si="91"/>
        <v>29</v>
      </c>
      <c r="V47" s="162">
        <f t="shared" si="91"/>
        <v>0</v>
      </c>
      <c r="W47" s="162">
        <f t="shared" si="91"/>
        <v>0</v>
      </c>
      <c r="X47" s="59">
        <f t="shared" si="91"/>
        <v>0</v>
      </c>
      <c r="Y47" s="67">
        <f t="shared" si="91"/>
        <v>0</v>
      </c>
      <c r="Z47" s="59">
        <f t="shared" si="91"/>
        <v>0</v>
      </c>
      <c r="AA47" s="59">
        <f t="shared" si="91"/>
        <v>0</v>
      </c>
      <c r="AB47" s="59">
        <f t="shared" si="91"/>
        <v>0</v>
      </c>
      <c r="AC47" s="67">
        <f t="shared" si="91"/>
        <v>0</v>
      </c>
      <c r="AD47" s="59">
        <f t="shared" si="91"/>
        <v>0</v>
      </c>
      <c r="AE47" s="59">
        <f t="shared" si="91"/>
        <v>0</v>
      </c>
      <c r="AF47" s="59">
        <f t="shared" si="91"/>
        <v>0</v>
      </c>
      <c r="AG47" s="67">
        <f t="shared" si="91"/>
        <v>0</v>
      </c>
      <c r="AH47" s="59">
        <f t="shared" si="91"/>
        <v>0</v>
      </c>
      <c r="AI47" s="59">
        <f t="shared" si="91"/>
        <v>0</v>
      </c>
      <c r="AJ47" s="59">
        <f t="shared" si="91"/>
        <v>0</v>
      </c>
      <c r="AK47" s="67">
        <f t="shared" si="91"/>
        <v>0</v>
      </c>
      <c r="AL47" s="159">
        <f t="shared" si="91"/>
        <v>0</v>
      </c>
      <c r="AM47" s="159">
        <f t="shared" si="91"/>
        <v>0</v>
      </c>
      <c r="AN47" s="159">
        <f t="shared" si="91"/>
        <v>0</v>
      </c>
      <c r="AO47" s="67">
        <f t="shared" si="91"/>
        <v>0</v>
      </c>
      <c r="AP47" s="213">
        <f t="shared" si="91"/>
        <v>0</v>
      </c>
      <c r="AQ47" s="213">
        <f t="shared" si="91"/>
        <v>0</v>
      </c>
      <c r="AR47" s="213">
        <f t="shared" si="91"/>
        <v>0</v>
      </c>
      <c r="AS47" s="67">
        <f t="shared" si="91"/>
        <v>0</v>
      </c>
      <c r="AT47" s="59">
        <f t="shared" si="91"/>
        <v>0</v>
      </c>
      <c r="AU47" s="59">
        <f t="shared" si="91"/>
        <v>0</v>
      </c>
      <c r="AV47" s="59">
        <f t="shared" si="91"/>
        <v>0</v>
      </c>
      <c r="AW47" s="67">
        <f t="shared" si="91"/>
        <v>0</v>
      </c>
      <c r="AX47" s="59">
        <f t="shared" si="91"/>
        <v>0</v>
      </c>
      <c r="AY47" s="59">
        <f t="shared" si="91"/>
        <v>0</v>
      </c>
      <c r="AZ47" s="59">
        <f t="shared" si="91"/>
        <v>0</v>
      </c>
      <c r="BA47" s="67">
        <f t="shared" si="91"/>
        <v>0</v>
      </c>
      <c r="BB47" s="59">
        <f t="shared" si="91"/>
        <v>0</v>
      </c>
      <c r="BC47" s="59">
        <f t="shared" si="91"/>
        <v>0</v>
      </c>
      <c r="BD47" s="59">
        <f t="shared" si="91"/>
        <v>0</v>
      </c>
      <c r="BE47" s="194">
        <f t="shared" si="91"/>
        <v>0</v>
      </c>
      <c r="BF47" s="30">
        <f t="shared" si="91"/>
        <v>91</v>
      </c>
      <c r="BG47" s="658"/>
      <c r="BH47" s="71">
        <f>ROUND(F42*BL47,0)</f>
        <v>192</v>
      </c>
      <c r="BI47" s="72">
        <f>ROUND(F42*BL47,0)+1</f>
        <v>193</v>
      </c>
      <c r="BJ47" s="72">
        <f>F42-1</f>
        <v>479</v>
      </c>
      <c r="BK47" s="73">
        <f>F42</f>
        <v>480</v>
      </c>
      <c r="BL47" s="196">
        <v>0.4</v>
      </c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ht="19.5" customHeight="1">
      <c r="A48" s="604"/>
      <c r="B48" s="604"/>
      <c r="C48" s="604"/>
      <c r="D48" s="604"/>
      <c r="E48" s="684"/>
      <c r="F48" s="604"/>
      <c r="G48" s="692" t="s">
        <v>63</v>
      </c>
      <c r="H48" s="120" t="s">
        <v>64</v>
      </c>
      <c r="I48" s="625"/>
      <c r="J48" s="226">
        <v>0</v>
      </c>
      <c r="K48" s="204">
        <v>0</v>
      </c>
      <c r="L48" s="227">
        <v>0</v>
      </c>
      <c r="M48" s="228">
        <f t="shared" ref="M48:M49" si="92">SUM(J48:L48)</f>
        <v>0</v>
      </c>
      <c r="N48" s="226">
        <v>0</v>
      </c>
      <c r="O48" s="204">
        <v>0</v>
      </c>
      <c r="P48" s="227">
        <v>0</v>
      </c>
      <c r="Q48" s="228">
        <f t="shared" ref="Q48:Q49" si="93">SUM(N48:P48)</f>
        <v>0</v>
      </c>
      <c r="R48" s="226">
        <v>0</v>
      </c>
      <c r="S48" s="204">
        <v>0</v>
      </c>
      <c r="T48" s="227">
        <v>0</v>
      </c>
      <c r="U48" s="228">
        <f t="shared" ref="U48:U49" si="94">SUM(R48:T48)</f>
        <v>0</v>
      </c>
      <c r="V48" s="229">
        <v>0</v>
      </c>
      <c r="W48" s="204">
        <v>0</v>
      </c>
      <c r="X48" s="204">
        <v>0</v>
      </c>
      <c r="Y48" s="228">
        <f t="shared" ref="Y48:Y49" si="95">SUM(V48:X48)</f>
        <v>0</v>
      </c>
      <c r="Z48" s="204">
        <v>0</v>
      </c>
      <c r="AA48" s="204">
        <v>0</v>
      </c>
      <c r="AB48" s="204">
        <v>0</v>
      </c>
      <c r="AC48" s="228">
        <f t="shared" ref="AC48:AC49" si="96">SUM(Z48:AB48)</f>
        <v>0</v>
      </c>
      <c r="AD48" s="204">
        <v>0</v>
      </c>
      <c r="AE48" s="204">
        <v>0</v>
      </c>
      <c r="AF48" s="204">
        <v>0</v>
      </c>
      <c r="AG48" s="79">
        <f t="shared" ref="AG48:AG49" si="97">SUM(AD48:AF48)</f>
        <v>0</v>
      </c>
      <c r="AH48" s="204">
        <v>0</v>
      </c>
      <c r="AI48" s="204">
        <v>0</v>
      </c>
      <c r="AJ48" s="204">
        <v>0</v>
      </c>
      <c r="AK48" s="79">
        <f t="shared" ref="AK48:AK49" si="98">SUM(AH48:AJ48)</f>
        <v>0</v>
      </c>
      <c r="AL48" s="204">
        <v>0</v>
      </c>
      <c r="AM48" s="204">
        <v>0</v>
      </c>
      <c r="AN48" s="204">
        <v>0</v>
      </c>
      <c r="AO48" s="228">
        <f t="shared" ref="AO48:AO49" si="99">SUM(AL48:AN48)</f>
        <v>0</v>
      </c>
      <c r="AP48" s="230">
        <v>0</v>
      </c>
      <c r="AQ48" s="230">
        <v>0</v>
      </c>
      <c r="AR48" s="230">
        <v>0</v>
      </c>
      <c r="AS48" s="83">
        <f t="shared" ref="AS48:AS49" si="100">SUM(AP48:AR48)</f>
        <v>0</v>
      </c>
      <c r="AT48" s="204">
        <v>0</v>
      </c>
      <c r="AU48" s="204">
        <v>0</v>
      </c>
      <c r="AV48" s="204">
        <v>0</v>
      </c>
      <c r="AW48" s="228">
        <f t="shared" ref="AW48:AW49" si="101">SUM(AT48:AV48)</f>
        <v>0</v>
      </c>
      <c r="AX48" s="204">
        <v>0</v>
      </c>
      <c r="AY48" s="204">
        <v>0</v>
      </c>
      <c r="AZ48" s="204">
        <v>0</v>
      </c>
      <c r="BA48" s="83">
        <f t="shared" ref="BA48:BA49" si="102">SUM(AX48:AZ48)</f>
        <v>0</v>
      </c>
      <c r="BB48" s="204">
        <v>0</v>
      </c>
      <c r="BC48" s="204">
        <v>0</v>
      </c>
      <c r="BD48" s="204">
        <v>0</v>
      </c>
      <c r="BE48" s="205">
        <f t="shared" ref="BE48:BE49" si="103">SUM(BB48:BD48)</f>
        <v>0</v>
      </c>
      <c r="BF48" s="30">
        <f t="shared" ref="BF48:BF49" si="104">SUM(M48+Q48+U48+Y48+AC48+AG48+AK48+AO48+AS48+AW48+BA48+BE48)</f>
        <v>0</v>
      </c>
      <c r="BG48" s="658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ht="18.75" customHeight="1">
      <c r="A49" s="604"/>
      <c r="B49" s="604"/>
      <c r="C49" s="604"/>
      <c r="D49" s="604"/>
      <c r="E49" s="685"/>
      <c r="F49" s="605"/>
      <c r="G49" s="605"/>
      <c r="H49" s="120" t="s">
        <v>66</v>
      </c>
      <c r="I49" s="630"/>
      <c r="J49" s="152">
        <v>0</v>
      </c>
      <c r="K49" s="153">
        <v>0</v>
      </c>
      <c r="L49" s="109">
        <v>0</v>
      </c>
      <c r="M49" s="155">
        <f t="shared" si="92"/>
        <v>0</v>
      </c>
      <c r="N49" s="152">
        <v>0</v>
      </c>
      <c r="O49" s="153">
        <v>0</v>
      </c>
      <c r="P49" s="109">
        <v>0</v>
      </c>
      <c r="Q49" s="155">
        <f t="shared" si="93"/>
        <v>0</v>
      </c>
      <c r="R49" s="152">
        <v>0</v>
      </c>
      <c r="S49" s="153">
        <v>0</v>
      </c>
      <c r="T49" s="109">
        <v>0</v>
      </c>
      <c r="U49" s="155">
        <f t="shared" si="94"/>
        <v>0</v>
      </c>
      <c r="V49" s="223">
        <v>0</v>
      </c>
      <c r="W49" s="153">
        <v>0</v>
      </c>
      <c r="X49" s="153">
        <v>0</v>
      </c>
      <c r="Y49" s="155">
        <f t="shared" si="95"/>
        <v>0</v>
      </c>
      <c r="Z49" s="153">
        <v>0</v>
      </c>
      <c r="AA49" s="153">
        <v>0</v>
      </c>
      <c r="AB49" s="153">
        <v>0</v>
      </c>
      <c r="AC49" s="155">
        <f t="shared" si="96"/>
        <v>0</v>
      </c>
      <c r="AD49" s="159">
        <v>0</v>
      </c>
      <c r="AE49" s="159">
        <v>0</v>
      </c>
      <c r="AF49" s="159">
        <v>0</v>
      </c>
      <c r="AG49" s="49">
        <f t="shared" si="97"/>
        <v>0</v>
      </c>
      <c r="AH49" s="153">
        <v>0</v>
      </c>
      <c r="AI49" s="153">
        <v>0</v>
      </c>
      <c r="AJ49" s="153">
        <v>0</v>
      </c>
      <c r="AK49" s="49">
        <f t="shared" si="98"/>
        <v>0</v>
      </c>
      <c r="AL49" s="153">
        <v>0</v>
      </c>
      <c r="AM49" s="153">
        <v>0</v>
      </c>
      <c r="AN49" s="153">
        <v>0</v>
      </c>
      <c r="AO49" s="155">
        <f t="shared" si="99"/>
        <v>0</v>
      </c>
      <c r="AP49" s="224">
        <v>0</v>
      </c>
      <c r="AQ49" s="224">
        <v>0</v>
      </c>
      <c r="AR49" s="224">
        <v>0</v>
      </c>
      <c r="AS49" s="55">
        <f t="shared" si="100"/>
        <v>0</v>
      </c>
      <c r="AT49" s="153">
        <v>0</v>
      </c>
      <c r="AU49" s="153">
        <v>0</v>
      </c>
      <c r="AV49" s="153">
        <v>0</v>
      </c>
      <c r="AW49" s="155">
        <f t="shared" si="101"/>
        <v>0</v>
      </c>
      <c r="AX49" s="153">
        <v>0</v>
      </c>
      <c r="AY49" s="153">
        <v>0</v>
      </c>
      <c r="AZ49" s="153">
        <v>0</v>
      </c>
      <c r="BA49" s="55">
        <f t="shared" si="102"/>
        <v>0</v>
      </c>
      <c r="BB49" s="153">
        <v>0</v>
      </c>
      <c r="BC49" s="153">
        <v>0</v>
      </c>
      <c r="BD49" s="153">
        <v>0</v>
      </c>
      <c r="BE49" s="212">
        <f t="shared" si="103"/>
        <v>0</v>
      </c>
      <c r="BF49" s="30">
        <f t="shared" si="104"/>
        <v>0</v>
      </c>
      <c r="BG49" s="676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ht="77.25" customHeight="1">
      <c r="A50" s="605"/>
      <c r="B50" s="604"/>
      <c r="C50" s="604"/>
      <c r="D50" s="604"/>
      <c r="E50" s="231" t="s">
        <v>110</v>
      </c>
      <c r="F50" s="232">
        <v>1</v>
      </c>
      <c r="G50" s="96" t="s">
        <v>73</v>
      </c>
      <c r="H50" s="96" t="s">
        <v>73</v>
      </c>
      <c r="I50" s="198" t="s">
        <v>111</v>
      </c>
      <c r="J50" s="233">
        <v>0</v>
      </c>
      <c r="K50" s="234">
        <v>0</v>
      </c>
      <c r="L50" s="235">
        <v>0</v>
      </c>
      <c r="M50" s="236">
        <v>0</v>
      </c>
      <c r="N50" s="233">
        <v>0</v>
      </c>
      <c r="O50" s="234">
        <v>0</v>
      </c>
      <c r="P50" s="235">
        <v>0</v>
      </c>
      <c r="Q50" s="236">
        <v>0</v>
      </c>
      <c r="R50" s="233">
        <v>0</v>
      </c>
      <c r="S50" s="234">
        <v>0</v>
      </c>
      <c r="T50" s="235">
        <v>0</v>
      </c>
      <c r="U50" s="236">
        <v>0</v>
      </c>
      <c r="V50" s="237">
        <v>0</v>
      </c>
      <c r="W50" s="234">
        <v>0</v>
      </c>
      <c r="X50" s="234">
        <v>0</v>
      </c>
      <c r="Y50" s="238">
        <v>0</v>
      </c>
      <c r="Z50" s="234">
        <v>0</v>
      </c>
      <c r="AA50" s="234">
        <v>0</v>
      </c>
      <c r="AB50" s="234">
        <v>0</v>
      </c>
      <c r="AC50" s="238">
        <v>0</v>
      </c>
      <c r="AD50" s="234">
        <v>0</v>
      </c>
      <c r="AE50" s="234">
        <v>0</v>
      </c>
      <c r="AF50" s="234">
        <v>0</v>
      </c>
      <c r="AG50" s="238">
        <v>0</v>
      </c>
      <c r="AH50" s="234">
        <v>0</v>
      </c>
      <c r="AI50" s="234">
        <v>0</v>
      </c>
      <c r="AJ50" s="234">
        <v>0</v>
      </c>
      <c r="AK50" s="238">
        <v>0</v>
      </c>
      <c r="AL50" s="234">
        <v>0</v>
      </c>
      <c r="AM50" s="234">
        <v>0</v>
      </c>
      <c r="AN50" s="234">
        <v>0</v>
      </c>
      <c r="AO50" s="238">
        <v>0</v>
      </c>
      <c r="AP50" s="234">
        <v>0</v>
      </c>
      <c r="AQ50" s="234">
        <v>0</v>
      </c>
      <c r="AR50" s="234">
        <v>0</v>
      </c>
      <c r="AS50" s="238">
        <v>0</v>
      </c>
      <c r="AT50" s="234">
        <v>0</v>
      </c>
      <c r="AU50" s="234">
        <v>0</v>
      </c>
      <c r="AV50" s="234">
        <v>0</v>
      </c>
      <c r="AW50" s="238">
        <v>0</v>
      </c>
      <c r="AX50" s="234">
        <v>0</v>
      </c>
      <c r="AY50" s="234">
        <v>0</v>
      </c>
      <c r="AZ50" s="234">
        <v>0</v>
      </c>
      <c r="BA50" s="238">
        <v>0</v>
      </c>
      <c r="BB50" s="234">
        <v>0</v>
      </c>
      <c r="BC50" s="234">
        <v>0</v>
      </c>
      <c r="BD50" s="234">
        <v>0</v>
      </c>
      <c r="BE50" s="239">
        <v>0</v>
      </c>
      <c r="BF50" s="240">
        <f>SUM(J50:BE50)</f>
        <v>0</v>
      </c>
      <c r="BG50" s="219">
        <f t="shared" ref="BG50:BG51" si="105">BF50/F50</f>
        <v>0</v>
      </c>
      <c r="BH50" s="71">
        <f t="shared" ref="BH50:BH51" si="106">TRUNC(F50*BL50,0)</f>
        <v>0</v>
      </c>
      <c r="BI50" s="72">
        <f>ROUND(F50*BL50,0)</f>
        <v>0</v>
      </c>
      <c r="BJ50" s="131">
        <f t="shared" ref="BJ50:BJ51" si="107">F50-1</f>
        <v>0</v>
      </c>
      <c r="BK50" s="132">
        <f t="shared" ref="BK50:BK51" si="108">F50</f>
        <v>1</v>
      </c>
      <c r="BL50" s="196">
        <v>0.4</v>
      </c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ht="28.5" customHeight="1">
      <c r="A51" s="241"/>
      <c r="B51" s="604"/>
      <c r="C51" s="604"/>
      <c r="D51" s="604"/>
      <c r="E51" s="692" t="s">
        <v>112</v>
      </c>
      <c r="F51" s="242">
        <v>60</v>
      </c>
      <c r="G51" s="96" t="s">
        <v>73</v>
      </c>
      <c r="H51" s="96" t="s">
        <v>73</v>
      </c>
      <c r="I51" s="243" t="s">
        <v>113</v>
      </c>
      <c r="J51" s="226">
        <v>0</v>
      </c>
      <c r="K51" s="204">
        <v>0</v>
      </c>
      <c r="L51" s="227">
        <v>0</v>
      </c>
      <c r="M51" s="228">
        <f t="shared" ref="M51:M56" si="109">SUM(J51:L51)</f>
        <v>0</v>
      </c>
      <c r="N51" s="226">
        <v>55</v>
      </c>
      <c r="O51" s="204">
        <v>0</v>
      </c>
      <c r="P51" s="227">
        <v>0</v>
      </c>
      <c r="Q51" s="228">
        <f t="shared" ref="Q51:Q56" si="110">SUM(N51:P51)</f>
        <v>55</v>
      </c>
      <c r="R51" s="226">
        <v>0</v>
      </c>
      <c r="S51" s="204">
        <v>0</v>
      </c>
      <c r="T51" s="227">
        <v>0</v>
      </c>
      <c r="U51" s="228">
        <f t="shared" ref="U51:U56" si="111">SUM(R51:T51)</f>
        <v>0</v>
      </c>
      <c r="V51" s="229">
        <v>0</v>
      </c>
      <c r="W51" s="204">
        <v>0</v>
      </c>
      <c r="X51" s="204">
        <v>0</v>
      </c>
      <c r="Y51" s="228">
        <f t="shared" ref="Y51:Y56" si="112">SUM(V51:X51)</f>
        <v>0</v>
      </c>
      <c r="Z51" s="204">
        <v>0</v>
      </c>
      <c r="AA51" s="204">
        <v>0</v>
      </c>
      <c r="AB51" s="204">
        <v>0</v>
      </c>
      <c r="AC51" s="228">
        <f t="shared" ref="AC51:AC56" si="113">SUM(Z51:AB51)</f>
        <v>0</v>
      </c>
      <c r="AD51" s="204">
        <v>0</v>
      </c>
      <c r="AE51" s="204">
        <v>0</v>
      </c>
      <c r="AF51" s="204">
        <v>0</v>
      </c>
      <c r="AG51" s="79">
        <f t="shared" ref="AG51:AG56" si="114">SUM(AD51:AF51)</f>
        <v>0</v>
      </c>
      <c r="AH51" s="204">
        <v>0</v>
      </c>
      <c r="AI51" s="204">
        <v>0</v>
      </c>
      <c r="AJ51" s="204">
        <v>0</v>
      </c>
      <c r="AK51" s="79">
        <f t="shared" ref="AK51:AK56" si="115">SUM(AH51:AJ51)</f>
        <v>0</v>
      </c>
      <c r="AL51" s="204">
        <v>0</v>
      </c>
      <c r="AM51" s="204">
        <v>0</v>
      </c>
      <c r="AN51" s="204">
        <v>0</v>
      </c>
      <c r="AO51" s="228">
        <f t="shared" ref="AO51:AO56" si="116">SUM(AL51:AN51)</f>
        <v>0</v>
      </c>
      <c r="AP51" s="230">
        <v>0</v>
      </c>
      <c r="AQ51" s="230">
        <v>0</v>
      </c>
      <c r="AR51" s="230">
        <v>0</v>
      </c>
      <c r="AS51" s="83">
        <f t="shared" ref="AS51:AS56" si="117">SUM(AP51:AR51)</f>
        <v>0</v>
      </c>
      <c r="AT51" s="204">
        <v>0</v>
      </c>
      <c r="AU51" s="204">
        <v>0</v>
      </c>
      <c r="AV51" s="204">
        <v>0</v>
      </c>
      <c r="AW51" s="228">
        <f t="shared" ref="AW51:AW56" si="118">SUM(AT51:AV51)</f>
        <v>0</v>
      </c>
      <c r="AX51" s="204">
        <v>0</v>
      </c>
      <c r="AY51" s="204">
        <v>0</v>
      </c>
      <c r="AZ51" s="204">
        <v>0</v>
      </c>
      <c r="BA51" s="83">
        <f t="shared" ref="BA51:BA56" si="119">SUM(AX51:AZ51)</f>
        <v>0</v>
      </c>
      <c r="BB51" s="204">
        <v>0</v>
      </c>
      <c r="BC51" s="204">
        <v>0</v>
      </c>
      <c r="BD51" s="204">
        <v>0</v>
      </c>
      <c r="BE51" s="205">
        <f t="shared" ref="BE51:BE56" si="120">SUM(BB51:BD51)</f>
        <v>0</v>
      </c>
      <c r="BF51" s="30">
        <f t="shared" ref="BF51:BF56" si="121">SUM(M51+Q51+U51+Y51+AC51+AG51+AK51+AO51+AS51+AW51+BA51+BE51)</f>
        <v>55</v>
      </c>
      <c r="BG51" s="219">
        <f t="shared" si="105"/>
        <v>0.91666666666666663</v>
      </c>
      <c r="BH51" s="71">
        <f t="shared" si="106"/>
        <v>24</v>
      </c>
      <c r="BI51" s="72">
        <f>ROUND(F51*BL51,0)+1</f>
        <v>25</v>
      </c>
      <c r="BJ51" s="131">
        <f t="shared" si="107"/>
        <v>59</v>
      </c>
      <c r="BK51" s="132">
        <f t="shared" si="108"/>
        <v>60</v>
      </c>
      <c r="BL51" s="196">
        <v>0.4</v>
      </c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ht="15" customHeight="1">
      <c r="A52" s="688" t="s">
        <v>91</v>
      </c>
      <c r="B52" s="604"/>
      <c r="C52" s="604"/>
      <c r="D52" s="604"/>
      <c r="E52" s="604"/>
      <c r="F52" s="700">
        <v>50</v>
      </c>
      <c r="G52" s="692" t="s">
        <v>48</v>
      </c>
      <c r="H52" s="96" t="s">
        <v>49</v>
      </c>
      <c r="I52" s="701" t="s">
        <v>114</v>
      </c>
      <c r="J52" s="226">
        <v>0</v>
      </c>
      <c r="K52" s="204">
        <v>0</v>
      </c>
      <c r="L52" s="227">
        <v>0</v>
      </c>
      <c r="M52" s="228">
        <f t="shared" si="109"/>
        <v>0</v>
      </c>
      <c r="N52" s="226">
        <v>0</v>
      </c>
      <c r="O52" s="204">
        <v>0</v>
      </c>
      <c r="P52" s="227">
        <v>0</v>
      </c>
      <c r="Q52" s="228">
        <f t="shared" si="110"/>
        <v>0</v>
      </c>
      <c r="R52" s="226">
        <v>0</v>
      </c>
      <c r="S52" s="204">
        <v>0</v>
      </c>
      <c r="T52" s="227">
        <v>0</v>
      </c>
      <c r="U52" s="228">
        <f t="shared" si="111"/>
        <v>0</v>
      </c>
      <c r="V52" s="229">
        <v>0</v>
      </c>
      <c r="W52" s="204">
        <v>0</v>
      </c>
      <c r="X52" s="204">
        <v>0</v>
      </c>
      <c r="Y52" s="83">
        <f t="shared" si="112"/>
        <v>0</v>
      </c>
      <c r="Z52" s="204">
        <v>0</v>
      </c>
      <c r="AA52" s="204">
        <v>0</v>
      </c>
      <c r="AB52" s="204">
        <v>0</v>
      </c>
      <c r="AC52" s="83">
        <f t="shared" si="113"/>
        <v>0</v>
      </c>
      <c r="AD52" s="204">
        <v>0</v>
      </c>
      <c r="AE52" s="204">
        <v>0</v>
      </c>
      <c r="AF52" s="204">
        <v>0</v>
      </c>
      <c r="AG52" s="244">
        <f t="shared" si="114"/>
        <v>0</v>
      </c>
      <c r="AH52" s="204">
        <v>0</v>
      </c>
      <c r="AI52" s="204">
        <v>0</v>
      </c>
      <c r="AJ52" s="204">
        <v>0</v>
      </c>
      <c r="AK52" s="244">
        <f t="shared" si="115"/>
        <v>0</v>
      </c>
      <c r="AL52" s="204">
        <v>0</v>
      </c>
      <c r="AM52" s="204">
        <v>0</v>
      </c>
      <c r="AN52" s="204">
        <v>0</v>
      </c>
      <c r="AO52" s="244">
        <f t="shared" si="116"/>
        <v>0</v>
      </c>
      <c r="AP52" s="230">
        <v>0</v>
      </c>
      <c r="AQ52" s="230">
        <v>0</v>
      </c>
      <c r="AR52" s="230">
        <v>0</v>
      </c>
      <c r="AS52" s="244">
        <f t="shared" si="117"/>
        <v>0</v>
      </c>
      <c r="AT52" s="204">
        <v>0</v>
      </c>
      <c r="AU52" s="204">
        <v>0</v>
      </c>
      <c r="AV52" s="204">
        <v>0</v>
      </c>
      <c r="AW52" s="244">
        <f t="shared" si="118"/>
        <v>0</v>
      </c>
      <c r="AX52" s="204">
        <v>0</v>
      </c>
      <c r="AY52" s="204">
        <v>0</v>
      </c>
      <c r="AZ52" s="204">
        <v>0</v>
      </c>
      <c r="BA52" s="244">
        <f t="shared" si="119"/>
        <v>0</v>
      </c>
      <c r="BB52" s="204">
        <v>0</v>
      </c>
      <c r="BC52" s="204">
        <v>0</v>
      </c>
      <c r="BD52" s="204">
        <v>0</v>
      </c>
      <c r="BE52" s="245">
        <f t="shared" si="120"/>
        <v>0</v>
      </c>
      <c r="BF52" s="246">
        <f t="shared" si="121"/>
        <v>0</v>
      </c>
      <c r="BG52" s="675">
        <f>BF57/F52</f>
        <v>0.06</v>
      </c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ht="18.75" customHeight="1">
      <c r="A53" s="604"/>
      <c r="B53" s="604"/>
      <c r="C53" s="604"/>
      <c r="D53" s="604"/>
      <c r="E53" s="604"/>
      <c r="F53" s="621"/>
      <c r="G53" s="604"/>
      <c r="H53" s="96" t="s">
        <v>51</v>
      </c>
      <c r="I53" s="702"/>
      <c r="J53" s="87">
        <v>0</v>
      </c>
      <c r="K53" s="88">
        <v>0</v>
      </c>
      <c r="L53" s="221">
        <v>0</v>
      </c>
      <c r="M53" s="139">
        <f t="shared" si="109"/>
        <v>0</v>
      </c>
      <c r="N53" s="87">
        <v>0</v>
      </c>
      <c r="O53" s="88">
        <v>0</v>
      </c>
      <c r="P53" s="221">
        <v>0</v>
      </c>
      <c r="Q53" s="139">
        <f t="shared" si="110"/>
        <v>0</v>
      </c>
      <c r="R53" s="87">
        <v>0</v>
      </c>
      <c r="S53" s="88">
        <v>0</v>
      </c>
      <c r="T53" s="221">
        <v>0</v>
      </c>
      <c r="U53" s="139">
        <f t="shared" si="111"/>
        <v>0</v>
      </c>
      <c r="V53" s="140">
        <v>0</v>
      </c>
      <c r="W53" s="88">
        <v>0</v>
      </c>
      <c r="X53" s="88">
        <v>0</v>
      </c>
      <c r="Y53" s="141">
        <f t="shared" si="112"/>
        <v>0</v>
      </c>
      <c r="Z53" s="88">
        <v>0</v>
      </c>
      <c r="AA53" s="88">
        <v>0</v>
      </c>
      <c r="AB53" s="88">
        <v>0</v>
      </c>
      <c r="AC53" s="141">
        <f t="shared" si="113"/>
        <v>0</v>
      </c>
      <c r="AD53" s="88">
        <v>0</v>
      </c>
      <c r="AE53" s="88">
        <v>0</v>
      </c>
      <c r="AF53" s="88">
        <v>0</v>
      </c>
      <c r="AG53" s="141">
        <f t="shared" si="114"/>
        <v>0</v>
      </c>
      <c r="AH53" s="88">
        <v>0</v>
      </c>
      <c r="AI53" s="88">
        <v>0</v>
      </c>
      <c r="AJ53" s="88">
        <v>0</v>
      </c>
      <c r="AK53" s="141">
        <f t="shared" si="115"/>
        <v>0</v>
      </c>
      <c r="AL53" s="88">
        <v>0</v>
      </c>
      <c r="AM53" s="88">
        <v>0</v>
      </c>
      <c r="AN53" s="88">
        <v>0</v>
      </c>
      <c r="AO53" s="141">
        <f t="shared" si="116"/>
        <v>0</v>
      </c>
      <c r="AP53" s="91">
        <v>0</v>
      </c>
      <c r="AQ53" s="91">
        <v>0</v>
      </c>
      <c r="AR53" s="91">
        <v>0</v>
      </c>
      <c r="AS53" s="141">
        <f t="shared" si="117"/>
        <v>0</v>
      </c>
      <c r="AT53" s="88">
        <v>0</v>
      </c>
      <c r="AU53" s="88">
        <v>0</v>
      </c>
      <c r="AV53" s="88">
        <v>0</v>
      </c>
      <c r="AW53" s="141">
        <f t="shared" si="118"/>
        <v>0</v>
      </c>
      <c r="AX53" s="88">
        <v>0</v>
      </c>
      <c r="AY53" s="88">
        <v>0</v>
      </c>
      <c r="AZ53" s="88">
        <v>0</v>
      </c>
      <c r="BA53" s="141">
        <f t="shared" si="119"/>
        <v>0</v>
      </c>
      <c r="BB53" s="88">
        <v>0</v>
      </c>
      <c r="BC53" s="88">
        <v>0</v>
      </c>
      <c r="BD53" s="88">
        <v>0</v>
      </c>
      <c r="BE53" s="222">
        <f t="shared" si="120"/>
        <v>0</v>
      </c>
      <c r="BF53" s="30">
        <f t="shared" si="121"/>
        <v>0</v>
      </c>
      <c r="BG53" s="658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ht="15" customHeight="1">
      <c r="A54" s="604"/>
      <c r="B54" s="604"/>
      <c r="C54" s="604"/>
      <c r="D54" s="604"/>
      <c r="E54" s="604"/>
      <c r="F54" s="621"/>
      <c r="G54" s="604"/>
      <c r="H54" s="120" t="s">
        <v>52</v>
      </c>
      <c r="I54" s="702"/>
      <c r="J54" s="87">
        <v>0</v>
      </c>
      <c r="K54" s="88">
        <v>0</v>
      </c>
      <c r="L54" s="221">
        <v>0</v>
      </c>
      <c r="M54" s="139">
        <f t="shared" si="109"/>
        <v>0</v>
      </c>
      <c r="N54" s="87">
        <v>2</v>
      </c>
      <c r="O54" s="88">
        <v>1</v>
      </c>
      <c r="P54" s="221">
        <v>0</v>
      </c>
      <c r="Q54" s="139">
        <f t="shared" si="110"/>
        <v>3</v>
      </c>
      <c r="R54" s="87">
        <v>0</v>
      </c>
      <c r="S54" s="88">
        <v>0</v>
      </c>
      <c r="T54" s="221">
        <v>0</v>
      </c>
      <c r="U54" s="139">
        <f t="shared" si="111"/>
        <v>0</v>
      </c>
      <c r="V54" s="140">
        <v>0</v>
      </c>
      <c r="W54" s="88">
        <v>0</v>
      </c>
      <c r="X54" s="88">
        <v>0</v>
      </c>
      <c r="Y54" s="141">
        <f t="shared" si="112"/>
        <v>0</v>
      </c>
      <c r="Z54" s="88">
        <v>0</v>
      </c>
      <c r="AA54" s="88">
        <v>0</v>
      </c>
      <c r="AB54" s="88">
        <v>0</v>
      </c>
      <c r="AC54" s="141">
        <f t="shared" si="113"/>
        <v>0</v>
      </c>
      <c r="AD54" s="88">
        <v>0</v>
      </c>
      <c r="AE54" s="88">
        <v>0</v>
      </c>
      <c r="AF54" s="88">
        <v>0</v>
      </c>
      <c r="AG54" s="141">
        <f t="shared" si="114"/>
        <v>0</v>
      </c>
      <c r="AH54" s="88">
        <v>0</v>
      </c>
      <c r="AI54" s="88">
        <v>0</v>
      </c>
      <c r="AJ54" s="88">
        <v>0</v>
      </c>
      <c r="AK54" s="141">
        <f t="shared" si="115"/>
        <v>0</v>
      </c>
      <c r="AL54" s="88">
        <v>0</v>
      </c>
      <c r="AM54" s="88">
        <v>0</v>
      </c>
      <c r="AN54" s="88">
        <v>0</v>
      </c>
      <c r="AO54" s="141">
        <f t="shared" si="116"/>
        <v>0</v>
      </c>
      <c r="AP54" s="91">
        <v>0</v>
      </c>
      <c r="AQ54" s="91">
        <v>0</v>
      </c>
      <c r="AR54" s="91">
        <v>0</v>
      </c>
      <c r="AS54" s="141">
        <f t="shared" si="117"/>
        <v>0</v>
      </c>
      <c r="AT54" s="88">
        <v>0</v>
      </c>
      <c r="AU54" s="88">
        <v>0</v>
      </c>
      <c r="AV54" s="88">
        <v>0</v>
      </c>
      <c r="AW54" s="141">
        <f t="shared" si="118"/>
        <v>0</v>
      </c>
      <c r="AX54" s="88">
        <v>0</v>
      </c>
      <c r="AY54" s="88">
        <v>0</v>
      </c>
      <c r="AZ54" s="88">
        <v>0</v>
      </c>
      <c r="BA54" s="141">
        <f t="shared" si="119"/>
        <v>0</v>
      </c>
      <c r="BB54" s="88">
        <v>0</v>
      </c>
      <c r="BC54" s="88">
        <v>0</v>
      </c>
      <c r="BD54" s="88">
        <v>0</v>
      </c>
      <c r="BE54" s="222">
        <f t="shared" si="120"/>
        <v>0</v>
      </c>
      <c r="BF54" s="30">
        <f t="shared" si="121"/>
        <v>3</v>
      </c>
      <c r="BG54" s="658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ht="15" customHeight="1">
      <c r="A55" s="604"/>
      <c r="B55" s="604"/>
      <c r="C55" s="604"/>
      <c r="D55" s="604"/>
      <c r="E55" s="604"/>
      <c r="F55" s="621"/>
      <c r="G55" s="604"/>
      <c r="H55" s="120" t="s">
        <v>53</v>
      </c>
      <c r="I55" s="702"/>
      <c r="J55" s="87">
        <v>0</v>
      </c>
      <c r="K55" s="88">
        <v>0</v>
      </c>
      <c r="L55" s="221">
        <v>0</v>
      </c>
      <c r="M55" s="139">
        <f t="shared" si="109"/>
        <v>0</v>
      </c>
      <c r="N55" s="87">
        <v>0</v>
      </c>
      <c r="O55" s="88">
        <v>0</v>
      </c>
      <c r="P55" s="221">
        <v>0</v>
      </c>
      <c r="Q55" s="139">
        <f t="shared" si="110"/>
        <v>0</v>
      </c>
      <c r="R55" s="87">
        <v>0</v>
      </c>
      <c r="S55" s="88">
        <v>0</v>
      </c>
      <c r="T55" s="221">
        <v>0</v>
      </c>
      <c r="U55" s="139">
        <f t="shared" si="111"/>
        <v>0</v>
      </c>
      <c r="V55" s="140">
        <v>0</v>
      </c>
      <c r="W55" s="88">
        <v>0</v>
      </c>
      <c r="X55" s="88">
        <v>0</v>
      </c>
      <c r="Y55" s="141">
        <f t="shared" si="112"/>
        <v>0</v>
      </c>
      <c r="Z55" s="88">
        <v>0</v>
      </c>
      <c r="AA55" s="88">
        <v>0</v>
      </c>
      <c r="AB55" s="88">
        <v>0</v>
      </c>
      <c r="AC55" s="141">
        <f t="shared" si="113"/>
        <v>0</v>
      </c>
      <c r="AD55" s="88">
        <v>0</v>
      </c>
      <c r="AE55" s="88">
        <v>0</v>
      </c>
      <c r="AF55" s="88">
        <v>0</v>
      </c>
      <c r="AG55" s="141">
        <f t="shared" si="114"/>
        <v>0</v>
      </c>
      <c r="AH55" s="88">
        <v>0</v>
      </c>
      <c r="AI55" s="88">
        <v>0</v>
      </c>
      <c r="AJ55" s="88">
        <v>0</v>
      </c>
      <c r="AK55" s="141">
        <f t="shared" si="115"/>
        <v>0</v>
      </c>
      <c r="AL55" s="88">
        <v>0</v>
      </c>
      <c r="AM55" s="88">
        <v>0</v>
      </c>
      <c r="AN55" s="88">
        <v>0</v>
      </c>
      <c r="AO55" s="141">
        <f t="shared" si="116"/>
        <v>0</v>
      </c>
      <c r="AP55" s="91">
        <v>0</v>
      </c>
      <c r="AQ55" s="91">
        <v>0</v>
      </c>
      <c r="AR55" s="91">
        <v>0</v>
      </c>
      <c r="AS55" s="141">
        <f t="shared" si="117"/>
        <v>0</v>
      </c>
      <c r="AT55" s="88">
        <v>0</v>
      </c>
      <c r="AU55" s="88">
        <v>0</v>
      </c>
      <c r="AV55" s="88">
        <v>0</v>
      </c>
      <c r="AW55" s="141">
        <f t="shared" si="118"/>
        <v>0</v>
      </c>
      <c r="AX55" s="88">
        <v>0</v>
      </c>
      <c r="AY55" s="88">
        <v>0</v>
      </c>
      <c r="AZ55" s="88">
        <v>0</v>
      </c>
      <c r="BA55" s="141">
        <f t="shared" si="119"/>
        <v>0</v>
      </c>
      <c r="BB55" s="88">
        <v>0</v>
      </c>
      <c r="BC55" s="88">
        <v>0</v>
      </c>
      <c r="BD55" s="88">
        <v>0</v>
      </c>
      <c r="BE55" s="222">
        <f t="shared" si="120"/>
        <v>0</v>
      </c>
      <c r="BF55" s="30">
        <f t="shared" si="121"/>
        <v>0</v>
      </c>
      <c r="BG55" s="658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ht="15.75" customHeight="1">
      <c r="A56" s="604"/>
      <c r="B56" s="604"/>
      <c r="C56" s="604"/>
      <c r="D56" s="604"/>
      <c r="E56" s="604"/>
      <c r="F56" s="621"/>
      <c r="G56" s="605"/>
      <c r="H56" s="120" t="s">
        <v>54</v>
      </c>
      <c r="I56" s="702"/>
      <c r="J56" s="152">
        <v>0</v>
      </c>
      <c r="K56" s="153">
        <v>0</v>
      </c>
      <c r="L56" s="109">
        <v>0</v>
      </c>
      <c r="M56" s="155">
        <f t="shared" si="109"/>
        <v>0</v>
      </c>
      <c r="N56" s="152">
        <v>0</v>
      </c>
      <c r="O56" s="153">
        <v>0</v>
      </c>
      <c r="P56" s="109">
        <v>0</v>
      </c>
      <c r="Q56" s="155">
        <f t="shared" si="110"/>
        <v>0</v>
      </c>
      <c r="R56" s="152">
        <v>0</v>
      </c>
      <c r="S56" s="153">
        <v>0</v>
      </c>
      <c r="T56" s="109">
        <v>0</v>
      </c>
      <c r="U56" s="155">
        <f t="shared" si="111"/>
        <v>0</v>
      </c>
      <c r="V56" s="223">
        <v>0</v>
      </c>
      <c r="W56" s="153">
        <v>0</v>
      </c>
      <c r="X56" s="153">
        <v>0</v>
      </c>
      <c r="Y56" s="157">
        <f t="shared" si="112"/>
        <v>0</v>
      </c>
      <c r="Z56" s="153">
        <v>0</v>
      </c>
      <c r="AA56" s="153">
        <v>0</v>
      </c>
      <c r="AB56" s="153">
        <v>0</v>
      </c>
      <c r="AC56" s="157">
        <f t="shared" si="113"/>
        <v>0</v>
      </c>
      <c r="AD56" s="153">
        <v>0</v>
      </c>
      <c r="AE56" s="153">
        <v>0</v>
      </c>
      <c r="AF56" s="153">
        <v>0</v>
      </c>
      <c r="AG56" s="157">
        <f t="shared" si="114"/>
        <v>0</v>
      </c>
      <c r="AH56" s="153">
        <v>0</v>
      </c>
      <c r="AI56" s="153">
        <v>0</v>
      </c>
      <c r="AJ56" s="153">
        <v>0</v>
      </c>
      <c r="AK56" s="157">
        <f t="shared" si="115"/>
        <v>0</v>
      </c>
      <c r="AL56" s="153">
        <v>0</v>
      </c>
      <c r="AM56" s="153">
        <v>0</v>
      </c>
      <c r="AN56" s="153">
        <v>0</v>
      </c>
      <c r="AO56" s="157">
        <f t="shared" si="116"/>
        <v>0</v>
      </c>
      <c r="AP56" s="224">
        <v>0</v>
      </c>
      <c r="AQ56" s="224">
        <v>0</v>
      </c>
      <c r="AR56" s="224">
        <v>0</v>
      </c>
      <c r="AS56" s="157">
        <f t="shared" si="117"/>
        <v>0</v>
      </c>
      <c r="AT56" s="153">
        <v>0</v>
      </c>
      <c r="AU56" s="153">
        <v>0</v>
      </c>
      <c r="AV56" s="153">
        <v>0</v>
      </c>
      <c r="AW56" s="157">
        <f t="shared" si="118"/>
        <v>0</v>
      </c>
      <c r="AX56" s="153">
        <v>0</v>
      </c>
      <c r="AY56" s="153">
        <v>0</v>
      </c>
      <c r="AZ56" s="153">
        <v>0</v>
      </c>
      <c r="BA56" s="157">
        <f t="shared" si="119"/>
        <v>0</v>
      </c>
      <c r="BB56" s="153">
        <v>0</v>
      </c>
      <c r="BC56" s="153">
        <v>0</v>
      </c>
      <c r="BD56" s="153">
        <v>0</v>
      </c>
      <c r="BE56" s="225">
        <f t="shared" si="120"/>
        <v>0</v>
      </c>
      <c r="BF56" s="30">
        <f t="shared" si="121"/>
        <v>0</v>
      </c>
      <c r="BG56" s="658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ht="33" customHeight="1">
      <c r="A57" s="605"/>
      <c r="B57" s="604"/>
      <c r="C57" s="604"/>
      <c r="D57" s="604"/>
      <c r="E57" s="604"/>
      <c r="F57" s="621"/>
      <c r="G57" s="693" t="s">
        <v>55</v>
      </c>
      <c r="H57" s="585"/>
      <c r="I57" s="702"/>
      <c r="J57" s="158">
        <f t="shared" ref="J57:BF57" si="122">SUM(J52:J56)</f>
        <v>0</v>
      </c>
      <c r="K57" s="159">
        <f t="shared" si="122"/>
        <v>0</v>
      </c>
      <c r="L57" s="247">
        <f t="shared" si="122"/>
        <v>0</v>
      </c>
      <c r="M57" s="161">
        <f t="shared" si="122"/>
        <v>0</v>
      </c>
      <c r="N57" s="158">
        <f t="shared" si="122"/>
        <v>2</v>
      </c>
      <c r="O57" s="159">
        <f t="shared" si="122"/>
        <v>1</v>
      </c>
      <c r="P57" s="247">
        <f t="shared" si="122"/>
        <v>0</v>
      </c>
      <c r="Q57" s="161">
        <f t="shared" si="122"/>
        <v>3</v>
      </c>
      <c r="R57" s="158">
        <f t="shared" si="122"/>
        <v>0</v>
      </c>
      <c r="S57" s="159">
        <f t="shared" si="122"/>
        <v>0</v>
      </c>
      <c r="T57" s="247">
        <f t="shared" si="122"/>
        <v>0</v>
      </c>
      <c r="U57" s="161">
        <f t="shared" si="122"/>
        <v>0</v>
      </c>
      <c r="V57" s="162">
        <f t="shared" si="122"/>
        <v>0</v>
      </c>
      <c r="W57" s="162">
        <f t="shared" si="122"/>
        <v>0</v>
      </c>
      <c r="X57" s="162">
        <f t="shared" si="122"/>
        <v>0</v>
      </c>
      <c r="Y57" s="67">
        <f t="shared" si="122"/>
        <v>0</v>
      </c>
      <c r="Z57" s="162">
        <f t="shared" si="122"/>
        <v>0</v>
      </c>
      <c r="AA57" s="162">
        <f t="shared" si="122"/>
        <v>0</v>
      </c>
      <c r="AB57" s="162">
        <f t="shared" si="122"/>
        <v>0</v>
      </c>
      <c r="AC57" s="67">
        <f t="shared" si="122"/>
        <v>0</v>
      </c>
      <c r="AD57" s="159">
        <f t="shared" si="122"/>
        <v>0</v>
      </c>
      <c r="AE57" s="159">
        <f t="shared" si="122"/>
        <v>0</v>
      </c>
      <c r="AF57" s="159">
        <f t="shared" si="122"/>
        <v>0</v>
      </c>
      <c r="AG57" s="163">
        <f t="shared" si="122"/>
        <v>0</v>
      </c>
      <c r="AH57" s="159">
        <f t="shared" si="122"/>
        <v>0</v>
      </c>
      <c r="AI57" s="159">
        <f t="shared" si="122"/>
        <v>0</v>
      </c>
      <c r="AJ57" s="159">
        <f t="shared" si="122"/>
        <v>0</v>
      </c>
      <c r="AK57" s="163">
        <f t="shared" si="122"/>
        <v>0</v>
      </c>
      <c r="AL57" s="159">
        <f t="shared" si="122"/>
        <v>0</v>
      </c>
      <c r="AM57" s="159">
        <f t="shared" si="122"/>
        <v>0</v>
      </c>
      <c r="AN57" s="159">
        <f t="shared" si="122"/>
        <v>0</v>
      </c>
      <c r="AO57" s="163">
        <f t="shared" si="122"/>
        <v>0</v>
      </c>
      <c r="AP57" s="213">
        <f t="shared" si="122"/>
        <v>0</v>
      </c>
      <c r="AQ57" s="213">
        <f t="shared" si="122"/>
        <v>0</v>
      </c>
      <c r="AR57" s="213">
        <f t="shared" si="122"/>
        <v>0</v>
      </c>
      <c r="AS57" s="163">
        <f t="shared" si="122"/>
        <v>0</v>
      </c>
      <c r="AT57" s="159">
        <f t="shared" si="122"/>
        <v>0</v>
      </c>
      <c r="AU57" s="159">
        <f t="shared" si="122"/>
        <v>0</v>
      </c>
      <c r="AV57" s="159">
        <f t="shared" si="122"/>
        <v>0</v>
      </c>
      <c r="AW57" s="163">
        <f t="shared" si="122"/>
        <v>0</v>
      </c>
      <c r="AX57" s="159">
        <f t="shared" si="122"/>
        <v>0</v>
      </c>
      <c r="AY57" s="159">
        <f t="shared" si="122"/>
        <v>0</v>
      </c>
      <c r="AZ57" s="159">
        <f t="shared" si="122"/>
        <v>0</v>
      </c>
      <c r="BA57" s="163">
        <f t="shared" si="122"/>
        <v>0</v>
      </c>
      <c r="BB57" s="159">
        <f t="shared" si="122"/>
        <v>0</v>
      </c>
      <c r="BC57" s="159">
        <f t="shared" si="122"/>
        <v>0</v>
      </c>
      <c r="BD57" s="159">
        <f t="shared" si="122"/>
        <v>0</v>
      </c>
      <c r="BE57" s="218">
        <f t="shared" si="122"/>
        <v>0</v>
      </c>
      <c r="BF57" s="30">
        <f t="shared" si="122"/>
        <v>3</v>
      </c>
      <c r="BG57" s="658"/>
      <c r="BH57" s="71">
        <f>ROUND(F52*BL57,0)</f>
        <v>20</v>
      </c>
      <c r="BI57" s="72">
        <f>ROUND(F52*BL57,0)+1</f>
        <v>21</v>
      </c>
      <c r="BJ57" s="72">
        <f>F52-1</f>
        <v>49</v>
      </c>
      <c r="BK57" s="73">
        <f>F52</f>
        <v>50</v>
      </c>
      <c r="BL57" s="196">
        <v>0.4</v>
      </c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ht="40.5" customHeight="1">
      <c r="A58" s="241"/>
      <c r="B58" s="604"/>
      <c r="C58" s="604"/>
      <c r="D58" s="604"/>
      <c r="E58" s="604"/>
      <c r="F58" s="621"/>
      <c r="G58" s="704" t="s">
        <v>63</v>
      </c>
      <c r="H58" s="120" t="s">
        <v>64</v>
      </c>
      <c r="I58" s="702"/>
      <c r="J58" s="152">
        <v>0</v>
      </c>
      <c r="K58" s="153">
        <v>0</v>
      </c>
      <c r="L58" s="109">
        <v>0</v>
      </c>
      <c r="M58" s="155">
        <f t="shared" ref="M58:M59" si="123">SUM(J58:L58)</f>
        <v>0</v>
      </c>
      <c r="N58" s="152">
        <v>0</v>
      </c>
      <c r="O58" s="153">
        <v>0</v>
      </c>
      <c r="P58" s="109">
        <v>0</v>
      </c>
      <c r="Q58" s="155">
        <f t="shared" ref="Q58:Q59" si="124">SUM(N58:P58)</f>
        <v>0</v>
      </c>
      <c r="R58" s="152">
        <v>0</v>
      </c>
      <c r="S58" s="153">
        <v>0</v>
      </c>
      <c r="T58" s="109">
        <v>0</v>
      </c>
      <c r="U58" s="155">
        <f t="shared" ref="U58:U59" si="125">SUM(R58:T58)</f>
        <v>0</v>
      </c>
      <c r="V58" s="223">
        <v>0</v>
      </c>
      <c r="W58" s="153">
        <v>0</v>
      </c>
      <c r="X58" s="153">
        <v>0</v>
      </c>
      <c r="Y58" s="157">
        <f t="shared" ref="Y58:Y59" si="126">SUM(V58:X58)</f>
        <v>0</v>
      </c>
      <c r="Z58" s="153">
        <v>0</v>
      </c>
      <c r="AA58" s="153">
        <v>0</v>
      </c>
      <c r="AB58" s="153">
        <v>0</v>
      </c>
      <c r="AC58" s="157">
        <f t="shared" ref="AC58:AC59" si="127">SUM(Z58:AB58)</f>
        <v>0</v>
      </c>
      <c r="AD58" s="153">
        <v>0</v>
      </c>
      <c r="AE58" s="153">
        <v>0</v>
      </c>
      <c r="AF58" s="153">
        <v>0</v>
      </c>
      <c r="AG58" s="157">
        <f t="shared" ref="AG58:AG59" si="128">SUM(AD58:AF58)</f>
        <v>0</v>
      </c>
      <c r="AH58" s="153">
        <v>0</v>
      </c>
      <c r="AI58" s="153">
        <v>0</v>
      </c>
      <c r="AJ58" s="153">
        <v>0</v>
      </c>
      <c r="AK58" s="157">
        <f t="shared" ref="AK58:AK59" si="129">SUM(AH58:AJ58)</f>
        <v>0</v>
      </c>
      <c r="AL58" s="153">
        <v>0</v>
      </c>
      <c r="AM58" s="153">
        <v>0</v>
      </c>
      <c r="AN58" s="153">
        <v>0</v>
      </c>
      <c r="AO58" s="157">
        <f t="shared" ref="AO58:AO59" si="130">SUM(AL58:AN58)</f>
        <v>0</v>
      </c>
      <c r="AP58" s="224">
        <v>0</v>
      </c>
      <c r="AQ58" s="224">
        <v>0</v>
      </c>
      <c r="AR58" s="224">
        <v>0</v>
      </c>
      <c r="AS58" s="157">
        <f t="shared" ref="AS58:AS59" si="131">SUM(AP58:AR58)</f>
        <v>0</v>
      </c>
      <c r="AT58" s="153">
        <v>0</v>
      </c>
      <c r="AU58" s="153">
        <v>0</v>
      </c>
      <c r="AV58" s="153">
        <v>0</v>
      </c>
      <c r="AW58" s="157">
        <f t="shared" ref="AW58:AW59" si="132">SUM(AT58:AV58)</f>
        <v>0</v>
      </c>
      <c r="AX58" s="153">
        <v>0</v>
      </c>
      <c r="AY58" s="153">
        <v>0</v>
      </c>
      <c r="AZ58" s="153">
        <v>0</v>
      </c>
      <c r="BA58" s="157">
        <f t="shared" ref="BA58:BA59" si="133">SUM(AX58:AZ58)</f>
        <v>0</v>
      </c>
      <c r="BB58" s="153">
        <v>0</v>
      </c>
      <c r="BC58" s="153">
        <v>0</v>
      </c>
      <c r="BD58" s="153">
        <v>0</v>
      </c>
      <c r="BE58" s="225">
        <f t="shared" ref="BE58:BE59" si="134">SUM(BB58:BD58)</f>
        <v>0</v>
      </c>
      <c r="BF58" s="30">
        <f t="shared" ref="BF58:BF65" si="135">SUM(M58+Q58+U58+Y58+AC58+AG58+AK58+AO58+AS58+AW58+BA58+BE58)</f>
        <v>0</v>
      </c>
      <c r="BG58" s="658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ht="35.25" customHeight="1">
      <c r="A59" s="241"/>
      <c r="B59" s="604"/>
      <c r="C59" s="604"/>
      <c r="D59" s="604"/>
      <c r="E59" s="605"/>
      <c r="F59" s="622"/>
      <c r="G59" s="605"/>
      <c r="H59" s="120" t="s">
        <v>66</v>
      </c>
      <c r="I59" s="703"/>
      <c r="J59" s="152">
        <v>0</v>
      </c>
      <c r="K59" s="153">
        <v>0</v>
      </c>
      <c r="L59" s="109">
        <v>0</v>
      </c>
      <c r="M59" s="155">
        <f t="shared" si="123"/>
        <v>0</v>
      </c>
      <c r="N59" s="152">
        <v>0</v>
      </c>
      <c r="O59" s="153">
        <v>0</v>
      </c>
      <c r="P59" s="109">
        <v>0</v>
      </c>
      <c r="Q59" s="155">
        <f t="shared" si="124"/>
        <v>0</v>
      </c>
      <c r="R59" s="152">
        <v>0</v>
      </c>
      <c r="S59" s="153">
        <v>0</v>
      </c>
      <c r="T59" s="109">
        <v>0</v>
      </c>
      <c r="U59" s="155">
        <f t="shared" si="125"/>
        <v>0</v>
      </c>
      <c r="V59" s="223">
        <v>0</v>
      </c>
      <c r="W59" s="153">
        <v>0</v>
      </c>
      <c r="X59" s="153">
        <v>0</v>
      </c>
      <c r="Y59" s="157">
        <f t="shared" si="126"/>
        <v>0</v>
      </c>
      <c r="Z59" s="153">
        <v>0</v>
      </c>
      <c r="AA59" s="153">
        <v>0</v>
      </c>
      <c r="AB59" s="153">
        <v>0</v>
      </c>
      <c r="AC59" s="157">
        <f t="shared" si="127"/>
        <v>0</v>
      </c>
      <c r="AD59" s="153">
        <v>0</v>
      </c>
      <c r="AE59" s="153">
        <v>0</v>
      </c>
      <c r="AF59" s="153">
        <v>0</v>
      </c>
      <c r="AG59" s="157">
        <f t="shared" si="128"/>
        <v>0</v>
      </c>
      <c r="AH59" s="153">
        <v>0</v>
      </c>
      <c r="AI59" s="153">
        <v>0</v>
      </c>
      <c r="AJ59" s="153">
        <v>0</v>
      </c>
      <c r="AK59" s="157">
        <f t="shared" si="129"/>
        <v>0</v>
      </c>
      <c r="AL59" s="153">
        <v>0</v>
      </c>
      <c r="AM59" s="153">
        <v>0</v>
      </c>
      <c r="AN59" s="153">
        <v>0</v>
      </c>
      <c r="AO59" s="157">
        <f t="shared" si="130"/>
        <v>0</v>
      </c>
      <c r="AP59" s="224">
        <v>0</v>
      </c>
      <c r="AQ59" s="224">
        <v>0</v>
      </c>
      <c r="AR59" s="224">
        <v>0</v>
      </c>
      <c r="AS59" s="157">
        <f t="shared" si="131"/>
        <v>0</v>
      </c>
      <c r="AT59" s="153">
        <v>0</v>
      </c>
      <c r="AU59" s="153">
        <v>0</v>
      </c>
      <c r="AV59" s="153">
        <v>0</v>
      </c>
      <c r="AW59" s="157">
        <f t="shared" si="132"/>
        <v>0</v>
      </c>
      <c r="AX59" s="153">
        <v>0</v>
      </c>
      <c r="AY59" s="153">
        <v>0</v>
      </c>
      <c r="AZ59" s="153">
        <v>0</v>
      </c>
      <c r="BA59" s="157">
        <f t="shared" si="133"/>
        <v>0</v>
      </c>
      <c r="BB59" s="153">
        <v>0</v>
      </c>
      <c r="BC59" s="153">
        <v>0</v>
      </c>
      <c r="BD59" s="153">
        <v>0</v>
      </c>
      <c r="BE59" s="225">
        <f t="shared" si="134"/>
        <v>0</v>
      </c>
      <c r="BF59" s="30">
        <f t="shared" si="135"/>
        <v>0</v>
      </c>
      <c r="BG59" s="676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ht="29.25" customHeight="1">
      <c r="A60" s="688" t="s">
        <v>115</v>
      </c>
      <c r="B60" s="604"/>
      <c r="C60" s="604"/>
      <c r="D60" s="604"/>
      <c r="E60" s="686" t="s">
        <v>116</v>
      </c>
      <c r="F60" s="248">
        <v>130</v>
      </c>
      <c r="G60" s="96" t="s">
        <v>73</v>
      </c>
      <c r="H60" s="96" t="s">
        <v>73</v>
      </c>
      <c r="I60" s="92" t="s">
        <v>117</v>
      </c>
      <c r="J60" s="249">
        <v>0</v>
      </c>
      <c r="K60" s="213">
        <v>0</v>
      </c>
      <c r="L60" s="250">
        <v>0</v>
      </c>
      <c r="M60" s="251">
        <v>52</v>
      </c>
      <c r="N60" s="249">
        <v>0</v>
      </c>
      <c r="O60" s="213">
        <v>0</v>
      </c>
      <c r="P60" s="250">
        <v>0</v>
      </c>
      <c r="Q60" s="251">
        <v>87</v>
      </c>
      <c r="R60" s="158">
        <v>0</v>
      </c>
      <c r="S60" s="159">
        <v>0</v>
      </c>
      <c r="T60" s="247">
        <v>0</v>
      </c>
      <c r="U60" s="161">
        <v>34</v>
      </c>
      <c r="V60" s="252">
        <v>0</v>
      </c>
      <c r="W60" s="159">
        <v>0</v>
      </c>
      <c r="X60" s="159">
        <v>0</v>
      </c>
      <c r="Y60" s="163">
        <v>0</v>
      </c>
      <c r="Z60" s="159">
        <v>0</v>
      </c>
      <c r="AA60" s="159">
        <v>0</v>
      </c>
      <c r="AB60" s="159">
        <v>0</v>
      </c>
      <c r="AC60" s="163">
        <v>0</v>
      </c>
      <c r="AD60" s="253">
        <v>0</v>
      </c>
      <c r="AE60" s="253">
        <v>0</v>
      </c>
      <c r="AF60" s="253">
        <v>0</v>
      </c>
      <c r="AG60" s="163">
        <v>0</v>
      </c>
      <c r="AH60" s="159">
        <v>0</v>
      </c>
      <c r="AI60" s="159">
        <v>0</v>
      </c>
      <c r="AJ60" s="159">
        <v>0</v>
      </c>
      <c r="AK60" s="163">
        <v>0</v>
      </c>
      <c r="AL60" s="159">
        <v>0</v>
      </c>
      <c r="AM60" s="159">
        <v>0</v>
      </c>
      <c r="AN60" s="159">
        <v>0</v>
      </c>
      <c r="AO60" s="163">
        <v>0</v>
      </c>
      <c r="AP60" s="213">
        <v>0</v>
      </c>
      <c r="AQ60" s="213">
        <v>0</v>
      </c>
      <c r="AR60" s="213">
        <v>0</v>
      </c>
      <c r="AS60" s="163">
        <v>0</v>
      </c>
      <c r="AT60" s="159">
        <v>0</v>
      </c>
      <c r="AU60" s="159">
        <v>0</v>
      </c>
      <c r="AV60" s="159">
        <v>0</v>
      </c>
      <c r="AW60" s="163">
        <v>0</v>
      </c>
      <c r="AX60" s="159">
        <v>0</v>
      </c>
      <c r="AY60" s="159">
        <v>0</v>
      </c>
      <c r="AZ60" s="159">
        <v>0</v>
      </c>
      <c r="BA60" s="163">
        <v>0</v>
      </c>
      <c r="BB60" s="159">
        <v>0</v>
      </c>
      <c r="BC60" s="159">
        <v>0</v>
      </c>
      <c r="BD60" s="159">
        <v>0</v>
      </c>
      <c r="BE60" s="218">
        <v>0</v>
      </c>
      <c r="BF60" s="30">
        <f t="shared" si="135"/>
        <v>173</v>
      </c>
      <c r="BG60" s="219">
        <f>BF60/F60</f>
        <v>1.3307692307692307</v>
      </c>
      <c r="BH60" s="71">
        <f>ROUND(F60*BL60,0)</f>
        <v>52</v>
      </c>
      <c r="BI60" s="72">
        <f>ROUND(F60*BL60,0)+1</f>
        <v>53</v>
      </c>
      <c r="BJ60" s="131">
        <f>F60-1</f>
        <v>129</v>
      </c>
      <c r="BK60" s="132">
        <f>F60</f>
        <v>130</v>
      </c>
      <c r="BL60" s="196">
        <v>0.4</v>
      </c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ht="15" customHeight="1">
      <c r="A61" s="604"/>
      <c r="B61" s="604"/>
      <c r="C61" s="604"/>
      <c r="D61" s="604"/>
      <c r="E61" s="625"/>
      <c r="F61" s="689">
        <v>40</v>
      </c>
      <c r="G61" s="692" t="s">
        <v>48</v>
      </c>
      <c r="H61" s="96" t="s">
        <v>49</v>
      </c>
      <c r="I61" s="692" t="s">
        <v>118</v>
      </c>
      <c r="J61" s="254">
        <v>0</v>
      </c>
      <c r="K61" s="255">
        <v>0</v>
      </c>
      <c r="L61" s="256">
        <v>0</v>
      </c>
      <c r="M61" s="257">
        <f t="shared" ref="M61:M65" si="136">SUM(J61:L61)</f>
        <v>0</v>
      </c>
      <c r="N61" s="258">
        <v>0</v>
      </c>
      <c r="O61" s="255">
        <v>0</v>
      </c>
      <c r="P61" s="256">
        <v>0</v>
      </c>
      <c r="Q61" s="257">
        <f t="shared" ref="Q61:Q65" si="137">SUM(N61:P61)</f>
        <v>0</v>
      </c>
      <c r="R61" s="226">
        <v>0</v>
      </c>
      <c r="S61" s="204">
        <v>0</v>
      </c>
      <c r="T61" s="227">
        <v>0</v>
      </c>
      <c r="U61" s="228">
        <f t="shared" ref="U61:U65" si="138">SUM(R61:T61)</f>
        <v>0</v>
      </c>
      <c r="V61" s="229">
        <v>0</v>
      </c>
      <c r="W61" s="204">
        <v>0</v>
      </c>
      <c r="X61" s="204">
        <v>0</v>
      </c>
      <c r="Y61" s="83">
        <f t="shared" ref="Y61:Y65" si="139">SUM(V61:X61)</f>
        <v>0</v>
      </c>
      <c r="Z61" s="204">
        <v>0</v>
      </c>
      <c r="AA61" s="204">
        <v>0</v>
      </c>
      <c r="AB61" s="204">
        <v>0</v>
      </c>
      <c r="AC61" s="83">
        <f t="shared" ref="AC61:AC65" si="140">SUM(Z61:AB61)</f>
        <v>0</v>
      </c>
      <c r="AD61" s="259">
        <v>0</v>
      </c>
      <c r="AE61" s="259">
        <v>0</v>
      </c>
      <c r="AF61" s="259">
        <v>0</v>
      </c>
      <c r="AG61" s="244">
        <f t="shared" ref="AG61:AG65" si="141">SUM(AD61:AF61)</f>
        <v>0</v>
      </c>
      <c r="AH61" s="204">
        <v>0</v>
      </c>
      <c r="AI61" s="204">
        <v>0</v>
      </c>
      <c r="AJ61" s="204">
        <v>0</v>
      </c>
      <c r="AK61" s="244">
        <f t="shared" ref="AK61:AK65" si="142">SUM(AH61:AJ61)</f>
        <v>0</v>
      </c>
      <c r="AL61" s="204">
        <v>0</v>
      </c>
      <c r="AM61" s="204">
        <v>0</v>
      </c>
      <c r="AN61" s="204">
        <v>0</v>
      </c>
      <c r="AO61" s="244">
        <f t="shared" ref="AO61:AO65" si="143">SUM(AL61:AN61)</f>
        <v>0</v>
      </c>
      <c r="AP61" s="230">
        <v>0</v>
      </c>
      <c r="AQ61" s="230">
        <v>0</v>
      </c>
      <c r="AR61" s="230">
        <v>0</v>
      </c>
      <c r="AS61" s="244">
        <f t="shared" ref="AS61:AS65" si="144">SUM(AP61:AR61)</f>
        <v>0</v>
      </c>
      <c r="AT61" s="204">
        <v>0</v>
      </c>
      <c r="AU61" s="204">
        <v>0</v>
      </c>
      <c r="AV61" s="204">
        <v>0</v>
      </c>
      <c r="AW61" s="244">
        <v>0</v>
      </c>
      <c r="AX61" s="204">
        <v>0</v>
      </c>
      <c r="AY61" s="204">
        <v>0</v>
      </c>
      <c r="AZ61" s="204">
        <v>0</v>
      </c>
      <c r="BA61" s="244">
        <v>0</v>
      </c>
      <c r="BB61" s="204">
        <v>0</v>
      </c>
      <c r="BC61" s="204">
        <v>0</v>
      </c>
      <c r="BD61" s="204">
        <v>0</v>
      </c>
      <c r="BE61" s="245">
        <v>0</v>
      </c>
      <c r="BF61" s="30">
        <f t="shared" si="135"/>
        <v>0</v>
      </c>
      <c r="BG61" s="675">
        <f>BF66/F61</f>
        <v>0.92500000000000004</v>
      </c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ht="18" customHeight="1">
      <c r="A62" s="604"/>
      <c r="B62" s="604"/>
      <c r="C62" s="604"/>
      <c r="D62" s="604"/>
      <c r="E62" s="625"/>
      <c r="F62" s="690"/>
      <c r="G62" s="604"/>
      <c r="H62" s="96" t="s">
        <v>51</v>
      </c>
      <c r="I62" s="604"/>
      <c r="J62" s="260">
        <v>0</v>
      </c>
      <c r="K62" s="91">
        <v>0</v>
      </c>
      <c r="L62" s="261">
        <v>0</v>
      </c>
      <c r="M62" s="262">
        <f t="shared" si="136"/>
        <v>0</v>
      </c>
      <c r="N62" s="263">
        <v>5</v>
      </c>
      <c r="O62" s="91">
        <v>0</v>
      </c>
      <c r="P62" s="261">
        <v>0</v>
      </c>
      <c r="Q62" s="262">
        <f t="shared" si="137"/>
        <v>5</v>
      </c>
      <c r="R62" s="87">
        <v>0</v>
      </c>
      <c r="S62" s="88">
        <v>0</v>
      </c>
      <c r="T62" s="221">
        <v>0</v>
      </c>
      <c r="U62" s="139">
        <f t="shared" si="138"/>
        <v>0</v>
      </c>
      <c r="V62" s="140">
        <v>0</v>
      </c>
      <c r="W62" s="88">
        <v>0</v>
      </c>
      <c r="X62" s="88">
        <v>0</v>
      </c>
      <c r="Y62" s="141">
        <f t="shared" si="139"/>
        <v>0</v>
      </c>
      <c r="Z62" s="88">
        <v>0</v>
      </c>
      <c r="AA62" s="88">
        <v>0</v>
      </c>
      <c r="AB62" s="88">
        <v>0</v>
      </c>
      <c r="AC62" s="141">
        <f t="shared" si="140"/>
        <v>0</v>
      </c>
      <c r="AD62" s="88">
        <v>0</v>
      </c>
      <c r="AE62" s="88">
        <v>0</v>
      </c>
      <c r="AF62" s="88">
        <v>0</v>
      </c>
      <c r="AG62" s="141">
        <f t="shared" si="141"/>
        <v>0</v>
      </c>
      <c r="AH62" s="88">
        <v>0</v>
      </c>
      <c r="AI62" s="88">
        <v>0</v>
      </c>
      <c r="AJ62" s="88">
        <v>0</v>
      </c>
      <c r="AK62" s="141">
        <f t="shared" si="142"/>
        <v>0</v>
      </c>
      <c r="AL62" s="88">
        <v>0</v>
      </c>
      <c r="AM62" s="88">
        <v>0</v>
      </c>
      <c r="AN62" s="88">
        <v>0</v>
      </c>
      <c r="AO62" s="141">
        <f t="shared" si="143"/>
        <v>0</v>
      </c>
      <c r="AP62" s="91">
        <v>0</v>
      </c>
      <c r="AQ62" s="91">
        <v>0</v>
      </c>
      <c r="AR62" s="91">
        <v>0</v>
      </c>
      <c r="AS62" s="141">
        <f t="shared" si="144"/>
        <v>0</v>
      </c>
      <c r="AT62" s="88">
        <v>0</v>
      </c>
      <c r="AU62" s="88">
        <v>0</v>
      </c>
      <c r="AV62" s="88">
        <v>0</v>
      </c>
      <c r="AW62" s="141">
        <v>0</v>
      </c>
      <c r="AX62" s="88">
        <v>0</v>
      </c>
      <c r="AY62" s="88">
        <v>0</v>
      </c>
      <c r="AZ62" s="88">
        <v>0</v>
      </c>
      <c r="BA62" s="141">
        <v>0</v>
      </c>
      <c r="BB62" s="88">
        <v>0</v>
      </c>
      <c r="BC62" s="88">
        <v>0</v>
      </c>
      <c r="BD62" s="88">
        <v>0</v>
      </c>
      <c r="BE62" s="222">
        <v>0</v>
      </c>
      <c r="BF62" s="30">
        <f t="shared" si="135"/>
        <v>5</v>
      </c>
      <c r="BG62" s="658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ht="15" customHeight="1">
      <c r="A63" s="604"/>
      <c r="B63" s="604"/>
      <c r="C63" s="604"/>
      <c r="D63" s="604"/>
      <c r="E63" s="625"/>
      <c r="F63" s="690"/>
      <c r="G63" s="604"/>
      <c r="H63" s="120" t="s">
        <v>52</v>
      </c>
      <c r="I63" s="604"/>
      <c r="J63" s="260">
        <v>8</v>
      </c>
      <c r="K63" s="91">
        <v>2</v>
      </c>
      <c r="L63" s="261">
        <v>0</v>
      </c>
      <c r="M63" s="262">
        <f t="shared" si="136"/>
        <v>10</v>
      </c>
      <c r="N63" s="263">
        <v>13</v>
      </c>
      <c r="O63" s="91">
        <v>3</v>
      </c>
      <c r="P63" s="261">
        <v>0</v>
      </c>
      <c r="Q63" s="262">
        <f t="shared" si="137"/>
        <v>16</v>
      </c>
      <c r="R63" s="87">
        <v>5</v>
      </c>
      <c r="S63" s="88">
        <v>1</v>
      </c>
      <c r="T63" s="221">
        <v>0</v>
      </c>
      <c r="U63" s="139">
        <f t="shared" si="138"/>
        <v>6</v>
      </c>
      <c r="V63" s="140">
        <v>0</v>
      </c>
      <c r="W63" s="88">
        <v>0</v>
      </c>
      <c r="X63" s="88">
        <v>0</v>
      </c>
      <c r="Y63" s="141">
        <f t="shared" si="139"/>
        <v>0</v>
      </c>
      <c r="Z63" s="88">
        <v>0</v>
      </c>
      <c r="AA63" s="88">
        <v>0</v>
      </c>
      <c r="AB63" s="88">
        <v>0</v>
      </c>
      <c r="AC63" s="141">
        <f t="shared" si="140"/>
        <v>0</v>
      </c>
      <c r="AD63" s="88">
        <v>0</v>
      </c>
      <c r="AE63" s="88">
        <v>0</v>
      </c>
      <c r="AF63" s="88">
        <v>0</v>
      </c>
      <c r="AG63" s="141">
        <f t="shared" si="141"/>
        <v>0</v>
      </c>
      <c r="AH63" s="88">
        <v>0</v>
      </c>
      <c r="AI63" s="88">
        <v>0</v>
      </c>
      <c r="AJ63" s="88">
        <v>0</v>
      </c>
      <c r="AK63" s="141">
        <f t="shared" si="142"/>
        <v>0</v>
      </c>
      <c r="AL63" s="88">
        <v>0</v>
      </c>
      <c r="AM63" s="88">
        <v>0</v>
      </c>
      <c r="AN63" s="88">
        <v>0</v>
      </c>
      <c r="AO63" s="141">
        <f t="shared" si="143"/>
        <v>0</v>
      </c>
      <c r="AP63" s="91">
        <v>0</v>
      </c>
      <c r="AQ63" s="91">
        <v>0</v>
      </c>
      <c r="AR63" s="91">
        <v>0</v>
      </c>
      <c r="AS63" s="141">
        <f t="shared" si="144"/>
        <v>0</v>
      </c>
      <c r="AT63" s="88">
        <v>0</v>
      </c>
      <c r="AU63" s="88">
        <v>0</v>
      </c>
      <c r="AV63" s="88">
        <v>0</v>
      </c>
      <c r="AW63" s="141">
        <v>0</v>
      </c>
      <c r="AX63" s="88">
        <v>0</v>
      </c>
      <c r="AY63" s="88">
        <v>0</v>
      </c>
      <c r="AZ63" s="88">
        <v>0</v>
      </c>
      <c r="BA63" s="141">
        <v>0</v>
      </c>
      <c r="BB63" s="88">
        <v>0</v>
      </c>
      <c r="BC63" s="88">
        <v>0</v>
      </c>
      <c r="BD63" s="88">
        <v>0</v>
      </c>
      <c r="BE63" s="222">
        <v>0</v>
      </c>
      <c r="BF63" s="30">
        <f t="shared" si="135"/>
        <v>32</v>
      </c>
      <c r="BG63" s="658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ht="15" customHeight="1">
      <c r="A64" s="604"/>
      <c r="B64" s="604"/>
      <c r="C64" s="604"/>
      <c r="D64" s="604"/>
      <c r="E64" s="625"/>
      <c r="F64" s="690"/>
      <c r="G64" s="604"/>
      <c r="H64" s="120" t="s">
        <v>53</v>
      </c>
      <c r="I64" s="604"/>
      <c r="J64" s="260">
        <v>0</v>
      </c>
      <c r="K64" s="91">
        <v>0</v>
      </c>
      <c r="L64" s="261">
        <v>0</v>
      </c>
      <c r="M64" s="262">
        <f t="shared" si="136"/>
        <v>0</v>
      </c>
      <c r="N64" s="263">
        <v>0</v>
      </c>
      <c r="O64" s="91">
        <v>0</v>
      </c>
      <c r="P64" s="261">
        <v>0</v>
      </c>
      <c r="Q64" s="262">
        <f t="shared" si="137"/>
        <v>0</v>
      </c>
      <c r="R64" s="87">
        <v>0</v>
      </c>
      <c r="S64" s="88">
        <v>0</v>
      </c>
      <c r="T64" s="221">
        <v>0</v>
      </c>
      <c r="U64" s="139">
        <f t="shared" si="138"/>
        <v>0</v>
      </c>
      <c r="V64" s="140">
        <v>0</v>
      </c>
      <c r="W64" s="88">
        <v>0</v>
      </c>
      <c r="X64" s="88">
        <v>0</v>
      </c>
      <c r="Y64" s="141">
        <f t="shared" si="139"/>
        <v>0</v>
      </c>
      <c r="Z64" s="88">
        <v>0</v>
      </c>
      <c r="AA64" s="88">
        <v>0</v>
      </c>
      <c r="AB64" s="88">
        <v>0</v>
      </c>
      <c r="AC64" s="141">
        <f t="shared" si="140"/>
        <v>0</v>
      </c>
      <c r="AD64" s="88">
        <v>0</v>
      </c>
      <c r="AE64" s="88">
        <v>0</v>
      </c>
      <c r="AF64" s="88">
        <v>0</v>
      </c>
      <c r="AG64" s="141">
        <f t="shared" si="141"/>
        <v>0</v>
      </c>
      <c r="AH64" s="88">
        <v>0</v>
      </c>
      <c r="AI64" s="88">
        <v>0</v>
      </c>
      <c r="AJ64" s="88">
        <v>0</v>
      </c>
      <c r="AK64" s="141">
        <f t="shared" si="142"/>
        <v>0</v>
      </c>
      <c r="AL64" s="88">
        <v>0</v>
      </c>
      <c r="AM64" s="88">
        <v>0</v>
      </c>
      <c r="AN64" s="88">
        <v>0</v>
      </c>
      <c r="AO64" s="141">
        <f t="shared" si="143"/>
        <v>0</v>
      </c>
      <c r="AP64" s="91">
        <v>0</v>
      </c>
      <c r="AQ64" s="91">
        <v>0</v>
      </c>
      <c r="AR64" s="91">
        <v>0</v>
      </c>
      <c r="AS64" s="141">
        <f t="shared" si="144"/>
        <v>0</v>
      </c>
      <c r="AT64" s="88">
        <v>0</v>
      </c>
      <c r="AU64" s="88">
        <v>0</v>
      </c>
      <c r="AV64" s="88">
        <v>0</v>
      </c>
      <c r="AW64" s="141">
        <v>0</v>
      </c>
      <c r="AX64" s="88">
        <v>0</v>
      </c>
      <c r="AY64" s="88">
        <v>0</v>
      </c>
      <c r="AZ64" s="88">
        <v>0</v>
      </c>
      <c r="BA64" s="141">
        <v>0</v>
      </c>
      <c r="BB64" s="88">
        <v>0</v>
      </c>
      <c r="BC64" s="88">
        <v>0</v>
      </c>
      <c r="BD64" s="88">
        <v>0</v>
      </c>
      <c r="BE64" s="222">
        <v>0</v>
      </c>
      <c r="BF64" s="30">
        <f t="shared" si="135"/>
        <v>0</v>
      </c>
      <c r="BG64" s="658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ht="15.75" customHeight="1">
      <c r="A65" s="604"/>
      <c r="B65" s="604"/>
      <c r="C65" s="604"/>
      <c r="D65" s="604"/>
      <c r="E65" s="625"/>
      <c r="F65" s="690"/>
      <c r="G65" s="605"/>
      <c r="H65" s="120" t="s">
        <v>54</v>
      </c>
      <c r="I65" s="604"/>
      <c r="J65" s="264">
        <v>0</v>
      </c>
      <c r="K65" s="265">
        <v>0</v>
      </c>
      <c r="L65" s="266">
        <v>0</v>
      </c>
      <c r="M65" s="267">
        <f t="shared" si="136"/>
        <v>0</v>
      </c>
      <c r="N65" s="268">
        <v>0</v>
      </c>
      <c r="O65" s="265">
        <v>0</v>
      </c>
      <c r="P65" s="266">
        <v>0</v>
      </c>
      <c r="Q65" s="267">
        <f t="shared" si="137"/>
        <v>0</v>
      </c>
      <c r="R65" s="152">
        <v>0</v>
      </c>
      <c r="S65" s="153">
        <v>0</v>
      </c>
      <c r="T65" s="109">
        <v>0</v>
      </c>
      <c r="U65" s="155">
        <f t="shared" si="138"/>
        <v>0</v>
      </c>
      <c r="V65" s="223">
        <v>0</v>
      </c>
      <c r="W65" s="153">
        <v>0</v>
      </c>
      <c r="X65" s="153">
        <v>0</v>
      </c>
      <c r="Y65" s="157">
        <f t="shared" si="139"/>
        <v>0</v>
      </c>
      <c r="Z65" s="153">
        <v>0</v>
      </c>
      <c r="AA65" s="153">
        <v>0</v>
      </c>
      <c r="AB65" s="153">
        <v>0</v>
      </c>
      <c r="AC65" s="157">
        <f t="shared" si="140"/>
        <v>0</v>
      </c>
      <c r="AD65" s="153">
        <v>0</v>
      </c>
      <c r="AE65" s="153">
        <v>0</v>
      </c>
      <c r="AF65" s="153">
        <v>0</v>
      </c>
      <c r="AG65" s="157">
        <f t="shared" si="141"/>
        <v>0</v>
      </c>
      <c r="AH65" s="153">
        <v>0</v>
      </c>
      <c r="AI65" s="153">
        <v>0</v>
      </c>
      <c r="AJ65" s="153">
        <v>0</v>
      </c>
      <c r="AK65" s="157">
        <f t="shared" si="142"/>
        <v>0</v>
      </c>
      <c r="AL65" s="153">
        <v>0</v>
      </c>
      <c r="AM65" s="153">
        <v>0</v>
      </c>
      <c r="AN65" s="153">
        <v>0</v>
      </c>
      <c r="AO65" s="157">
        <f t="shared" si="143"/>
        <v>0</v>
      </c>
      <c r="AP65" s="224">
        <v>0</v>
      </c>
      <c r="AQ65" s="224">
        <v>0</v>
      </c>
      <c r="AR65" s="224">
        <v>0</v>
      </c>
      <c r="AS65" s="157">
        <f t="shared" si="144"/>
        <v>0</v>
      </c>
      <c r="AT65" s="153">
        <v>0</v>
      </c>
      <c r="AU65" s="153">
        <v>0</v>
      </c>
      <c r="AV65" s="153">
        <v>0</v>
      </c>
      <c r="AW65" s="157">
        <v>0</v>
      </c>
      <c r="AX65" s="153">
        <v>0</v>
      </c>
      <c r="AY65" s="153">
        <v>0</v>
      </c>
      <c r="AZ65" s="153">
        <v>0</v>
      </c>
      <c r="BA65" s="157"/>
      <c r="BB65" s="153">
        <v>0</v>
      </c>
      <c r="BC65" s="153">
        <v>0</v>
      </c>
      <c r="BD65" s="153">
        <v>0</v>
      </c>
      <c r="BE65" s="225">
        <v>0</v>
      </c>
      <c r="BF65" s="30">
        <f t="shared" si="135"/>
        <v>0</v>
      </c>
      <c r="BG65" s="658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ht="49.5" customHeight="1">
      <c r="A66" s="604"/>
      <c r="B66" s="604"/>
      <c r="C66" s="604"/>
      <c r="D66" s="604"/>
      <c r="E66" s="687"/>
      <c r="F66" s="691"/>
      <c r="G66" s="693" t="s">
        <v>55</v>
      </c>
      <c r="H66" s="585"/>
      <c r="I66" s="605"/>
      <c r="J66" s="269">
        <f t="shared" ref="J66:AV66" si="145">SUM(J61:J65)</f>
        <v>8</v>
      </c>
      <c r="K66" s="213">
        <f t="shared" si="145"/>
        <v>2</v>
      </c>
      <c r="L66" s="250">
        <f t="shared" si="145"/>
        <v>0</v>
      </c>
      <c r="M66" s="251">
        <f t="shared" si="145"/>
        <v>10</v>
      </c>
      <c r="N66" s="249">
        <f t="shared" si="145"/>
        <v>18</v>
      </c>
      <c r="O66" s="213">
        <f t="shared" si="145"/>
        <v>3</v>
      </c>
      <c r="P66" s="250">
        <f t="shared" si="145"/>
        <v>0</v>
      </c>
      <c r="Q66" s="251">
        <f t="shared" si="145"/>
        <v>21</v>
      </c>
      <c r="R66" s="158">
        <f t="shared" si="145"/>
        <v>5</v>
      </c>
      <c r="S66" s="159">
        <f t="shared" si="145"/>
        <v>1</v>
      </c>
      <c r="T66" s="247">
        <f t="shared" si="145"/>
        <v>0</v>
      </c>
      <c r="U66" s="161">
        <f t="shared" si="145"/>
        <v>6</v>
      </c>
      <c r="V66" s="162">
        <f t="shared" si="145"/>
        <v>0</v>
      </c>
      <c r="W66" s="162">
        <f t="shared" si="145"/>
        <v>0</v>
      </c>
      <c r="X66" s="162">
        <f t="shared" si="145"/>
        <v>0</v>
      </c>
      <c r="Y66" s="67">
        <f t="shared" si="145"/>
        <v>0</v>
      </c>
      <c r="Z66" s="162">
        <f t="shared" si="145"/>
        <v>0</v>
      </c>
      <c r="AA66" s="162">
        <f t="shared" si="145"/>
        <v>0</v>
      </c>
      <c r="AB66" s="162">
        <f t="shared" si="145"/>
        <v>0</v>
      </c>
      <c r="AC66" s="67">
        <f t="shared" si="145"/>
        <v>0</v>
      </c>
      <c r="AD66" s="159">
        <f t="shared" si="145"/>
        <v>0</v>
      </c>
      <c r="AE66" s="159">
        <f t="shared" si="145"/>
        <v>0</v>
      </c>
      <c r="AF66" s="159">
        <f t="shared" si="145"/>
        <v>0</v>
      </c>
      <c r="AG66" s="163">
        <f t="shared" si="145"/>
        <v>0</v>
      </c>
      <c r="AH66" s="159">
        <f t="shared" si="145"/>
        <v>0</v>
      </c>
      <c r="AI66" s="159">
        <f t="shared" si="145"/>
        <v>0</v>
      </c>
      <c r="AJ66" s="159">
        <f t="shared" si="145"/>
        <v>0</v>
      </c>
      <c r="AK66" s="163">
        <f t="shared" si="145"/>
        <v>0</v>
      </c>
      <c r="AL66" s="159">
        <f t="shared" si="145"/>
        <v>0</v>
      </c>
      <c r="AM66" s="159">
        <f t="shared" si="145"/>
        <v>0</v>
      </c>
      <c r="AN66" s="159">
        <f t="shared" si="145"/>
        <v>0</v>
      </c>
      <c r="AO66" s="163">
        <f t="shared" si="145"/>
        <v>0</v>
      </c>
      <c r="AP66" s="213">
        <f t="shared" si="145"/>
        <v>0</v>
      </c>
      <c r="AQ66" s="213">
        <f t="shared" si="145"/>
        <v>0</v>
      </c>
      <c r="AR66" s="213">
        <f t="shared" si="145"/>
        <v>0</v>
      </c>
      <c r="AS66" s="163">
        <f t="shared" si="145"/>
        <v>0</v>
      </c>
      <c r="AT66" s="159">
        <f t="shared" si="145"/>
        <v>0</v>
      </c>
      <c r="AU66" s="159">
        <f t="shared" si="145"/>
        <v>0</v>
      </c>
      <c r="AV66" s="159">
        <f t="shared" si="145"/>
        <v>0</v>
      </c>
      <c r="AW66" s="163">
        <v>0</v>
      </c>
      <c r="AX66" s="159">
        <f t="shared" ref="AX66:AZ66" si="146">SUM(AX61:AX65)</f>
        <v>0</v>
      </c>
      <c r="AY66" s="159">
        <f t="shared" si="146"/>
        <v>0</v>
      </c>
      <c r="AZ66" s="159">
        <f t="shared" si="146"/>
        <v>0</v>
      </c>
      <c r="BA66" s="163">
        <v>0</v>
      </c>
      <c r="BB66" s="159">
        <f t="shared" ref="BB66:BD66" si="147">SUM(BB61:BB65)</f>
        <v>0</v>
      </c>
      <c r="BC66" s="159">
        <f t="shared" si="147"/>
        <v>0</v>
      </c>
      <c r="BD66" s="159">
        <f t="shared" si="147"/>
        <v>0</v>
      </c>
      <c r="BE66" s="163">
        <v>0</v>
      </c>
      <c r="BF66" s="30">
        <f>SUM(BF61:BF65)</f>
        <v>37</v>
      </c>
      <c r="BG66" s="676"/>
      <c r="BH66" s="71">
        <f>ROUND(F61*BL66,0)</f>
        <v>16</v>
      </c>
      <c r="BI66" s="72">
        <f>ROUND(F61*BL66,0)+1</f>
        <v>17</v>
      </c>
      <c r="BJ66" s="72">
        <f>F61-1</f>
        <v>39</v>
      </c>
      <c r="BK66" s="73">
        <f>F61</f>
        <v>40</v>
      </c>
      <c r="BL66" s="196">
        <v>0.4</v>
      </c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ht="102" customHeight="1">
      <c r="A67" s="604"/>
      <c r="B67" s="604"/>
      <c r="C67" s="604"/>
      <c r="D67" s="604"/>
      <c r="E67" s="270" t="s">
        <v>119</v>
      </c>
      <c r="F67" s="271">
        <v>3500</v>
      </c>
      <c r="G67" s="96" t="s">
        <v>73</v>
      </c>
      <c r="H67" s="88" t="s">
        <v>73</v>
      </c>
      <c r="I67" s="198" t="s">
        <v>120</v>
      </c>
      <c r="J67" s="226">
        <v>0</v>
      </c>
      <c r="K67" s="204">
        <v>0</v>
      </c>
      <c r="L67" s="227">
        <v>0</v>
      </c>
      <c r="M67" s="228">
        <v>301</v>
      </c>
      <c r="N67" s="226">
        <v>0</v>
      </c>
      <c r="O67" s="204">
        <v>0</v>
      </c>
      <c r="P67" s="227">
        <v>0</v>
      </c>
      <c r="Q67" s="228">
        <v>674</v>
      </c>
      <c r="R67" s="226">
        <v>0</v>
      </c>
      <c r="S67" s="204">
        <v>0</v>
      </c>
      <c r="T67" s="227">
        <v>0</v>
      </c>
      <c r="U67" s="228">
        <v>575</v>
      </c>
      <c r="V67" s="229">
        <v>0</v>
      </c>
      <c r="W67" s="204">
        <v>0</v>
      </c>
      <c r="X67" s="204">
        <v>0</v>
      </c>
      <c r="Y67" s="244">
        <v>0</v>
      </c>
      <c r="Z67" s="204">
        <v>0</v>
      </c>
      <c r="AA67" s="204">
        <v>0</v>
      </c>
      <c r="AB67" s="204">
        <v>0</v>
      </c>
      <c r="AC67" s="244">
        <v>0</v>
      </c>
      <c r="AD67" s="204">
        <v>0</v>
      </c>
      <c r="AE67" s="204">
        <v>0</v>
      </c>
      <c r="AF67" s="204">
        <v>0</v>
      </c>
      <c r="AG67" s="244">
        <v>0</v>
      </c>
      <c r="AH67" s="204">
        <v>0</v>
      </c>
      <c r="AI67" s="204">
        <v>0</v>
      </c>
      <c r="AJ67" s="204">
        <v>0</v>
      </c>
      <c r="AK67" s="244">
        <v>0</v>
      </c>
      <c r="AL67" s="204">
        <v>0</v>
      </c>
      <c r="AM67" s="204">
        <v>0</v>
      </c>
      <c r="AN67" s="204">
        <v>0</v>
      </c>
      <c r="AO67" s="244">
        <v>0</v>
      </c>
      <c r="AP67" s="230">
        <v>0</v>
      </c>
      <c r="AQ67" s="230">
        <v>0</v>
      </c>
      <c r="AR67" s="230">
        <v>0</v>
      </c>
      <c r="AS67" s="244">
        <v>0</v>
      </c>
      <c r="AT67" s="204">
        <v>0</v>
      </c>
      <c r="AU67" s="204">
        <v>0</v>
      </c>
      <c r="AV67" s="204">
        <v>0</v>
      </c>
      <c r="AW67" s="244">
        <v>0</v>
      </c>
      <c r="AX67" s="204">
        <v>0</v>
      </c>
      <c r="AY67" s="204">
        <v>0</v>
      </c>
      <c r="AZ67" s="204">
        <v>0</v>
      </c>
      <c r="BA67" s="244">
        <v>0</v>
      </c>
      <c r="BB67" s="204">
        <v>0</v>
      </c>
      <c r="BC67" s="204">
        <v>0</v>
      </c>
      <c r="BD67" s="204">
        <v>0</v>
      </c>
      <c r="BE67" s="245">
        <v>0</v>
      </c>
      <c r="BF67" s="30">
        <f t="shared" ref="BF67:BF74" si="148">SUM(M67+Q67+U67+Y67+AC67+AG67+AK67+AO67+AS67+AW67+BA67+BE67)</f>
        <v>1550</v>
      </c>
      <c r="BG67" s="219">
        <f t="shared" ref="BG67:BG74" si="149">BF67/F67</f>
        <v>0.44285714285714284</v>
      </c>
      <c r="BH67" s="71">
        <f t="shared" ref="BH67:BH73" si="150">ROUND(F67*BL67,0)</f>
        <v>1400</v>
      </c>
      <c r="BI67" s="72">
        <f t="shared" ref="BI67:BI73" si="151">ROUND(F67*BL67,0)+1</f>
        <v>1401</v>
      </c>
      <c r="BJ67" s="131">
        <f t="shared" ref="BJ67:BJ74" si="152">F67-1</f>
        <v>3499</v>
      </c>
      <c r="BK67" s="132">
        <f t="shared" ref="BK67:BK74" si="153">F67</f>
        <v>3500</v>
      </c>
      <c r="BL67" s="196">
        <v>0.4</v>
      </c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ht="62.25" customHeight="1">
      <c r="A68" s="604"/>
      <c r="B68" s="604"/>
      <c r="C68" s="604"/>
      <c r="D68" s="604"/>
      <c r="E68" s="272" t="s">
        <v>121</v>
      </c>
      <c r="F68" s="271">
        <v>1500</v>
      </c>
      <c r="G68" s="96" t="s">
        <v>73</v>
      </c>
      <c r="H68" s="88" t="s">
        <v>73</v>
      </c>
      <c r="I68" s="112" t="s">
        <v>122</v>
      </c>
      <c r="J68" s="87">
        <v>0</v>
      </c>
      <c r="K68" s="88">
        <v>0</v>
      </c>
      <c r="L68" s="221">
        <v>0</v>
      </c>
      <c r="M68" s="139">
        <v>197</v>
      </c>
      <c r="N68" s="87">
        <v>0</v>
      </c>
      <c r="O68" s="88">
        <v>0</v>
      </c>
      <c r="P68" s="221">
        <v>0</v>
      </c>
      <c r="Q68" s="139">
        <v>278</v>
      </c>
      <c r="R68" s="87">
        <v>0</v>
      </c>
      <c r="S68" s="88">
        <v>0</v>
      </c>
      <c r="T68" s="221">
        <v>0</v>
      </c>
      <c r="U68" s="139">
        <v>278</v>
      </c>
      <c r="V68" s="140">
        <v>0</v>
      </c>
      <c r="W68" s="88">
        <v>0</v>
      </c>
      <c r="X68" s="88">
        <v>0</v>
      </c>
      <c r="Y68" s="141">
        <v>0</v>
      </c>
      <c r="Z68" s="88">
        <v>0</v>
      </c>
      <c r="AA68" s="88">
        <v>0</v>
      </c>
      <c r="AB68" s="88">
        <v>0</v>
      </c>
      <c r="AC68" s="141">
        <v>0</v>
      </c>
      <c r="AD68" s="88">
        <v>0</v>
      </c>
      <c r="AE68" s="88">
        <v>0</v>
      </c>
      <c r="AF68" s="88">
        <v>0</v>
      </c>
      <c r="AG68" s="141">
        <v>0</v>
      </c>
      <c r="AH68" s="88">
        <v>0</v>
      </c>
      <c r="AI68" s="88">
        <v>0</v>
      </c>
      <c r="AJ68" s="88">
        <v>0</v>
      </c>
      <c r="AK68" s="141">
        <v>0</v>
      </c>
      <c r="AL68" s="88">
        <v>0</v>
      </c>
      <c r="AM68" s="88">
        <v>0</v>
      </c>
      <c r="AN68" s="88">
        <v>0</v>
      </c>
      <c r="AO68" s="141">
        <v>0</v>
      </c>
      <c r="AP68" s="91">
        <v>0</v>
      </c>
      <c r="AQ68" s="91">
        <v>0</v>
      </c>
      <c r="AR68" s="91">
        <v>0</v>
      </c>
      <c r="AS68" s="141">
        <v>0</v>
      </c>
      <c r="AT68" s="88">
        <v>0</v>
      </c>
      <c r="AU68" s="88">
        <v>0</v>
      </c>
      <c r="AV68" s="88">
        <v>0</v>
      </c>
      <c r="AW68" s="141">
        <v>0</v>
      </c>
      <c r="AX68" s="88">
        <v>0</v>
      </c>
      <c r="AY68" s="88">
        <v>0</v>
      </c>
      <c r="AZ68" s="88">
        <v>0</v>
      </c>
      <c r="BA68" s="141">
        <v>0</v>
      </c>
      <c r="BB68" s="88">
        <v>0</v>
      </c>
      <c r="BC68" s="88">
        <v>0</v>
      </c>
      <c r="BD68" s="88">
        <v>0</v>
      </c>
      <c r="BE68" s="222">
        <v>0</v>
      </c>
      <c r="BF68" s="30">
        <f t="shared" si="148"/>
        <v>753</v>
      </c>
      <c r="BG68" s="219">
        <f t="shared" si="149"/>
        <v>0.502</v>
      </c>
      <c r="BH68" s="71">
        <f t="shared" si="150"/>
        <v>600</v>
      </c>
      <c r="BI68" s="72">
        <f t="shared" si="151"/>
        <v>601</v>
      </c>
      <c r="BJ68" s="131">
        <f t="shared" si="152"/>
        <v>1499</v>
      </c>
      <c r="BK68" s="132">
        <f t="shared" si="153"/>
        <v>1500</v>
      </c>
      <c r="BL68" s="196">
        <v>0.4</v>
      </c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ht="75.75" customHeight="1">
      <c r="A69" s="604"/>
      <c r="B69" s="604"/>
      <c r="C69" s="604"/>
      <c r="D69" s="604"/>
      <c r="E69" s="231" t="s">
        <v>123</v>
      </c>
      <c r="F69" s="271">
        <v>1200</v>
      </c>
      <c r="G69" s="96" t="s">
        <v>73</v>
      </c>
      <c r="H69" s="88" t="s">
        <v>73</v>
      </c>
      <c r="I69" s="198" t="s">
        <v>122</v>
      </c>
      <c r="J69" s="87">
        <v>0</v>
      </c>
      <c r="K69" s="88">
        <v>0</v>
      </c>
      <c r="L69" s="221">
        <v>0</v>
      </c>
      <c r="M69" s="139">
        <v>457</v>
      </c>
      <c r="N69" s="87">
        <v>0</v>
      </c>
      <c r="O69" s="88">
        <v>0</v>
      </c>
      <c r="P69" s="221">
        <v>0</v>
      </c>
      <c r="Q69" s="139">
        <v>294</v>
      </c>
      <c r="R69" s="87">
        <v>0</v>
      </c>
      <c r="S69" s="88">
        <v>0</v>
      </c>
      <c r="T69" s="221">
        <v>0</v>
      </c>
      <c r="U69" s="139">
        <v>199</v>
      </c>
      <c r="V69" s="140">
        <v>0</v>
      </c>
      <c r="W69" s="88">
        <v>0</v>
      </c>
      <c r="X69" s="88">
        <v>0</v>
      </c>
      <c r="Y69" s="141">
        <v>0</v>
      </c>
      <c r="Z69" s="88">
        <v>0</v>
      </c>
      <c r="AA69" s="88">
        <v>0</v>
      </c>
      <c r="AB69" s="88">
        <v>0</v>
      </c>
      <c r="AC69" s="141">
        <v>0</v>
      </c>
      <c r="AD69" s="88">
        <v>0</v>
      </c>
      <c r="AE69" s="88">
        <v>0</v>
      </c>
      <c r="AF69" s="88">
        <v>0</v>
      </c>
      <c r="AG69" s="141">
        <v>0</v>
      </c>
      <c r="AH69" s="88">
        <v>0</v>
      </c>
      <c r="AI69" s="88">
        <v>0</v>
      </c>
      <c r="AJ69" s="88">
        <v>0</v>
      </c>
      <c r="AK69" s="141">
        <v>0</v>
      </c>
      <c r="AL69" s="88">
        <v>0</v>
      </c>
      <c r="AM69" s="88">
        <v>0</v>
      </c>
      <c r="AN69" s="88">
        <v>0</v>
      </c>
      <c r="AO69" s="141">
        <v>0</v>
      </c>
      <c r="AP69" s="91">
        <v>0</v>
      </c>
      <c r="AQ69" s="91">
        <v>0</v>
      </c>
      <c r="AR69" s="91">
        <v>0</v>
      </c>
      <c r="AS69" s="141">
        <v>0</v>
      </c>
      <c r="AT69" s="88">
        <v>0</v>
      </c>
      <c r="AU69" s="88">
        <v>0</v>
      </c>
      <c r="AV69" s="88">
        <v>0</v>
      </c>
      <c r="AW69" s="141">
        <v>0</v>
      </c>
      <c r="AX69" s="88">
        <v>0</v>
      </c>
      <c r="AY69" s="88">
        <v>0</v>
      </c>
      <c r="AZ69" s="88">
        <v>0</v>
      </c>
      <c r="BA69" s="141">
        <v>0</v>
      </c>
      <c r="BB69" s="88">
        <v>0</v>
      </c>
      <c r="BC69" s="88">
        <v>0</v>
      </c>
      <c r="BD69" s="88">
        <v>0</v>
      </c>
      <c r="BE69" s="222">
        <v>0</v>
      </c>
      <c r="BF69" s="30">
        <f t="shared" si="148"/>
        <v>950</v>
      </c>
      <c r="BG69" s="219">
        <f t="shared" si="149"/>
        <v>0.79166666666666663</v>
      </c>
      <c r="BH69" s="71">
        <f t="shared" si="150"/>
        <v>480</v>
      </c>
      <c r="BI69" s="72">
        <f t="shared" si="151"/>
        <v>481</v>
      </c>
      <c r="BJ69" s="131">
        <f t="shared" si="152"/>
        <v>1199</v>
      </c>
      <c r="BK69" s="132">
        <f t="shared" si="153"/>
        <v>1200</v>
      </c>
      <c r="BL69" s="196">
        <v>0.4</v>
      </c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ht="29.25" customHeight="1">
      <c r="A70" s="604"/>
      <c r="B70" s="604"/>
      <c r="C70" s="604"/>
      <c r="D70" s="604"/>
      <c r="E70" s="272" t="s">
        <v>124</v>
      </c>
      <c r="F70" s="271">
        <v>200</v>
      </c>
      <c r="G70" s="96" t="s">
        <v>73</v>
      </c>
      <c r="H70" s="88" t="s">
        <v>73</v>
      </c>
      <c r="I70" s="112" t="s">
        <v>122</v>
      </c>
      <c r="J70" s="152">
        <v>0</v>
      </c>
      <c r="K70" s="153">
        <v>0</v>
      </c>
      <c r="L70" s="109">
        <v>0</v>
      </c>
      <c r="M70" s="155">
        <v>25</v>
      </c>
      <c r="N70" s="152">
        <v>0</v>
      </c>
      <c r="O70" s="153">
        <v>0</v>
      </c>
      <c r="P70" s="109">
        <v>0</v>
      </c>
      <c r="Q70" s="155">
        <v>52</v>
      </c>
      <c r="R70" s="152">
        <v>0</v>
      </c>
      <c r="S70" s="153">
        <v>0</v>
      </c>
      <c r="T70" s="109">
        <v>0</v>
      </c>
      <c r="U70" s="155">
        <v>24</v>
      </c>
      <c r="V70" s="223">
        <v>0</v>
      </c>
      <c r="W70" s="153">
        <v>0</v>
      </c>
      <c r="X70" s="153">
        <v>0</v>
      </c>
      <c r="Y70" s="157">
        <v>0</v>
      </c>
      <c r="Z70" s="153">
        <v>0</v>
      </c>
      <c r="AA70" s="153">
        <v>0</v>
      </c>
      <c r="AB70" s="153">
        <v>0</v>
      </c>
      <c r="AC70" s="157">
        <v>0</v>
      </c>
      <c r="AD70" s="153">
        <v>0</v>
      </c>
      <c r="AE70" s="153">
        <v>0</v>
      </c>
      <c r="AF70" s="153">
        <v>0</v>
      </c>
      <c r="AG70" s="157">
        <v>0</v>
      </c>
      <c r="AH70" s="153">
        <v>0</v>
      </c>
      <c r="AI70" s="153">
        <v>0</v>
      </c>
      <c r="AJ70" s="153">
        <v>0</v>
      </c>
      <c r="AK70" s="157">
        <v>0</v>
      </c>
      <c r="AL70" s="153">
        <v>0</v>
      </c>
      <c r="AM70" s="153">
        <v>0</v>
      </c>
      <c r="AN70" s="153">
        <v>0</v>
      </c>
      <c r="AO70" s="157">
        <v>0</v>
      </c>
      <c r="AP70" s="224">
        <v>0</v>
      </c>
      <c r="AQ70" s="224">
        <v>0</v>
      </c>
      <c r="AR70" s="224">
        <v>0</v>
      </c>
      <c r="AS70" s="157">
        <v>0</v>
      </c>
      <c r="AT70" s="153">
        <v>0</v>
      </c>
      <c r="AU70" s="153">
        <v>0</v>
      </c>
      <c r="AV70" s="153">
        <v>0</v>
      </c>
      <c r="AW70" s="157">
        <v>0</v>
      </c>
      <c r="AX70" s="153">
        <v>0</v>
      </c>
      <c r="AY70" s="153">
        <v>0</v>
      </c>
      <c r="AZ70" s="153">
        <v>0</v>
      </c>
      <c r="BA70" s="157">
        <v>0</v>
      </c>
      <c r="BB70" s="153">
        <v>0</v>
      </c>
      <c r="BC70" s="153">
        <v>0</v>
      </c>
      <c r="BD70" s="153">
        <v>0</v>
      </c>
      <c r="BE70" s="225">
        <v>0</v>
      </c>
      <c r="BF70" s="30">
        <f t="shared" si="148"/>
        <v>101</v>
      </c>
      <c r="BG70" s="219">
        <f t="shared" si="149"/>
        <v>0.505</v>
      </c>
      <c r="BH70" s="71">
        <f t="shared" si="150"/>
        <v>80</v>
      </c>
      <c r="BI70" s="72">
        <f t="shared" si="151"/>
        <v>81</v>
      </c>
      <c r="BJ70" s="131">
        <f t="shared" si="152"/>
        <v>199</v>
      </c>
      <c r="BK70" s="132">
        <f t="shared" si="153"/>
        <v>200</v>
      </c>
      <c r="BL70" s="196">
        <v>0.4</v>
      </c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ht="50.25" customHeight="1">
      <c r="A71" s="604"/>
      <c r="B71" s="604"/>
      <c r="C71" s="604"/>
      <c r="D71" s="604"/>
      <c r="E71" s="231" t="s">
        <v>125</v>
      </c>
      <c r="F71" s="271">
        <v>6</v>
      </c>
      <c r="G71" s="96" t="s">
        <v>73</v>
      </c>
      <c r="H71" s="88" t="s">
        <v>73</v>
      </c>
      <c r="I71" s="198" t="s">
        <v>126</v>
      </c>
      <c r="J71" s="87">
        <v>0</v>
      </c>
      <c r="K71" s="88">
        <v>0</v>
      </c>
      <c r="L71" s="221">
        <v>0</v>
      </c>
      <c r="M71" s="139">
        <v>0</v>
      </c>
      <c r="N71" s="87">
        <v>0</v>
      </c>
      <c r="O71" s="88">
        <v>0</v>
      </c>
      <c r="P71" s="221">
        <v>0</v>
      </c>
      <c r="Q71" s="139">
        <v>0</v>
      </c>
      <c r="R71" s="87">
        <v>0</v>
      </c>
      <c r="S71" s="88">
        <v>0</v>
      </c>
      <c r="T71" s="221">
        <v>0</v>
      </c>
      <c r="U71" s="139">
        <v>0</v>
      </c>
      <c r="V71" s="140">
        <v>0</v>
      </c>
      <c r="W71" s="88">
        <v>0</v>
      </c>
      <c r="X71" s="88">
        <v>0</v>
      </c>
      <c r="Y71" s="141">
        <v>0</v>
      </c>
      <c r="Z71" s="88">
        <v>0</v>
      </c>
      <c r="AA71" s="88">
        <v>0</v>
      </c>
      <c r="AB71" s="88">
        <v>0</v>
      </c>
      <c r="AC71" s="141">
        <v>0</v>
      </c>
      <c r="AD71" s="88">
        <v>0</v>
      </c>
      <c r="AE71" s="88">
        <v>0</v>
      </c>
      <c r="AF71" s="88">
        <v>0</v>
      </c>
      <c r="AG71" s="141">
        <v>0</v>
      </c>
      <c r="AH71" s="88">
        <v>0</v>
      </c>
      <c r="AI71" s="88">
        <v>0</v>
      </c>
      <c r="AJ71" s="88">
        <v>0</v>
      </c>
      <c r="AK71" s="141">
        <v>0</v>
      </c>
      <c r="AL71" s="88">
        <v>0</v>
      </c>
      <c r="AM71" s="88">
        <v>0</v>
      </c>
      <c r="AN71" s="88">
        <v>0</v>
      </c>
      <c r="AO71" s="141">
        <v>0</v>
      </c>
      <c r="AP71" s="91">
        <v>0</v>
      </c>
      <c r="AQ71" s="91">
        <v>0</v>
      </c>
      <c r="AR71" s="91">
        <v>0</v>
      </c>
      <c r="AS71" s="141">
        <v>0</v>
      </c>
      <c r="AT71" s="88">
        <v>0</v>
      </c>
      <c r="AU71" s="88">
        <v>0</v>
      </c>
      <c r="AV71" s="88">
        <v>0</v>
      </c>
      <c r="AW71" s="141">
        <v>0</v>
      </c>
      <c r="AX71" s="88">
        <v>0</v>
      </c>
      <c r="AY71" s="88">
        <v>0</v>
      </c>
      <c r="AZ71" s="88">
        <v>0</v>
      </c>
      <c r="BA71" s="141">
        <v>0</v>
      </c>
      <c r="BB71" s="88">
        <v>0</v>
      </c>
      <c r="BC71" s="88">
        <v>0</v>
      </c>
      <c r="BD71" s="88">
        <v>0</v>
      </c>
      <c r="BE71" s="141">
        <v>0</v>
      </c>
      <c r="BF71" s="30">
        <f t="shared" si="148"/>
        <v>0</v>
      </c>
      <c r="BG71" s="219">
        <f t="shared" si="149"/>
        <v>0</v>
      </c>
      <c r="BH71" s="71">
        <f t="shared" si="150"/>
        <v>2</v>
      </c>
      <c r="BI71" s="72">
        <f t="shared" si="151"/>
        <v>3</v>
      </c>
      <c r="BJ71" s="131">
        <f t="shared" si="152"/>
        <v>5</v>
      </c>
      <c r="BK71" s="132">
        <f t="shared" si="153"/>
        <v>6</v>
      </c>
      <c r="BL71" s="196">
        <v>0.4</v>
      </c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ht="90" customHeight="1">
      <c r="A72" s="604"/>
      <c r="B72" s="604"/>
      <c r="C72" s="604"/>
      <c r="D72" s="604"/>
      <c r="E72" s="272" t="s">
        <v>127</v>
      </c>
      <c r="F72" s="271">
        <v>250</v>
      </c>
      <c r="G72" s="96" t="s">
        <v>73</v>
      </c>
      <c r="H72" s="88" t="s">
        <v>73</v>
      </c>
      <c r="I72" s="112" t="s">
        <v>122</v>
      </c>
      <c r="J72" s="87">
        <v>0</v>
      </c>
      <c r="K72" s="88">
        <v>0</v>
      </c>
      <c r="L72" s="221">
        <v>0</v>
      </c>
      <c r="M72" s="139">
        <v>0</v>
      </c>
      <c r="N72" s="87">
        <v>0</v>
      </c>
      <c r="O72" s="88">
        <v>0</v>
      </c>
      <c r="P72" s="221">
        <v>0</v>
      </c>
      <c r="Q72" s="273">
        <v>55</v>
      </c>
      <c r="R72" s="87">
        <v>0</v>
      </c>
      <c r="S72" s="88">
        <v>0</v>
      </c>
      <c r="T72" s="221">
        <v>0</v>
      </c>
      <c r="U72" s="273">
        <v>63</v>
      </c>
      <c r="V72" s="140">
        <v>0</v>
      </c>
      <c r="W72" s="88">
        <v>0</v>
      </c>
      <c r="X72" s="88">
        <v>0</v>
      </c>
      <c r="Y72" s="141">
        <v>0</v>
      </c>
      <c r="Z72" s="88">
        <v>0</v>
      </c>
      <c r="AA72" s="88">
        <v>0</v>
      </c>
      <c r="AB72" s="88">
        <v>0</v>
      </c>
      <c r="AC72" s="141">
        <v>0</v>
      </c>
      <c r="AD72" s="88">
        <v>0</v>
      </c>
      <c r="AE72" s="88">
        <v>0</v>
      </c>
      <c r="AF72" s="88">
        <v>0</v>
      </c>
      <c r="AG72" s="141">
        <v>0</v>
      </c>
      <c r="AH72" s="88">
        <v>0</v>
      </c>
      <c r="AI72" s="88">
        <v>0</v>
      </c>
      <c r="AJ72" s="88">
        <v>0</v>
      </c>
      <c r="AK72" s="141">
        <v>0</v>
      </c>
      <c r="AL72" s="88">
        <v>0</v>
      </c>
      <c r="AM72" s="88">
        <v>0</v>
      </c>
      <c r="AN72" s="88">
        <v>0</v>
      </c>
      <c r="AO72" s="141">
        <v>0</v>
      </c>
      <c r="AP72" s="91">
        <v>0</v>
      </c>
      <c r="AQ72" s="91">
        <v>0</v>
      </c>
      <c r="AR72" s="91">
        <v>0</v>
      </c>
      <c r="AS72" s="141">
        <v>0</v>
      </c>
      <c r="AT72" s="88">
        <v>0</v>
      </c>
      <c r="AU72" s="88">
        <v>0</v>
      </c>
      <c r="AV72" s="88">
        <v>0</v>
      </c>
      <c r="AW72" s="141">
        <v>0</v>
      </c>
      <c r="AX72" s="88">
        <v>0</v>
      </c>
      <c r="AY72" s="88">
        <v>0</v>
      </c>
      <c r="AZ72" s="88">
        <v>0</v>
      </c>
      <c r="BA72" s="141">
        <v>0</v>
      </c>
      <c r="BB72" s="88">
        <v>0</v>
      </c>
      <c r="BC72" s="88">
        <v>0</v>
      </c>
      <c r="BD72" s="88">
        <v>0</v>
      </c>
      <c r="BE72" s="141">
        <v>0</v>
      </c>
      <c r="BF72" s="30">
        <f t="shared" si="148"/>
        <v>118</v>
      </c>
      <c r="BG72" s="219">
        <f t="shared" si="149"/>
        <v>0.47199999999999998</v>
      </c>
      <c r="BH72" s="71">
        <f t="shared" si="150"/>
        <v>100</v>
      </c>
      <c r="BI72" s="72">
        <f t="shared" si="151"/>
        <v>101</v>
      </c>
      <c r="BJ72" s="131">
        <f t="shared" si="152"/>
        <v>249</v>
      </c>
      <c r="BK72" s="132">
        <f t="shared" si="153"/>
        <v>250</v>
      </c>
      <c r="BL72" s="196">
        <v>0.4</v>
      </c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ht="15.75" customHeight="1">
      <c r="A73" s="605"/>
      <c r="B73" s="604"/>
      <c r="C73" s="604"/>
      <c r="D73" s="604"/>
      <c r="E73" s="274" t="s">
        <v>128</v>
      </c>
      <c r="F73" s="271">
        <v>1000</v>
      </c>
      <c r="G73" s="96" t="s">
        <v>73</v>
      </c>
      <c r="H73" s="88" t="s">
        <v>73</v>
      </c>
      <c r="I73" s="275" t="s">
        <v>122</v>
      </c>
      <c r="J73" s="276">
        <v>0</v>
      </c>
      <c r="K73" s="277">
        <v>0</v>
      </c>
      <c r="L73" s="278">
        <v>0</v>
      </c>
      <c r="M73" s="279">
        <v>432</v>
      </c>
      <c r="N73" s="276">
        <v>0</v>
      </c>
      <c r="O73" s="277">
        <v>0</v>
      </c>
      <c r="P73" s="278">
        <v>0</v>
      </c>
      <c r="Q73" s="280">
        <v>187</v>
      </c>
      <c r="R73" s="276">
        <v>0</v>
      </c>
      <c r="S73" s="277">
        <v>0</v>
      </c>
      <c r="T73" s="278">
        <v>0</v>
      </c>
      <c r="U73" s="280">
        <v>112</v>
      </c>
      <c r="V73" s="140">
        <v>0</v>
      </c>
      <c r="W73" s="88">
        <v>0</v>
      </c>
      <c r="X73" s="88">
        <v>0</v>
      </c>
      <c r="Y73" s="141">
        <v>0</v>
      </c>
      <c r="Z73" s="88">
        <v>0</v>
      </c>
      <c r="AA73" s="88">
        <v>0</v>
      </c>
      <c r="AB73" s="88">
        <v>0</v>
      </c>
      <c r="AC73" s="141">
        <v>0</v>
      </c>
      <c r="AD73" s="88">
        <v>0</v>
      </c>
      <c r="AE73" s="88">
        <v>0</v>
      </c>
      <c r="AF73" s="88">
        <v>0</v>
      </c>
      <c r="AG73" s="141">
        <v>0</v>
      </c>
      <c r="AH73" s="88">
        <v>0</v>
      </c>
      <c r="AI73" s="88">
        <v>0</v>
      </c>
      <c r="AJ73" s="88">
        <v>0</v>
      </c>
      <c r="AK73" s="141">
        <v>0</v>
      </c>
      <c r="AL73" s="88">
        <v>0</v>
      </c>
      <c r="AM73" s="88">
        <v>0</v>
      </c>
      <c r="AN73" s="88">
        <v>0</v>
      </c>
      <c r="AO73" s="141">
        <v>0</v>
      </c>
      <c r="AP73" s="91">
        <v>0</v>
      </c>
      <c r="AQ73" s="91">
        <v>0</v>
      </c>
      <c r="AR73" s="91">
        <v>0</v>
      </c>
      <c r="AS73" s="141">
        <v>0</v>
      </c>
      <c r="AT73" s="88">
        <v>0</v>
      </c>
      <c r="AU73" s="88">
        <v>0</v>
      </c>
      <c r="AV73" s="88">
        <v>0</v>
      </c>
      <c r="AW73" s="141">
        <v>0</v>
      </c>
      <c r="AX73" s="88">
        <v>0</v>
      </c>
      <c r="AY73" s="88">
        <v>0</v>
      </c>
      <c r="AZ73" s="88">
        <v>0</v>
      </c>
      <c r="BA73" s="141">
        <v>0</v>
      </c>
      <c r="BB73" s="88">
        <v>0</v>
      </c>
      <c r="BC73" s="88">
        <v>0</v>
      </c>
      <c r="BD73" s="88">
        <v>0</v>
      </c>
      <c r="BE73" s="141">
        <v>0</v>
      </c>
      <c r="BF73" s="30">
        <f t="shared" si="148"/>
        <v>731</v>
      </c>
      <c r="BG73" s="219">
        <f t="shared" si="149"/>
        <v>0.73099999999999998</v>
      </c>
      <c r="BH73" s="71">
        <f t="shared" si="150"/>
        <v>400</v>
      </c>
      <c r="BI73" s="72">
        <f t="shared" si="151"/>
        <v>401</v>
      </c>
      <c r="BJ73" s="131">
        <f t="shared" si="152"/>
        <v>999</v>
      </c>
      <c r="BK73" s="132">
        <f t="shared" si="153"/>
        <v>1000</v>
      </c>
      <c r="BL73" s="196">
        <v>0.4</v>
      </c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ht="15.75" customHeight="1">
      <c r="A74" s="88"/>
      <c r="B74" s="605"/>
      <c r="C74" s="605"/>
      <c r="D74" s="605"/>
      <c r="E74" s="281" t="s">
        <v>129</v>
      </c>
      <c r="F74" s="271">
        <v>2</v>
      </c>
      <c r="G74" s="96" t="s">
        <v>73</v>
      </c>
      <c r="H74" s="88" t="s">
        <v>73</v>
      </c>
      <c r="I74" s="282"/>
      <c r="J74" s="152">
        <v>0</v>
      </c>
      <c r="K74" s="153">
        <v>0</v>
      </c>
      <c r="L74" s="109">
        <v>0</v>
      </c>
      <c r="M74" s="155">
        <f>SUM(J74:L74)</f>
        <v>0</v>
      </c>
      <c r="N74" s="152">
        <v>0</v>
      </c>
      <c r="O74" s="153">
        <v>0</v>
      </c>
      <c r="P74" s="109">
        <v>0</v>
      </c>
      <c r="Q74" s="155">
        <f>SUM(N74:P74)</f>
        <v>0</v>
      </c>
      <c r="R74" s="152">
        <v>0</v>
      </c>
      <c r="S74" s="153">
        <v>0</v>
      </c>
      <c r="T74" s="109">
        <v>0</v>
      </c>
      <c r="U74" s="155">
        <f>SUM(R74:T74)</f>
        <v>0</v>
      </c>
      <c r="V74" s="223">
        <v>0</v>
      </c>
      <c r="W74" s="153">
        <v>0</v>
      </c>
      <c r="X74" s="153">
        <v>0</v>
      </c>
      <c r="Y74" s="157">
        <f>SUM(V74:X74)</f>
        <v>0</v>
      </c>
      <c r="Z74" s="153">
        <v>0</v>
      </c>
      <c r="AA74" s="153">
        <v>0</v>
      </c>
      <c r="AB74" s="153">
        <v>0</v>
      </c>
      <c r="AC74" s="157">
        <f>SUM(Z74:AB74)</f>
        <v>0</v>
      </c>
      <c r="AD74" s="153">
        <v>0</v>
      </c>
      <c r="AE74" s="153">
        <v>0</v>
      </c>
      <c r="AF74" s="153">
        <v>0</v>
      </c>
      <c r="AG74" s="157">
        <f>SUM(AD74:AF74)</f>
        <v>0</v>
      </c>
      <c r="AH74" s="153">
        <v>0</v>
      </c>
      <c r="AI74" s="153">
        <v>0</v>
      </c>
      <c r="AJ74" s="153">
        <v>0</v>
      </c>
      <c r="AK74" s="157">
        <f>SUM(AH74:AJ74)</f>
        <v>0</v>
      </c>
      <c r="AL74" s="153">
        <v>0</v>
      </c>
      <c r="AM74" s="153">
        <v>0</v>
      </c>
      <c r="AN74" s="153">
        <v>0</v>
      </c>
      <c r="AO74" s="157">
        <f>SUM(AL74:AN74)</f>
        <v>0</v>
      </c>
      <c r="AP74" s="224">
        <v>0</v>
      </c>
      <c r="AQ74" s="224">
        <v>0</v>
      </c>
      <c r="AR74" s="224">
        <v>0</v>
      </c>
      <c r="AS74" s="157">
        <f>SUM(AP74:AR74)</f>
        <v>0</v>
      </c>
      <c r="AT74" s="153">
        <v>0</v>
      </c>
      <c r="AU74" s="153">
        <v>0</v>
      </c>
      <c r="AV74" s="153">
        <v>0</v>
      </c>
      <c r="AW74" s="157">
        <f>SUM(AT74:AV74)</f>
        <v>0</v>
      </c>
      <c r="AX74" s="153">
        <v>0</v>
      </c>
      <c r="AY74" s="153">
        <v>0</v>
      </c>
      <c r="AZ74" s="153">
        <v>0</v>
      </c>
      <c r="BA74" s="157">
        <f>SUM(AX74:AZ74)</f>
        <v>0</v>
      </c>
      <c r="BB74" s="153">
        <v>0</v>
      </c>
      <c r="BC74" s="153">
        <v>0</v>
      </c>
      <c r="BD74" s="153">
        <v>0</v>
      </c>
      <c r="BE74" s="225">
        <f>SUM(BB74:BD74)</f>
        <v>0</v>
      </c>
      <c r="BF74" s="30">
        <f t="shared" si="148"/>
        <v>0</v>
      </c>
      <c r="BG74" s="219">
        <f t="shared" si="149"/>
        <v>0</v>
      </c>
      <c r="BH74" s="71">
        <f>TRUNC(F74*BL74,0)</f>
        <v>0</v>
      </c>
      <c r="BI74" s="72">
        <f>TRUNC(F74*BL74,0)+1</f>
        <v>1</v>
      </c>
      <c r="BJ74" s="131">
        <f t="shared" si="152"/>
        <v>1</v>
      </c>
      <c r="BK74" s="132">
        <f t="shared" si="153"/>
        <v>2</v>
      </c>
      <c r="BL74" s="196">
        <v>0.4</v>
      </c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ht="15.75" customHeight="1">
      <c r="A75" s="1"/>
      <c r="B75" s="1"/>
      <c r="C75" s="1"/>
      <c r="D75" s="1"/>
      <c r="E75" s="1"/>
      <c r="F75" s="1"/>
      <c r="G75" s="18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ht="15.75" customHeight="1">
      <c r="A76" s="1"/>
      <c r="B76" s="1"/>
      <c r="C76" s="1"/>
      <c r="D76" s="1"/>
      <c r="E76" s="1"/>
      <c r="F76" s="1"/>
      <c r="G76" s="18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ht="15.75" customHeight="1">
      <c r="A77" s="1"/>
      <c r="B77" s="1"/>
      <c r="C77" s="1"/>
      <c r="D77" s="1"/>
      <c r="E77" s="1"/>
      <c r="F77" s="1"/>
      <c r="G77" s="18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ht="15.75" customHeight="1">
      <c r="A78" s="1"/>
      <c r="B78" s="1"/>
      <c r="C78" s="1"/>
      <c r="D78" s="1"/>
      <c r="E78" s="1"/>
      <c r="F78" s="1"/>
      <c r="G78" s="18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ht="15.75" customHeight="1">
      <c r="A79" s="1"/>
      <c r="B79" s="1"/>
      <c r="C79" s="1"/>
      <c r="D79" s="1"/>
      <c r="E79" s="1"/>
      <c r="F79" s="1"/>
      <c r="G79" s="18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ht="15.75" customHeight="1">
      <c r="A80" s="1"/>
      <c r="B80" s="1"/>
      <c r="C80" s="1"/>
      <c r="D80" s="1"/>
      <c r="E80" s="1"/>
      <c r="F80" s="1"/>
      <c r="G80" s="18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ht="15.75" customHeight="1">
      <c r="A81" s="1"/>
      <c r="B81" s="1"/>
      <c r="C81" s="1"/>
      <c r="D81" s="1"/>
      <c r="E81" s="1"/>
      <c r="F81" s="1"/>
      <c r="G81" s="18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ht="15.75" customHeight="1">
      <c r="A82" s="1"/>
      <c r="B82" s="1"/>
      <c r="C82" s="1"/>
      <c r="D82" s="1"/>
      <c r="E82" s="1"/>
      <c r="F82" s="1"/>
      <c r="G82" s="18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ht="15.75" customHeight="1">
      <c r="A83" s="1"/>
      <c r="B83" s="1"/>
      <c r="C83" s="1"/>
      <c r="D83" s="1"/>
      <c r="E83" s="1"/>
      <c r="F83" s="1"/>
      <c r="G83" s="18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ht="15.75" customHeight="1">
      <c r="A84" s="1"/>
      <c r="B84" s="1"/>
      <c r="C84" s="1"/>
      <c r="D84" s="1"/>
      <c r="E84" s="1"/>
      <c r="F84" s="1"/>
      <c r="G84" s="18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ht="15.75" customHeight="1">
      <c r="A85" s="1"/>
      <c r="B85" s="1"/>
      <c r="C85" s="1"/>
      <c r="D85" s="1"/>
      <c r="E85" s="1"/>
      <c r="F85" s="1"/>
      <c r="G85" s="18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ht="15.75" customHeight="1">
      <c r="A86" s="1"/>
      <c r="B86" s="1"/>
      <c r="C86" s="1"/>
      <c r="D86" s="1"/>
      <c r="E86" s="1"/>
      <c r="F86" s="1"/>
      <c r="G86" s="18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ht="15.75" customHeight="1">
      <c r="A87" s="1"/>
      <c r="B87" s="1"/>
      <c r="C87" s="1"/>
      <c r="D87" s="1"/>
      <c r="E87" s="1"/>
      <c r="F87" s="1"/>
      <c r="G87" s="18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ht="15.75" customHeight="1">
      <c r="A88" s="1"/>
      <c r="B88" s="1"/>
      <c r="C88" s="1"/>
      <c r="D88" s="1"/>
      <c r="E88" s="1"/>
      <c r="F88" s="1"/>
      <c r="G88" s="18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ht="15.75" customHeight="1">
      <c r="A89" s="1"/>
      <c r="B89" s="1"/>
      <c r="C89" s="1"/>
      <c r="D89" s="1"/>
      <c r="E89" s="1"/>
      <c r="F89" s="1"/>
      <c r="G89" s="18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ht="15.75" customHeight="1">
      <c r="A90" s="1"/>
      <c r="B90" s="1"/>
      <c r="C90" s="1"/>
      <c r="D90" s="1"/>
      <c r="E90" s="1"/>
      <c r="F90" s="1"/>
      <c r="G90" s="18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ht="15.75" customHeight="1">
      <c r="A91" s="1"/>
      <c r="B91" s="1"/>
      <c r="C91" s="1"/>
      <c r="D91" s="1"/>
      <c r="E91" s="1"/>
      <c r="F91" s="1"/>
      <c r="G91" s="18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ht="15.75" customHeight="1">
      <c r="A92" s="1"/>
      <c r="B92" s="1"/>
      <c r="C92" s="1"/>
      <c r="D92" s="1"/>
      <c r="E92" s="1"/>
      <c r="F92" s="1"/>
      <c r="G92" s="18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ht="15.75" customHeight="1">
      <c r="A93" s="1"/>
      <c r="B93" s="1"/>
      <c r="C93" s="1"/>
      <c r="D93" s="1"/>
      <c r="E93" s="1"/>
      <c r="F93" s="1"/>
      <c r="G93" s="18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ht="15.75" customHeight="1">
      <c r="A94" s="1"/>
      <c r="B94" s="1"/>
      <c r="C94" s="1"/>
      <c r="D94" s="1"/>
      <c r="E94" s="1"/>
      <c r="F94" s="1"/>
      <c r="G94" s="18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ht="15.75" customHeight="1">
      <c r="A95" s="1"/>
      <c r="B95" s="1"/>
      <c r="C95" s="1"/>
      <c r="D95" s="1"/>
      <c r="E95" s="1"/>
      <c r="F95" s="1"/>
      <c r="G95" s="18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ht="15.75" customHeight="1">
      <c r="A96" s="1"/>
      <c r="B96" s="1"/>
      <c r="C96" s="1"/>
      <c r="D96" s="1"/>
      <c r="E96" s="1"/>
      <c r="F96" s="1"/>
      <c r="G96" s="18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ht="15.75" customHeight="1">
      <c r="A97" s="1"/>
      <c r="B97" s="1"/>
      <c r="C97" s="1"/>
      <c r="D97" s="1"/>
      <c r="E97" s="1"/>
      <c r="F97" s="1"/>
      <c r="G97" s="18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ht="15.75" customHeight="1">
      <c r="A98" s="1"/>
      <c r="B98" s="1"/>
      <c r="C98" s="1"/>
      <c r="D98" s="1"/>
      <c r="E98" s="1"/>
      <c r="F98" s="1"/>
      <c r="G98" s="18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ht="15.75" customHeight="1">
      <c r="A99" s="1"/>
      <c r="B99" s="1"/>
      <c r="C99" s="1"/>
      <c r="D99" s="1"/>
      <c r="E99" s="1"/>
      <c r="F99" s="1"/>
      <c r="G99" s="18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ht="15.75" customHeight="1">
      <c r="A100" s="1"/>
      <c r="B100" s="1"/>
      <c r="C100" s="1"/>
      <c r="D100" s="1"/>
      <c r="E100" s="1"/>
      <c r="F100" s="1"/>
      <c r="G100" s="18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ht="15.75" customHeight="1">
      <c r="A101" s="1"/>
      <c r="B101" s="1"/>
      <c r="C101" s="1"/>
      <c r="D101" s="1"/>
      <c r="E101" s="1"/>
      <c r="F101" s="1"/>
      <c r="G101" s="18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ht="15.75" customHeight="1">
      <c r="A102" s="1"/>
      <c r="B102" s="1"/>
      <c r="C102" s="1"/>
      <c r="D102" s="1"/>
      <c r="E102" s="1"/>
      <c r="F102" s="1"/>
      <c r="G102" s="18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ht="15.75" customHeight="1">
      <c r="A103" s="1"/>
      <c r="B103" s="1"/>
      <c r="C103" s="1"/>
      <c r="D103" s="1"/>
      <c r="E103" s="1"/>
      <c r="F103" s="1"/>
      <c r="G103" s="18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ht="15.75" customHeight="1">
      <c r="A104" s="1"/>
      <c r="B104" s="1"/>
      <c r="C104" s="1"/>
      <c r="D104" s="1"/>
      <c r="E104" s="1"/>
      <c r="F104" s="1"/>
      <c r="G104" s="18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ht="15.75" customHeight="1">
      <c r="A105" s="1"/>
      <c r="B105" s="1"/>
      <c r="C105" s="1"/>
      <c r="D105" s="1"/>
      <c r="E105" s="1"/>
      <c r="F105" s="1"/>
      <c r="G105" s="18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ht="15.75" customHeight="1">
      <c r="A106" s="1"/>
      <c r="B106" s="1"/>
      <c r="C106" s="1"/>
      <c r="D106" s="1"/>
      <c r="E106" s="1"/>
      <c r="F106" s="1"/>
      <c r="G106" s="18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ht="15.75" customHeight="1">
      <c r="A107" s="1"/>
      <c r="B107" s="1"/>
      <c r="C107" s="1"/>
      <c r="D107" s="1"/>
      <c r="E107" s="1"/>
      <c r="F107" s="1"/>
      <c r="G107" s="18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ht="15.75" customHeight="1">
      <c r="A108" s="1"/>
      <c r="B108" s="1"/>
      <c r="C108" s="1"/>
      <c r="D108" s="1"/>
      <c r="E108" s="1"/>
      <c r="F108" s="1"/>
      <c r="G108" s="18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ht="15.75" customHeight="1">
      <c r="A109" s="1"/>
      <c r="B109" s="1"/>
      <c r="C109" s="1"/>
      <c r="D109" s="1"/>
      <c r="E109" s="1"/>
      <c r="F109" s="1"/>
      <c r="G109" s="18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ht="15.75" customHeight="1">
      <c r="A110" s="1"/>
      <c r="B110" s="1"/>
      <c r="C110" s="1"/>
      <c r="D110" s="1"/>
      <c r="E110" s="1"/>
      <c r="F110" s="1"/>
      <c r="G110" s="18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ht="15.75" customHeight="1">
      <c r="A111" s="1"/>
      <c r="B111" s="1"/>
      <c r="C111" s="1"/>
      <c r="D111" s="1"/>
      <c r="E111" s="1"/>
      <c r="F111" s="1"/>
      <c r="G111" s="18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ht="15.75" customHeight="1">
      <c r="A112" s="1"/>
      <c r="B112" s="1"/>
      <c r="C112" s="1"/>
      <c r="D112" s="1"/>
      <c r="E112" s="1"/>
      <c r="F112" s="1"/>
      <c r="G112" s="18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ht="15.75" customHeight="1">
      <c r="A113" s="1"/>
      <c r="B113" s="1"/>
      <c r="C113" s="1"/>
      <c r="D113" s="1"/>
      <c r="E113" s="1"/>
      <c r="F113" s="1"/>
      <c r="G113" s="18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ht="15.75" customHeight="1">
      <c r="A114" s="1"/>
      <c r="B114" s="1"/>
      <c r="C114" s="1"/>
      <c r="D114" s="1"/>
      <c r="E114" s="1"/>
      <c r="F114" s="1"/>
      <c r="G114" s="18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ht="15.75" customHeight="1">
      <c r="A115" s="1"/>
      <c r="B115" s="1"/>
      <c r="C115" s="1"/>
      <c r="D115" s="1"/>
      <c r="E115" s="1"/>
      <c r="F115" s="1"/>
      <c r="G115" s="18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ht="15.75" customHeight="1">
      <c r="A116" s="1"/>
      <c r="B116" s="1"/>
      <c r="C116" s="1"/>
      <c r="D116" s="1"/>
      <c r="E116" s="1"/>
      <c r="F116" s="1"/>
      <c r="G116" s="18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ht="15.75" customHeight="1">
      <c r="A117" s="1"/>
      <c r="B117" s="1"/>
      <c r="C117" s="1"/>
      <c r="D117" s="1"/>
      <c r="E117" s="1"/>
      <c r="F117" s="1"/>
      <c r="G117" s="18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ht="15.75" customHeight="1">
      <c r="A118" s="1"/>
      <c r="B118" s="1"/>
      <c r="C118" s="1"/>
      <c r="D118" s="1"/>
      <c r="E118" s="1"/>
      <c r="F118" s="1"/>
      <c r="G118" s="18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ht="15.75" customHeight="1">
      <c r="A119" s="1"/>
      <c r="B119" s="1"/>
      <c r="C119" s="1"/>
      <c r="D119" s="1"/>
      <c r="E119" s="1"/>
      <c r="F119" s="1"/>
      <c r="G119" s="18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ht="15.75" customHeight="1">
      <c r="A120" s="1"/>
      <c r="B120" s="1"/>
      <c r="C120" s="1"/>
      <c r="D120" s="1"/>
      <c r="E120" s="1"/>
      <c r="F120" s="1"/>
      <c r="G120" s="18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ht="15.75" customHeight="1">
      <c r="A121" s="1"/>
      <c r="B121" s="1"/>
      <c r="C121" s="1"/>
      <c r="D121" s="1"/>
      <c r="E121" s="1"/>
      <c r="F121" s="1"/>
      <c r="G121" s="18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ht="15.75" customHeight="1">
      <c r="A122" s="1"/>
      <c r="B122" s="1"/>
      <c r="C122" s="1"/>
      <c r="D122" s="1"/>
      <c r="E122" s="1"/>
      <c r="F122" s="1"/>
      <c r="G122" s="18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ht="15.75" customHeight="1">
      <c r="A123" s="1"/>
      <c r="B123" s="1"/>
      <c r="C123" s="1"/>
      <c r="D123" s="1"/>
      <c r="E123" s="1"/>
      <c r="F123" s="1"/>
      <c r="G123" s="18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ht="15.75" customHeight="1">
      <c r="A124" s="1"/>
      <c r="B124" s="1"/>
      <c r="C124" s="1"/>
      <c r="D124" s="1"/>
      <c r="E124" s="1"/>
      <c r="F124" s="1"/>
      <c r="G124" s="18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ht="15.75" customHeight="1">
      <c r="A125" s="1"/>
      <c r="B125" s="1"/>
      <c r="C125" s="1"/>
      <c r="D125" s="1"/>
      <c r="E125" s="1"/>
      <c r="F125" s="1"/>
      <c r="G125" s="18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ht="15.75" customHeight="1">
      <c r="A126" s="1"/>
      <c r="B126" s="1"/>
      <c r="C126" s="1"/>
      <c r="D126" s="1"/>
      <c r="E126" s="1"/>
      <c r="F126" s="1"/>
      <c r="G126" s="18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ht="15.75" customHeight="1">
      <c r="A127" s="1"/>
      <c r="B127" s="1"/>
      <c r="C127" s="1"/>
      <c r="D127" s="1"/>
      <c r="E127" s="1"/>
      <c r="F127" s="1"/>
      <c r="G127" s="18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ht="15.75" customHeight="1">
      <c r="A128" s="1"/>
      <c r="B128" s="1"/>
      <c r="C128" s="1"/>
      <c r="D128" s="1"/>
      <c r="E128" s="1"/>
      <c r="F128" s="1"/>
      <c r="G128" s="18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ht="15.75" customHeight="1">
      <c r="A129" s="1"/>
      <c r="B129" s="1"/>
      <c r="C129" s="1"/>
      <c r="D129" s="1"/>
      <c r="E129" s="1"/>
      <c r="F129" s="1"/>
      <c r="G129" s="18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ht="15.75" customHeight="1">
      <c r="A130" s="1"/>
      <c r="B130" s="1"/>
      <c r="C130" s="1"/>
      <c r="D130" s="1"/>
      <c r="E130" s="1"/>
      <c r="F130" s="1"/>
      <c r="G130" s="18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ht="15.75" customHeight="1">
      <c r="A131" s="1"/>
      <c r="B131" s="1"/>
      <c r="C131" s="1"/>
      <c r="D131" s="1"/>
      <c r="E131" s="1"/>
      <c r="F131" s="1"/>
      <c r="G131" s="18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ht="15.75" customHeight="1">
      <c r="A132" s="1"/>
      <c r="B132" s="1"/>
      <c r="C132" s="1"/>
      <c r="D132" s="1"/>
      <c r="E132" s="1"/>
      <c r="F132" s="1"/>
      <c r="G132" s="18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ht="15.75" customHeight="1">
      <c r="A133" s="1"/>
      <c r="B133" s="1"/>
      <c r="C133" s="1"/>
      <c r="D133" s="1"/>
      <c r="E133" s="1"/>
      <c r="F133" s="1"/>
      <c r="G133" s="18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ht="15.75" customHeight="1">
      <c r="A134" s="1"/>
      <c r="B134" s="1"/>
      <c r="C134" s="1"/>
      <c r="D134" s="1"/>
      <c r="E134" s="1"/>
      <c r="F134" s="1"/>
      <c r="G134" s="18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ht="15.75" customHeight="1">
      <c r="A135" s="1"/>
      <c r="B135" s="1"/>
      <c r="C135" s="1"/>
      <c r="D135" s="1"/>
      <c r="E135" s="1"/>
      <c r="F135" s="1"/>
      <c r="G135" s="18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ht="15.75" customHeight="1">
      <c r="A136" s="1"/>
      <c r="B136" s="1"/>
      <c r="C136" s="1"/>
      <c r="D136" s="1"/>
      <c r="E136" s="1"/>
      <c r="F136" s="1"/>
      <c r="G136" s="18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ht="15.75" customHeight="1">
      <c r="A137" s="1"/>
      <c r="B137" s="1"/>
      <c r="C137" s="1"/>
      <c r="D137" s="1"/>
      <c r="E137" s="1"/>
      <c r="F137" s="1"/>
      <c r="G137" s="18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ht="15.75" customHeight="1">
      <c r="A138" s="1"/>
      <c r="B138" s="1"/>
      <c r="C138" s="1"/>
      <c r="D138" s="1"/>
      <c r="E138" s="1"/>
      <c r="F138" s="1"/>
      <c r="G138" s="18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ht="15.75" customHeight="1">
      <c r="A139" s="1"/>
      <c r="B139" s="1"/>
      <c r="C139" s="1"/>
      <c r="D139" s="1"/>
      <c r="E139" s="1"/>
      <c r="F139" s="1"/>
      <c r="G139" s="18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ht="15.75" customHeight="1">
      <c r="A140" s="1"/>
      <c r="B140" s="1"/>
      <c r="C140" s="1"/>
      <c r="D140" s="1"/>
      <c r="E140" s="1"/>
      <c r="F140" s="1"/>
      <c r="G140" s="18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ht="15.75" customHeight="1">
      <c r="A141" s="1"/>
      <c r="B141" s="1"/>
      <c r="C141" s="1"/>
      <c r="D141" s="1"/>
      <c r="E141" s="1"/>
      <c r="F141" s="1"/>
      <c r="G141" s="18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ht="15.75" customHeight="1">
      <c r="A142" s="1"/>
      <c r="B142" s="1"/>
      <c r="C142" s="1"/>
      <c r="D142" s="1"/>
      <c r="E142" s="1"/>
      <c r="F142" s="1"/>
      <c r="G142" s="18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ht="15.75" customHeight="1">
      <c r="A143" s="1"/>
      <c r="B143" s="1"/>
      <c r="C143" s="1"/>
      <c r="D143" s="1"/>
      <c r="E143" s="1"/>
      <c r="F143" s="1"/>
      <c r="G143" s="18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ht="15.75" customHeight="1">
      <c r="A144" s="1"/>
      <c r="B144" s="1"/>
      <c r="C144" s="1"/>
      <c r="D144" s="1"/>
      <c r="E144" s="1"/>
      <c r="F144" s="1"/>
      <c r="G144" s="18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ht="15.75" customHeight="1">
      <c r="A145" s="1"/>
      <c r="B145" s="1"/>
      <c r="C145" s="1"/>
      <c r="D145" s="1"/>
      <c r="E145" s="1"/>
      <c r="F145" s="1"/>
      <c r="G145" s="18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ht="15.75" customHeight="1">
      <c r="A146" s="1"/>
      <c r="B146" s="1"/>
      <c r="C146" s="1"/>
      <c r="D146" s="1"/>
      <c r="E146" s="1"/>
      <c r="F146" s="1"/>
      <c r="G146" s="18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ht="15.75" customHeight="1">
      <c r="A147" s="1"/>
      <c r="B147" s="1"/>
      <c r="C147" s="1"/>
      <c r="D147" s="1"/>
      <c r="E147" s="1"/>
      <c r="F147" s="1"/>
      <c r="G147" s="18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ht="15.75" customHeight="1">
      <c r="A148" s="1"/>
      <c r="B148" s="1"/>
      <c r="C148" s="1"/>
      <c r="D148" s="1"/>
      <c r="E148" s="1"/>
      <c r="F148" s="1"/>
      <c r="G148" s="18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ht="15.75" customHeight="1">
      <c r="A149" s="1"/>
      <c r="B149" s="1"/>
      <c r="C149" s="1"/>
      <c r="D149" s="1"/>
      <c r="E149" s="1"/>
      <c r="F149" s="1"/>
      <c r="G149" s="18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ht="15.75" customHeight="1">
      <c r="A150" s="1"/>
      <c r="B150" s="1"/>
      <c r="C150" s="1"/>
      <c r="D150" s="1"/>
      <c r="E150" s="1"/>
      <c r="F150" s="1"/>
      <c r="G150" s="18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ht="15.75" customHeight="1">
      <c r="A151" s="1"/>
      <c r="B151" s="1"/>
      <c r="C151" s="1"/>
      <c r="D151" s="1"/>
      <c r="E151" s="1"/>
      <c r="F151" s="1"/>
      <c r="G151" s="18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ht="15.75" customHeight="1">
      <c r="A152" s="1"/>
      <c r="B152" s="1"/>
      <c r="C152" s="1"/>
      <c r="D152" s="1"/>
      <c r="E152" s="1"/>
      <c r="F152" s="1"/>
      <c r="G152" s="18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ht="15.75" customHeight="1">
      <c r="A153" s="1"/>
      <c r="B153" s="1"/>
      <c r="C153" s="1"/>
      <c r="D153" s="1"/>
      <c r="E153" s="1"/>
      <c r="F153" s="1"/>
      <c r="G153" s="18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ht="15.75" customHeight="1">
      <c r="A154" s="1"/>
      <c r="B154" s="1"/>
      <c r="C154" s="1"/>
      <c r="D154" s="1"/>
      <c r="E154" s="1"/>
      <c r="F154" s="1"/>
      <c r="G154" s="18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ht="15.75" customHeight="1">
      <c r="A155" s="1"/>
      <c r="B155" s="1"/>
      <c r="C155" s="1"/>
      <c r="D155" s="1"/>
      <c r="E155" s="1"/>
      <c r="F155" s="1"/>
      <c r="G155" s="18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ht="15.75" customHeight="1">
      <c r="A156" s="1"/>
      <c r="B156" s="1"/>
      <c r="C156" s="1"/>
      <c r="D156" s="1"/>
      <c r="E156" s="1"/>
      <c r="F156" s="1"/>
      <c r="G156" s="18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ht="15.75" customHeight="1">
      <c r="A157" s="1"/>
      <c r="B157" s="1"/>
      <c r="C157" s="1"/>
      <c r="D157" s="1"/>
      <c r="E157" s="1"/>
      <c r="F157" s="1"/>
      <c r="G157" s="18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ht="15.75" customHeight="1">
      <c r="A158" s="1"/>
      <c r="B158" s="1"/>
      <c r="C158" s="1"/>
      <c r="D158" s="1"/>
      <c r="E158" s="1"/>
      <c r="F158" s="1"/>
      <c r="G158" s="18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ht="15.75" customHeight="1">
      <c r="A159" s="1"/>
      <c r="B159" s="1"/>
      <c r="C159" s="1"/>
      <c r="D159" s="1"/>
      <c r="E159" s="1"/>
      <c r="F159" s="1"/>
      <c r="G159" s="18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ht="15.75" customHeight="1">
      <c r="A160" s="1"/>
      <c r="B160" s="1"/>
      <c r="C160" s="1"/>
      <c r="D160" s="1"/>
      <c r="E160" s="1"/>
      <c r="F160" s="1"/>
      <c r="G160" s="18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ht="15.75" customHeight="1">
      <c r="A161" s="1"/>
      <c r="B161" s="1"/>
      <c r="C161" s="1"/>
      <c r="D161" s="1"/>
      <c r="E161" s="1"/>
      <c r="F161" s="1"/>
      <c r="G161" s="18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ht="15.75" customHeight="1">
      <c r="A162" s="1"/>
      <c r="B162" s="1"/>
      <c r="C162" s="1"/>
      <c r="D162" s="1"/>
      <c r="E162" s="1"/>
      <c r="F162" s="1"/>
      <c r="G162" s="18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ht="15.75" customHeight="1">
      <c r="A163" s="1"/>
      <c r="B163" s="1"/>
      <c r="C163" s="1"/>
      <c r="D163" s="1"/>
      <c r="E163" s="1"/>
      <c r="F163" s="1"/>
      <c r="G163" s="18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ht="15.75" customHeight="1">
      <c r="A164" s="1"/>
      <c r="B164" s="1"/>
      <c r="C164" s="1"/>
      <c r="D164" s="1"/>
      <c r="E164" s="1"/>
      <c r="F164" s="1"/>
      <c r="G164" s="18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ht="15.75" customHeight="1">
      <c r="A165" s="1"/>
      <c r="B165" s="1"/>
      <c r="C165" s="1"/>
      <c r="D165" s="1"/>
      <c r="E165" s="1"/>
      <c r="F165" s="1"/>
      <c r="G165" s="18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ht="15.75" customHeight="1">
      <c r="A166" s="1"/>
      <c r="B166" s="1"/>
      <c r="C166" s="1"/>
      <c r="D166" s="1"/>
      <c r="E166" s="1"/>
      <c r="F166" s="1"/>
      <c r="G166" s="18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ht="15.75" customHeight="1">
      <c r="A167" s="1"/>
      <c r="B167" s="1"/>
      <c r="C167" s="1"/>
      <c r="D167" s="1"/>
      <c r="E167" s="1"/>
      <c r="F167" s="1"/>
      <c r="G167" s="18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ht="15.75" customHeight="1">
      <c r="A168" s="1"/>
      <c r="B168" s="1"/>
      <c r="C168" s="1"/>
      <c r="D168" s="1"/>
      <c r="E168" s="1"/>
      <c r="F168" s="1"/>
      <c r="G168" s="18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ht="15.75" customHeight="1">
      <c r="A169" s="1"/>
      <c r="B169" s="1"/>
      <c r="C169" s="1"/>
      <c r="D169" s="1"/>
      <c r="E169" s="1"/>
      <c r="F169" s="1"/>
      <c r="G169" s="18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ht="15.75" customHeight="1">
      <c r="A170" s="1"/>
      <c r="B170" s="1"/>
      <c r="C170" s="1"/>
      <c r="D170" s="1"/>
      <c r="E170" s="1"/>
      <c r="F170" s="1"/>
      <c r="G170" s="18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ht="15.75" customHeight="1">
      <c r="A171" s="1"/>
      <c r="B171" s="1"/>
      <c r="C171" s="1"/>
      <c r="D171" s="1"/>
      <c r="E171" s="1"/>
      <c r="F171" s="1"/>
      <c r="G171" s="18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ht="15.75" customHeight="1">
      <c r="A172" s="1"/>
      <c r="B172" s="1"/>
      <c r="C172" s="1"/>
      <c r="D172" s="1"/>
      <c r="E172" s="1"/>
      <c r="F172" s="1"/>
      <c r="G172" s="18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ht="15.75" customHeight="1">
      <c r="A173" s="1"/>
      <c r="B173" s="1"/>
      <c r="C173" s="1"/>
      <c r="D173" s="1"/>
      <c r="E173" s="1"/>
      <c r="F173" s="1"/>
      <c r="G173" s="18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ht="15.75" customHeight="1">
      <c r="A174" s="1"/>
      <c r="B174" s="1"/>
      <c r="C174" s="1"/>
      <c r="D174" s="1"/>
      <c r="E174" s="1"/>
      <c r="F174" s="1"/>
      <c r="G174" s="18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ht="15.75" customHeight="1">
      <c r="A175" s="1"/>
      <c r="B175" s="1"/>
      <c r="C175" s="1"/>
      <c r="D175" s="1"/>
      <c r="E175" s="1"/>
      <c r="F175" s="1"/>
      <c r="G175" s="18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ht="15.75" customHeight="1">
      <c r="A176" s="1"/>
      <c r="B176" s="1"/>
      <c r="C176" s="1"/>
      <c r="D176" s="1"/>
      <c r="E176" s="1"/>
      <c r="F176" s="1"/>
      <c r="G176" s="18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ht="15.75" customHeight="1">
      <c r="A177" s="1"/>
      <c r="B177" s="1"/>
      <c r="C177" s="1"/>
      <c r="D177" s="1"/>
      <c r="E177" s="1"/>
      <c r="F177" s="1"/>
      <c r="G177" s="18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ht="15.75" customHeight="1">
      <c r="A178" s="1"/>
      <c r="B178" s="1"/>
      <c r="C178" s="1"/>
      <c r="D178" s="1"/>
      <c r="E178" s="1"/>
      <c r="F178" s="1"/>
      <c r="G178" s="18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ht="15.75" customHeight="1">
      <c r="A179" s="1"/>
      <c r="B179" s="1"/>
      <c r="C179" s="1"/>
      <c r="D179" s="1"/>
      <c r="E179" s="1"/>
      <c r="F179" s="1"/>
      <c r="G179" s="18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ht="15.75" customHeight="1">
      <c r="A180" s="1"/>
      <c r="B180" s="1"/>
      <c r="C180" s="1"/>
      <c r="D180" s="1"/>
      <c r="E180" s="1"/>
      <c r="F180" s="1"/>
      <c r="G180" s="18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ht="15.75" customHeight="1">
      <c r="A181" s="1"/>
      <c r="B181" s="1"/>
      <c r="C181" s="1"/>
      <c r="D181" s="1"/>
      <c r="E181" s="1"/>
      <c r="F181" s="1"/>
      <c r="G181" s="18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ht="15.75" customHeight="1">
      <c r="A182" s="1"/>
      <c r="B182" s="1"/>
      <c r="C182" s="1"/>
      <c r="D182" s="1"/>
      <c r="E182" s="1"/>
      <c r="F182" s="1"/>
      <c r="G182" s="18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ht="15.75" customHeight="1">
      <c r="A183" s="1"/>
      <c r="B183" s="1"/>
      <c r="C183" s="1"/>
      <c r="D183" s="1"/>
      <c r="E183" s="1"/>
      <c r="F183" s="1"/>
      <c r="G183" s="18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ht="15.75" customHeight="1">
      <c r="A184" s="1"/>
      <c r="B184" s="1"/>
      <c r="C184" s="1"/>
      <c r="D184" s="1"/>
      <c r="E184" s="1"/>
      <c r="F184" s="1"/>
      <c r="G184" s="18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ht="15.75" customHeight="1">
      <c r="A185" s="1"/>
      <c r="B185" s="1"/>
      <c r="C185" s="1"/>
      <c r="D185" s="1"/>
      <c r="E185" s="1"/>
      <c r="F185" s="1"/>
      <c r="G185" s="18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ht="15.75" customHeight="1">
      <c r="A186" s="1"/>
      <c r="B186" s="1"/>
      <c r="C186" s="1"/>
      <c r="D186" s="1"/>
      <c r="E186" s="1"/>
      <c r="F186" s="1"/>
      <c r="G186" s="18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ht="15.75" customHeight="1">
      <c r="A187" s="1"/>
      <c r="B187" s="1"/>
      <c r="C187" s="1"/>
      <c r="D187" s="1"/>
      <c r="E187" s="1"/>
      <c r="F187" s="1"/>
      <c r="G187" s="18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ht="15.75" customHeight="1">
      <c r="A188" s="1"/>
      <c r="B188" s="1"/>
      <c r="C188" s="1"/>
      <c r="D188" s="1"/>
      <c r="E188" s="1"/>
      <c r="F188" s="1"/>
      <c r="G188" s="18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ht="15.75" customHeight="1">
      <c r="A189" s="1"/>
      <c r="B189" s="1"/>
      <c r="C189" s="1"/>
      <c r="D189" s="1"/>
      <c r="E189" s="1"/>
      <c r="F189" s="1"/>
      <c r="G189" s="18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ht="15.75" customHeight="1">
      <c r="A190" s="1"/>
      <c r="B190" s="1"/>
      <c r="C190" s="1"/>
      <c r="D190" s="1"/>
      <c r="E190" s="1"/>
      <c r="F190" s="1"/>
      <c r="G190" s="18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ht="15.75" customHeight="1">
      <c r="A191" s="1"/>
      <c r="B191" s="1"/>
      <c r="C191" s="1"/>
      <c r="D191" s="1"/>
      <c r="E191" s="1"/>
      <c r="F191" s="1"/>
      <c r="G191" s="18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ht="15.75" customHeight="1">
      <c r="A192" s="1"/>
      <c r="B192" s="1"/>
      <c r="C192" s="1"/>
      <c r="D192" s="1"/>
      <c r="E192" s="1"/>
      <c r="F192" s="1"/>
      <c r="G192" s="18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ht="15.75" customHeight="1">
      <c r="A193" s="1"/>
      <c r="B193" s="1"/>
      <c r="C193" s="1"/>
      <c r="D193" s="1"/>
      <c r="E193" s="1"/>
      <c r="F193" s="1"/>
      <c r="G193" s="18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ht="15.75" customHeight="1">
      <c r="A194" s="1"/>
      <c r="B194" s="1"/>
      <c r="C194" s="1"/>
      <c r="D194" s="1"/>
      <c r="E194" s="1"/>
      <c r="F194" s="1"/>
      <c r="G194" s="18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ht="15.75" customHeight="1">
      <c r="A195" s="1"/>
      <c r="B195" s="1"/>
      <c r="C195" s="1"/>
      <c r="D195" s="1"/>
      <c r="E195" s="1"/>
      <c r="F195" s="1"/>
      <c r="G195" s="18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ht="15.75" customHeight="1">
      <c r="A196" s="1"/>
      <c r="B196" s="1"/>
      <c r="C196" s="1"/>
      <c r="D196" s="1"/>
      <c r="E196" s="1"/>
      <c r="F196" s="1"/>
      <c r="G196" s="18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ht="15.75" customHeight="1">
      <c r="A197" s="1"/>
      <c r="B197" s="1"/>
      <c r="C197" s="1"/>
      <c r="D197" s="1"/>
      <c r="E197" s="1"/>
      <c r="F197" s="1"/>
      <c r="G197" s="18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ht="15.75" customHeight="1">
      <c r="A198" s="1"/>
      <c r="B198" s="1"/>
      <c r="C198" s="1"/>
      <c r="D198" s="1"/>
      <c r="E198" s="1"/>
      <c r="F198" s="1"/>
      <c r="G198" s="18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ht="15.75" customHeight="1">
      <c r="A199" s="1"/>
      <c r="B199" s="1"/>
      <c r="C199" s="1"/>
      <c r="D199" s="1"/>
      <c r="E199" s="1"/>
      <c r="F199" s="1"/>
      <c r="G199" s="18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ht="15.75" customHeight="1">
      <c r="A200" s="1"/>
      <c r="B200" s="1"/>
      <c r="C200" s="1"/>
      <c r="D200" s="1"/>
      <c r="E200" s="1"/>
      <c r="F200" s="1"/>
      <c r="G200" s="18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ht="15.75" customHeight="1">
      <c r="A201" s="1"/>
      <c r="B201" s="1"/>
      <c r="C201" s="1"/>
      <c r="D201" s="1"/>
      <c r="E201" s="1"/>
      <c r="F201" s="1"/>
      <c r="G201" s="18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ht="15.75" customHeight="1">
      <c r="A202" s="1"/>
      <c r="B202" s="1"/>
      <c r="C202" s="1"/>
      <c r="D202" s="1"/>
      <c r="E202" s="1"/>
      <c r="F202" s="1"/>
      <c r="G202" s="18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ht="15.75" customHeight="1">
      <c r="A203" s="1"/>
      <c r="B203" s="1"/>
      <c r="C203" s="1"/>
      <c r="D203" s="1"/>
      <c r="E203" s="1"/>
      <c r="F203" s="1"/>
      <c r="G203" s="18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ht="15.75" customHeight="1">
      <c r="A204" s="1"/>
      <c r="B204" s="1"/>
      <c r="C204" s="1"/>
      <c r="D204" s="1"/>
      <c r="E204" s="1"/>
      <c r="F204" s="1"/>
      <c r="G204" s="18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ht="15.75" customHeight="1">
      <c r="A205" s="1"/>
      <c r="B205" s="1"/>
      <c r="C205" s="1"/>
      <c r="D205" s="1"/>
      <c r="E205" s="1"/>
      <c r="F205" s="1"/>
      <c r="G205" s="18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ht="15.75" customHeight="1">
      <c r="A206" s="1"/>
      <c r="B206" s="1"/>
      <c r="C206" s="1"/>
      <c r="D206" s="1"/>
      <c r="E206" s="1"/>
      <c r="F206" s="1"/>
      <c r="G206" s="18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ht="15.75" customHeight="1">
      <c r="A207" s="1"/>
      <c r="B207" s="1"/>
      <c r="C207" s="1"/>
      <c r="D207" s="1"/>
      <c r="E207" s="1"/>
      <c r="F207" s="1"/>
      <c r="G207" s="18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ht="15.75" customHeight="1">
      <c r="A208" s="1"/>
      <c r="B208" s="1"/>
      <c r="C208" s="1"/>
      <c r="D208" s="1"/>
      <c r="E208" s="1"/>
      <c r="F208" s="1"/>
      <c r="G208" s="18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ht="15.75" customHeight="1">
      <c r="A209" s="1"/>
      <c r="B209" s="1"/>
      <c r="C209" s="1"/>
      <c r="D209" s="1"/>
      <c r="E209" s="1"/>
      <c r="F209" s="1"/>
      <c r="G209" s="18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ht="15.75" customHeight="1">
      <c r="A210" s="1"/>
      <c r="B210" s="1"/>
      <c r="C210" s="1"/>
      <c r="D210" s="1"/>
      <c r="E210" s="1"/>
      <c r="F210" s="1"/>
      <c r="G210" s="18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ht="15.75" customHeight="1">
      <c r="A211" s="1"/>
      <c r="B211" s="1"/>
      <c r="C211" s="1"/>
      <c r="D211" s="1"/>
      <c r="E211" s="1"/>
      <c r="F211" s="1"/>
      <c r="G211" s="18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ht="15.75" customHeight="1">
      <c r="A212" s="1"/>
      <c r="B212" s="1"/>
      <c r="C212" s="1"/>
      <c r="D212" s="1"/>
      <c r="E212" s="1"/>
      <c r="F212" s="1"/>
      <c r="G212" s="18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ht="15.75" customHeight="1">
      <c r="A213" s="1"/>
      <c r="B213" s="1"/>
      <c r="C213" s="1"/>
      <c r="D213" s="1"/>
      <c r="E213" s="1"/>
      <c r="F213" s="1"/>
      <c r="G213" s="18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ht="15.75" customHeight="1">
      <c r="A214" s="1"/>
      <c r="B214" s="1"/>
      <c r="C214" s="1"/>
      <c r="D214" s="1"/>
      <c r="E214" s="1"/>
      <c r="F214" s="1"/>
      <c r="G214" s="18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ht="15.75" customHeight="1">
      <c r="A215" s="1"/>
      <c r="B215" s="1"/>
      <c r="C215" s="1"/>
      <c r="D215" s="1"/>
      <c r="E215" s="1"/>
      <c r="F215" s="1"/>
      <c r="G215" s="18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ht="15.75" customHeight="1">
      <c r="A216" s="1"/>
      <c r="B216" s="1"/>
      <c r="C216" s="1"/>
      <c r="D216" s="1"/>
      <c r="E216" s="1"/>
      <c r="F216" s="1"/>
      <c r="G216" s="18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ht="15.75" customHeight="1">
      <c r="A217" s="1"/>
      <c r="B217" s="1"/>
      <c r="C217" s="1"/>
      <c r="D217" s="1"/>
      <c r="E217" s="1"/>
      <c r="F217" s="1"/>
      <c r="G217" s="18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ht="15.75" customHeight="1">
      <c r="A218" s="1"/>
      <c r="B218" s="1"/>
      <c r="C218" s="1"/>
      <c r="D218" s="1"/>
      <c r="E218" s="1"/>
      <c r="F218" s="1"/>
      <c r="G218" s="18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ht="15.75" customHeight="1">
      <c r="A219" s="1"/>
      <c r="B219" s="1"/>
      <c r="C219" s="1"/>
      <c r="D219" s="1"/>
      <c r="E219" s="1"/>
      <c r="F219" s="1"/>
      <c r="G219" s="18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ht="15.75" customHeight="1">
      <c r="A220" s="1"/>
      <c r="B220" s="1"/>
      <c r="C220" s="1"/>
      <c r="D220" s="1"/>
      <c r="E220" s="1"/>
      <c r="F220" s="1"/>
      <c r="G220" s="18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ht="15.75" customHeight="1">
      <c r="A221" s="1"/>
      <c r="B221" s="1"/>
      <c r="C221" s="1"/>
      <c r="D221" s="1"/>
      <c r="E221" s="1"/>
      <c r="F221" s="1"/>
      <c r="G221" s="18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ht="15.75" customHeight="1">
      <c r="A222" s="1"/>
      <c r="B222" s="1"/>
      <c r="C222" s="1"/>
      <c r="D222" s="1"/>
      <c r="E222" s="1"/>
      <c r="F222" s="1"/>
      <c r="G222" s="18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ht="15.75" customHeight="1">
      <c r="A223" s="1"/>
      <c r="B223" s="1"/>
      <c r="C223" s="1"/>
      <c r="D223" s="1"/>
      <c r="E223" s="1"/>
      <c r="F223" s="1"/>
      <c r="G223" s="18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ht="15.75" customHeight="1">
      <c r="A224" s="1"/>
      <c r="B224" s="1"/>
      <c r="C224" s="1"/>
      <c r="D224" s="1"/>
      <c r="E224" s="1"/>
      <c r="F224" s="1"/>
      <c r="G224" s="18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ht="15.75" customHeight="1">
      <c r="A225" s="1"/>
      <c r="B225" s="1"/>
      <c r="C225" s="1"/>
      <c r="D225" s="1"/>
      <c r="E225" s="1"/>
      <c r="F225" s="1"/>
      <c r="G225" s="18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ht="15.75" customHeight="1">
      <c r="A226" s="1"/>
      <c r="B226" s="1"/>
      <c r="C226" s="1"/>
      <c r="D226" s="1"/>
      <c r="E226" s="1"/>
      <c r="F226" s="1"/>
      <c r="G226" s="18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ht="15.75" customHeight="1">
      <c r="A227" s="1"/>
      <c r="B227" s="1"/>
      <c r="C227" s="1"/>
      <c r="D227" s="1"/>
      <c r="E227" s="1"/>
      <c r="F227" s="1"/>
      <c r="G227" s="18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ht="15.75" customHeight="1">
      <c r="A228" s="1"/>
      <c r="B228" s="1"/>
      <c r="C228" s="1"/>
      <c r="D228" s="1"/>
      <c r="E228" s="1"/>
      <c r="F228" s="1"/>
      <c r="G228" s="18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ht="15.75" customHeight="1">
      <c r="A229" s="1"/>
      <c r="B229" s="1"/>
      <c r="C229" s="1"/>
      <c r="D229" s="1"/>
      <c r="E229" s="1"/>
      <c r="F229" s="1"/>
      <c r="G229" s="18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ht="15.75" customHeight="1">
      <c r="A230" s="1"/>
      <c r="B230" s="1"/>
      <c r="C230" s="1"/>
      <c r="D230" s="1"/>
      <c r="E230" s="1"/>
      <c r="F230" s="1"/>
      <c r="G230" s="18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ht="15.75" customHeight="1">
      <c r="A231" s="1"/>
      <c r="B231" s="1"/>
      <c r="C231" s="1"/>
      <c r="D231" s="1"/>
      <c r="E231" s="1"/>
      <c r="F231" s="1"/>
      <c r="G231" s="18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ht="15.75" customHeight="1">
      <c r="A232" s="1"/>
      <c r="B232" s="1"/>
      <c r="C232" s="1"/>
      <c r="D232" s="1"/>
      <c r="E232" s="1"/>
      <c r="F232" s="1"/>
      <c r="G232" s="18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ht="15.75" customHeight="1">
      <c r="A233" s="1"/>
      <c r="B233" s="1"/>
      <c r="C233" s="1"/>
      <c r="D233" s="1"/>
      <c r="E233" s="1"/>
      <c r="F233" s="1"/>
      <c r="G233" s="18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ht="15.75" customHeight="1">
      <c r="A234" s="1"/>
      <c r="B234" s="1"/>
      <c r="C234" s="1"/>
      <c r="D234" s="1"/>
      <c r="E234" s="1"/>
      <c r="F234" s="1"/>
      <c r="G234" s="18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ht="15.75" customHeight="1">
      <c r="A235" s="1"/>
      <c r="B235" s="1"/>
      <c r="C235" s="1"/>
      <c r="D235" s="1"/>
      <c r="E235" s="1"/>
      <c r="F235" s="1"/>
      <c r="G235" s="18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ht="15.75" customHeight="1">
      <c r="A236" s="1"/>
      <c r="B236" s="1"/>
      <c r="C236" s="1"/>
      <c r="D236" s="1"/>
      <c r="E236" s="1"/>
      <c r="F236" s="1"/>
      <c r="G236" s="18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ht="15.75" customHeight="1">
      <c r="A237" s="1"/>
      <c r="B237" s="1"/>
      <c r="C237" s="1"/>
      <c r="D237" s="1"/>
      <c r="E237" s="1"/>
      <c r="F237" s="1"/>
      <c r="G237" s="18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ht="15.75" customHeight="1">
      <c r="A238" s="1"/>
      <c r="B238" s="1"/>
      <c r="C238" s="1"/>
      <c r="D238" s="1"/>
      <c r="E238" s="1"/>
      <c r="F238" s="1"/>
      <c r="G238" s="18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ht="15.75" customHeight="1">
      <c r="A239" s="1"/>
      <c r="B239" s="1"/>
      <c r="C239" s="1"/>
      <c r="D239" s="1"/>
      <c r="E239" s="1"/>
      <c r="F239" s="1"/>
      <c r="G239" s="18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ht="15.75" customHeight="1">
      <c r="A240" s="1"/>
      <c r="B240" s="1"/>
      <c r="C240" s="1"/>
      <c r="D240" s="1"/>
      <c r="E240" s="1"/>
      <c r="F240" s="1"/>
      <c r="G240" s="18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ht="15.75" customHeight="1">
      <c r="A241" s="1"/>
      <c r="B241" s="1"/>
      <c r="C241" s="1"/>
      <c r="D241" s="1"/>
      <c r="E241" s="1"/>
      <c r="F241" s="1"/>
      <c r="G241" s="18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ht="15.75" customHeight="1">
      <c r="A242" s="1"/>
      <c r="B242" s="1"/>
      <c r="C242" s="1"/>
      <c r="D242" s="1"/>
      <c r="E242" s="1"/>
      <c r="F242" s="1"/>
      <c r="G242" s="18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ht="15.75" customHeight="1">
      <c r="A243" s="1"/>
      <c r="B243" s="1"/>
      <c r="C243" s="1"/>
      <c r="D243" s="1"/>
      <c r="E243" s="1"/>
      <c r="F243" s="1"/>
      <c r="G243" s="18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ht="15.75" customHeight="1">
      <c r="A244" s="1"/>
      <c r="B244" s="1"/>
      <c r="C244" s="1"/>
      <c r="D244" s="1"/>
      <c r="E244" s="1"/>
      <c r="F244" s="1"/>
      <c r="G244" s="18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ht="15.75" customHeight="1">
      <c r="A245" s="1"/>
      <c r="B245" s="1"/>
      <c r="C245" s="1"/>
      <c r="D245" s="1"/>
      <c r="E245" s="1"/>
      <c r="F245" s="1"/>
      <c r="G245" s="18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ht="15.75" customHeight="1">
      <c r="A246" s="1"/>
      <c r="B246" s="1"/>
      <c r="C246" s="1"/>
      <c r="D246" s="1"/>
      <c r="E246" s="1"/>
      <c r="F246" s="1"/>
      <c r="G246" s="18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ht="15.75" customHeight="1">
      <c r="A247" s="1"/>
      <c r="B247" s="1"/>
      <c r="C247" s="1"/>
      <c r="D247" s="1"/>
      <c r="E247" s="1"/>
      <c r="F247" s="1"/>
      <c r="G247" s="18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ht="15.75" customHeight="1">
      <c r="A248" s="1"/>
      <c r="B248" s="1"/>
      <c r="C248" s="1"/>
      <c r="D248" s="1"/>
      <c r="E248" s="1"/>
      <c r="F248" s="1"/>
      <c r="G248" s="18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ht="15.75" customHeight="1">
      <c r="A249" s="1"/>
      <c r="B249" s="1"/>
      <c r="C249" s="1"/>
      <c r="D249" s="1"/>
      <c r="E249" s="1"/>
      <c r="F249" s="1"/>
      <c r="G249" s="18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ht="15.75" customHeight="1">
      <c r="A250" s="1"/>
      <c r="B250" s="1"/>
      <c r="C250" s="1"/>
      <c r="D250" s="1"/>
      <c r="E250" s="1"/>
      <c r="F250" s="1"/>
      <c r="G250" s="18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ht="15.75" customHeight="1">
      <c r="A251" s="1"/>
      <c r="B251" s="1"/>
      <c r="C251" s="1"/>
      <c r="D251" s="1"/>
      <c r="E251" s="1"/>
      <c r="F251" s="1"/>
      <c r="G251" s="18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ht="15.75" customHeight="1">
      <c r="A252" s="1"/>
      <c r="B252" s="1"/>
      <c r="C252" s="1"/>
      <c r="D252" s="1"/>
      <c r="E252" s="1"/>
      <c r="F252" s="1"/>
      <c r="G252" s="18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ht="15.75" customHeight="1">
      <c r="A253" s="1"/>
      <c r="B253" s="1"/>
      <c r="C253" s="1"/>
      <c r="D253" s="1"/>
      <c r="E253" s="1"/>
      <c r="F253" s="1"/>
      <c r="G253" s="18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ht="15.75" customHeight="1">
      <c r="A254" s="1"/>
      <c r="B254" s="1"/>
      <c r="C254" s="1"/>
      <c r="D254" s="1"/>
      <c r="E254" s="1"/>
      <c r="F254" s="1"/>
      <c r="G254" s="18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ht="15.75" customHeight="1">
      <c r="A255" s="1"/>
      <c r="B255" s="1"/>
      <c r="C255" s="1"/>
      <c r="D255" s="1"/>
      <c r="E255" s="1"/>
      <c r="F255" s="1"/>
      <c r="G255" s="18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ht="15.75" customHeight="1">
      <c r="A256" s="1"/>
      <c r="B256" s="1"/>
      <c r="C256" s="1"/>
      <c r="D256" s="1"/>
      <c r="E256" s="1"/>
      <c r="F256" s="1"/>
      <c r="G256" s="18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ht="15.75" customHeight="1">
      <c r="A257" s="1"/>
      <c r="B257" s="1"/>
      <c r="C257" s="1"/>
      <c r="D257" s="1"/>
      <c r="E257" s="1"/>
      <c r="F257" s="1"/>
      <c r="G257" s="18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ht="15.75" customHeight="1">
      <c r="A258" s="1"/>
      <c r="B258" s="1"/>
      <c r="C258" s="1"/>
      <c r="D258" s="1"/>
      <c r="E258" s="1"/>
      <c r="F258" s="1"/>
      <c r="G258" s="18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ht="15.75" customHeight="1">
      <c r="A259" s="1"/>
      <c r="B259" s="1"/>
      <c r="C259" s="1"/>
      <c r="D259" s="1"/>
      <c r="E259" s="1"/>
      <c r="F259" s="1"/>
      <c r="G259" s="18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ht="15.75" customHeight="1">
      <c r="A260" s="1"/>
      <c r="B260" s="1"/>
      <c r="C260" s="1"/>
      <c r="D260" s="1"/>
      <c r="E260" s="1"/>
      <c r="F260" s="1"/>
      <c r="G260" s="18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ht="15.75" customHeight="1">
      <c r="A261" s="1"/>
      <c r="B261" s="1"/>
      <c r="C261" s="1"/>
      <c r="D261" s="1"/>
      <c r="E261" s="1"/>
      <c r="F261" s="1"/>
      <c r="G261" s="18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ht="15.75" customHeight="1">
      <c r="A262" s="1"/>
      <c r="B262" s="1"/>
      <c r="C262" s="1"/>
      <c r="D262" s="1"/>
      <c r="E262" s="1"/>
      <c r="F262" s="1"/>
      <c r="G262" s="18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ht="15.75" customHeight="1">
      <c r="A263" s="1"/>
      <c r="B263" s="1"/>
      <c r="C263" s="1"/>
      <c r="D263" s="1"/>
      <c r="E263" s="1"/>
      <c r="F263" s="1"/>
      <c r="G263" s="18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ht="15.75" customHeight="1">
      <c r="A264" s="1"/>
      <c r="B264" s="1"/>
      <c r="C264" s="1"/>
      <c r="D264" s="1"/>
      <c r="E264" s="1"/>
      <c r="F264" s="1"/>
      <c r="G264" s="18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ht="15.75" customHeight="1">
      <c r="A265" s="1"/>
      <c r="B265" s="1"/>
      <c r="C265" s="1"/>
      <c r="D265" s="1"/>
      <c r="E265" s="1"/>
      <c r="F265" s="1"/>
      <c r="G265" s="18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ht="15.75" customHeight="1">
      <c r="A266" s="1"/>
      <c r="B266" s="1"/>
      <c r="C266" s="1"/>
      <c r="D266" s="1"/>
      <c r="E266" s="1"/>
      <c r="F266" s="1"/>
      <c r="G266" s="18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ht="15.75" customHeight="1">
      <c r="A267" s="1"/>
      <c r="B267" s="1"/>
      <c r="C267" s="1"/>
      <c r="D267" s="1"/>
      <c r="E267" s="1"/>
      <c r="F267" s="1"/>
      <c r="G267" s="18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ht="15.75" customHeight="1">
      <c r="A268" s="1"/>
      <c r="B268" s="1"/>
      <c r="C268" s="1"/>
      <c r="D268" s="1"/>
      <c r="E268" s="1"/>
      <c r="F268" s="1"/>
      <c r="G268" s="18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ht="15.75" customHeight="1">
      <c r="A269" s="1"/>
      <c r="B269" s="1"/>
      <c r="C269" s="1"/>
      <c r="D269" s="1"/>
      <c r="E269" s="1"/>
      <c r="F269" s="1"/>
      <c r="G269" s="18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ht="15.75" customHeight="1">
      <c r="A270" s="1"/>
      <c r="B270" s="1"/>
      <c r="C270" s="1"/>
      <c r="D270" s="1"/>
      <c r="E270" s="1"/>
      <c r="F270" s="1"/>
      <c r="G270" s="18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ht="15.75" customHeight="1">
      <c r="A271" s="1"/>
      <c r="B271" s="1"/>
      <c r="C271" s="1"/>
      <c r="D271" s="1"/>
      <c r="E271" s="1"/>
      <c r="F271" s="1"/>
      <c r="G271" s="18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ht="15.75" customHeight="1">
      <c r="A272" s="1"/>
      <c r="B272" s="1"/>
      <c r="C272" s="1"/>
      <c r="D272" s="1"/>
      <c r="E272" s="1"/>
      <c r="F272" s="1"/>
      <c r="G272" s="18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ht="15.75" customHeight="1">
      <c r="A273" s="1"/>
      <c r="B273" s="1"/>
      <c r="C273" s="1"/>
      <c r="D273" s="1"/>
      <c r="E273" s="1"/>
      <c r="F273" s="1"/>
      <c r="G273" s="18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ht="15.75" customHeight="1">
      <c r="A274" s="1"/>
      <c r="B274" s="1"/>
      <c r="C274" s="1"/>
      <c r="D274" s="1"/>
      <c r="E274" s="1"/>
      <c r="F274" s="1"/>
      <c r="G274" s="18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ht="15.75" customHeight="1">
      <c r="A275" s="1"/>
      <c r="B275" s="1"/>
      <c r="C275" s="1"/>
      <c r="D275" s="1"/>
      <c r="E275" s="1"/>
      <c r="F275" s="1"/>
      <c r="G275" s="18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ht="15.75" customHeight="1">
      <c r="A276" s="1"/>
      <c r="B276" s="1"/>
      <c r="C276" s="1"/>
      <c r="D276" s="1"/>
      <c r="E276" s="1"/>
      <c r="F276" s="1"/>
      <c r="G276" s="18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ht="15.75" customHeight="1">
      <c r="A277" s="1"/>
      <c r="B277" s="1"/>
      <c r="C277" s="1"/>
      <c r="D277" s="1"/>
      <c r="E277" s="1"/>
      <c r="F277" s="1"/>
      <c r="G277" s="18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ht="15.75" customHeight="1">
      <c r="A278" s="1"/>
      <c r="B278" s="1"/>
      <c r="C278" s="1"/>
      <c r="D278" s="1"/>
      <c r="E278" s="1"/>
      <c r="F278" s="1"/>
      <c r="G278" s="18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ht="15.75" customHeight="1">
      <c r="A279" s="1"/>
      <c r="B279" s="1"/>
      <c r="C279" s="1"/>
      <c r="D279" s="1"/>
      <c r="E279" s="1"/>
      <c r="F279" s="1"/>
      <c r="G279" s="18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ht="15.75" customHeight="1">
      <c r="A280" s="1"/>
      <c r="B280" s="1"/>
      <c r="C280" s="1"/>
      <c r="D280" s="1"/>
      <c r="E280" s="1"/>
      <c r="F280" s="1"/>
      <c r="G280" s="18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ht="15.75" customHeight="1">
      <c r="A281" s="1"/>
      <c r="B281" s="1"/>
      <c r="C281" s="1"/>
      <c r="D281" s="1"/>
      <c r="E281" s="1"/>
      <c r="F281" s="1"/>
      <c r="G281" s="18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ht="15.75" customHeight="1">
      <c r="A282" s="1"/>
      <c r="B282" s="1"/>
      <c r="C282" s="1"/>
      <c r="D282" s="1"/>
      <c r="E282" s="1"/>
      <c r="F282" s="1"/>
      <c r="G282" s="18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ht="15.75" customHeight="1">
      <c r="A283" s="1"/>
      <c r="B283" s="1"/>
      <c r="C283" s="1"/>
      <c r="D283" s="1"/>
      <c r="E283" s="1"/>
      <c r="F283" s="1"/>
      <c r="G283" s="18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ht="15.75" customHeight="1">
      <c r="A284" s="1"/>
      <c r="B284" s="1"/>
      <c r="C284" s="1"/>
      <c r="D284" s="1"/>
      <c r="E284" s="1"/>
      <c r="F284" s="1"/>
      <c r="G284" s="18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ht="15.75" customHeight="1">
      <c r="A285" s="1"/>
      <c r="B285" s="1"/>
      <c r="C285" s="1"/>
      <c r="D285" s="1"/>
      <c r="E285" s="1"/>
      <c r="F285" s="1"/>
      <c r="G285" s="18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ht="15.75" customHeight="1">
      <c r="A286" s="1"/>
      <c r="B286" s="1"/>
      <c r="C286" s="1"/>
      <c r="D286" s="1"/>
      <c r="E286" s="1"/>
      <c r="F286" s="1"/>
      <c r="G286" s="18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ht="15.75" customHeight="1">
      <c r="A287" s="1"/>
      <c r="B287" s="1"/>
      <c r="C287" s="1"/>
      <c r="D287" s="1"/>
      <c r="E287" s="1"/>
      <c r="F287" s="1"/>
      <c r="G287" s="18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ht="15.75" customHeight="1">
      <c r="A288" s="1"/>
      <c r="B288" s="1"/>
      <c r="C288" s="1"/>
      <c r="D288" s="1"/>
      <c r="E288" s="1"/>
      <c r="F288" s="1"/>
      <c r="G288" s="18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ht="15.75" customHeight="1">
      <c r="A289" s="1"/>
      <c r="B289" s="1"/>
      <c r="C289" s="1"/>
      <c r="D289" s="1"/>
      <c r="E289" s="1"/>
      <c r="F289" s="1"/>
      <c r="G289" s="18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ht="15.75" customHeight="1">
      <c r="A290" s="1"/>
      <c r="B290" s="1"/>
      <c r="C290" s="1"/>
      <c r="D290" s="1"/>
      <c r="E290" s="1"/>
      <c r="F290" s="1"/>
      <c r="G290" s="18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ht="15.75" customHeight="1">
      <c r="A291" s="1"/>
      <c r="B291" s="1"/>
      <c r="C291" s="1"/>
      <c r="D291" s="1"/>
      <c r="E291" s="1"/>
      <c r="F291" s="1"/>
      <c r="G291" s="18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ht="15.75" customHeight="1">
      <c r="A292" s="1"/>
      <c r="B292" s="1"/>
      <c r="C292" s="1"/>
      <c r="D292" s="1"/>
      <c r="E292" s="1"/>
      <c r="F292" s="1"/>
      <c r="G292" s="18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ht="15.75" customHeight="1">
      <c r="A293" s="1"/>
      <c r="B293" s="1"/>
      <c r="C293" s="1"/>
      <c r="D293" s="1"/>
      <c r="E293" s="1"/>
      <c r="F293" s="1"/>
      <c r="G293" s="18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ht="15.75" customHeight="1">
      <c r="A294" s="1"/>
      <c r="B294" s="1"/>
      <c r="C294" s="1"/>
      <c r="D294" s="1"/>
      <c r="E294" s="1"/>
      <c r="F294" s="1"/>
      <c r="G294" s="18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ht="15.75" customHeight="1">
      <c r="A295" s="1"/>
      <c r="B295" s="1"/>
      <c r="C295" s="1"/>
      <c r="D295" s="1"/>
      <c r="E295" s="1"/>
      <c r="F295" s="1"/>
      <c r="G295" s="18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ht="15.75" customHeight="1">
      <c r="A296" s="1"/>
      <c r="B296" s="1"/>
      <c r="C296" s="1"/>
      <c r="D296" s="1"/>
      <c r="E296" s="1"/>
      <c r="F296" s="1"/>
      <c r="G296" s="18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ht="15.75" customHeight="1">
      <c r="A297" s="1"/>
      <c r="B297" s="1"/>
      <c r="C297" s="1"/>
      <c r="D297" s="1"/>
      <c r="E297" s="1"/>
      <c r="F297" s="1"/>
      <c r="G297" s="18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ht="15.75" customHeight="1">
      <c r="A298" s="1"/>
      <c r="B298" s="1"/>
      <c r="C298" s="1"/>
      <c r="D298" s="1"/>
      <c r="E298" s="1"/>
      <c r="F298" s="1"/>
      <c r="G298" s="18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ht="15.75" customHeight="1">
      <c r="A299" s="1"/>
      <c r="B299" s="1"/>
      <c r="C299" s="1"/>
      <c r="D299" s="1"/>
      <c r="E299" s="1"/>
      <c r="F299" s="1"/>
      <c r="G299" s="18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ht="15.75" customHeight="1">
      <c r="A300" s="1"/>
      <c r="B300" s="1"/>
      <c r="C300" s="1"/>
      <c r="D300" s="1"/>
      <c r="E300" s="1"/>
      <c r="F300" s="1"/>
      <c r="G300" s="18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ht="15.75" customHeight="1">
      <c r="A301" s="1"/>
      <c r="B301" s="1"/>
      <c r="C301" s="1"/>
      <c r="D301" s="1"/>
      <c r="E301" s="1"/>
      <c r="F301" s="1"/>
      <c r="G301" s="18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ht="15.75" customHeight="1">
      <c r="A302" s="1"/>
      <c r="B302" s="1"/>
      <c r="C302" s="1"/>
      <c r="D302" s="1"/>
      <c r="E302" s="1"/>
      <c r="F302" s="1"/>
      <c r="G302" s="18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ht="15.75" customHeight="1">
      <c r="A303" s="1"/>
      <c r="B303" s="1"/>
      <c r="C303" s="1"/>
      <c r="D303" s="1"/>
      <c r="E303" s="1"/>
      <c r="F303" s="1"/>
      <c r="G303" s="18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ht="15.75" customHeight="1">
      <c r="A304" s="1"/>
      <c r="B304" s="1"/>
      <c r="C304" s="1"/>
      <c r="D304" s="1"/>
      <c r="E304" s="1"/>
      <c r="F304" s="1"/>
      <c r="G304" s="18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ht="15.75" customHeight="1">
      <c r="A305" s="1"/>
      <c r="B305" s="1"/>
      <c r="C305" s="1"/>
      <c r="D305" s="1"/>
      <c r="E305" s="1"/>
      <c r="F305" s="1"/>
      <c r="G305" s="18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ht="15.75" customHeight="1">
      <c r="A306" s="1"/>
      <c r="B306" s="1"/>
      <c r="C306" s="1"/>
      <c r="D306" s="1"/>
      <c r="E306" s="1"/>
      <c r="F306" s="1"/>
      <c r="G306" s="18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ht="15.75" customHeight="1">
      <c r="A307" s="1"/>
      <c r="B307" s="1"/>
      <c r="C307" s="1"/>
      <c r="D307" s="1"/>
      <c r="E307" s="1"/>
      <c r="F307" s="1"/>
      <c r="G307" s="18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ht="15.75" customHeight="1">
      <c r="A308" s="1"/>
      <c r="B308" s="1"/>
      <c r="C308" s="1"/>
      <c r="D308" s="1"/>
      <c r="E308" s="1"/>
      <c r="F308" s="1"/>
      <c r="G308" s="18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ht="15.75" customHeight="1">
      <c r="A309" s="1"/>
      <c r="B309" s="1"/>
      <c r="C309" s="1"/>
      <c r="D309" s="1"/>
      <c r="E309" s="1"/>
      <c r="F309" s="1"/>
      <c r="G309" s="18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ht="15.75" customHeight="1">
      <c r="A310" s="1"/>
      <c r="B310" s="1"/>
      <c r="C310" s="1"/>
      <c r="D310" s="1"/>
      <c r="E310" s="1"/>
      <c r="F310" s="1"/>
      <c r="G310" s="18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ht="15.75" customHeight="1">
      <c r="A311" s="1"/>
      <c r="B311" s="1"/>
      <c r="C311" s="1"/>
      <c r="D311" s="1"/>
      <c r="E311" s="1"/>
      <c r="F311" s="1"/>
      <c r="G311" s="18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ht="15.75" customHeight="1">
      <c r="A312" s="1"/>
      <c r="B312" s="1"/>
      <c r="C312" s="1"/>
      <c r="D312" s="1"/>
      <c r="E312" s="1"/>
      <c r="F312" s="1"/>
      <c r="G312" s="18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ht="15.75" customHeight="1">
      <c r="A313" s="1"/>
      <c r="B313" s="1"/>
      <c r="C313" s="1"/>
      <c r="D313" s="1"/>
      <c r="E313" s="1"/>
      <c r="F313" s="1"/>
      <c r="G313" s="18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ht="15.75" customHeight="1">
      <c r="A314" s="1"/>
      <c r="B314" s="1"/>
      <c r="C314" s="1"/>
      <c r="D314" s="1"/>
      <c r="E314" s="1"/>
      <c r="F314" s="1"/>
      <c r="G314" s="18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ht="15.75" customHeight="1">
      <c r="A315" s="1"/>
      <c r="B315" s="1"/>
      <c r="C315" s="1"/>
      <c r="D315" s="1"/>
      <c r="E315" s="1"/>
      <c r="F315" s="1"/>
      <c r="G315" s="18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ht="15.75" customHeight="1">
      <c r="A316" s="1"/>
      <c r="B316" s="1"/>
      <c r="C316" s="1"/>
      <c r="D316" s="1"/>
      <c r="E316" s="1"/>
      <c r="F316" s="1"/>
      <c r="G316" s="18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ht="15.75" customHeight="1">
      <c r="A317" s="1"/>
      <c r="B317" s="1"/>
      <c r="C317" s="1"/>
      <c r="D317" s="1"/>
      <c r="E317" s="1"/>
      <c r="F317" s="1"/>
      <c r="G317" s="18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ht="15.75" customHeight="1">
      <c r="A318" s="1"/>
      <c r="B318" s="1"/>
      <c r="C318" s="1"/>
      <c r="D318" s="1"/>
      <c r="E318" s="1"/>
      <c r="F318" s="1"/>
      <c r="G318" s="18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ht="15.75" customHeight="1">
      <c r="A319" s="1"/>
      <c r="B319" s="1"/>
      <c r="C319" s="1"/>
      <c r="D319" s="1"/>
      <c r="E319" s="1"/>
      <c r="F319" s="1"/>
      <c r="G319" s="18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ht="15.75" customHeight="1">
      <c r="A320" s="1"/>
      <c r="B320" s="1"/>
      <c r="C320" s="1"/>
      <c r="D320" s="1"/>
      <c r="E320" s="1"/>
      <c r="F320" s="1"/>
      <c r="G320" s="18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ht="15.75" customHeight="1">
      <c r="A321" s="1"/>
      <c r="B321" s="1"/>
      <c r="C321" s="1"/>
      <c r="D321" s="1"/>
      <c r="E321" s="1"/>
      <c r="F321" s="1"/>
      <c r="G321" s="18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ht="15.75" customHeight="1">
      <c r="A322" s="1"/>
      <c r="B322" s="1"/>
      <c r="C322" s="1"/>
      <c r="D322" s="1"/>
      <c r="E322" s="1"/>
      <c r="F322" s="1"/>
      <c r="G322" s="18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ht="15.75" customHeight="1">
      <c r="A323" s="1"/>
      <c r="B323" s="1"/>
      <c r="C323" s="1"/>
      <c r="D323" s="1"/>
      <c r="E323" s="1"/>
      <c r="F323" s="1"/>
      <c r="G323" s="18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ht="15.75" customHeight="1">
      <c r="A324" s="1"/>
      <c r="B324" s="1"/>
      <c r="C324" s="1"/>
      <c r="D324" s="1"/>
      <c r="E324" s="1"/>
      <c r="F324" s="1"/>
      <c r="G324" s="18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ht="15.75" customHeight="1">
      <c r="A325" s="1"/>
      <c r="B325" s="1"/>
      <c r="C325" s="1"/>
      <c r="D325" s="1"/>
      <c r="E325" s="1"/>
      <c r="F325" s="1"/>
      <c r="G325" s="18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ht="15.75" customHeight="1">
      <c r="A326" s="1"/>
      <c r="B326" s="1"/>
      <c r="C326" s="1"/>
      <c r="D326" s="1"/>
      <c r="E326" s="1"/>
      <c r="F326" s="1"/>
      <c r="G326" s="18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ht="15.75" customHeight="1">
      <c r="A327" s="1"/>
      <c r="B327" s="1"/>
      <c r="C327" s="1"/>
      <c r="D327" s="1"/>
      <c r="E327" s="1"/>
      <c r="F327" s="1"/>
      <c r="G327" s="18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ht="15.75" customHeight="1">
      <c r="A328" s="1"/>
      <c r="B328" s="1"/>
      <c r="C328" s="1"/>
      <c r="D328" s="1"/>
      <c r="E328" s="1"/>
      <c r="F328" s="1"/>
      <c r="G328" s="18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ht="15.75" customHeight="1">
      <c r="A329" s="1"/>
      <c r="B329" s="1"/>
      <c r="C329" s="1"/>
      <c r="D329" s="1"/>
      <c r="E329" s="1"/>
      <c r="F329" s="1"/>
      <c r="G329" s="18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ht="15.75" customHeight="1">
      <c r="A330" s="1"/>
      <c r="B330" s="1"/>
      <c r="C330" s="1"/>
      <c r="D330" s="1"/>
      <c r="E330" s="1"/>
      <c r="F330" s="1"/>
      <c r="G330" s="18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ht="15.75" customHeight="1">
      <c r="A331" s="1"/>
      <c r="B331" s="1"/>
      <c r="C331" s="1"/>
      <c r="D331" s="1"/>
      <c r="E331" s="1"/>
      <c r="F331" s="1"/>
      <c r="G331" s="18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ht="15.75" customHeight="1">
      <c r="A332" s="1"/>
      <c r="B332" s="1"/>
      <c r="C332" s="1"/>
      <c r="D332" s="1"/>
      <c r="E332" s="1"/>
      <c r="F332" s="1"/>
      <c r="G332" s="18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ht="15.75" customHeight="1">
      <c r="A333" s="1"/>
      <c r="B333" s="1"/>
      <c r="C333" s="1"/>
      <c r="D333" s="1"/>
      <c r="E333" s="1"/>
      <c r="F333" s="1"/>
      <c r="G333" s="18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ht="15.75" customHeight="1">
      <c r="A334" s="1"/>
      <c r="B334" s="1"/>
      <c r="C334" s="1"/>
      <c r="D334" s="1"/>
      <c r="E334" s="1"/>
      <c r="F334" s="1"/>
      <c r="G334" s="18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ht="15.75" customHeight="1">
      <c r="A335" s="1"/>
      <c r="B335" s="1"/>
      <c r="C335" s="1"/>
      <c r="D335" s="1"/>
      <c r="E335" s="1"/>
      <c r="F335" s="1"/>
      <c r="G335" s="18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ht="15.75" customHeight="1">
      <c r="A336" s="1"/>
      <c r="B336" s="1"/>
      <c r="C336" s="1"/>
      <c r="D336" s="1"/>
      <c r="E336" s="1"/>
      <c r="F336" s="1"/>
      <c r="G336" s="18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ht="15.75" customHeight="1">
      <c r="A337" s="1"/>
      <c r="B337" s="1"/>
      <c r="C337" s="1"/>
      <c r="D337" s="1"/>
      <c r="E337" s="1"/>
      <c r="F337" s="1"/>
      <c r="G337" s="18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ht="15.75" customHeight="1">
      <c r="A338" s="1"/>
      <c r="B338" s="1"/>
      <c r="C338" s="1"/>
      <c r="D338" s="1"/>
      <c r="E338" s="1"/>
      <c r="F338" s="1"/>
      <c r="G338" s="18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ht="15.75" customHeight="1">
      <c r="A339" s="1"/>
      <c r="B339" s="1"/>
      <c r="C339" s="1"/>
      <c r="D339" s="1"/>
      <c r="E339" s="1"/>
      <c r="F339" s="1"/>
      <c r="G339" s="18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ht="15.75" customHeight="1">
      <c r="A340" s="1"/>
      <c r="B340" s="1"/>
      <c r="C340" s="1"/>
      <c r="D340" s="1"/>
      <c r="E340" s="1"/>
      <c r="F340" s="1"/>
      <c r="G340" s="18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ht="15.75" customHeight="1">
      <c r="A341" s="1"/>
      <c r="B341" s="1"/>
      <c r="C341" s="1"/>
      <c r="D341" s="1"/>
      <c r="E341" s="1"/>
      <c r="F341" s="1"/>
      <c r="G341" s="18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ht="15.75" customHeight="1">
      <c r="A342" s="1"/>
      <c r="B342" s="1"/>
      <c r="C342" s="1"/>
      <c r="D342" s="1"/>
      <c r="E342" s="1"/>
      <c r="F342" s="1"/>
      <c r="G342" s="18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ht="15.75" customHeight="1">
      <c r="A343" s="1"/>
      <c r="B343" s="1"/>
      <c r="C343" s="1"/>
      <c r="D343" s="1"/>
      <c r="E343" s="1"/>
      <c r="F343" s="1"/>
      <c r="G343" s="18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ht="15.75" customHeight="1">
      <c r="A344" s="1"/>
      <c r="B344" s="1"/>
      <c r="C344" s="1"/>
      <c r="D344" s="1"/>
      <c r="E344" s="1"/>
      <c r="F344" s="1"/>
      <c r="G344" s="18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ht="15.75" customHeight="1">
      <c r="A345" s="1"/>
      <c r="B345" s="1"/>
      <c r="C345" s="1"/>
      <c r="D345" s="1"/>
      <c r="E345" s="1"/>
      <c r="F345" s="1"/>
      <c r="G345" s="18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ht="15.75" customHeight="1">
      <c r="A346" s="1"/>
      <c r="B346" s="1"/>
      <c r="C346" s="1"/>
      <c r="D346" s="1"/>
      <c r="E346" s="1"/>
      <c r="F346" s="1"/>
      <c r="G346" s="18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ht="15.75" customHeight="1">
      <c r="A347" s="1"/>
      <c r="B347" s="1"/>
      <c r="C347" s="1"/>
      <c r="D347" s="1"/>
      <c r="E347" s="1"/>
      <c r="F347" s="1"/>
      <c r="G347" s="18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ht="15.75" customHeight="1">
      <c r="A348" s="1"/>
      <c r="B348" s="1"/>
      <c r="C348" s="1"/>
      <c r="D348" s="1"/>
      <c r="E348" s="1"/>
      <c r="F348" s="1"/>
      <c r="G348" s="18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ht="15.75" customHeight="1">
      <c r="A349" s="1"/>
      <c r="B349" s="1"/>
      <c r="C349" s="1"/>
      <c r="D349" s="1"/>
      <c r="E349" s="1"/>
      <c r="F349" s="1"/>
      <c r="G349" s="18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ht="15.75" customHeight="1">
      <c r="A350" s="1"/>
      <c r="B350" s="1"/>
      <c r="C350" s="1"/>
      <c r="D350" s="1"/>
      <c r="E350" s="1"/>
      <c r="F350" s="1"/>
      <c r="G350" s="18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ht="15.75" customHeight="1">
      <c r="A351" s="1"/>
      <c r="B351" s="1"/>
      <c r="C351" s="1"/>
      <c r="D351" s="1"/>
      <c r="E351" s="1"/>
      <c r="F351" s="1"/>
      <c r="G351" s="18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ht="15.75" customHeight="1">
      <c r="A352" s="1"/>
      <c r="B352" s="1"/>
      <c r="C352" s="1"/>
      <c r="D352" s="1"/>
      <c r="E352" s="1"/>
      <c r="F352" s="1"/>
      <c r="G352" s="18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ht="15.75" customHeight="1">
      <c r="A353" s="1"/>
      <c r="B353" s="1"/>
      <c r="C353" s="1"/>
      <c r="D353" s="1"/>
      <c r="E353" s="1"/>
      <c r="F353" s="1"/>
      <c r="G353" s="18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ht="15.75" customHeight="1">
      <c r="A354" s="1"/>
      <c r="B354" s="1"/>
      <c r="C354" s="1"/>
      <c r="D354" s="1"/>
      <c r="E354" s="1"/>
      <c r="F354" s="1"/>
      <c r="G354" s="18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ht="15.75" customHeight="1">
      <c r="A355" s="1"/>
      <c r="B355" s="1"/>
      <c r="C355" s="1"/>
      <c r="D355" s="1"/>
      <c r="E355" s="1"/>
      <c r="F355" s="1"/>
      <c r="G355" s="18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ht="15.75" customHeight="1">
      <c r="A356" s="1"/>
      <c r="B356" s="1"/>
      <c r="C356" s="1"/>
      <c r="D356" s="1"/>
      <c r="E356" s="1"/>
      <c r="F356" s="1"/>
      <c r="G356" s="18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ht="15.75" customHeight="1">
      <c r="A357" s="1"/>
      <c r="B357" s="1"/>
      <c r="C357" s="1"/>
      <c r="D357" s="1"/>
      <c r="E357" s="1"/>
      <c r="F357" s="1"/>
      <c r="G357" s="18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ht="15.75" customHeight="1">
      <c r="A358" s="1"/>
      <c r="B358" s="1"/>
      <c r="C358" s="1"/>
      <c r="D358" s="1"/>
      <c r="E358" s="1"/>
      <c r="F358" s="1"/>
      <c r="G358" s="18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ht="15.75" customHeight="1">
      <c r="A359" s="1"/>
      <c r="B359" s="1"/>
      <c r="C359" s="1"/>
      <c r="D359" s="1"/>
      <c r="E359" s="1"/>
      <c r="F359" s="1"/>
      <c r="G359" s="18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ht="15.75" customHeight="1">
      <c r="A360" s="1"/>
      <c r="B360" s="1"/>
      <c r="C360" s="1"/>
      <c r="D360" s="1"/>
      <c r="E360" s="1"/>
      <c r="F360" s="1"/>
      <c r="G360" s="18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ht="15.75" customHeight="1">
      <c r="A361" s="1"/>
      <c r="B361" s="1"/>
      <c r="C361" s="1"/>
      <c r="D361" s="1"/>
      <c r="E361" s="1"/>
      <c r="F361" s="1"/>
      <c r="G361" s="18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ht="15.75" customHeight="1">
      <c r="A362" s="1"/>
      <c r="B362" s="1"/>
      <c r="C362" s="1"/>
      <c r="D362" s="1"/>
      <c r="E362" s="1"/>
      <c r="F362" s="1"/>
      <c r="G362" s="18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ht="15.75" customHeight="1">
      <c r="A363" s="1"/>
      <c r="B363" s="1"/>
      <c r="C363" s="1"/>
      <c r="D363" s="1"/>
      <c r="E363" s="1"/>
      <c r="F363" s="1"/>
      <c r="G363" s="18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ht="15.75" customHeight="1">
      <c r="A364" s="1"/>
      <c r="B364" s="1"/>
      <c r="C364" s="1"/>
      <c r="D364" s="1"/>
      <c r="E364" s="1"/>
      <c r="F364" s="1"/>
      <c r="G364" s="18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ht="15.75" customHeight="1">
      <c r="A365" s="1"/>
      <c r="B365" s="1"/>
      <c r="C365" s="1"/>
      <c r="D365" s="1"/>
      <c r="E365" s="1"/>
      <c r="F365" s="1"/>
      <c r="G365" s="18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ht="15.75" customHeight="1">
      <c r="A366" s="1"/>
      <c r="B366" s="1"/>
      <c r="C366" s="1"/>
      <c r="D366" s="1"/>
      <c r="E366" s="1"/>
      <c r="F366" s="1"/>
      <c r="G366" s="18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ht="15.75" customHeight="1">
      <c r="A367" s="1"/>
      <c r="B367" s="1"/>
      <c r="C367" s="1"/>
      <c r="D367" s="1"/>
      <c r="E367" s="1"/>
      <c r="F367" s="1"/>
      <c r="G367" s="18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ht="15.75" customHeight="1">
      <c r="A368" s="1"/>
      <c r="B368" s="1"/>
      <c r="C368" s="1"/>
      <c r="D368" s="1"/>
      <c r="E368" s="1"/>
      <c r="F368" s="1"/>
      <c r="G368" s="18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ht="15.75" customHeight="1">
      <c r="A369" s="1"/>
      <c r="B369" s="1"/>
      <c r="C369" s="1"/>
      <c r="D369" s="1"/>
      <c r="E369" s="1"/>
      <c r="F369" s="1"/>
      <c r="G369" s="18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ht="15.75" customHeight="1">
      <c r="A370" s="1"/>
      <c r="B370" s="1"/>
      <c r="C370" s="1"/>
      <c r="D370" s="1"/>
      <c r="E370" s="1"/>
      <c r="F370" s="1"/>
      <c r="G370" s="18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ht="15.75" customHeight="1">
      <c r="A371" s="1"/>
      <c r="B371" s="1"/>
      <c r="C371" s="1"/>
      <c r="D371" s="1"/>
      <c r="E371" s="1"/>
      <c r="F371" s="1"/>
      <c r="G371" s="18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ht="15.75" customHeight="1">
      <c r="A372" s="1"/>
      <c r="B372" s="1"/>
      <c r="C372" s="1"/>
      <c r="D372" s="1"/>
      <c r="E372" s="1"/>
      <c r="F372" s="1"/>
      <c r="G372" s="18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ht="15.75" customHeight="1">
      <c r="A373" s="1"/>
      <c r="B373" s="1"/>
      <c r="C373" s="1"/>
      <c r="D373" s="1"/>
      <c r="E373" s="1"/>
      <c r="F373" s="1"/>
      <c r="G373" s="18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ht="15.75" customHeight="1">
      <c r="A374" s="1"/>
      <c r="B374" s="1"/>
      <c r="C374" s="1"/>
      <c r="D374" s="1"/>
      <c r="E374" s="1"/>
      <c r="F374" s="1"/>
      <c r="G374" s="18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ht="15.75" customHeight="1">
      <c r="A375" s="1"/>
      <c r="B375" s="1"/>
      <c r="C375" s="1"/>
      <c r="D375" s="1"/>
      <c r="E375" s="1"/>
      <c r="F375" s="1"/>
      <c r="G375" s="18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ht="15.75" customHeight="1">
      <c r="A376" s="1"/>
      <c r="B376" s="1"/>
      <c r="C376" s="1"/>
      <c r="D376" s="1"/>
      <c r="E376" s="1"/>
      <c r="F376" s="1"/>
      <c r="G376" s="18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ht="15.75" customHeight="1">
      <c r="A377" s="1"/>
      <c r="B377" s="1"/>
      <c r="C377" s="1"/>
      <c r="D377" s="1"/>
      <c r="E377" s="1"/>
      <c r="F377" s="1"/>
      <c r="G377" s="18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ht="15.75" customHeight="1">
      <c r="A378" s="1"/>
      <c r="B378" s="1"/>
      <c r="C378" s="1"/>
      <c r="D378" s="1"/>
      <c r="E378" s="1"/>
      <c r="F378" s="1"/>
      <c r="G378" s="18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ht="15.75" customHeight="1">
      <c r="A379" s="1"/>
      <c r="B379" s="1"/>
      <c r="C379" s="1"/>
      <c r="D379" s="1"/>
      <c r="E379" s="1"/>
      <c r="F379" s="1"/>
      <c r="G379" s="18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ht="15.75" customHeight="1">
      <c r="A380" s="1"/>
      <c r="B380" s="1"/>
      <c r="C380" s="1"/>
      <c r="D380" s="1"/>
      <c r="E380" s="1"/>
      <c r="F380" s="1"/>
      <c r="G380" s="18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ht="15.75" customHeight="1">
      <c r="A381" s="1"/>
      <c r="B381" s="1"/>
      <c r="C381" s="1"/>
      <c r="D381" s="1"/>
      <c r="E381" s="1"/>
      <c r="F381" s="1"/>
      <c r="G381" s="18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ht="15.75" customHeight="1">
      <c r="A382" s="1"/>
      <c r="B382" s="1"/>
      <c r="C382" s="1"/>
      <c r="D382" s="1"/>
      <c r="E382" s="1"/>
      <c r="F382" s="1"/>
      <c r="G382" s="18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ht="15.75" customHeight="1">
      <c r="A383" s="1"/>
      <c r="B383" s="1"/>
      <c r="C383" s="1"/>
      <c r="D383" s="1"/>
      <c r="E383" s="1"/>
      <c r="F383" s="1"/>
      <c r="G383" s="18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ht="15.75" customHeight="1">
      <c r="A384" s="1"/>
      <c r="B384" s="1"/>
      <c r="C384" s="1"/>
      <c r="D384" s="1"/>
      <c r="E384" s="1"/>
      <c r="F384" s="1"/>
      <c r="G384" s="18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ht="15.75" customHeight="1">
      <c r="A385" s="1"/>
      <c r="B385" s="1"/>
      <c r="C385" s="1"/>
      <c r="D385" s="1"/>
      <c r="E385" s="1"/>
      <c r="F385" s="1"/>
      <c r="G385" s="18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ht="15.75" customHeight="1">
      <c r="A386" s="1"/>
      <c r="B386" s="1"/>
      <c r="C386" s="1"/>
      <c r="D386" s="1"/>
      <c r="E386" s="1"/>
      <c r="F386" s="1"/>
      <c r="G386" s="18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ht="15.75" customHeight="1">
      <c r="A387" s="1"/>
      <c r="B387" s="1"/>
      <c r="C387" s="1"/>
      <c r="D387" s="1"/>
      <c r="E387" s="1"/>
      <c r="F387" s="1"/>
      <c r="G387" s="18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ht="15.75" customHeight="1">
      <c r="A388" s="1"/>
      <c r="B388" s="1"/>
      <c r="C388" s="1"/>
      <c r="D388" s="1"/>
      <c r="E388" s="1"/>
      <c r="F388" s="1"/>
      <c r="G388" s="18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ht="15.75" customHeight="1">
      <c r="A389" s="1"/>
      <c r="B389" s="1"/>
      <c r="C389" s="1"/>
      <c r="D389" s="1"/>
      <c r="E389" s="1"/>
      <c r="F389" s="1"/>
      <c r="G389" s="18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ht="15.75" customHeight="1">
      <c r="A390" s="1"/>
      <c r="B390" s="1"/>
      <c r="C390" s="1"/>
      <c r="D390" s="1"/>
      <c r="E390" s="1"/>
      <c r="F390" s="1"/>
      <c r="G390" s="18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ht="15.75" customHeight="1">
      <c r="A391" s="1"/>
      <c r="B391" s="1"/>
      <c r="C391" s="1"/>
      <c r="D391" s="1"/>
      <c r="E391" s="1"/>
      <c r="F391" s="1"/>
      <c r="G391" s="18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ht="15.75" customHeight="1">
      <c r="A392" s="1"/>
      <c r="B392" s="1"/>
      <c r="C392" s="1"/>
      <c r="D392" s="1"/>
      <c r="E392" s="1"/>
      <c r="F392" s="1"/>
      <c r="G392" s="18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ht="15.75" customHeight="1">
      <c r="A393" s="1"/>
      <c r="B393" s="1"/>
      <c r="C393" s="1"/>
      <c r="D393" s="1"/>
      <c r="E393" s="1"/>
      <c r="F393" s="1"/>
      <c r="G393" s="18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ht="15.75" customHeight="1">
      <c r="A394" s="1"/>
      <c r="B394" s="1"/>
      <c r="C394" s="1"/>
      <c r="D394" s="1"/>
      <c r="E394" s="1"/>
      <c r="F394" s="1"/>
      <c r="G394" s="18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ht="15.75" customHeight="1">
      <c r="A395" s="1"/>
      <c r="B395" s="1"/>
      <c r="C395" s="1"/>
      <c r="D395" s="1"/>
      <c r="E395" s="1"/>
      <c r="F395" s="1"/>
      <c r="G395" s="18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ht="15.75" customHeight="1">
      <c r="A396" s="1"/>
      <c r="B396" s="1"/>
      <c r="C396" s="1"/>
      <c r="D396" s="1"/>
      <c r="E396" s="1"/>
      <c r="F396" s="1"/>
      <c r="G396" s="18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ht="15.75" customHeight="1">
      <c r="A397" s="1"/>
      <c r="B397" s="1"/>
      <c r="C397" s="1"/>
      <c r="D397" s="1"/>
      <c r="E397" s="1"/>
      <c r="F397" s="1"/>
      <c r="G397" s="18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ht="15.75" customHeight="1">
      <c r="A398" s="1"/>
      <c r="B398" s="1"/>
      <c r="C398" s="1"/>
      <c r="D398" s="1"/>
      <c r="E398" s="1"/>
      <c r="F398" s="1"/>
      <c r="G398" s="18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ht="15.75" customHeight="1">
      <c r="A399" s="1"/>
      <c r="B399" s="1"/>
      <c r="C399" s="1"/>
      <c r="D399" s="1"/>
      <c r="E399" s="1"/>
      <c r="F399" s="1"/>
      <c r="G399" s="18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ht="15.75" customHeight="1">
      <c r="A400" s="1"/>
      <c r="B400" s="1"/>
      <c r="C400" s="1"/>
      <c r="D400" s="1"/>
      <c r="E400" s="1"/>
      <c r="F400" s="1"/>
      <c r="G400" s="18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ht="15.75" customHeight="1">
      <c r="A401" s="1"/>
      <c r="B401" s="1"/>
      <c r="C401" s="1"/>
      <c r="D401" s="1"/>
      <c r="E401" s="1"/>
      <c r="F401" s="1"/>
      <c r="G401" s="18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ht="15.75" customHeight="1">
      <c r="A402" s="1"/>
      <c r="B402" s="1"/>
      <c r="C402" s="1"/>
      <c r="D402" s="1"/>
      <c r="E402" s="1"/>
      <c r="F402" s="1"/>
      <c r="G402" s="18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ht="15.75" customHeight="1">
      <c r="A403" s="1"/>
      <c r="B403" s="1"/>
      <c r="C403" s="1"/>
      <c r="D403" s="1"/>
      <c r="E403" s="1"/>
      <c r="F403" s="1"/>
      <c r="G403" s="18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ht="15.75" customHeight="1">
      <c r="A404" s="1"/>
      <c r="B404" s="1"/>
      <c r="C404" s="1"/>
      <c r="D404" s="1"/>
      <c r="E404" s="1"/>
      <c r="F404" s="1"/>
      <c r="G404" s="18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ht="15.75" customHeight="1">
      <c r="A405" s="1"/>
      <c r="B405" s="1"/>
      <c r="C405" s="1"/>
      <c r="D405" s="1"/>
      <c r="E405" s="1"/>
      <c r="F405" s="1"/>
      <c r="G405" s="18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ht="15.75" customHeight="1">
      <c r="A406" s="1"/>
      <c r="B406" s="1"/>
      <c r="C406" s="1"/>
      <c r="D406" s="1"/>
      <c r="E406" s="1"/>
      <c r="F406" s="1"/>
      <c r="G406" s="18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ht="15.75" customHeight="1">
      <c r="A407" s="1"/>
      <c r="B407" s="1"/>
      <c r="C407" s="1"/>
      <c r="D407" s="1"/>
      <c r="E407" s="1"/>
      <c r="F407" s="1"/>
      <c r="G407" s="18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ht="15.75" customHeight="1">
      <c r="A408" s="1"/>
      <c r="B408" s="1"/>
      <c r="C408" s="1"/>
      <c r="D408" s="1"/>
      <c r="E408" s="1"/>
      <c r="F408" s="1"/>
      <c r="G408" s="18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ht="15.75" customHeight="1">
      <c r="A409" s="1"/>
      <c r="B409" s="1"/>
      <c r="C409" s="1"/>
      <c r="D409" s="1"/>
      <c r="E409" s="1"/>
      <c r="F409" s="1"/>
      <c r="G409" s="18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ht="15.75" customHeight="1">
      <c r="A410" s="1"/>
      <c r="B410" s="1"/>
      <c r="C410" s="1"/>
      <c r="D410" s="1"/>
      <c r="E410" s="1"/>
      <c r="F410" s="1"/>
      <c r="G410" s="18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ht="15.75" customHeight="1">
      <c r="A411" s="1"/>
      <c r="B411" s="1"/>
      <c r="C411" s="1"/>
      <c r="D411" s="1"/>
      <c r="E411" s="1"/>
      <c r="F411" s="1"/>
      <c r="G411" s="18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ht="15.75" customHeight="1">
      <c r="A412" s="1"/>
      <c r="B412" s="1"/>
      <c r="C412" s="1"/>
      <c r="D412" s="1"/>
      <c r="E412" s="1"/>
      <c r="F412" s="1"/>
      <c r="G412" s="18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ht="15.75" customHeight="1">
      <c r="A413" s="1"/>
      <c r="B413" s="1"/>
      <c r="C413" s="1"/>
      <c r="D413" s="1"/>
      <c r="E413" s="1"/>
      <c r="F413" s="1"/>
      <c r="G413" s="18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ht="15.75" customHeight="1">
      <c r="A414" s="1"/>
      <c r="B414" s="1"/>
      <c r="C414" s="1"/>
      <c r="D414" s="1"/>
      <c r="E414" s="1"/>
      <c r="F414" s="1"/>
      <c r="G414" s="18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ht="15.75" customHeight="1">
      <c r="A415" s="1"/>
      <c r="B415" s="1"/>
      <c r="C415" s="1"/>
      <c r="D415" s="1"/>
      <c r="E415" s="1"/>
      <c r="F415" s="1"/>
      <c r="G415" s="18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ht="15.75" customHeight="1">
      <c r="A416" s="1"/>
      <c r="B416" s="1"/>
      <c r="C416" s="1"/>
      <c r="D416" s="1"/>
      <c r="E416" s="1"/>
      <c r="F416" s="1"/>
      <c r="G416" s="18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ht="15.75" customHeight="1">
      <c r="A417" s="1"/>
      <c r="B417" s="1"/>
      <c r="C417" s="1"/>
      <c r="D417" s="1"/>
      <c r="E417" s="1"/>
      <c r="F417" s="1"/>
      <c r="G417" s="18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ht="15.75" customHeight="1">
      <c r="A418" s="1"/>
      <c r="B418" s="1"/>
      <c r="C418" s="1"/>
      <c r="D418" s="1"/>
      <c r="E418" s="1"/>
      <c r="F418" s="1"/>
      <c r="G418" s="18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ht="15.75" customHeight="1">
      <c r="A419" s="1"/>
      <c r="B419" s="1"/>
      <c r="C419" s="1"/>
      <c r="D419" s="1"/>
      <c r="E419" s="1"/>
      <c r="F419" s="1"/>
      <c r="G419" s="18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ht="15.75" customHeight="1">
      <c r="A420" s="1"/>
      <c r="B420" s="1"/>
      <c r="C420" s="1"/>
      <c r="D420" s="1"/>
      <c r="E420" s="1"/>
      <c r="F420" s="1"/>
      <c r="G420" s="18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ht="15.75" customHeight="1">
      <c r="A421" s="1"/>
      <c r="B421" s="1"/>
      <c r="C421" s="1"/>
      <c r="D421" s="1"/>
      <c r="E421" s="1"/>
      <c r="F421" s="1"/>
      <c r="G421" s="18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ht="15.75" customHeight="1">
      <c r="A422" s="1"/>
      <c r="B422" s="1"/>
      <c r="C422" s="1"/>
      <c r="D422" s="1"/>
      <c r="E422" s="1"/>
      <c r="F422" s="1"/>
      <c r="G422" s="18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ht="15.75" customHeight="1">
      <c r="A423" s="1"/>
      <c r="B423" s="1"/>
      <c r="C423" s="1"/>
      <c r="D423" s="1"/>
      <c r="E423" s="1"/>
      <c r="F423" s="1"/>
      <c r="G423" s="18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ht="15.75" customHeight="1">
      <c r="A424" s="1"/>
      <c r="B424" s="1"/>
      <c r="C424" s="1"/>
      <c r="D424" s="1"/>
      <c r="E424" s="1"/>
      <c r="F424" s="1"/>
      <c r="G424" s="18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ht="15.75" customHeight="1">
      <c r="A425" s="1"/>
      <c r="B425" s="1"/>
      <c r="C425" s="1"/>
      <c r="D425" s="1"/>
      <c r="E425" s="1"/>
      <c r="F425" s="1"/>
      <c r="G425" s="18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ht="15.75" customHeight="1">
      <c r="A426" s="1"/>
      <c r="B426" s="1"/>
      <c r="C426" s="1"/>
      <c r="D426" s="1"/>
      <c r="E426" s="1"/>
      <c r="F426" s="1"/>
      <c r="G426" s="18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ht="15.75" customHeight="1">
      <c r="A427" s="1"/>
      <c r="B427" s="1"/>
      <c r="C427" s="1"/>
      <c r="D427" s="1"/>
      <c r="E427" s="1"/>
      <c r="F427" s="1"/>
      <c r="G427" s="18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ht="15.75" customHeight="1">
      <c r="A428" s="1"/>
      <c r="B428" s="1"/>
      <c r="C428" s="1"/>
      <c r="D428" s="1"/>
      <c r="E428" s="1"/>
      <c r="F428" s="1"/>
      <c r="G428" s="18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ht="15.75" customHeight="1">
      <c r="A429" s="1"/>
      <c r="B429" s="1"/>
      <c r="C429" s="1"/>
      <c r="D429" s="1"/>
      <c r="E429" s="1"/>
      <c r="F429" s="1"/>
      <c r="G429" s="18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ht="15.75" customHeight="1">
      <c r="A430" s="1"/>
      <c r="B430" s="1"/>
      <c r="C430" s="1"/>
      <c r="D430" s="1"/>
      <c r="E430" s="1"/>
      <c r="F430" s="1"/>
      <c r="G430" s="18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ht="15.75" customHeight="1">
      <c r="A431" s="1"/>
      <c r="B431" s="1"/>
      <c r="C431" s="1"/>
      <c r="D431" s="1"/>
      <c r="E431" s="1"/>
      <c r="F431" s="1"/>
      <c r="G431" s="18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ht="15.75" customHeight="1">
      <c r="A432" s="1"/>
      <c r="B432" s="1"/>
      <c r="C432" s="1"/>
      <c r="D432" s="1"/>
      <c r="E432" s="1"/>
      <c r="F432" s="1"/>
      <c r="G432" s="18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ht="15.75" customHeight="1">
      <c r="A433" s="1"/>
      <c r="B433" s="1"/>
      <c r="C433" s="1"/>
      <c r="D433" s="1"/>
      <c r="E433" s="1"/>
      <c r="F433" s="1"/>
      <c r="G433" s="18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ht="15.75" customHeight="1">
      <c r="A434" s="1"/>
      <c r="B434" s="1"/>
      <c r="C434" s="1"/>
      <c r="D434" s="1"/>
      <c r="E434" s="1"/>
      <c r="F434" s="1"/>
      <c r="G434" s="18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ht="15.75" customHeight="1">
      <c r="A435" s="1"/>
      <c r="B435" s="1"/>
      <c r="C435" s="1"/>
      <c r="D435" s="1"/>
      <c r="E435" s="1"/>
      <c r="F435" s="1"/>
      <c r="G435" s="18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ht="15.75" customHeight="1">
      <c r="A436" s="1"/>
      <c r="B436" s="1"/>
      <c r="C436" s="1"/>
      <c r="D436" s="1"/>
      <c r="E436" s="1"/>
      <c r="F436" s="1"/>
      <c r="G436" s="18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ht="15.75" customHeight="1">
      <c r="A437" s="1"/>
      <c r="B437" s="1"/>
      <c r="C437" s="1"/>
      <c r="D437" s="1"/>
      <c r="E437" s="1"/>
      <c r="F437" s="1"/>
      <c r="G437" s="18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ht="15.75" customHeight="1">
      <c r="A438" s="1"/>
      <c r="B438" s="1"/>
      <c r="C438" s="1"/>
      <c r="D438" s="1"/>
      <c r="E438" s="1"/>
      <c r="F438" s="1"/>
      <c r="G438" s="18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ht="15.75" customHeight="1">
      <c r="A439" s="1"/>
      <c r="B439" s="1"/>
      <c r="C439" s="1"/>
      <c r="D439" s="1"/>
      <c r="E439" s="1"/>
      <c r="F439" s="1"/>
      <c r="G439" s="18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ht="15.75" customHeight="1">
      <c r="A440" s="1"/>
      <c r="B440" s="1"/>
      <c r="C440" s="1"/>
      <c r="D440" s="1"/>
      <c r="E440" s="1"/>
      <c r="F440" s="1"/>
      <c r="G440" s="18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ht="15.75" customHeight="1">
      <c r="A441" s="1"/>
      <c r="B441" s="1"/>
      <c r="C441" s="1"/>
      <c r="D441" s="1"/>
      <c r="E441" s="1"/>
      <c r="F441" s="1"/>
      <c r="G441" s="18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ht="15.75" customHeight="1">
      <c r="A442" s="1"/>
      <c r="B442" s="1"/>
      <c r="C442" s="1"/>
      <c r="D442" s="1"/>
      <c r="E442" s="1"/>
      <c r="F442" s="1"/>
      <c r="G442" s="18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ht="15.75" customHeight="1">
      <c r="A443" s="1"/>
      <c r="B443" s="1"/>
      <c r="C443" s="1"/>
      <c r="D443" s="1"/>
      <c r="E443" s="1"/>
      <c r="F443" s="1"/>
      <c r="G443" s="18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ht="15.75" customHeight="1">
      <c r="A444" s="1"/>
      <c r="B444" s="1"/>
      <c r="C444" s="1"/>
      <c r="D444" s="1"/>
      <c r="E444" s="1"/>
      <c r="F444" s="1"/>
      <c r="G444" s="18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ht="15.75" customHeight="1">
      <c r="A445" s="1"/>
      <c r="B445" s="1"/>
      <c r="C445" s="1"/>
      <c r="D445" s="1"/>
      <c r="E445" s="1"/>
      <c r="F445" s="1"/>
      <c r="G445" s="18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ht="15.75" customHeight="1">
      <c r="A446" s="1"/>
      <c r="B446" s="1"/>
      <c r="C446" s="1"/>
      <c r="D446" s="1"/>
      <c r="E446" s="1"/>
      <c r="F446" s="1"/>
      <c r="G446" s="18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ht="15.75" customHeight="1">
      <c r="A447" s="1"/>
      <c r="B447" s="1"/>
      <c r="C447" s="1"/>
      <c r="D447" s="1"/>
      <c r="E447" s="1"/>
      <c r="F447" s="1"/>
      <c r="G447" s="18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ht="15.75" customHeight="1">
      <c r="A448" s="1"/>
      <c r="B448" s="1"/>
      <c r="C448" s="1"/>
      <c r="D448" s="1"/>
      <c r="E448" s="1"/>
      <c r="F448" s="1"/>
      <c r="G448" s="18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ht="15.75" customHeight="1">
      <c r="A449" s="1"/>
      <c r="B449" s="1"/>
      <c r="C449" s="1"/>
      <c r="D449" s="1"/>
      <c r="E449" s="1"/>
      <c r="F449" s="1"/>
      <c r="G449" s="18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ht="15.75" customHeight="1">
      <c r="A450" s="1"/>
      <c r="B450" s="1"/>
      <c r="C450" s="1"/>
      <c r="D450" s="1"/>
      <c r="E450" s="1"/>
      <c r="F450" s="1"/>
      <c r="G450" s="18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ht="15.75" customHeight="1">
      <c r="A451" s="1"/>
      <c r="B451" s="1"/>
      <c r="C451" s="1"/>
      <c r="D451" s="1"/>
      <c r="E451" s="1"/>
      <c r="F451" s="1"/>
      <c r="G451" s="18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ht="15.75" customHeight="1">
      <c r="A452" s="1"/>
      <c r="B452" s="1"/>
      <c r="C452" s="1"/>
      <c r="D452" s="1"/>
      <c r="E452" s="1"/>
      <c r="F452" s="1"/>
      <c r="G452" s="18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ht="15.75" customHeight="1">
      <c r="A453" s="1"/>
      <c r="B453" s="1"/>
      <c r="C453" s="1"/>
      <c r="D453" s="1"/>
      <c r="E453" s="1"/>
      <c r="F453" s="1"/>
      <c r="G453" s="18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ht="15.75" customHeight="1">
      <c r="A454" s="1"/>
      <c r="B454" s="1"/>
      <c r="C454" s="1"/>
      <c r="D454" s="1"/>
      <c r="E454" s="1"/>
      <c r="F454" s="1"/>
      <c r="G454" s="18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ht="15.75" customHeight="1">
      <c r="A455" s="1"/>
      <c r="B455" s="1"/>
      <c r="C455" s="1"/>
      <c r="D455" s="1"/>
      <c r="E455" s="1"/>
      <c r="F455" s="1"/>
      <c r="G455" s="18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ht="15.75" customHeight="1">
      <c r="A456" s="1"/>
      <c r="B456" s="1"/>
      <c r="C456" s="1"/>
      <c r="D456" s="1"/>
      <c r="E456" s="1"/>
      <c r="F456" s="1"/>
      <c r="G456" s="18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ht="15.75" customHeight="1">
      <c r="A457" s="1"/>
      <c r="B457" s="1"/>
      <c r="C457" s="1"/>
      <c r="D457" s="1"/>
      <c r="E457" s="1"/>
      <c r="F457" s="1"/>
      <c r="G457" s="18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ht="15.75" customHeight="1">
      <c r="A458" s="1"/>
      <c r="B458" s="1"/>
      <c r="C458" s="1"/>
      <c r="D458" s="1"/>
      <c r="E458" s="1"/>
      <c r="F458" s="1"/>
      <c r="G458" s="18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ht="15.75" customHeight="1">
      <c r="A459" s="1"/>
      <c r="B459" s="1"/>
      <c r="C459" s="1"/>
      <c r="D459" s="1"/>
      <c r="E459" s="1"/>
      <c r="F459" s="1"/>
      <c r="G459" s="18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ht="15.75" customHeight="1">
      <c r="A460" s="1"/>
      <c r="B460" s="1"/>
      <c r="C460" s="1"/>
      <c r="D460" s="1"/>
      <c r="E460" s="1"/>
      <c r="F460" s="1"/>
      <c r="G460" s="18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ht="15.75" customHeight="1">
      <c r="A461" s="1"/>
      <c r="B461" s="1"/>
      <c r="C461" s="1"/>
      <c r="D461" s="1"/>
      <c r="E461" s="1"/>
      <c r="F461" s="1"/>
      <c r="G461" s="18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ht="15.75" customHeight="1">
      <c r="A462" s="1"/>
      <c r="B462" s="1"/>
      <c r="C462" s="1"/>
      <c r="D462" s="1"/>
      <c r="E462" s="1"/>
      <c r="F462" s="1"/>
      <c r="G462" s="18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ht="15.75" customHeight="1">
      <c r="A463" s="1"/>
      <c r="B463" s="1"/>
      <c r="C463" s="1"/>
      <c r="D463" s="1"/>
      <c r="E463" s="1"/>
      <c r="F463" s="1"/>
      <c r="G463" s="18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ht="15.75" customHeight="1">
      <c r="A464" s="1"/>
      <c r="B464" s="1"/>
      <c r="C464" s="1"/>
      <c r="D464" s="1"/>
      <c r="E464" s="1"/>
      <c r="F464" s="1"/>
      <c r="G464" s="18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ht="15.75" customHeight="1">
      <c r="A465" s="1"/>
      <c r="B465" s="1"/>
      <c r="C465" s="1"/>
      <c r="D465" s="1"/>
      <c r="E465" s="1"/>
      <c r="F465" s="1"/>
      <c r="G465" s="18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ht="15.75" customHeight="1">
      <c r="A466" s="1"/>
      <c r="B466" s="1"/>
      <c r="C466" s="1"/>
      <c r="D466" s="1"/>
      <c r="E466" s="1"/>
      <c r="F466" s="1"/>
      <c r="G466" s="18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ht="15.75" customHeight="1">
      <c r="A467" s="1"/>
      <c r="B467" s="1"/>
      <c r="C467" s="1"/>
      <c r="D467" s="1"/>
      <c r="E467" s="1"/>
      <c r="F467" s="1"/>
      <c r="G467" s="18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ht="15.75" customHeight="1">
      <c r="A468" s="1"/>
      <c r="B468" s="1"/>
      <c r="C468" s="1"/>
      <c r="D468" s="1"/>
      <c r="E468" s="1"/>
      <c r="F468" s="1"/>
      <c r="G468" s="18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ht="15.75" customHeight="1">
      <c r="A469" s="1"/>
      <c r="B469" s="1"/>
      <c r="C469" s="1"/>
      <c r="D469" s="1"/>
      <c r="E469" s="1"/>
      <c r="F469" s="1"/>
      <c r="G469" s="18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ht="15.75" customHeight="1">
      <c r="A470" s="1"/>
      <c r="B470" s="1"/>
      <c r="C470" s="1"/>
      <c r="D470" s="1"/>
      <c r="E470" s="1"/>
      <c r="F470" s="1"/>
      <c r="G470" s="18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ht="15.75" customHeight="1">
      <c r="A471" s="1"/>
      <c r="B471" s="1"/>
      <c r="C471" s="1"/>
      <c r="D471" s="1"/>
      <c r="E471" s="1"/>
      <c r="F471" s="1"/>
      <c r="G471" s="18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ht="15.75" customHeight="1">
      <c r="A472" s="1"/>
      <c r="B472" s="1"/>
      <c r="C472" s="1"/>
      <c r="D472" s="1"/>
      <c r="E472" s="1"/>
      <c r="F472" s="1"/>
      <c r="G472" s="18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ht="15.75" customHeight="1">
      <c r="A473" s="1"/>
      <c r="B473" s="1"/>
      <c r="C473" s="1"/>
      <c r="D473" s="1"/>
      <c r="E473" s="1"/>
      <c r="F473" s="1"/>
      <c r="G473" s="18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ht="15.75" customHeight="1">
      <c r="A474" s="1"/>
      <c r="B474" s="1"/>
      <c r="C474" s="1"/>
      <c r="D474" s="1"/>
      <c r="E474" s="1"/>
      <c r="F474" s="1"/>
      <c r="G474" s="18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ht="15.75" customHeight="1">
      <c r="A475" s="1"/>
      <c r="B475" s="1"/>
      <c r="C475" s="1"/>
      <c r="D475" s="1"/>
      <c r="E475" s="1"/>
      <c r="F475" s="1"/>
      <c r="G475" s="18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ht="15.75" customHeight="1">
      <c r="A476" s="1"/>
      <c r="B476" s="1"/>
      <c r="C476" s="1"/>
      <c r="D476" s="1"/>
      <c r="E476" s="1"/>
      <c r="F476" s="1"/>
      <c r="G476" s="18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ht="15.75" customHeight="1">
      <c r="A477" s="1"/>
      <c r="B477" s="1"/>
      <c r="C477" s="1"/>
      <c r="D477" s="1"/>
      <c r="E477" s="1"/>
      <c r="F477" s="1"/>
      <c r="G477" s="18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ht="15.75" customHeight="1">
      <c r="A478" s="1"/>
      <c r="B478" s="1"/>
      <c r="C478" s="1"/>
      <c r="D478" s="1"/>
      <c r="E478" s="1"/>
      <c r="F478" s="1"/>
      <c r="G478" s="18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ht="15.75" customHeight="1">
      <c r="A479" s="1"/>
      <c r="B479" s="1"/>
      <c r="C479" s="1"/>
      <c r="D479" s="1"/>
      <c r="E479" s="1"/>
      <c r="F479" s="1"/>
      <c r="G479" s="18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ht="15.75" customHeight="1">
      <c r="A480" s="1"/>
      <c r="B480" s="1"/>
      <c r="C480" s="1"/>
      <c r="D480" s="1"/>
      <c r="E480" s="1"/>
      <c r="F480" s="1"/>
      <c r="G480" s="18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ht="15.75" customHeight="1">
      <c r="A481" s="1"/>
      <c r="B481" s="1"/>
      <c r="C481" s="1"/>
      <c r="D481" s="1"/>
      <c r="E481" s="1"/>
      <c r="F481" s="1"/>
      <c r="G481" s="18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ht="15.75" customHeight="1">
      <c r="A482" s="1"/>
      <c r="B482" s="1"/>
      <c r="C482" s="1"/>
      <c r="D482" s="1"/>
      <c r="E482" s="1"/>
      <c r="F482" s="1"/>
      <c r="G482" s="18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ht="15.75" customHeight="1">
      <c r="A483" s="1"/>
      <c r="B483" s="1"/>
      <c r="C483" s="1"/>
      <c r="D483" s="1"/>
      <c r="E483" s="1"/>
      <c r="F483" s="1"/>
      <c r="G483" s="18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ht="15.75" customHeight="1">
      <c r="A484" s="1"/>
      <c r="B484" s="1"/>
      <c r="C484" s="1"/>
      <c r="D484" s="1"/>
      <c r="E484" s="1"/>
      <c r="F484" s="1"/>
      <c r="G484" s="18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ht="15.75" customHeight="1">
      <c r="A485" s="1"/>
      <c r="B485" s="1"/>
      <c r="C485" s="1"/>
      <c r="D485" s="1"/>
      <c r="E485" s="1"/>
      <c r="F485" s="1"/>
      <c r="G485" s="18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ht="15.75" customHeight="1">
      <c r="A486" s="1"/>
      <c r="B486" s="1"/>
      <c r="C486" s="1"/>
      <c r="D486" s="1"/>
      <c r="E486" s="1"/>
      <c r="F486" s="1"/>
      <c r="G486" s="18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ht="15.75" customHeight="1">
      <c r="A487" s="1"/>
      <c r="B487" s="1"/>
      <c r="C487" s="1"/>
      <c r="D487" s="1"/>
      <c r="E487" s="1"/>
      <c r="F487" s="1"/>
      <c r="G487" s="18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ht="15.75" customHeight="1">
      <c r="A488" s="1"/>
      <c r="B488" s="1"/>
      <c r="C488" s="1"/>
      <c r="D488" s="1"/>
      <c r="E488" s="1"/>
      <c r="F488" s="1"/>
      <c r="G488" s="18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ht="15.75" customHeight="1">
      <c r="A489" s="1"/>
      <c r="B489" s="1"/>
      <c r="C489" s="1"/>
      <c r="D489" s="1"/>
      <c r="E489" s="1"/>
      <c r="F489" s="1"/>
      <c r="G489" s="18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ht="15.75" customHeight="1">
      <c r="A490" s="1"/>
      <c r="B490" s="1"/>
      <c r="C490" s="1"/>
      <c r="D490" s="1"/>
      <c r="E490" s="1"/>
      <c r="F490" s="1"/>
      <c r="G490" s="18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ht="15.75" customHeight="1">
      <c r="A491" s="1"/>
      <c r="B491" s="1"/>
      <c r="C491" s="1"/>
      <c r="D491" s="1"/>
      <c r="E491" s="1"/>
      <c r="F491" s="1"/>
      <c r="G491" s="18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ht="15.75" customHeight="1">
      <c r="A492" s="1"/>
      <c r="B492" s="1"/>
      <c r="C492" s="1"/>
      <c r="D492" s="1"/>
      <c r="E492" s="1"/>
      <c r="F492" s="1"/>
      <c r="G492" s="18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ht="15.75" customHeight="1">
      <c r="A493" s="1"/>
      <c r="B493" s="1"/>
      <c r="C493" s="1"/>
      <c r="D493" s="1"/>
      <c r="E493" s="1"/>
      <c r="F493" s="1"/>
      <c r="G493" s="18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ht="15.75" customHeight="1">
      <c r="A494" s="1"/>
      <c r="B494" s="1"/>
      <c r="C494" s="1"/>
      <c r="D494" s="1"/>
      <c r="E494" s="1"/>
      <c r="F494" s="1"/>
      <c r="G494" s="18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ht="15.75" customHeight="1">
      <c r="A495" s="1"/>
      <c r="B495" s="1"/>
      <c r="C495" s="1"/>
      <c r="D495" s="1"/>
      <c r="E495" s="1"/>
      <c r="F495" s="1"/>
      <c r="G495" s="18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ht="15.75" customHeight="1">
      <c r="A496" s="1"/>
      <c r="B496" s="1"/>
      <c r="C496" s="1"/>
      <c r="D496" s="1"/>
      <c r="E496" s="1"/>
      <c r="F496" s="1"/>
      <c r="G496" s="18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ht="15.75" customHeight="1">
      <c r="A497" s="1"/>
      <c r="B497" s="1"/>
      <c r="C497" s="1"/>
      <c r="D497" s="1"/>
      <c r="E497" s="1"/>
      <c r="F497" s="1"/>
      <c r="G497" s="18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ht="15.75" customHeight="1">
      <c r="A498" s="1"/>
      <c r="B498" s="1"/>
      <c r="C498" s="1"/>
      <c r="D498" s="1"/>
      <c r="E498" s="1"/>
      <c r="F498" s="1"/>
      <c r="G498" s="18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ht="15.75" customHeight="1">
      <c r="A499" s="1"/>
      <c r="B499" s="1"/>
      <c r="C499" s="1"/>
      <c r="D499" s="1"/>
      <c r="E499" s="1"/>
      <c r="F499" s="1"/>
      <c r="G499" s="18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ht="15.75" customHeight="1">
      <c r="A500" s="1"/>
      <c r="B500" s="1"/>
      <c r="C500" s="1"/>
      <c r="D500" s="1"/>
      <c r="E500" s="1"/>
      <c r="F500" s="1"/>
      <c r="G500" s="18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ht="15.75" customHeight="1">
      <c r="A501" s="1"/>
      <c r="B501" s="1"/>
      <c r="C501" s="1"/>
      <c r="D501" s="1"/>
      <c r="E501" s="1"/>
      <c r="F501" s="1"/>
      <c r="G501" s="18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ht="15.75" customHeight="1">
      <c r="A502" s="1"/>
      <c r="B502" s="1"/>
      <c r="C502" s="1"/>
      <c r="D502" s="1"/>
      <c r="E502" s="1"/>
      <c r="F502" s="1"/>
      <c r="G502" s="18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ht="15.75" customHeight="1">
      <c r="A503" s="1"/>
      <c r="B503" s="1"/>
      <c r="C503" s="1"/>
      <c r="D503" s="1"/>
      <c r="E503" s="1"/>
      <c r="F503" s="1"/>
      <c r="G503" s="18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ht="15.75" customHeight="1">
      <c r="A504" s="1"/>
      <c r="B504" s="1"/>
      <c r="C504" s="1"/>
      <c r="D504" s="1"/>
      <c r="E504" s="1"/>
      <c r="F504" s="1"/>
      <c r="G504" s="18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ht="15.75" customHeight="1">
      <c r="A505" s="1"/>
      <c r="B505" s="1"/>
      <c r="C505" s="1"/>
      <c r="D505" s="1"/>
      <c r="E505" s="1"/>
      <c r="F505" s="1"/>
      <c r="G505" s="18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ht="15.75" customHeight="1">
      <c r="A506" s="1"/>
      <c r="B506" s="1"/>
      <c r="C506" s="1"/>
      <c r="D506" s="1"/>
      <c r="E506" s="1"/>
      <c r="F506" s="1"/>
      <c r="G506" s="18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ht="15.75" customHeight="1">
      <c r="A507" s="1"/>
      <c r="B507" s="1"/>
      <c r="C507" s="1"/>
      <c r="D507" s="1"/>
      <c r="E507" s="1"/>
      <c r="F507" s="1"/>
      <c r="G507" s="18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ht="15.75" customHeight="1">
      <c r="A508" s="1"/>
      <c r="B508" s="1"/>
      <c r="C508" s="1"/>
      <c r="D508" s="1"/>
      <c r="E508" s="1"/>
      <c r="F508" s="1"/>
      <c r="G508" s="18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ht="15.75" customHeight="1">
      <c r="A509" s="1"/>
      <c r="B509" s="1"/>
      <c r="C509" s="1"/>
      <c r="D509" s="1"/>
      <c r="E509" s="1"/>
      <c r="F509" s="1"/>
      <c r="G509" s="18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ht="15.75" customHeight="1">
      <c r="A510" s="1"/>
      <c r="B510" s="1"/>
      <c r="C510" s="1"/>
      <c r="D510" s="1"/>
      <c r="E510" s="1"/>
      <c r="F510" s="1"/>
      <c r="G510" s="18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ht="15.75" customHeight="1">
      <c r="A511" s="1"/>
      <c r="B511" s="1"/>
      <c r="C511" s="1"/>
      <c r="D511" s="1"/>
      <c r="E511" s="1"/>
      <c r="F511" s="1"/>
      <c r="G511" s="18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ht="15.75" customHeight="1">
      <c r="A512" s="1"/>
      <c r="B512" s="1"/>
      <c r="C512" s="1"/>
      <c r="D512" s="1"/>
      <c r="E512" s="1"/>
      <c r="F512" s="1"/>
      <c r="G512" s="18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ht="15.75" customHeight="1">
      <c r="A513" s="1"/>
      <c r="B513" s="1"/>
      <c r="C513" s="1"/>
      <c r="D513" s="1"/>
      <c r="E513" s="1"/>
      <c r="F513" s="1"/>
      <c r="G513" s="18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ht="15.75" customHeight="1">
      <c r="A514" s="1"/>
      <c r="B514" s="1"/>
      <c r="C514" s="1"/>
      <c r="D514" s="1"/>
      <c r="E514" s="1"/>
      <c r="F514" s="1"/>
      <c r="G514" s="18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ht="15.75" customHeight="1">
      <c r="A515" s="1"/>
      <c r="B515" s="1"/>
      <c r="C515" s="1"/>
      <c r="D515" s="1"/>
      <c r="E515" s="1"/>
      <c r="F515" s="1"/>
      <c r="G515" s="18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ht="15.75" customHeight="1">
      <c r="A516" s="1"/>
      <c r="B516" s="1"/>
      <c r="C516" s="1"/>
      <c r="D516" s="1"/>
      <c r="E516" s="1"/>
      <c r="F516" s="1"/>
      <c r="G516" s="18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ht="15.75" customHeight="1">
      <c r="A517" s="1"/>
      <c r="B517" s="1"/>
      <c r="C517" s="1"/>
      <c r="D517" s="1"/>
      <c r="E517" s="1"/>
      <c r="F517" s="1"/>
      <c r="G517" s="18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ht="15.75" customHeight="1">
      <c r="A518" s="1"/>
      <c r="B518" s="1"/>
      <c r="C518" s="1"/>
      <c r="D518" s="1"/>
      <c r="E518" s="1"/>
      <c r="F518" s="1"/>
      <c r="G518" s="18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ht="15.75" customHeight="1">
      <c r="A519" s="1"/>
      <c r="B519" s="1"/>
      <c r="C519" s="1"/>
      <c r="D519" s="1"/>
      <c r="E519" s="1"/>
      <c r="F519" s="1"/>
      <c r="G519" s="18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ht="15.75" customHeight="1">
      <c r="A520" s="1"/>
      <c r="B520" s="1"/>
      <c r="C520" s="1"/>
      <c r="D520" s="1"/>
      <c r="E520" s="1"/>
      <c r="F520" s="1"/>
      <c r="G520" s="18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ht="15.75" customHeight="1">
      <c r="A521" s="1"/>
      <c r="B521" s="1"/>
      <c r="C521" s="1"/>
      <c r="D521" s="1"/>
      <c r="E521" s="1"/>
      <c r="F521" s="1"/>
      <c r="G521" s="18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ht="15.75" customHeight="1">
      <c r="A522" s="1"/>
      <c r="B522" s="1"/>
      <c r="C522" s="1"/>
      <c r="D522" s="1"/>
      <c r="E522" s="1"/>
      <c r="F522" s="1"/>
      <c r="G522" s="18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ht="15.75" customHeight="1">
      <c r="A523" s="1"/>
      <c r="B523" s="1"/>
      <c r="C523" s="1"/>
      <c r="D523" s="1"/>
      <c r="E523" s="1"/>
      <c r="F523" s="1"/>
      <c r="G523" s="18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ht="15.75" customHeight="1">
      <c r="A524" s="1"/>
      <c r="B524" s="1"/>
      <c r="C524" s="1"/>
      <c r="D524" s="1"/>
      <c r="E524" s="1"/>
      <c r="F524" s="1"/>
      <c r="G524" s="18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ht="15.75" customHeight="1">
      <c r="A525" s="1"/>
      <c r="B525" s="1"/>
      <c r="C525" s="1"/>
      <c r="D525" s="1"/>
      <c r="E525" s="1"/>
      <c r="F525" s="1"/>
      <c r="G525" s="18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ht="15.75" customHeight="1">
      <c r="A526" s="1"/>
      <c r="B526" s="1"/>
      <c r="C526" s="1"/>
      <c r="D526" s="1"/>
      <c r="E526" s="1"/>
      <c r="F526" s="1"/>
      <c r="G526" s="18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ht="15.75" customHeight="1">
      <c r="A527" s="1"/>
      <c r="B527" s="1"/>
      <c r="C527" s="1"/>
      <c r="D527" s="1"/>
      <c r="E527" s="1"/>
      <c r="F527" s="1"/>
      <c r="G527" s="18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ht="15.75" customHeight="1">
      <c r="A528" s="1"/>
      <c r="B528" s="1"/>
      <c r="C528" s="1"/>
      <c r="D528" s="1"/>
      <c r="E528" s="1"/>
      <c r="F528" s="1"/>
      <c r="G528" s="18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ht="15.75" customHeight="1">
      <c r="A529" s="1"/>
      <c r="B529" s="1"/>
      <c r="C529" s="1"/>
      <c r="D529" s="1"/>
      <c r="E529" s="1"/>
      <c r="F529" s="1"/>
      <c r="G529" s="18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ht="15.75" customHeight="1">
      <c r="A530" s="1"/>
      <c r="B530" s="1"/>
      <c r="C530" s="1"/>
      <c r="D530" s="1"/>
      <c r="E530" s="1"/>
      <c r="F530" s="1"/>
      <c r="G530" s="18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ht="15.75" customHeight="1">
      <c r="A531" s="1"/>
      <c r="B531" s="1"/>
      <c r="C531" s="1"/>
      <c r="D531" s="1"/>
      <c r="E531" s="1"/>
      <c r="F531" s="1"/>
      <c r="G531" s="18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ht="15.75" customHeight="1">
      <c r="A532" s="1"/>
      <c r="B532" s="1"/>
      <c r="C532" s="1"/>
      <c r="D532" s="1"/>
      <c r="E532" s="1"/>
      <c r="F532" s="1"/>
      <c r="G532" s="18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ht="15.75" customHeight="1">
      <c r="A533" s="1"/>
      <c r="B533" s="1"/>
      <c r="C533" s="1"/>
      <c r="D533" s="1"/>
      <c r="E533" s="1"/>
      <c r="F533" s="1"/>
      <c r="G533" s="18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ht="15.75" customHeight="1">
      <c r="A534" s="1"/>
      <c r="B534" s="1"/>
      <c r="C534" s="1"/>
      <c r="D534" s="1"/>
      <c r="E534" s="1"/>
      <c r="F534" s="1"/>
      <c r="G534" s="18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ht="15.75" customHeight="1">
      <c r="A535" s="1"/>
      <c r="B535" s="1"/>
      <c r="C535" s="1"/>
      <c r="D535" s="1"/>
      <c r="E535" s="1"/>
      <c r="F535" s="1"/>
      <c r="G535" s="18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ht="15.75" customHeight="1">
      <c r="A536" s="1"/>
      <c r="B536" s="1"/>
      <c r="C536" s="1"/>
      <c r="D536" s="1"/>
      <c r="E536" s="1"/>
      <c r="F536" s="1"/>
      <c r="G536" s="18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ht="15.75" customHeight="1">
      <c r="A537" s="1"/>
      <c r="B537" s="1"/>
      <c r="C537" s="1"/>
      <c r="D537" s="1"/>
      <c r="E537" s="1"/>
      <c r="F537" s="1"/>
      <c r="G537" s="18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ht="15.75" customHeight="1">
      <c r="A538" s="1"/>
      <c r="B538" s="1"/>
      <c r="C538" s="1"/>
      <c r="D538" s="1"/>
      <c r="E538" s="1"/>
      <c r="F538" s="1"/>
      <c r="G538" s="18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ht="15.75" customHeight="1">
      <c r="A539" s="1"/>
      <c r="B539" s="1"/>
      <c r="C539" s="1"/>
      <c r="D539" s="1"/>
      <c r="E539" s="1"/>
      <c r="F539" s="1"/>
      <c r="G539" s="18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ht="15.75" customHeight="1">
      <c r="A540" s="1"/>
      <c r="B540" s="1"/>
      <c r="C540" s="1"/>
      <c r="D540" s="1"/>
      <c r="E540" s="1"/>
      <c r="F540" s="1"/>
      <c r="G540" s="18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ht="15.75" customHeight="1">
      <c r="A541" s="1"/>
      <c r="B541" s="1"/>
      <c r="C541" s="1"/>
      <c r="D541" s="1"/>
      <c r="E541" s="1"/>
      <c r="F541" s="1"/>
      <c r="G541" s="18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ht="15.75" customHeight="1">
      <c r="A542" s="1"/>
      <c r="B542" s="1"/>
      <c r="C542" s="1"/>
      <c r="D542" s="1"/>
      <c r="E542" s="1"/>
      <c r="F542" s="1"/>
      <c r="G542" s="18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ht="15.75" customHeight="1">
      <c r="A543" s="1"/>
      <c r="B543" s="1"/>
      <c r="C543" s="1"/>
      <c r="D543" s="1"/>
      <c r="E543" s="1"/>
      <c r="F543" s="1"/>
      <c r="G543" s="18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ht="15.75" customHeight="1">
      <c r="A544" s="1"/>
      <c r="B544" s="1"/>
      <c r="C544" s="1"/>
      <c r="D544" s="1"/>
      <c r="E544" s="1"/>
      <c r="F544" s="1"/>
      <c r="G544" s="18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ht="15.75" customHeight="1">
      <c r="A545" s="1"/>
      <c r="B545" s="1"/>
      <c r="C545" s="1"/>
      <c r="D545" s="1"/>
      <c r="E545" s="1"/>
      <c r="F545" s="1"/>
      <c r="G545" s="18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ht="15.75" customHeight="1">
      <c r="A546" s="1"/>
      <c r="B546" s="1"/>
      <c r="C546" s="1"/>
      <c r="D546" s="1"/>
      <c r="E546" s="1"/>
      <c r="F546" s="1"/>
      <c r="G546" s="18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ht="15.75" customHeight="1">
      <c r="A547" s="1"/>
      <c r="B547" s="1"/>
      <c r="C547" s="1"/>
      <c r="D547" s="1"/>
      <c r="E547" s="1"/>
      <c r="F547" s="1"/>
      <c r="G547" s="18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ht="15.75" customHeight="1">
      <c r="A548" s="1"/>
      <c r="B548" s="1"/>
      <c r="C548" s="1"/>
      <c r="D548" s="1"/>
      <c r="E548" s="1"/>
      <c r="F548" s="1"/>
      <c r="G548" s="18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ht="15.75" customHeight="1">
      <c r="A549" s="1"/>
      <c r="B549" s="1"/>
      <c r="C549" s="1"/>
      <c r="D549" s="1"/>
      <c r="E549" s="1"/>
      <c r="F549" s="1"/>
      <c r="G549" s="18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ht="15.75" customHeight="1">
      <c r="A550" s="1"/>
      <c r="B550" s="1"/>
      <c r="C550" s="1"/>
      <c r="D550" s="1"/>
      <c r="E550" s="1"/>
      <c r="F550" s="1"/>
      <c r="G550" s="18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ht="15.75" customHeight="1">
      <c r="A551" s="1"/>
      <c r="B551" s="1"/>
      <c r="C551" s="1"/>
      <c r="D551" s="1"/>
      <c r="E551" s="1"/>
      <c r="F551" s="1"/>
      <c r="G551" s="18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ht="15.75" customHeight="1">
      <c r="A552" s="1"/>
      <c r="B552" s="1"/>
      <c r="C552" s="1"/>
      <c r="D552" s="1"/>
      <c r="E552" s="1"/>
      <c r="F552" s="1"/>
      <c r="G552" s="18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ht="15.75" customHeight="1">
      <c r="A553" s="1"/>
      <c r="B553" s="1"/>
      <c r="C553" s="1"/>
      <c r="D553" s="1"/>
      <c r="E553" s="1"/>
      <c r="F553" s="1"/>
      <c r="G553" s="18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ht="15.75" customHeight="1">
      <c r="A554" s="1"/>
      <c r="B554" s="1"/>
      <c r="C554" s="1"/>
      <c r="D554" s="1"/>
      <c r="E554" s="1"/>
      <c r="F554" s="1"/>
      <c r="G554" s="18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ht="15.75" customHeight="1">
      <c r="A555" s="1"/>
      <c r="B555" s="1"/>
      <c r="C555" s="1"/>
      <c r="D555" s="1"/>
      <c r="E555" s="1"/>
      <c r="F555" s="1"/>
      <c r="G555" s="18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ht="15.75" customHeight="1">
      <c r="A556" s="1"/>
      <c r="B556" s="1"/>
      <c r="C556" s="1"/>
      <c r="D556" s="1"/>
      <c r="E556" s="1"/>
      <c r="F556" s="1"/>
      <c r="G556" s="18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ht="15.75" customHeight="1">
      <c r="A557" s="1"/>
      <c r="B557" s="1"/>
      <c r="C557" s="1"/>
      <c r="D557" s="1"/>
      <c r="E557" s="1"/>
      <c r="F557" s="1"/>
      <c r="G557" s="18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ht="15.75" customHeight="1">
      <c r="A558" s="1"/>
      <c r="B558" s="1"/>
      <c r="C558" s="1"/>
      <c r="D558" s="1"/>
      <c r="E558" s="1"/>
      <c r="F558" s="1"/>
      <c r="G558" s="18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ht="15.75" customHeight="1">
      <c r="A559" s="1"/>
      <c r="B559" s="1"/>
      <c r="C559" s="1"/>
      <c r="D559" s="1"/>
      <c r="E559" s="1"/>
      <c r="F559" s="1"/>
      <c r="G559" s="18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ht="15.75" customHeight="1">
      <c r="A560" s="1"/>
      <c r="B560" s="1"/>
      <c r="C560" s="1"/>
      <c r="D560" s="1"/>
      <c r="E560" s="1"/>
      <c r="F560" s="1"/>
      <c r="G560" s="18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ht="15.75" customHeight="1">
      <c r="A561" s="1"/>
      <c r="B561" s="1"/>
      <c r="C561" s="1"/>
      <c r="D561" s="1"/>
      <c r="E561" s="1"/>
      <c r="F561" s="1"/>
      <c r="G561" s="18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ht="15.75" customHeight="1">
      <c r="A562" s="1"/>
      <c r="B562" s="1"/>
      <c r="C562" s="1"/>
      <c r="D562" s="1"/>
      <c r="E562" s="1"/>
      <c r="F562" s="1"/>
      <c r="G562" s="18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ht="15.75" customHeight="1">
      <c r="A563" s="1"/>
      <c r="B563" s="1"/>
      <c r="C563" s="1"/>
      <c r="D563" s="1"/>
      <c r="E563" s="1"/>
      <c r="F563" s="1"/>
      <c r="G563" s="18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ht="15.75" customHeight="1">
      <c r="A564" s="1"/>
      <c r="B564" s="1"/>
      <c r="C564" s="1"/>
      <c r="D564" s="1"/>
      <c r="E564" s="1"/>
      <c r="F564" s="1"/>
      <c r="G564" s="18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ht="15.75" customHeight="1">
      <c r="A565" s="1"/>
      <c r="B565" s="1"/>
      <c r="C565" s="1"/>
      <c r="D565" s="1"/>
      <c r="E565" s="1"/>
      <c r="F565" s="1"/>
      <c r="G565" s="18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ht="15.75" customHeight="1">
      <c r="A566" s="1"/>
      <c r="B566" s="1"/>
      <c r="C566" s="1"/>
      <c r="D566" s="1"/>
      <c r="E566" s="1"/>
      <c r="F566" s="1"/>
      <c r="G566" s="18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ht="15.75" customHeight="1">
      <c r="A567" s="1"/>
      <c r="B567" s="1"/>
      <c r="C567" s="1"/>
      <c r="D567" s="1"/>
      <c r="E567" s="1"/>
      <c r="F567" s="1"/>
      <c r="G567" s="18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ht="15.75" customHeight="1">
      <c r="A568" s="1"/>
      <c r="B568" s="1"/>
      <c r="C568" s="1"/>
      <c r="D568" s="1"/>
      <c r="E568" s="1"/>
      <c r="F568" s="1"/>
      <c r="G568" s="18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ht="15.75" customHeight="1">
      <c r="A569" s="1"/>
      <c r="B569" s="1"/>
      <c r="C569" s="1"/>
      <c r="D569" s="1"/>
      <c r="E569" s="1"/>
      <c r="F569" s="1"/>
      <c r="G569" s="18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ht="15.75" customHeight="1">
      <c r="A570" s="1"/>
      <c r="B570" s="1"/>
      <c r="C570" s="1"/>
      <c r="D570" s="1"/>
      <c r="E570" s="1"/>
      <c r="F570" s="1"/>
      <c r="G570" s="18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ht="15.75" customHeight="1">
      <c r="A571" s="1"/>
      <c r="B571" s="1"/>
      <c r="C571" s="1"/>
      <c r="D571" s="1"/>
      <c r="E571" s="1"/>
      <c r="F571" s="1"/>
      <c r="G571" s="18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ht="15.75" customHeight="1">
      <c r="A572" s="1"/>
      <c r="B572" s="1"/>
      <c r="C572" s="1"/>
      <c r="D572" s="1"/>
      <c r="E572" s="1"/>
      <c r="F572" s="1"/>
      <c r="G572" s="18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ht="15.75" customHeight="1">
      <c r="A573" s="1"/>
      <c r="B573" s="1"/>
      <c r="C573" s="1"/>
      <c r="D573" s="1"/>
      <c r="E573" s="1"/>
      <c r="F573" s="1"/>
      <c r="G573" s="18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ht="15.75" customHeight="1">
      <c r="A574" s="1"/>
      <c r="B574" s="1"/>
      <c r="C574" s="1"/>
      <c r="D574" s="1"/>
      <c r="E574" s="1"/>
      <c r="F574" s="1"/>
      <c r="G574" s="18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ht="15.75" customHeight="1">
      <c r="A575" s="1"/>
      <c r="B575" s="1"/>
      <c r="C575" s="1"/>
      <c r="D575" s="1"/>
      <c r="E575" s="1"/>
      <c r="F575" s="1"/>
      <c r="G575" s="18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ht="15.75" customHeight="1">
      <c r="A576" s="1"/>
      <c r="B576" s="1"/>
      <c r="C576" s="1"/>
      <c r="D576" s="1"/>
      <c r="E576" s="1"/>
      <c r="F576" s="1"/>
      <c r="G576" s="18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ht="15.75" customHeight="1">
      <c r="A577" s="1"/>
      <c r="B577" s="1"/>
      <c r="C577" s="1"/>
      <c r="D577" s="1"/>
      <c r="E577" s="1"/>
      <c r="F577" s="1"/>
      <c r="G577" s="18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ht="15.75" customHeight="1">
      <c r="A578" s="1"/>
      <c r="B578" s="1"/>
      <c r="C578" s="1"/>
      <c r="D578" s="1"/>
      <c r="E578" s="1"/>
      <c r="F578" s="1"/>
      <c r="G578" s="18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ht="15.75" customHeight="1">
      <c r="A579" s="1"/>
      <c r="B579" s="1"/>
      <c r="C579" s="1"/>
      <c r="D579" s="1"/>
      <c r="E579" s="1"/>
      <c r="F579" s="1"/>
      <c r="G579" s="18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ht="15.75" customHeight="1">
      <c r="A580" s="1"/>
      <c r="B580" s="1"/>
      <c r="C580" s="1"/>
      <c r="D580" s="1"/>
      <c r="E580" s="1"/>
      <c r="F580" s="1"/>
      <c r="G580" s="18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ht="15.75" customHeight="1">
      <c r="A581" s="1"/>
      <c r="B581" s="1"/>
      <c r="C581" s="1"/>
      <c r="D581" s="1"/>
      <c r="E581" s="1"/>
      <c r="F581" s="1"/>
      <c r="G581" s="18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ht="15.75" customHeight="1">
      <c r="A582" s="1"/>
      <c r="B582" s="1"/>
      <c r="C582" s="1"/>
      <c r="D582" s="1"/>
      <c r="E582" s="1"/>
      <c r="F582" s="1"/>
      <c r="G582" s="18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ht="15.75" customHeight="1">
      <c r="A583" s="1"/>
      <c r="B583" s="1"/>
      <c r="C583" s="1"/>
      <c r="D583" s="1"/>
      <c r="E583" s="1"/>
      <c r="F583" s="1"/>
      <c r="G583" s="18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ht="15.75" customHeight="1">
      <c r="A584" s="1"/>
      <c r="B584" s="1"/>
      <c r="C584" s="1"/>
      <c r="D584" s="1"/>
      <c r="E584" s="1"/>
      <c r="F584" s="1"/>
      <c r="G584" s="18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ht="15.75" customHeight="1">
      <c r="A585" s="1"/>
      <c r="B585" s="1"/>
      <c r="C585" s="1"/>
      <c r="D585" s="1"/>
      <c r="E585" s="1"/>
      <c r="F585" s="1"/>
      <c r="G585" s="18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ht="15.75" customHeight="1">
      <c r="A586" s="1"/>
      <c r="B586" s="1"/>
      <c r="C586" s="1"/>
      <c r="D586" s="1"/>
      <c r="E586" s="1"/>
      <c r="F586" s="1"/>
      <c r="G586" s="18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ht="15.75" customHeight="1">
      <c r="A587" s="1"/>
      <c r="B587" s="1"/>
      <c r="C587" s="1"/>
      <c r="D587" s="1"/>
      <c r="E587" s="1"/>
      <c r="F587" s="1"/>
      <c r="G587" s="18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ht="15.75" customHeight="1">
      <c r="A588" s="1"/>
      <c r="B588" s="1"/>
      <c r="C588" s="1"/>
      <c r="D588" s="1"/>
      <c r="E588" s="1"/>
      <c r="F588" s="1"/>
      <c r="G588" s="18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ht="15.75" customHeight="1">
      <c r="A589" s="1"/>
      <c r="B589" s="1"/>
      <c r="C589" s="1"/>
      <c r="D589" s="1"/>
      <c r="E589" s="1"/>
      <c r="F589" s="1"/>
      <c r="G589" s="18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ht="15.75" customHeight="1">
      <c r="A590" s="1"/>
      <c r="B590" s="1"/>
      <c r="C590" s="1"/>
      <c r="D590" s="1"/>
      <c r="E590" s="1"/>
      <c r="F590" s="1"/>
      <c r="G590" s="18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ht="15.75" customHeight="1">
      <c r="A591" s="1"/>
      <c r="B591" s="1"/>
      <c r="C591" s="1"/>
      <c r="D591" s="1"/>
      <c r="E591" s="1"/>
      <c r="F591" s="1"/>
      <c r="G591" s="18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ht="15.75" customHeight="1">
      <c r="A592" s="1"/>
      <c r="B592" s="1"/>
      <c r="C592" s="1"/>
      <c r="D592" s="1"/>
      <c r="E592" s="1"/>
      <c r="F592" s="1"/>
      <c r="G592" s="18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ht="15.75" customHeight="1">
      <c r="A593" s="1"/>
      <c r="B593" s="1"/>
      <c r="C593" s="1"/>
      <c r="D593" s="1"/>
      <c r="E593" s="1"/>
      <c r="F593" s="1"/>
      <c r="G593" s="18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ht="15.75" customHeight="1">
      <c r="A594" s="1"/>
      <c r="B594" s="1"/>
      <c r="C594" s="1"/>
      <c r="D594" s="1"/>
      <c r="E594" s="1"/>
      <c r="F594" s="1"/>
      <c r="G594" s="18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ht="15.75" customHeight="1">
      <c r="A595" s="1"/>
      <c r="B595" s="1"/>
      <c r="C595" s="1"/>
      <c r="D595" s="1"/>
      <c r="E595" s="1"/>
      <c r="F595" s="1"/>
      <c r="G595" s="18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ht="15.75" customHeight="1">
      <c r="A596" s="1"/>
      <c r="B596" s="1"/>
      <c r="C596" s="1"/>
      <c r="D596" s="1"/>
      <c r="E596" s="1"/>
      <c r="F596" s="1"/>
      <c r="G596" s="18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ht="15.75" customHeight="1">
      <c r="A597" s="1"/>
      <c r="B597" s="1"/>
      <c r="C597" s="1"/>
      <c r="D597" s="1"/>
      <c r="E597" s="1"/>
      <c r="F597" s="1"/>
      <c r="G597" s="18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ht="15.75" customHeight="1">
      <c r="A598" s="1"/>
      <c r="B598" s="1"/>
      <c r="C598" s="1"/>
      <c r="D598" s="1"/>
      <c r="E598" s="1"/>
      <c r="F598" s="1"/>
      <c r="G598" s="18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ht="15.75" customHeight="1">
      <c r="A599" s="1"/>
      <c r="B599" s="1"/>
      <c r="C599" s="1"/>
      <c r="D599" s="1"/>
      <c r="E599" s="1"/>
      <c r="F599" s="1"/>
      <c r="G599" s="18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ht="15.75" customHeight="1">
      <c r="A600" s="1"/>
      <c r="B600" s="1"/>
      <c r="C600" s="1"/>
      <c r="D600" s="1"/>
      <c r="E600" s="1"/>
      <c r="F600" s="1"/>
      <c r="G600" s="18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ht="15.75" customHeight="1">
      <c r="A601" s="1"/>
      <c r="B601" s="1"/>
      <c r="C601" s="1"/>
      <c r="D601" s="1"/>
      <c r="E601" s="1"/>
      <c r="F601" s="1"/>
      <c r="G601" s="18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ht="15.75" customHeight="1">
      <c r="A602" s="1"/>
      <c r="B602" s="1"/>
      <c r="C602" s="1"/>
      <c r="D602" s="1"/>
      <c r="E602" s="1"/>
      <c r="F602" s="1"/>
      <c r="G602" s="18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ht="15.75" customHeight="1">
      <c r="A603" s="1"/>
      <c r="B603" s="1"/>
      <c r="C603" s="1"/>
      <c r="D603" s="1"/>
      <c r="E603" s="1"/>
      <c r="F603" s="1"/>
      <c r="G603" s="18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ht="15.75" customHeight="1">
      <c r="A604" s="1"/>
      <c r="B604" s="1"/>
      <c r="C604" s="1"/>
      <c r="D604" s="1"/>
      <c r="E604" s="1"/>
      <c r="F604" s="1"/>
      <c r="G604" s="18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ht="15.75" customHeight="1">
      <c r="A605" s="1"/>
      <c r="B605" s="1"/>
      <c r="C605" s="1"/>
      <c r="D605" s="1"/>
      <c r="E605" s="1"/>
      <c r="F605" s="1"/>
      <c r="G605" s="18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ht="15.75" customHeight="1">
      <c r="A606" s="1"/>
      <c r="B606" s="1"/>
      <c r="C606" s="1"/>
      <c r="D606" s="1"/>
      <c r="E606" s="1"/>
      <c r="F606" s="1"/>
      <c r="G606" s="18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ht="15.75" customHeight="1">
      <c r="A607" s="1"/>
      <c r="B607" s="1"/>
      <c r="C607" s="1"/>
      <c r="D607" s="1"/>
      <c r="E607" s="1"/>
      <c r="F607" s="1"/>
      <c r="G607" s="18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ht="15.75" customHeight="1">
      <c r="A608" s="1"/>
      <c r="B608" s="1"/>
      <c r="C608" s="1"/>
      <c r="D608" s="1"/>
      <c r="E608" s="1"/>
      <c r="F608" s="1"/>
      <c r="G608" s="18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ht="15.75" customHeight="1">
      <c r="A609" s="1"/>
      <c r="B609" s="1"/>
      <c r="C609" s="1"/>
      <c r="D609" s="1"/>
      <c r="E609" s="1"/>
      <c r="F609" s="1"/>
      <c r="G609" s="18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ht="15.75" customHeight="1">
      <c r="A610" s="1"/>
      <c r="B610" s="1"/>
      <c r="C610" s="1"/>
      <c r="D610" s="1"/>
      <c r="E610" s="1"/>
      <c r="F610" s="1"/>
      <c r="G610" s="18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ht="15.75" customHeight="1">
      <c r="A611" s="1"/>
      <c r="B611" s="1"/>
      <c r="C611" s="1"/>
      <c r="D611" s="1"/>
      <c r="E611" s="1"/>
      <c r="F611" s="1"/>
      <c r="G611" s="18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ht="15.75" customHeight="1">
      <c r="A612" s="1"/>
      <c r="B612" s="1"/>
      <c r="C612" s="1"/>
      <c r="D612" s="1"/>
      <c r="E612" s="1"/>
      <c r="F612" s="1"/>
      <c r="G612" s="18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ht="15.75" customHeight="1">
      <c r="A613" s="1"/>
      <c r="B613" s="1"/>
      <c r="C613" s="1"/>
      <c r="D613" s="1"/>
      <c r="E613" s="1"/>
      <c r="F613" s="1"/>
      <c r="G613" s="18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ht="15.75" customHeight="1">
      <c r="A614" s="1"/>
      <c r="B614" s="1"/>
      <c r="C614" s="1"/>
      <c r="D614" s="1"/>
      <c r="E614" s="1"/>
      <c r="F614" s="1"/>
      <c r="G614" s="18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ht="15.75" customHeight="1">
      <c r="A615" s="1"/>
      <c r="B615" s="1"/>
      <c r="C615" s="1"/>
      <c r="D615" s="1"/>
      <c r="E615" s="1"/>
      <c r="F615" s="1"/>
      <c r="G615" s="18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ht="15.75" customHeight="1">
      <c r="A616" s="1"/>
      <c r="B616" s="1"/>
      <c r="C616" s="1"/>
      <c r="D616" s="1"/>
      <c r="E616" s="1"/>
      <c r="F616" s="1"/>
      <c r="G616" s="18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ht="15.75" customHeight="1">
      <c r="A617" s="1"/>
      <c r="B617" s="1"/>
      <c r="C617" s="1"/>
      <c r="D617" s="1"/>
      <c r="E617" s="1"/>
      <c r="F617" s="1"/>
      <c r="G617" s="18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ht="15.75" customHeight="1">
      <c r="A618" s="1"/>
      <c r="B618" s="1"/>
      <c r="C618" s="1"/>
      <c r="D618" s="1"/>
      <c r="E618" s="1"/>
      <c r="F618" s="1"/>
      <c r="G618" s="18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ht="15.75" customHeight="1">
      <c r="A619" s="1"/>
      <c r="B619" s="1"/>
      <c r="C619" s="1"/>
      <c r="D619" s="1"/>
      <c r="E619" s="1"/>
      <c r="F619" s="1"/>
      <c r="G619" s="18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ht="15.75" customHeight="1">
      <c r="A620" s="1"/>
      <c r="B620" s="1"/>
      <c r="C620" s="1"/>
      <c r="D620" s="1"/>
      <c r="E620" s="1"/>
      <c r="F620" s="1"/>
      <c r="G620" s="18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ht="15.75" customHeight="1">
      <c r="A621" s="1"/>
      <c r="B621" s="1"/>
      <c r="C621" s="1"/>
      <c r="D621" s="1"/>
      <c r="E621" s="1"/>
      <c r="F621" s="1"/>
      <c r="G621" s="18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ht="15.75" customHeight="1">
      <c r="A622" s="1"/>
      <c r="B622" s="1"/>
      <c r="C622" s="1"/>
      <c r="D622" s="1"/>
      <c r="E622" s="1"/>
      <c r="F622" s="1"/>
      <c r="G622" s="18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ht="15.75" customHeight="1">
      <c r="A623" s="1"/>
      <c r="B623" s="1"/>
      <c r="C623" s="1"/>
      <c r="D623" s="1"/>
      <c r="E623" s="1"/>
      <c r="F623" s="1"/>
      <c r="G623" s="18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ht="15.75" customHeight="1">
      <c r="A624" s="1"/>
      <c r="B624" s="1"/>
      <c r="C624" s="1"/>
      <c r="D624" s="1"/>
      <c r="E624" s="1"/>
      <c r="F624" s="1"/>
      <c r="G624" s="18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ht="15.75" customHeight="1">
      <c r="A625" s="1"/>
      <c r="B625" s="1"/>
      <c r="C625" s="1"/>
      <c r="D625" s="1"/>
      <c r="E625" s="1"/>
      <c r="F625" s="1"/>
      <c r="G625" s="18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ht="15.75" customHeight="1">
      <c r="A626" s="1"/>
      <c r="B626" s="1"/>
      <c r="C626" s="1"/>
      <c r="D626" s="1"/>
      <c r="E626" s="1"/>
      <c r="F626" s="1"/>
      <c r="G626" s="18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ht="15.75" customHeight="1">
      <c r="A627" s="1"/>
      <c r="B627" s="1"/>
      <c r="C627" s="1"/>
      <c r="D627" s="1"/>
      <c r="E627" s="1"/>
      <c r="F627" s="1"/>
      <c r="G627" s="18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ht="15.75" customHeight="1">
      <c r="A628" s="1"/>
      <c r="B628" s="1"/>
      <c r="C628" s="1"/>
      <c r="D628" s="1"/>
      <c r="E628" s="1"/>
      <c r="F628" s="1"/>
      <c r="G628" s="18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ht="15.75" customHeight="1">
      <c r="A629" s="1"/>
      <c r="B629" s="1"/>
      <c r="C629" s="1"/>
      <c r="D629" s="1"/>
      <c r="E629" s="1"/>
      <c r="F629" s="1"/>
      <c r="G629" s="18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ht="15.75" customHeight="1">
      <c r="A630" s="1"/>
      <c r="B630" s="1"/>
      <c r="C630" s="1"/>
      <c r="D630" s="1"/>
      <c r="E630" s="1"/>
      <c r="F630" s="1"/>
      <c r="G630" s="18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ht="15.75" customHeight="1">
      <c r="A631" s="1"/>
      <c r="B631" s="1"/>
      <c r="C631" s="1"/>
      <c r="D631" s="1"/>
      <c r="E631" s="1"/>
      <c r="F631" s="1"/>
      <c r="G631" s="18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ht="15.75" customHeight="1">
      <c r="A632" s="1"/>
      <c r="B632" s="1"/>
      <c r="C632" s="1"/>
      <c r="D632" s="1"/>
      <c r="E632" s="1"/>
      <c r="F632" s="1"/>
      <c r="G632" s="18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ht="15.75" customHeight="1">
      <c r="A633" s="1"/>
      <c r="B633" s="1"/>
      <c r="C633" s="1"/>
      <c r="D633" s="1"/>
      <c r="E633" s="1"/>
      <c r="F633" s="1"/>
      <c r="G633" s="18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ht="15.75" customHeight="1">
      <c r="A634" s="1"/>
      <c r="B634" s="1"/>
      <c r="C634" s="1"/>
      <c r="D634" s="1"/>
      <c r="E634" s="1"/>
      <c r="F634" s="1"/>
      <c r="G634" s="18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ht="15.75" customHeight="1">
      <c r="A635" s="1"/>
      <c r="B635" s="1"/>
      <c r="C635" s="1"/>
      <c r="D635" s="1"/>
      <c r="E635" s="1"/>
      <c r="F635" s="1"/>
      <c r="G635" s="18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ht="15.75" customHeight="1">
      <c r="A636" s="1"/>
      <c r="B636" s="1"/>
      <c r="C636" s="1"/>
      <c r="D636" s="1"/>
      <c r="E636" s="1"/>
      <c r="F636" s="1"/>
      <c r="G636" s="18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ht="15.75" customHeight="1">
      <c r="A637" s="1"/>
      <c r="B637" s="1"/>
      <c r="C637" s="1"/>
      <c r="D637" s="1"/>
      <c r="E637" s="1"/>
      <c r="F637" s="1"/>
      <c r="G637" s="18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ht="15.75" customHeight="1">
      <c r="A638" s="1"/>
      <c r="B638" s="1"/>
      <c r="C638" s="1"/>
      <c r="D638" s="1"/>
      <c r="E638" s="1"/>
      <c r="F638" s="1"/>
      <c r="G638" s="18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ht="15.75" customHeight="1">
      <c r="A639" s="1"/>
      <c r="B639" s="1"/>
      <c r="C639" s="1"/>
      <c r="D639" s="1"/>
      <c r="E639" s="1"/>
      <c r="F639" s="1"/>
      <c r="G639" s="18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ht="15.75" customHeight="1">
      <c r="A640" s="1"/>
      <c r="B640" s="1"/>
      <c r="C640" s="1"/>
      <c r="D640" s="1"/>
      <c r="E640" s="1"/>
      <c r="F640" s="1"/>
      <c r="G640" s="18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ht="15.75" customHeight="1">
      <c r="A641" s="1"/>
      <c r="B641" s="1"/>
      <c r="C641" s="1"/>
      <c r="D641" s="1"/>
      <c r="E641" s="1"/>
      <c r="F641" s="1"/>
      <c r="G641" s="18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ht="15.75" customHeight="1">
      <c r="A642" s="1"/>
      <c r="B642" s="1"/>
      <c r="C642" s="1"/>
      <c r="D642" s="1"/>
      <c r="E642" s="1"/>
      <c r="F642" s="1"/>
      <c r="G642" s="18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ht="15.75" customHeight="1">
      <c r="A643" s="1"/>
      <c r="B643" s="1"/>
      <c r="C643" s="1"/>
      <c r="D643" s="1"/>
      <c r="E643" s="1"/>
      <c r="F643" s="1"/>
      <c r="G643" s="18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ht="15.75" customHeight="1">
      <c r="A644" s="1"/>
      <c r="B644" s="1"/>
      <c r="C644" s="1"/>
      <c r="D644" s="1"/>
      <c r="E644" s="1"/>
      <c r="F644" s="1"/>
      <c r="G644" s="18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ht="15.75" customHeight="1">
      <c r="A645" s="1"/>
      <c r="B645" s="1"/>
      <c r="C645" s="1"/>
      <c r="D645" s="1"/>
      <c r="E645" s="1"/>
      <c r="F645" s="1"/>
      <c r="G645" s="18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ht="15.75" customHeight="1">
      <c r="A646" s="1"/>
      <c r="B646" s="1"/>
      <c r="C646" s="1"/>
      <c r="D646" s="1"/>
      <c r="E646" s="1"/>
      <c r="F646" s="1"/>
      <c r="G646" s="18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ht="15.75" customHeight="1">
      <c r="A647" s="1"/>
      <c r="B647" s="1"/>
      <c r="C647" s="1"/>
      <c r="D647" s="1"/>
      <c r="E647" s="1"/>
      <c r="F647" s="1"/>
      <c r="G647" s="18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ht="15.75" customHeight="1">
      <c r="A648" s="1"/>
      <c r="B648" s="1"/>
      <c r="C648" s="1"/>
      <c r="D648" s="1"/>
      <c r="E648" s="1"/>
      <c r="F648" s="1"/>
      <c r="G648" s="18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ht="15.75" customHeight="1">
      <c r="A649" s="1"/>
      <c r="B649" s="1"/>
      <c r="C649" s="1"/>
      <c r="D649" s="1"/>
      <c r="E649" s="1"/>
      <c r="F649" s="1"/>
      <c r="G649" s="18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ht="15.75" customHeight="1">
      <c r="A650" s="1"/>
      <c r="B650" s="1"/>
      <c r="C650" s="1"/>
      <c r="D650" s="1"/>
      <c r="E650" s="1"/>
      <c r="F650" s="1"/>
      <c r="G650" s="18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ht="15.75" customHeight="1">
      <c r="A651" s="1"/>
      <c r="B651" s="1"/>
      <c r="C651" s="1"/>
      <c r="D651" s="1"/>
      <c r="E651" s="1"/>
      <c r="F651" s="1"/>
      <c r="G651" s="18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ht="15.75" customHeight="1">
      <c r="A652" s="1"/>
      <c r="B652" s="1"/>
      <c r="C652" s="1"/>
      <c r="D652" s="1"/>
      <c r="E652" s="1"/>
      <c r="F652" s="1"/>
      <c r="G652" s="18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ht="15.75" customHeight="1">
      <c r="A653" s="1"/>
      <c r="B653" s="1"/>
      <c r="C653" s="1"/>
      <c r="D653" s="1"/>
      <c r="E653" s="1"/>
      <c r="F653" s="1"/>
      <c r="G653" s="18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ht="15.75" customHeight="1">
      <c r="A654" s="1"/>
      <c r="B654" s="1"/>
      <c r="C654" s="1"/>
      <c r="D654" s="1"/>
      <c r="E654" s="1"/>
      <c r="F654" s="1"/>
      <c r="G654" s="18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ht="15.75" customHeight="1">
      <c r="A655" s="1"/>
      <c r="B655" s="1"/>
      <c r="C655" s="1"/>
      <c r="D655" s="1"/>
      <c r="E655" s="1"/>
      <c r="F655" s="1"/>
      <c r="G655" s="18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ht="15.75" customHeight="1">
      <c r="A656" s="1"/>
      <c r="B656" s="1"/>
      <c r="C656" s="1"/>
      <c r="D656" s="1"/>
      <c r="E656" s="1"/>
      <c r="F656" s="1"/>
      <c r="G656" s="18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ht="15.75" customHeight="1">
      <c r="A657" s="1"/>
      <c r="B657" s="1"/>
      <c r="C657" s="1"/>
      <c r="D657" s="1"/>
      <c r="E657" s="1"/>
      <c r="F657" s="1"/>
      <c r="G657" s="18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ht="15.75" customHeight="1">
      <c r="A658" s="1"/>
      <c r="B658" s="1"/>
      <c r="C658" s="1"/>
      <c r="D658" s="1"/>
      <c r="E658" s="1"/>
      <c r="F658" s="1"/>
      <c r="G658" s="18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ht="15.75" customHeight="1">
      <c r="A659" s="1"/>
      <c r="B659" s="1"/>
      <c r="C659" s="1"/>
      <c r="D659" s="1"/>
      <c r="E659" s="1"/>
      <c r="F659" s="1"/>
      <c r="G659" s="18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ht="15.75" customHeight="1">
      <c r="A660" s="1"/>
      <c r="B660" s="1"/>
      <c r="C660" s="1"/>
      <c r="D660" s="1"/>
      <c r="E660" s="1"/>
      <c r="F660" s="1"/>
      <c r="G660" s="18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ht="15.75" customHeight="1">
      <c r="A661" s="1"/>
      <c r="B661" s="1"/>
      <c r="C661" s="1"/>
      <c r="D661" s="1"/>
      <c r="E661" s="1"/>
      <c r="F661" s="1"/>
      <c r="G661" s="18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ht="15.75" customHeight="1">
      <c r="A662" s="1"/>
      <c r="B662" s="1"/>
      <c r="C662" s="1"/>
      <c r="D662" s="1"/>
      <c r="E662" s="1"/>
      <c r="F662" s="1"/>
      <c r="G662" s="18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ht="15.75" customHeight="1">
      <c r="A663" s="1"/>
      <c r="B663" s="1"/>
      <c r="C663" s="1"/>
      <c r="D663" s="1"/>
      <c r="E663" s="1"/>
      <c r="F663" s="1"/>
      <c r="G663" s="18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ht="15.75" customHeight="1">
      <c r="A664" s="1"/>
      <c r="B664" s="1"/>
      <c r="C664" s="1"/>
      <c r="D664" s="1"/>
      <c r="E664" s="1"/>
      <c r="F664" s="1"/>
      <c r="G664" s="18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ht="15.75" customHeight="1">
      <c r="A665" s="1"/>
      <c r="B665" s="1"/>
      <c r="C665" s="1"/>
      <c r="D665" s="1"/>
      <c r="E665" s="1"/>
      <c r="F665" s="1"/>
      <c r="G665" s="18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ht="15.75" customHeight="1">
      <c r="A666" s="1"/>
      <c r="B666" s="1"/>
      <c r="C666" s="1"/>
      <c r="D666" s="1"/>
      <c r="E666" s="1"/>
      <c r="F666" s="1"/>
      <c r="G666" s="18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ht="15.75" customHeight="1">
      <c r="A667" s="1"/>
      <c r="B667" s="1"/>
      <c r="C667" s="1"/>
      <c r="D667" s="1"/>
      <c r="E667" s="1"/>
      <c r="F667" s="1"/>
      <c r="G667" s="18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ht="15.75" customHeight="1">
      <c r="A668" s="1"/>
      <c r="B668" s="1"/>
      <c r="C668" s="1"/>
      <c r="D668" s="1"/>
      <c r="E668" s="1"/>
      <c r="F668" s="1"/>
      <c r="G668" s="18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ht="15.75" customHeight="1">
      <c r="A669" s="1"/>
      <c r="B669" s="1"/>
      <c r="C669" s="1"/>
      <c r="D669" s="1"/>
      <c r="E669" s="1"/>
      <c r="F669" s="1"/>
      <c r="G669" s="18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ht="15.75" customHeight="1">
      <c r="A670" s="1"/>
      <c r="B670" s="1"/>
      <c r="C670" s="1"/>
      <c r="D670" s="1"/>
      <c r="E670" s="1"/>
      <c r="F670" s="1"/>
      <c r="G670" s="18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ht="15.75" customHeight="1">
      <c r="A671" s="1"/>
      <c r="B671" s="1"/>
      <c r="C671" s="1"/>
      <c r="D671" s="1"/>
      <c r="E671" s="1"/>
      <c r="F671" s="1"/>
      <c r="G671" s="18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ht="15.75" customHeight="1">
      <c r="A672" s="1"/>
      <c r="B672" s="1"/>
      <c r="C672" s="1"/>
      <c r="D672" s="1"/>
      <c r="E672" s="1"/>
      <c r="F672" s="1"/>
      <c r="G672" s="18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ht="15.75" customHeight="1">
      <c r="A673" s="1"/>
      <c r="B673" s="1"/>
      <c r="C673" s="1"/>
      <c r="D673" s="1"/>
      <c r="E673" s="1"/>
      <c r="F673" s="1"/>
      <c r="G673" s="18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ht="15.75" customHeight="1">
      <c r="A674" s="1"/>
      <c r="B674" s="1"/>
      <c r="C674" s="1"/>
      <c r="D674" s="1"/>
      <c r="E674" s="1"/>
      <c r="F674" s="1"/>
      <c r="G674" s="18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ht="15.75" customHeight="1">
      <c r="A675" s="1"/>
      <c r="B675" s="1"/>
      <c r="C675" s="1"/>
      <c r="D675" s="1"/>
      <c r="E675" s="1"/>
      <c r="F675" s="1"/>
      <c r="G675" s="18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ht="15.75" customHeight="1">
      <c r="A676" s="1"/>
      <c r="B676" s="1"/>
      <c r="C676" s="1"/>
      <c r="D676" s="1"/>
      <c r="E676" s="1"/>
      <c r="F676" s="1"/>
      <c r="G676" s="18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ht="15.75" customHeight="1">
      <c r="A677" s="1"/>
      <c r="B677" s="1"/>
      <c r="C677" s="1"/>
      <c r="D677" s="1"/>
      <c r="E677" s="1"/>
      <c r="F677" s="1"/>
      <c r="G677" s="18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ht="15.75" customHeight="1">
      <c r="A678" s="1"/>
      <c r="B678" s="1"/>
      <c r="C678" s="1"/>
      <c r="D678" s="1"/>
      <c r="E678" s="1"/>
      <c r="F678" s="1"/>
      <c r="G678" s="18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ht="15.75" customHeight="1">
      <c r="A679" s="1"/>
      <c r="B679" s="1"/>
      <c r="C679" s="1"/>
      <c r="D679" s="1"/>
      <c r="E679" s="1"/>
      <c r="F679" s="1"/>
      <c r="G679" s="18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ht="15.75" customHeight="1">
      <c r="A680" s="1"/>
      <c r="B680" s="1"/>
      <c r="C680" s="1"/>
      <c r="D680" s="1"/>
      <c r="E680" s="1"/>
      <c r="F680" s="1"/>
      <c r="G680" s="18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ht="15.75" customHeight="1">
      <c r="A681" s="1"/>
      <c r="B681" s="1"/>
      <c r="C681" s="1"/>
      <c r="D681" s="1"/>
      <c r="E681" s="1"/>
      <c r="F681" s="1"/>
      <c r="G681" s="18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ht="15.75" customHeight="1">
      <c r="A682" s="1"/>
      <c r="B682" s="1"/>
      <c r="C682" s="1"/>
      <c r="D682" s="1"/>
      <c r="E682" s="1"/>
      <c r="F682" s="1"/>
      <c r="G682" s="18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ht="15.75" customHeight="1">
      <c r="A683" s="1"/>
      <c r="B683" s="1"/>
      <c r="C683" s="1"/>
      <c r="D683" s="1"/>
      <c r="E683" s="1"/>
      <c r="F683" s="1"/>
      <c r="G683" s="18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ht="15.75" customHeight="1">
      <c r="A684" s="1"/>
      <c r="B684" s="1"/>
      <c r="C684" s="1"/>
      <c r="D684" s="1"/>
      <c r="E684" s="1"/>
      <c r="F684" s="1"/>
      <c r="G684" s="18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ht="15.75" customHeight="1">
      <c r="A685" s="1"/>
      <c r="B685" s="1"/>
      <c r="C685" s="1"/>
      <c r="D685" s="1"/>
      <c r="E685" s="1"/>
      <c r="F685" s="1"/>
      <c r="G685" s="18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ht="15.75" customHeight="1">
      <c r="A686" s="1"/>
      <c r="B686" s="1"/>
      <c r="C686" s="1"/>
      <c r="D686" s="1"/>
      <c r="E686" s="1"/>
      <c r="F686" s="1"/>
      <c r="G686" s="18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ht="15.75" customHeight="1">
      <c r="A687" s="1"/>
      <c r="B687" s="1"/>
      <c r="C687" s="1"/>
      <c r="D687" s="1"/>
      <c r="E687" s="1"/>
      <c r="F687" s="1"/>
      <c r="G687" s="18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ht="15.75" customHeight="1">
      <c r="A688" s="1"/>
      <c r="B688" s="1"/>
      <c r="C688" s="1"/>
      <c r="D688" s="1"/>
      <c r="E688" s="1"/>
      <c r="F688" s="1"/>
      <c r="G688" s="18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ht="15.75" customHeight="1">
      <c r="A689" s="1"/>
      <c r="B689" s="1"/>
      <c r="C689" s="1"/>
      <c r="D689" s="1"/>
      <c r="E689" s="1"/>
      <c r="F689" s="1"/>
      <c r="G689" s="18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ht="15.75" customHeight="1">
      <c r="A690" s="1"/>
      <c r="B690" s="1"/>
      <c r="C690" s="1"/>
      <c r="D690" s="1"/>
      <c r="E690" s="1"/>
      <c r="F690" s="1"/>
      <c r="G690" s="18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ht="15.75" customHeight="1">
      <c r="A691" s="1"/>
      <c r="B691" s="1"/>
      <c r="C691" s="1"/>
      <c r="D691" s="1"/>
      <c r="E691" s="1"/>
      <c r="F691" s="1"/>
      <c r="G691" s="18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ht="15.75" customHeight="1">
      <c r="A692" s="1"/>
      <c r="B692" s="1"/>
      <c r="C692" s="1"/>
      <c r="D692" s="1"/>
      <c r="E692" s="1"/>
      <c r="F692" s="1"/>
      <c r="G692" s="18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ht="15.75" customHeight="1">
      <c r="A693" s="1"/>
      <c r="B693" s="1"/>
      <c r="C693" s="1"/>
      <c r="D693" s="1"/>
      <c r="E693" s="1"/>
      <c r="F693" s="1"/>
      <c r="G693" s="18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ht="15.75" customHeight="1">
      <c r="A694" s="1"/>
      <c r="B694" s="1"/>
      <c r="C694" s="1"/>
      <c r="D694" s="1"/>
      <c r="E694" s="1"/>
      <c r="F694" s="1"/>
      <c r="G694" s="18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ht="15.75" customHeight="1">
      <c r="A695" s="1"/>
      <c r="B695" s="1"/>
      <c r="C695" s="1"/>
      <c r="D695" s="1"/>
      <c r="E695" s="1"/>
      <c r="F695" s="1"/>
      <c r="G695" s="18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ht="15.75" customHeight="1">
      <c r="A696" s="1"/>
      <c r="B696" s="1"/>
      <c r="C696" s="1"/>
      <c r="D696" s="1"/>
      <c r="E696" s="1"/>
      <c r="F696" s="1"/>
      <c r="G696" s="18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ht="15.75" customHeight="1">
      <c r="A697" s="1"/>
      <c r="B697" s="1"/>
      <c r="C697" s="1"/>
      <c r="D697" s="1"/>
      <c r="E697" s="1"/>
      <c r="F697" s="1"/>
      <c r="G697" s="18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ht="15.75" customHeight="1">
      <c r="A698" s="1"/>
      <c r="B698" s="1"/>
      <c r="C698" s="1"/>
      <c r="D698" s="1"/>
      <c r="E698" s="1"/>
      <c r="F698" s="1"/>
      <c r="G698" s="18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ht="15.75" customHeight="1">
      <c r="A699" s="1"/>
      <c r="B699" s="1"/>
      <c r="C699" s="1"/>
      <c r="D699" s="1"/>
      <c r="E699" s="1"/>
      <c r="F699" s="1"/>
      <c r="G699" s="18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ht="15.75" customHeight="1">
      <c r="A700" s="1"/>
      <c r="B700" s="1"/>
      <c r="C700" s="1"/>
      <c r="D700" s="1"/>
      <c r="E700" s="1"/>
      <c r="F700" s="1"/>
      <c r="G700" s="18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ht="15.75" customHeight="1">
      <c r="A701" s="1"/>
      <c r="B701" s="1"/>
      <c r="C701" s="1"/>
      <c r="D701" s="1"/>
      <c r="E701" s="1"/>
      <c r="F701" s="1"/>
      <c r="G701" s="18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ht="15.75" customHeight="1">
      <c r="A702" s="1"/>
      <c r="B702" s="1"/>
      <c r="C702" s="1"/>
      <c r="D702" s="1"/>
      <c r="E702" s="1"/>
      <c r="F702" s="1"/>
      <c r="G702" s="18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ht="15.75" customHeight="1">
      <c r="A703" s="1"/>
      <c r="B703" s="1"/>
      <c r="C703" s="1"/>
      <c r="D703" s="1"/>
      <c r="E703" s="1"/>
      <c r="F703" s="1"/>
      <c r="G703" s="18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ht="15.75" customHeight="1">
      <c r="A704" s="1"/>
      <c r="B704" s="1"/>
      <c r="C704" s="1"/>
      <c r="D704" s="1"/>
      <c r="E704" s="1"/>
      <c r="F704" s="1"/>
      <c r="G704" s="18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ht="15.75" customHeight="1">
      <c r="A705" s="1"/>
      <c r="B705" s="1"/>
      <c r="C705" s="1"/>
      <c r="D705" s="1"/>
      <c r="E705" s="1"/>
      <c r="F705" s="1"/>
      <c r="G705" s="18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ht="15.75" customHeight="1">
      <c r="A706" s="1"/>
      <c r="B706" s="1"/>
      <c r="C706" s="1"/>
      <c r="D706" s="1"/>
      <c r="E706" s="1"/>
      <c r="F706" s="1"/>
      <c r="G706" s="18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ht="15.75" customHeight="1">
      <c r="A707" s="1"/>
      <c r="B707" s="1"/>
      <c r="C707" s="1"/>
      <c r="D707" s="1"/>
      <c r="E707" s="1"/>
      <c r="F707" s="1"/>
      <c r="G707" s="18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ht="15.75" customHeight="1">
      <c r="A708" s="1"/>
      <c r="B708" s="1"/>
      <c r="C708" s="1"/>
      <c r="D708" s="1"/>
      <c r="E708" s="1"/>
      <c r="F708" s="1"/>
      <c r="G708" s="18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ht="15.75" customHeight="1">
      <c r="A709" s="1"/>
      <c r="B709" s="1"/>
      <c r="C709" s="1"/>
      <c r="D709" s="1"/>
      <c r="E709" s="1"/>
      <c r="F709" s="1"/>
      <c r="G709" s="18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ht="15.75" customHeight="1">
      <c r="A710" s="1"/>
      <c r="B710" s="1"/>
      <c r="C710" s="1"/>
      <c r="D710" s="1"/>
      <c r="E710" s="1"/>
      <c r="F710" s="1"/>
      <c r="G710" s="18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ht="15.75" customHeight="1">
      <c r="A711" s="1"/>
      <c r="B711" s="1"/>
      <c r="C711" s="1"/>
      <c r="D711" s="1"/>
      <c r="E711" s="1"/>
      <c r="F711" s="1"/>
      <c r="G711" s="18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ht="15.75" customHeight="1">
      <c r="A712" s="1"/>
      <c r="B712" s="1"/>
      <c r="C712" s="1"/>
      <c r="D712" s="1"/>
      <c r="E712" s="1"/>
      <c r="F712" s="1"/>
      <c r="G712" s="18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ht="15.75" customHeight="1">
      <c r="A713" s="1"/>
      <c r="B713" s="1"/>
      <c r="C713" s="1"/>
      <c r="D713" s="1"/>
      <c r="E713" s="1"/>
      <c r="F713" s="1"/>
      <c r="G713" s="18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ht="15.75" customHeight="1">
      <c r="A714" s="1"/>
      <c r="B714" s="1"/>
      <c r="C714" s="1"/>
      <c r="D714" s="1"/>
      <c r="E714" s="1"/>
      <c r="F714" s="1"/>
      <c r="G714" s="18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ht="15.75" customHeight="1">
      <c r="A715" s="1"/>
      <c r="B715" s="1"/>
      <c r="C715" s="1"/>
      <c r="D715" s="1"/>
      <c r="E715" s="1"/>
      <c r="F715" s="1"/>
      <c r="G715" s="18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ht="15.75" customHeight="1">
      <c r="A716" s="1"/>
      <c r="B716" s="1"/>
      <c r="C716" s="1"/>
      <c r="D716" s="1"/>
      <c r="E716" s="1"/>
      <c r="F716" s="1"/>
      <c r="G716" s="18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ht="15.75" customHeight="1">
      <c r="A717" s="1"/>
      <c r="B717" s="1"/>
      <c r="C717" s="1"/>
      <c r="D717" s="1"/>
      <c r="E717" s="1"/>
      <c r="F717" s="1"/>
      <c r="G717" s="18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ht="15.75" customHeight="1">
      <c r="A718" s="1"/>
      <c r="B718" s="1"/>
      <c r="C718" s="1"/>
      <c r="D718" s="1"/>
      <c r="E718" s="1"/>
      <c r="F718" s="1"/>
      <c r="G718" s="18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ht="15.75" customHeight="1">
      <c r="A719" s="1"/>
      <c r="B719" s="1"/>
      <c r="C719" s="1"/>
      <c r="D719" s="1"/>
      <c r="E719" s="1"/>
      <c r="F719" s="1"/>
      <c r="G719" s="18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ht="15.75" customHeight="1">
      <c r="A720" s="1"/>
      <c r="B720" s="1"/>
      <c r="C720" s="1"/>
      <c r="D720" s="1"/>
      <c r="E720" s="1"/>
      <c r="F720" s="1"/>
      <c r="G720" s="18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ht="15.75" customHeight="1">
      <c r="A721" s="1"/>
      <c r="B721" s="1"/>
      <c r="C721" s="1"/>
      <c r="D721" s="1"/>
      <c r="E721" s="1"/>
      <c r="F721" s="1"/>
      <c r="G721" s="18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ht="15.75" customHeight="1">
      <c r="A722" s="1"/>
      <c r="B722" s="1"/>
      <c r="C722" s="1"/>
      <c r="D722" s="1"/>
      <c r="E722" s="1"/>
      <c r="F722" s="1"/>
      <c r="G722" s="18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ht="15.75" customHeight="1">
      <c r="A723" s="1"/>
      <c r="B723" s="1"/>
      <c r="C723" s="1"/>
      <c r="D723" s="1"/>
      <c r="E723" s="1"/>
      <c r="F723" s="1"/>
      <c r="G723" s="18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ht="15.75" customHeight="1">
      <c r="A724" s="1"/>
      <c r="B724" s="1"/>
      <c r="C724" s="1"/>
      <c r="D724" s="1"/>
      <c r="E724" s="1"/>
      <c r="F724" s="1"/>
      <c r="G724" s="18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ht="15.75" customHeight="1">
      <c r="A725" s="1"/>
      <c r="B725" s="1"/>
      <c r="C725" s="1"/>
      <c r="D725" s="1"/>
      <c r="E725" s="1"/>
      <c r="F725" s="1"/>
      <c r="G725" s="18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ht="15.75" customHeight="1">
      <c r="A726" s="1"/>
      <c r="B726" s="1"/>
      <c r="C726" s="1"/>
      <c r="D726" s="1"/>
      <c r="E726" s="1"/>
      <c r="F726" s="1"/>
      <c r="G726" s="18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ht="15.75" customHeight="1">
      <c r="A727" s="1"/>
      <c r="B727" s="1"/>
      <c r="C727" s="1"/>
      <c r="D727" s="1"/>
      <c r="E727" s="1"/>
      <c r="F727" s="1"/>
      <c r="G727" s="18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ht="15.75" customHeight="1">
      <c r="A728" s="1"/>
      <c r="B728" s="1"/>
      <c r="C728" s="1"/>
      <c r="D728" s="1"/>
      <c r="E728" s="1"/>
      <c r="F728" s="1"/>
      <c r="G728" s="18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ht="15.75" customHeight="1">
      <c r="A729" s="1"/>
      <c r="B729" s="1"/>
      <c r="C729" s="1"/>
      <c r="D729" s="1"/>
      <c r="E729" s="1"/>
      <c r="F729" s="1"/>
      <c r="G729" s="18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ht="15.75" customHeight="1">
      <c r="A730" s="1"/>
      <c r="B730" s="1"/>
      <c r="C730" s="1"/>
      <c r="D730" s="1"/>
      <c r="E730" s="1"/>
      <c r="F730" s="1"/>
      <c r="G730" s="18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ht="15.75" customHeight="1">
      <c r="A731" s="1"/>
      <c r="B731" s="1"/>
      <c r="C731" s="1"/>
      <c r="D731" s="1"/>
      <c r="E731" s="1"/>
      <c r="F731" s="1"/>
      <c r="G731" s="18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ht="15.75" customHeight="1">
      <c r="A732" s="1"/>
      <c r="B732" s="1"/>
      <c r="C732" s="1"/>
      <c r="D732" s="1"/>
      <c r="E732" s="1"/>
      <c r="F732" s="1"/>
      <c r="G732" s="18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ht="15.75" customHeight="1">
      <c r="A733" s="1"/>
      <c r="B733" s="1"/>
      <c r="C733" s="1"/>
      <c r="D733" s="1"/>
      <c r="E733" s="1"/>
      <c r="F733" s="1"/>
      <c r="G733" s="18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ht="15.75" customHeight="1">
      <c r="A734" s="1"/>
      <c r="B734" s="1"/>
      <c r="C734" s="1"/>
      <c r="D734" s="1"/>
      <c r="E734" s="1"/>
      <c r="F734" s="1"/>
      <c r="G734" s="18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ht="15.75" customHeight="1">
      <c r="A735" s="1"/>
      <c r="B735" s="1"/>
      <c r="C735" s="1"/>
      <c r="D735" s="1"/>
      <c r="E735" s="1"/>
      <c r="F735" s="1"/>
      <c r="G735" s="18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ht="15.75" customHeight="1">
      <c r="A736" s="1"/>
      <c r="B736" s="1"/>
      <c r="C736" s="1"/>
      <c r="D736" s="1"/>
      <c r="E736" s="1"/>
      <c r="F736" s="1"/>
      <c r="G736" s="18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ht="15.75" customHeight="1">
      <c r="A737" s="1"/>
      <c r="B737" s="1"/>
      <c r="C737" s="1"/>
      <c r="D737" s="1"/>
      <c r="E737" s="1"/>
      <c r="F737" s="1"/>
      <c r="G737" s="18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ht="15.75" customHeight="1">
      <c r="A738" s="1"/>
      <c r="B738" s="1"/>
      <c r="C738" s="1"/>
      <c r="D738" s="1"/>
      <c r="E738" s="1"/>
      <c r="F738" s="1"/>
      <c r="G738" s="18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ht="15.75" customHeight="1">
      <c r="A739" s="1"/>
      <c r="B739" s="1"/>
      <c r="C739" s="1"/>
      <c r="D739" s="1"/>
      <c r="E739" s="1"/>
      <c r="F739" s="1"/>
      <c r="G739" s="18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ht="15.75" customHeight="1">
      <c r="A740" s="1"/>
      <c r="B740" s="1"/>
      <c r="C740" s="1"/>
      <c r="D740" s="1"/>
      <c r="E740" s="1"/>
      <c r="F740" s="1"/>
      <c r="G740" s="18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ht="15.75" customHeight="1">
      <c r="A741" s="1"/>
      <c r="B741" s="1"/>
      <c r="C741" s="1"/>
      <c r="D741" s="1"/>
      <c r="E741" s="1"/>
      <c r="F741" s="1"/>
      <c r="G741" s="18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ht="15.75" customHeight="1">
      <c r="A742" s="1"/>
      <c r="B742" s="1"/>
      <c r="C742" s="1"/>
      <c r="D742" s="1"/>
      <c r="E742" s="1"/>
      <c r="F742" s="1"/>
      <c r="G742" s="18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ht="15.75" customHeight="1">
      <c r="A743" s="1"/>
      <c r="B743" s="1"/>
      <c r="C743" s="1"/>
      <c r="D743" s="1"/>
      <c r="E743" s="1"/>
      <c r="F743" s="1"/>
      <c r="G743" s="18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ht="15.75" customHeight="1">
      <c r="A744" s="1"/>
      <c r="B744" s="1"/>
      <c r="C744" s="1"/>
      <c r="D744" s="1"/>
      <c r="E744" s="1"/>
      <c r="F744" s="1"/>
      <c r="G744" s="18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ht="15.75" customHeight="1">
      <c r="A745" s="1"/>
      <c r="B745" s="1"/>
      <c r="C745" s="1"/>
      <c r="D745" s="1"/>
      <c r="E745" s="1"/>
      <c r="F745" s="1"/>
      <c r="G745" s="18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ht="15.75" customHeight="1">
      <c r="A746" s="1"/>
      <c r="B746" s="1"/>
      <c r="C746" s="1"/>
      <c r="D746" s="1"/>
      <c r="E746" s="1"/>
      <c r="F746" s="1"/>
      <c r="G746" s="18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ht="15.75" customHeight="1">
      <c r="A747" s="1"/>
      <c r="B747" s="1"/>
      <c r="C747" s="1"/>
      <c r="D747" s="1"/>
      <c r="E747" s="1"/>
      <c r="F747" s="1"/>
      <c r="G747" s="18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ht="15.75" customHeight="1">
      <c r="A748" s="1"/>
      <c r="B748" s="1"/>
      <c r="C748" s="1"/>
      <c r="D748" s="1"/>
      <c r="E748" s="1"/>
      <c r="F748" s="1"/>
      <c r="G748" s="18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ht="15.75" customHeight="1">
      <c r="A749" s="1"/>
      <c r="B749" s="1"/>
      <c r="C749" s="1"/>
      <c r="D749" s="1"/>
      <c r="E749" s="1"/>
      <c r="F749" s="1"/>
      <c r="G749" s="18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ht="15.75" customHeight="1">
      <c r="A750" s="1"/>
      <c r="B750" s="1"/>
      <c r="C750" s="1"/>
      <c r="D750" s="1"/>
      <c r="E750" s="1"/>
      <c r="F750" s="1"/>
      <c r="G750" s="18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ht="15.75" customHeight="1">
      <c r="A751" s="1"/>
      <c r="B751" s="1"/>
      <c r="C751" s="1"/>
      <c r="D751" s="1"/>
      <c r="E751" s="1"/>
      <c r="F751" s="1"/>
      <c r="G751" s="18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ht="15.75" customHeight="1">
      <c r="A752" s="1"/>
      <c r="B752" s="1"/>
      <c r="C752" s="1"/>
      <c r="D752" s="1"/>
      <c r="E752" s="1"/>
      <c r="F752" s="1"/>
      <c r="G752" s="18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ht="15.75" customHeight="1">
      <c r="A753" s="1"/>
      <c r="B753" s="1"/>
      <c r="C753" s="1"/>
      <c r="D753" s="1"/>
      <c r="E753" s="1"/>
      <c r="F753" s="1"/>
      <c r="G753" s="18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ht="15.75" customHeight="1">
      <c r="A754" s="1"/>
      <c r="B754" s="1"/>
      <c r="C754" s="1"/>
      <c r="D754" s="1"/>
      <c r="E754" s="1"/>
      <c r="F754" s="1"/>
      <c r="G754" s="18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ht="15.75" customHeight="1">
      <c r="A755" s="1"/>
      <c r="B755" s="1"/>
      <c r="C755" s="1"/>
      <c r="D755" s="1"/>
      <c r="E755" s="1"/>
      <c r="F755" s="1"/>
      <c r="G755" s="18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ht="15.75" customHeight="1">
      <c r="A756" s="1"/>
      <c r="B756" s="1"/>
      <c r="C756" s="1"/>
      <c r="D756" s="1"/>
      <c r="E756" s="1"/>
      <c r="F756" s="1"/>
      <c r="G756" s="18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ht="15.75" customHeight="1">
      <c r="A757" s="1"/>
      <c r="B757" s="1"/>
      <c r="C757" s="1"/>
      <c r="D757" s="1"/>
      <c r="E757" s="1"/>
      <c r="F757" s="1"/>
      <c r="G757" s="18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ht="15.75" customHeight="1">
      <c r="A758" s="1"/>
      <c r="B758" s="1"/>
      <c r="C758" s="1"/>
      <c r="D758" s="1"/>
      <c r="E758" s="1"/>
      <c r="F758" s="1"/>
      <c r="G758" s="18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ht="15.75" customHeight="1">
      <c r="A759" s="1"/>
      <c r="B759" s="1"/>
      <c r="C759" s="1"/>
      <c r="D759" s="1"/>
      <c r="E759" s="1"/>
      <c r="F759" s="1"/>
      <c r="G759" s="18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ht="15.75" customHeight="1">
      <c r="A760" s="1"/>
      <c r="B760" s="1"/>
      <c r="C760" s="1"/>
      <c r="D760" s="1"/>
      <c r="E760" s="1"/>
      <c r="F760" s="1"/>
      <c r="G760" s="18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ht="15.75" customHeight="1">
      <c r="A761" s="1"/>
      <c r="B761" s="1"/>
      <c r="C761" s="1"/>
      <c r="D761" s="1"/>
      <c r="E761" s="1"/>
      <c r="F761" s="1"/>
      <c r="G761" s="18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ht="15.75" customHeight="1">
      <c r="A762" s="1"/>
      <c r="B762" s="1"/>
      <c r="C762" s="1"/>
      <c r="D762" s="1"/>
      <c r="E762" s="1"/>
      <c r="F762" s="1"/>
      <c r="G762" s="18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ht="15.75" customHeight="1">
      <c r="A763" s="1"/>
      <c r="B763" s="1"/>
      <c r="C763" s="1"/>
      <c r="D763" s="1"/>
      <c r="E763" s="1"/>
      <c r="F763" s="1"/>
      <c r="G763" s="18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ht="15.75" customHeight="1">
      <c r="A764" s="1"/>
      <c r="B764" s="1"/>
      <c r="C764" s="1"/>
      <c r="D764" s="1"/>
      <c r="E764" s="1"/>
      <c r="F764" s="1"/>
      <c r="G764" s="18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ht="15.75" customHeight="1">
      <c r="A765" s="1"/>
      <c r="B765" s="1"/>
      <c r="C765" s="1"/>
      <c r="D765" s="1"/>
      <c r="E765" s="1"/>
      <c r="F765" s="1"/>
      <c r="G765" s="18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ht="15.75" customHeight="1">
      <c r="A766" s="1"/>
      <c r="B766" s="1"/>
      <c r="C766" s="1"/>
      <c r="D766" s="1"/>
      <c r="E766" s="1"/>
      <c r="F766" s="1"/>
      <c r="G766" s="18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ht="15.75" customHeight="1">
      <c r="A767" s="1"/>
      <c r="B767" s="1"/>
      <c r="C767" s="1"/>
      <c r="D767" s="1"/>
      <c r="E767" s="1"/>
      <c r="F767" s="1"/>
      <c r="G767" s="18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ht="15.75" customHeight="1">
      <c r="A768" s="1"/>
      <c r="B768" s="1"/>
      <c r="C768" s="1"/>
      <c r="D768" s="1"/>
      <c r="E768" s="1"/>
      <c r="F768" s="1"/>
      <c r="G768" s="18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ht="15.75" customHeight="1">
      <c r="A769" s="1"/>
      <c r="B769" s="1"/>
      <c r="C769" s="1"/>
      <c r="D769" s="1"/>
      <c r="E769" s="1"/>
      <c r="F769" s="1"/>
      <c r="G769" s="18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ht="15.75" customHeight="1">
      <c r="A770" s="1"/>
      <c r="B770" s="1"/>
      <c r="C770" s="1"/>
      <c r="D770" s="1"/>
      <c r="E770" s="1"/>
      <c r="F770" s="1"/>
      <c r="G770" s="18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ht="15.75" customHeight="1">
      <c r="A771" s="1"/>
      <c r="B771" s="1"/>
      <c r="C771" s="1"/>
      <c r="D771" s="1"/>
      <c r="E771" s="1"/>
      <c r="F771" s="1"/>
      <c r="G771" s="18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ht="15.75" customHeight="1">
      <c r="A772" s="1"/>
      <c r="B772" s="1"/>
      <c r="C772" s="1"/>
      <c r="D772" s="1"/>
      <c r="E772" s="1"/>
      <c r="F772" s="1"/>
      <c r="G772" s="18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ht="15.75" customHeight="1">
      <c r="A773" s="1"/>
      <c r="B773" s="1"/>
      <c r="C773" s="1"/>
      <c r="D773" s="1"/>
      <c r="E773" s="1"/>
      <c r="F773" s="1"/>
      <c r="G773" s="18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ht="15.75" customHeight="1">
      <c r="A774" s="1"/>
      <c r="B774" s="1"/>
      <c r="C774" s="1"/>
      <c r="D774" s="1"/>
      <c r="E774" s="1"/>
      <c r="F774" s="1"/>
      <c r="G774" s="18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ht="15.75" customHeight="1">
      <c r="A775" s="1"/>
      <c r="B775" s="1"/>
      <c r="C775" s="1"/>
      <c r="D775" s="1"/>
      <c r="E775" s="1"/>
      <c r="F775" s="1"/>
      <c r="G775" s="18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ht="15.75" customHeight="1">
      <c r="A776" s="1"/>
      <c r="B776" s="1"/>
      <c r="C776" s="1"/>
      <c r="D776" s="1"/>
      <c r="E776" s="1"/>
      <c r="F776" s="1"/>
      <c r="G776" s="18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ht="15.75" customHeight="1">
      <c r="A777" s="1"/>
      <c r="B777" s="1"/>
      <c r="C777" s="1"/>
      <c r="D777" s="1"/>
      <c r="E777" s="1"/>
      <c r="F777" s="1"/>
      <c r="G777" s="18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ht="15.75" customHeight="1">
      <c r="A778" s="1"/>
      <c r="B778" s="1"/>
      <c r="C778" s="1"/>
      <c r="D778" s="1"/>
      <c r="E778" s="1"/>
      <c r="F778" s="1"/>
      <c r="G778" s="18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ht="15.75" customHeight="1">
      <c r="A779" s="1"/>
      <c r="B779" s="1"/>
      <c r="C779" s="1"/>
      <c r="D779" s="1"/>
      <c r="E779" s="1"/>
      <c r="F779" s="1"/>
      <c r="G779" s="18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ht="15.75" customHeight="1">
      <c r="A780" s="1"/>
      <c r="B780" s="1"/>
      <c r="C780" s="1"/>
      <c r="D780" s="1"/>
      <c r="E780" s="1"/>
      <c r="F780" s="1"/>
      <c r="G780" s="18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ht="15.75" customHeight="1">
      <c r="A781" s="1"/>
      <c r="B781" s="1"/>
      <c r="C781" s="1"/>
      <c r="D781" s="1"/>
      <c r="E781" s="1"/>
      <c r="F781" s="1"/>
      <c r="G781" s="18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ht="15.75" customHeight="1">
      <c r="A782" s="1"/>
      <c r="B782" s="1"/>
      <c r="C782" s="1"/>
      <c r="D782" s="1"/>
      <c r="E782" s="1"/>
      <c r="F782" s="1"/>
      <c r="G782" s="18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ht="15.75" customHeight="1">
      <c r="A783" s="1"/>
      <c r="B783" s="1"/>
      <c r="C783" s="1"/>
      <c r="D783" s="1"/>
      <c r="E783" s="1"/>
      <c r="F783" s="1"/>
      <c r="G783" s="18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ht="15.75" customHeight="1">
      <c r="A784" s="1"/>
      <c r="B784" s="1"/>
      <c r="C784" s="1"/>
      <c r="D784" s="1"/>
      <c r="E784" s="1"/>
      <c r="F784" s="1"/>
      <c r="G784" s="18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ht="15.75" customHeight="1">
      <c r="A785" s="1"/>
      <c r="B785" s="1"/>
      <c r="C785" s="1"/>
      <c r="D785" s="1"/>
      <c r="E785" s="1"/>
      <c r="F785" s="1"/>
      <c r="G785" s="18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ht="15.75" customHeight="1">
      <c r="A786" s="1"/>
      <c r="B786" s="1"/>
      <c r="C786" s="1"/>
      <c r="D786" s="1"/>
      <c r="E786" s="1"/>
      <c r="F786" s="1"/>
      <c r="G786" s="18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ht="15.75" customHeight="1">
      <c r="A787" s="1"/>
      <c r="B787" s="1"/>
      <c r="C787" s="1"/>
      <c r="D787" s="1"/>
      <c r="E787" s="1"/>
      <c r="F787" s="1"/>
      <c r="G787" s="18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ht="15.75" customHeight="1">
      <c r="A788" s="1"/>
      <c r="B788" s="1"/>
      <c r="C788" s="1"/>
      <c r="D788" s="1"/>
      <c r="E788" s="1"/>
      <c r="F788" s="1"/>
      <c r="G788" s="18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ht="15.75" customHeight="1">
      <c r="A789" s="1"/>
      <c r="B789" s="1"/>
      <c r="C789" s="1"/>
      <c r="D789" s="1"/>
      <c r="E789" s="1"/>
      <c r="F789" s="1"/>
      <c r="G789" s="18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ht="15.75" customHeight="1">
      <c r="A790" s="1"/>
      <c r="B790" s="1"/>
      <c r="C790" s="1"/>
      <c r="D790" s="1"/>
      <c r="E790" s="1"/>
      <c r="F790" s="1"/>
      <c r="G790" s="18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ht="15.75" customHeight="1">
      <c r="A791" s="1"/>
      <c r="B791" s="1"/>
      <c r="C791" s="1"/>
      <c r="D791" s="1"/>
      <c r="E791" s="1"/>
      <c r="F791" s="1"/>
      <c r="G791" s="18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ht="15.75" customHeight="1">
      <c r="A792" s="1"/>
      <c r="B792" s="1"/>
      <c r="C792" s="1"/>
      <c r="D792" s="1"/>
      <c r="E792" s="1"/>
      <c r="F792" s="1"/>
      <c r="G792" s="18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ht="15.75" customHeight="1">
      <c r="A793" s="1"/>
      <c r="B793" s="1"/>
      <c r="C793" s="1"/>
      <c r="D793" s="1"/>
      <c r="E793" s="1"/>
      <c r="F793" s="1"/>
      <c r="G793" s="18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ht="15.75" customHeight="1">
      <c r="A794" s="1"/>
      <c r="B794" s="1"/>
      <c r="C794" s="1"/>
      <c r="D794" s="1"/>
      <c r="E794" s="1"/>
      <c r="F794" s="1"/>
      <c r="G794" s="18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ht="15.75" customHeight="1">
      <c r="A795" s="1"/>
      <c r="B795" s="1"/>
      <c r="C795" s="1"/>
      <c r="D795" s="1"/>
      <c r="E795" s="1"/>
      <c r="F795" s="1"/>
      <c r="G795" s="18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ht="15.75" customHeight="1">
      <c r="A796" s="1"/>
      <c r="B796" s="1"/>
      <c r="C796" s="1"/>
      <c r="D796" s="1"/>
      <c r="E796" s="1"/>
      <c r="F796" s="1"/>
      <c r="G796" s="18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ht="15.75" customHeight="1">
      <c r="A797" s="1"/>
      <c r="B797" s="1"/>
      <c r="C797" s="1"/>
      <c r="D797" s="1"/>
      <c r="E797" s="1"/>
      <c r="F797" s="1"/>
      <c r="G797" s="18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ht="15.75" customHeight="1">
      <c r="A798" s="1"/>
      <c r="B798" s="1"/>
      <c r="C798" s="1"/>
      <c r="D798" s="1"/>
      <c r="E798" s="1"/>
      <c r="F798" s="1"/>
      <c r="G798" s="18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ht="15.75" customHeight="1">
      <c r="A799" s="1"/>
      <c r="B799" s="1"/>
      <c r="C799" s="1"/>
      <c r="D799" s="1"/>
      <c r="E799" s="1"/>
      <c r="F799" s="1"/>
      <c r="G799" s="18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ht="15.75" customHeight="1">
      <c r="A800" s="1"/>
      <c r="B800" s="1"/>
      <c r="C800" s="1"/>
      <c r="D800" s="1"/>
      <c r="E800" s="1"/>
      <c r="F800" s="1"/>
      <c r="G800" s="18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ht="15.75" customHeight="1">
      <c r="A801" s="1"/>
      <c r="B801" s="1"/>
      <c r="C801" s="1"/>
      <c r="D801" s="1"/>
      <c r="E801" s="1"/>
      <c r="F801" s="1"/>
      <c r="G801" s="18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ht="15.75" customHeight="1">
      <c r="A802" s="1"/>
      <c r="B802" s="1"/>
      <c r="C802" s="1"/>
      <c r="D802" s="1"/>
      <c r="E802" s="1"/>
      <c r="F802" s="1"/>
      <c r="G802" s="18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ht="15.75" customHeight="1">
      <c r="A803" s="1"/>
      <c r="B803" s="1"/>
      <c r="C803" s="1"/>
      <c r="D803" s="1"/>
      <c r="E803" s="1"/>
      <c r="F803" s="1"/>
      <c r="G803" s="18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ht="15.75" customHeight="1">
      <c r="A804" s="1"/>
      <c r="B804" s="1"/>
      <c r="C804" s="1"/>
      <c r="D804" s="1"/>
      <c r="E804" s="1"/>
      <c r="F804" s="1"/>
      <c r="G804" s="18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ht="15.75" customHeight="1">
      <c r="A805" s="1"/>
      <c r="B805" s="1"/>
      <c r="C805" s="1"/>
      <c r="D805" s="1"/>
      <c r="E805" s="1"/>
      <c r="F805" s="1"/>
      <c r="G805" s="18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ht="15.75" customHeight="1">
      <c r="A806" s="1"/>
      <c r="B806" s="1"/>
      <c r="C806" s="1"/>
      <c r="D806" s="1"/>
      <c r="E806" s="1"/>
      <c r="F806" s="1"/>
      <c r="G806" s="18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ht="15.75" customHeight="1">
      <c r="A807" s="1"/>
      <c r="B807" s="1"/>
      <c r="C807" s="1"/>
      <c r="D807" s="1"/>
      <c r="E807" s="1"/>
      <c r="F807" s="1"/>
      <c r="G807" s="18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ht="15.75" customHeight="1">
      <c r="A808" s="1"/>
      <c r="B808" s="1"/>
      <c r="C808" s="1"/>
      <c r="D808" s="1"/>
      <c r="E808" s="1"/>
      <c r="F808" s="1"/>
      <c r="G808" s="18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ht="15.75" customHeight="1">
      <c r="A809" s="1"/>
      <c r="B809" s="1"/>
      <c r="C809" s="1"/>
      <c r="D809" s="1"/>
      <c r="E809" s="1"/>
      <c r="F809" s="1"/>
      <c r="G809" s="18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ht="15.75" customHeight="1">
      <c r="A810" s="1"/>
      <c r="B810" s="1"/>
      <c r="C810" s="1"/>
      <c r="D810" s="1"/>
      <c r="E810" s="1"/>
      <c r="F810" s="1"/>
      <c r="G810" s="18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ht="15.75" customHeight="1">
      <c r="A811" s="1"/>
      <c r="B811" s="1"/>
      <c r="C811" s="1"/>
      <c r="D811" s="1"/>
      <c r="E811" s="1"/>
      <c r="F811" s="1"/>
      <c r="G811" s="18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ht="15.75" customHeight="1">
      <c r="A812" s="1"/>
      <c r="B812" s="1"/>
      <c r="C812" s="1"/>
      <c r="D812" s="1"/>
      <c r="E812" s="1"/>
      <c r="F812" s="1"/>
      <c r="G812" s="18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ht="15.75" customHeight="1">
      <c r="A813" s="1"/>
      <c r="B813" s="1"/>
      <c r="C813" s="1"/>
      <c r="D813" s="1"/>
      <c r="E813" s="1"/>
      <c r="F813" s="1"/>
      <c r="G813" s="18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ht="15.75" customHeight="1">
      <c r="A814" s="1"/>
      <c r="B814" s="1"/>
      <c r="C814" s="1"/>
      <c r="D814" s="1"/>
      <c r="E814" s="1"/>
      <c r="F814" s="1"/>
      <c r="G814" s="18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ht="15.75" customHeight="1">
      <c r="A815" s="1"/>
      <c r="B815" s="1"/>
      <c r="C815" s="1"/>
      <c r="D815" s="1"/>
      <c r="E815" s="1"/>
      <c r="F815" s="1"/>
      <c r="G815" s="18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ht="15.75" customHeight="1">
      <c r="A816" s="1"/>
      <c r="B816" s="1"/>
      <c r="C816" s="1"/>
      <c r="D816" s="1"/>
      <c r="E816" s="1"/>
      <c r="F816" s="1"/>
      <c r="G816" s="18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ht="15.75" customHeight="1">
      <c r="A817" s="1"/>
      <c r="B817" s="1"/>
      <c r="C817" s="1"/>
      <c r="D817" s="1"/>
      <c r="E817" s="1"/>
      <c r="F817" s="1"/>
      <c r="G817" s="18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ht="15.75" customHeight="1">
      <c r="A818" s="1"/>
      <c r="B818" s="1"/>
      <c r="C818" s="1"/>
      <c r="D818" s="1"/>
      <c r="E818" s="1"/>
      <c r="F818" s="1"/>
      <c r="G818" s="18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ht="15.75" customHeight="1">
      <c r="A819" s="1"/>
      <c r="B819" s="1"/>
      <c r="C819" s="1"/>
      <c r="D819" s="1"/>
      <c r="E819" s="1"/>
      <c r="F819" s="1"/>
      <c r="G819" s="18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ht="15.75" customHeight="1">
      <c r="A820" s="1"/>
      <c r="B820" s="1"/>
      <c r="C820" s="1"/>
      <c r="D820" s="1"/>
      <c r="E820" s="1"/>
      <c r="F820" s="1"/>
      <c r="G820" s="18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ht="15.75" customHeight="1">
      <c r="A821" s="1"/>
      <c r="B821" s="1"/>
      <c r="C821" s="1"/>
      <c r="D821" s="1"/>
      <c r="E821" s="1"/>
      <c r="F821" s="1"/>
      <c r="G821" s="18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ht="15.75" customHeight="1">
      <c r="A822" s="1"/>
      <c r="B822" s="1"/>
      <c r="C822" s="1"/>
      <c r="D822" s="1"/>
      <c r="E822" s="1"/>
      <c r="F822" s="1"/>
      <c r="G822" s="18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ht="15.75" customHeight="1">
      <c r="A823" s="1"/>
      <c r="B823" s="1"/>
      <c r="C823" s="1"/>
      <c r="D823" s="1"/>
      <c r="E823" s="1"/>
      <c r="F823" s="1"/>
      <c r="G823" s="18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ht="15.75" customHeight="1">
      <c r="A824" s="1"/>
      <c r="B824" s="1"/>
      <c r="C824" s="1"/>
      <c r="D824" s="1"/>
      <c r="E824" s="1"/>
      <c r="F824" s="1"/>
      <c r="G824" s="18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ht="15.75" customHeight="1">
      <c r="A825" s="1"/>
      <c r="B825" s="1"/>
      <c r="C825" s="1"/>
      <c r="D825" s="1"/>
      <c r="E825" s="1"/>
      <c r="F825" s="1"/>
      <c r="G825" s="18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ht="15.75" customHeight="1">
      <c r="A826" s="1"/>
      <c r="B826" s="1"/>
      <c r="C826" s="1"/>
      <c r="D826" s="1"/>
      <c r="E826" s="1"/>
      <c r="F826" s="1"/>
      <c r="G826" s="18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ht="15.75" customHeight="1">
      <c r="A827" s="1"/>
      <c r="B827" s="1"/>
      <c r="C827" s="1"/>
      <c r="D827" s="1"/>
      <c r="E827" s="1"/>
      <c r="F827" s="1"/>
      <c r="G827" s="18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ht="15.75" customHeight="1">
      <c r="A828" s="1"/>
      <c r="B828" s="1"/>
      <c r="C828" s="1"/>
      <c r="D828" s="1"/>
      <c r="E828" s="1"/>
      <c r="F828" s="1"/>
      <c r="G828" s="18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ht="15.75" customHeight="1">
      <c r="A829" s="1"/>
      <c r="B829" s="1"/>
      <c r="C829" s="1"/>
      <c r="D829" s="1"/>
      <c r="E829" s="1"/>
      <c r="F829" s="1"/>
      <c r="G829" s="18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ht="15.75" customHeight="1">
      <c r="A830" s="1"/>
      <c r="B830" s="1"/>
      <c r="C830" s="1"/>
      <c r="D830" s="1"/>
      <c r="E830" s="1"/>
      <c r="F830" s="1"/>
      <c r="G830" s="18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ht="15.75" customHeight="1">
      <c r="A831" s="1"/>
      <c r="B831" s="1"/>
      <c r="C831" s="1"/>
      <c r="D831" s="1"/>
      <c r="E831" s="1"/>
      <c r="F831" s="1"/>
      <c r="G831" s="18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ht="15.75" customHeight="1">
      <c r="A832" s="1"/>
      <c r="B832" s="1"/>
      <c r="C832" s="1"/>
      <c r="D832" s="1"/>
      <c r="E832" s="1"/>
      <c r="F832" s="1"/>
      <c r="G832" s="18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ht="15.75" customHeight="1">
      <c r="A833" s="1"/>
      <c r="B833" s="1"/>
      <c r="C833" s="1"/>
      <c r="D833" s="1"/>
      <c r="E833" s="1"/>
      <c r="F833" s="1"/>
      <c r="G833" s="18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ht="15.75" customHeight="1">
      <c r="A834" s="1"/>
      <c r="B834" s="1"/>
      <c r="C834" s="1"/>
      <c r="D834" s="1"/>
      <c r="E834" s="1"/>
      <c r="F834" s="1"/>
      <c r="G834" s="18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ht="15.75" customHeight="1">
      <c r="A835" s="1"/>
      <c r="B835" s="1"/>
      <c r="C835" s="1"/>
      <c r="D835" s="1"/>
      <c r="E835" s="1"/>
      <c r="F835" s="1"/>
      <c r="G835" s="18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ht="15.75" customHeight="1">
      <c r="A836" s="1"/>
      <c r="B836" s="1"/>
      <c r="C836" s="1"/>
      <c r="D836" s="1"/>
      <c r="E836" s="1"/>
      <c r="F836" s="1"/>
      <c r="G836" s="18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ht="15.75" customHeight="1">
      <c r="A837" s="1"/>
      <c r="B837" s="1"/>
      <c r="C837" s="1"/>
      <c r="D837" s="1"/>
      <c r="E837" s="1"/>
      <c r="F837" s="1"/>
      <c r="G837" s="18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ht="15.75" customHeight="1">
      <c r="A838" s="1"/>
      <c r="B838" s="1"/>
      <c r="C838" s="1"/>
      <c r="D838" s="1"/>
      <c r="E838" s="1"/>
      <c r="F838" s="1"/>
      <c r="G838" s="18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ht="15.75" customHeight="1">
      <c r="A839" s="1"/>
      <c r="B839" s="1"/>
      <c r="C839" s="1"/>
      <c r="D839" s="1"/>
      <c r="E839" s="1"/>
      <c r="F839" s="1"/>
      <c r="G839" s="18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ht="15.75" customHeight="1">
      <c r="A840" s="1"/>
      <c r="B840" s="1"/>
      <c r="C840" s="1"/>
      <c r="D840" s="1"/>
      <c r="E840" s="1"/>
      <c r="F840" s="1"/>
      <c r="G840" s="18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ht="15.75" customHeight="1">
      <c r="A841" s="1"/>
      <c r="B841" s="1"/>
      <c r="C841" s="1"/>
      <c r="D841" s="1"/>
      <c r="E841" s="1"/>
      <c r="F841" s="1"/>
      <c r="G841" s="18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ht="15.75" customHeight="1">
      <c r="A842" s="1"/>
      <c r="B842" s="1"/>
      <c r="C842" s="1"/>
      <c r="D842" s="1"/>
      <c r="E842" s="1"/>
      <c r="F842" s="1"/>
      <c r="G842" s="18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ht="15.75" customHeight="1">
      <c r="A843" s="1"/>
      <c r="B843" s="1"/>
      <c r="C843" s="1"/>
      <c r="D843" s="1"/>
      <c r="E843" s="1"/>
      <c r="F843" s="1"/>
      <c r="G843" s="18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ht="15.75" customHeight="1">
      <c r="A844" s="1"/>
      <c r="B844" s="1"/>
      <c r="C844" s="1"/>
      <c r="D844" s="1"/>
      <c r="E844" s="1"/>
      <c r="F844" s="1"/>
      <c r="G844" s="18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ht="15.75" customHeight="1">
      <c r="A845" s="1"/>
      <c r="B845" s="1"/>
      <c r="C845" s="1"/>
      <c r="D845" s="1"/>
      <c r="E845" s="1"/>
      <c r="F845" s="1"/>
      <c r="G845" s="18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ht="15.75" customHeight="1">
      <c r="A846" s="1"/>
      <c r="B846" s="1"/>
      <c r="C846" s="1"/>
      <c r="D846" s="1"/>
      <c r="E846" s="1"/>
      <c r="F846" s="1"/>
      <c r="G846" s="18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ht="15.75" customHeight="1">
      <c r="A847" s="1"/>
      <c r="B847" s="1"/>
      <c r="C847" s="1"/>
      <c r="D847" s="1"/>
      <c r="E847" s="1"/>
      <c r="F847" s="1"/>
      <c r="G847" s="18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ht="15.75" customHeight="1">
      <c r="A848" s="1"/>
      <c r="B848" s="1"/>
      <c r="C848" s="1"/>
      <c r="D848" s="1"/>
      <c r="E848" s="1"/>
      <c r="F848" s="1"/>
      <c r="G848" s="18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ht="15.75" customHeight="1">
      <c r="A849" s="1"/>
      <c r="B849" s="1"/>
      <c r="C849" s="1"/>
      <c r="D849" s="1"/>
      <c r="E849" s="1"/>
      <c r="F849" s="1"/>
      <c r="G849" s="18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ht="15.75" customHeight="1">
      <c r="A850" s="1"/>
      <c r="B850" s="1"/>
      <c r="C850" s="1"/>
      <c r="D850" s="1"/>
      <c r="E850" s="1"/>
      <c r="F850" s="1"/>
      <c r="G850" s="18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ht="15.75" customHeight="1">
      <c r="A851" s="1"/>
      <c r="B851" s="1"/>
      <c r="C851" s="1"/>
      <c r="D851" s="1"/>
      <c r="E851" s="1"/>
      <c r="F851" s="1"/>
      <c r="G851" s="18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ht="15.75" customHeight="1">
      <c r="A852" s="1"/>
      <c r="B852" s="1"/>
      <c r="C852" s="1"/>
      <c r="D852" s="1"/>
      <c r="E852" s="1"/>
      <c r="F852" s="1"/>
      <c r="G852" s="18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ht="15.75" customHeight="1">
      <c r="A853" s="1"/>
      <c r="B853" s="1"/>
      <c r="C853" s="1"/>
      <c r="D853" s="1"/>
      <c r="E853" s="1"/>
      <c r="F853" s="1"/>
      <c r="G853" s="18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ht="15.75" customHeight="1">
      <c r="A854" s="1"/>
      <c r="B854" s="1"/>
      <c r="C854" s="1"/>
      <c r="D854" s="1"/>
      <c r="E854" s="1"/>
      <c r="F854" s="1"/>
      <c r="G854" s="18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ht="15.75" customHeight="1">
      <c r="A855" s="1"/>
      <c r="B855" s="1"/>
      <c r="C855" s="1"/>
      <c r="D855" s="1"/>
      <c r="E855" s="1"/>
      <c r="F855" s="1"/>
      <c r="G855" s="18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ht="15.75" customHeight="1">
      <c r="A856" s="1"/>
      <c r="B856" s="1"/>
      <c r="C856" s="1"/>
      <c r="D856" s="1"/>
      <c r="E856" s="1"/>
      <c r="F856" s="1"/>
      <c r="G856" s="18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ht="15.75" customHeight="1">
      <c r="A857" s="1"/>
      <c r="B857" s="1"/>
      <c r="C857" s="1"/>
      <c r="D857" s="1"/>
      <c r="E857" s="1"/>
      <c r="F857" s="1"/>
      <c r="G857" s="18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ht="15.75" customHeight="1">
      <c r="A858" s="1"/>
      <c r="B858" s="1"/>
      <c r="C858" s="1"/>
      <c r="D858" s="1"/>
      <c r="E858" s="1"/>
      <c r="F858" s="1"/>
      <c r="G858" s="18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ht="15.75" customHeight="1">
      <c r="A859" s="1"/>
      <c r="B859" s="1"/>
      <c r="C859" s="1"/>
      <c r="D859" s="1"/>
      <c r="E859" s="1"/>
      <c r="F859" s="1"/>
      <c r="G859" s="18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ht="15.75" customHeight="1">
      <c r="A860" s="1"/>
      <c r="B860" s="1"/>
      <c r="C860" s="1"/>
      <c r="D860" s="1"/>
      <c r="E860" s="1"/>
      <c r="F860" s="1"/>
      <c r="G860" s="18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ht="15.75" customHeight="1">
      <c r="A861" s="1"/>
      <c r="B861" s="1"/>
      <c r="C861" s="1"/>
      <c r="D861" s="1"/>
      <c r="E861" s="1"/>
      <c r="F861" s="1"/>
      <c r="G861" s="18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ht="15.75" customHeight="1">
      <c r="A862" s="1"/>
      <c r="B862" s="1"/>
      <c r="C862" s="1"/>
      <c r="D862" s="1"/>
      <c r="E862" s="1"/>
      <c r="F862" s="1"/>
      <c r="G862" s="18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ht="15.75" customHeight="1">
      <c r="A863" s="1"/>
      <c r="B863" s="1"/>
      <c r="C863" s="1"/>
      <c r="D863" s="1"/>
      <c r="E863" s="1"/>
      <c r="F863" s="1"/>
      <c r="G863" s="18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ht="15.75" customHeight="1">
      <c r="A864" s="1"/>
      <c r="B864" s="1"/>
      <c r="C864" s="1"/>
      <c r="D864" s="1"/>
      <c r="E864" s="1"/>
      <c r="F864" s="1"/>
      <c r="G864" s="18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ht="15.75" customHeight="1">
      <c r="A865" s="1"/>
      <c r="B865" s="1"/>
      <c r="C865" s="1"/>
      <c r="D865" s="1"/>
      <c r="E865" s="1"/>
      <c r="F865" s="1"/>
      <c r="G865" s="18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ht="15.75" customHeight="1">
      <c r="A866" s="1"/>
      <c r="B866" s="1"/>
      <c r="C866" s="1"/>
      <c r="D866" s="1"/>
      <c r="E866" s="1"/>
      <c r="F866" s="1"/>
      <c r="G866" s="18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ht="15.75" customHeight="1">
      <c r="A867" s="1"/>
      <c r="B867" s="1"/>
      <c r="C867" s="1"/>
      <c r="D867" s="1"/>
      <c r="E867" s="1"/>
      <c r="F867" s="1"/>
      <c r="G867" s="18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ht="15.75" customHeight="1">
      <c r="A868" s="1"/>
      <c r="B868" s="1"/>
      <c r="C868" s="1"/>
      <c r="D868" s="1"/>
      <c r="E868" s="1"/>
      <c r="F868" s="1"/>
      <c r="G868" s="18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ht="15.75" customHeight="1">
      <c r="A869" s="1"/>
      <c r="B869" s="1"/>
      <c r="C869" s="1"/>
      <c r="D869" s="1"/>
      <c r="E869" s="1"/>
      <c r="F869" s="1"/>
      <c r="G869" s="18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ht="15.75" customHeight="1">
      <c r="A870" s="1"/>
      <c r="B870" s="1"/>
      <c r="C870" s="1"/>
      <c r="D870" s="1"/>
      <c r="E870" s="1"/>
      <c r="F870" s="1"/>
      <c r="G870" s="18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ht="15.75" customHeight="1">
      <c r="A871" s="1"/>
      <c r="B871" s="1"/>
      <c r="C871" s="1"/>
      <c r="D871" s="1"/>
      <c r="E871" s="1"/>
      <c r="F871" s="1"/>
      <c r="G871" s="18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ht="15.75" customHeight="1">
      <c r="A872" s="1"/>
      <c r="B872" s="1"/>
      <c r="C872" s="1"/>
      <c r="D872" s="1"/>
      <c r="E872" s="1"/>
      <c r="F872" s="1"/>
      <c r="G872" s="18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ht="15.75" customHeight="1">
      <c r="A873" s="1"/>
      <c r="B873" s="1"/>
      <c r="C873" s="1"/>
      <c r="D873" s="1"/>
      <c r="E873" s="1"/>
      <c r="F873" s="1"/>
      <c r="G873" s="18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ht="15.75" customHeight="1">
      <c r="A874" s="1"/>
      <c r="B874" s="1"/>
      <c r="C874" s="1"/>
      <c r="D874" s="1"/>
      <c r="E874" s="1"/>
      <c r="F874" s="1"/>
      <c r="G874" s="18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ht="15.75" customHeight="1">
      <c r="A875" s="1"/>
      <c r="B875" s="1"/>
      <c r="C875" s="1"/>
      <c r="D875" s="1"/>
      <c r="E875" s="1"/>
      <c r="F875" s="1"/>
      <c r="G875" s="18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ht="15.75" customHeight="1">
      <c r="A876" s="1"/>
      <c r="B876" s="1"/>
      <c r="C876" s="1"/>
      <c r="D876" s="1"/>
      <c r="E876" s="1"/>
      <c r="F876" s="1"/>
      <c r="G876" s="18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ht="15.75" customHeight="1">
      <c r="A877" s="1"/>
      <c r="B877" s="1"/>
      <c r="C877" s="1"/>
      <c r="D877" s="1"/>
      <c r="E877" s="1"/>
      <c r="F877" s="1"/>
      <c r="G877" s="18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ht="15.75" customHeight="1">
      <c r="A878" s="1"/>
      <c r="B878" s="1"/>
      <c r="C878" s="1"/>
      <c r="D878" s="1"/>
      <c r="E878" s="1"/>
      <c r="F878" s="1"/>
      <c r="G878" s="18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ht="15.75" customHeight="1">
      <c r="A879" s="1"/>
      <c r="B879" s="1"/>
      <c r="C879" s="1"/>
      <c r="D879" s="1"/>
      <c r="E879" s="1"/>
      <c r="F879" s="1"/>
      <c r="G879" s="18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ht="15.75" customHeight="1">
      <c r="A880" s="1"/>
      <c r="B880" s="1"/>
      <c r="C880" s="1"/>
      <c r="D880" s="1"/>
      <c r="E880" s="1"/>
      <c r="F880" s="1"/>
      <c r="G880" s="18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ht="15.75" customHeight="1">
      <c r="A881" s="1"/>
      <c r="B881" s="1"/>
      <c r="C881" s="1"/>
      <c r="D881" s="1"/>
      <c r="E881" s="1"/>
      <c r="F881" s="1"/>
      <c r="G881" s="18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ht="15.75" customHeight="1">
      <c r="A882" s="1"/>
      <c r="B882" s="1"/>
      <c r="C882" s="1"/>
      <c r="D882" s="1"/>
      <c r="E882" s="1"/>
      <c r="F882" s="1"/>
      <c r="G882" s="18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ht="15.75" customHeight="1">
      <c r="A883" s="1"/>
      <c r="B883" s="1"/>
      <c r="C883" s="1"/>
      <c r="D883" s="1"/>
      <c r="E883" s="1"/>
      <c r="F883" s="1"/>
      <c r="G883" s="18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ht="15.75" customHeight="1">
      <c r="A884" s="1"/>
      <c r="B884" s="1"/>
      <c r="C884" s="1"/>
      <c r="D884" s="1"/>
      <c r="E884" s="1"/>
      <c r="F884" s="1"/>
      <c r="G884" s="18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ht="15.75" customHeight="1">
      <c r="A885" s="1"/>
      <c r="B885" s="1"/>
      <c r="C885" s="1"/>
      <c r="D885" s="1"/>
      <c r="E885" s="1"/>
      <c r="F885" s="1"/>
      <c r="G885" s="18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ht="15.75" customHeight="1">
      <c r="A886" s="1"/>
      <c r="B886" s="1"/>
      <c r="C886" s="1"/>
      <c r="D886" s="1"/>
      <c r="E886" s="1"/>
      <c r="F886" s="1"/>
      <c r="G886" s="18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ht="15.75" customHeight="1">
      <c r="A887" s="1"/>
      <c r="B887" s="1"/>
      <c r="C887" s="1"/>
      <c r="D887" s="1"/>
      <c r="E887" s="1"/>
      <c r="F887" s="1"/>
      <c r="G887" s="18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ht="15.75" customHeight="1">
      <c r="A888" s="1"/>
      <c r="B888" s="1"/>
      <c r="C888" s="1"/>
      <c r="D888" s="1"/>
      <c r="E888" s="1"/>
      <c r="F888" s="1"/>
      <c r="G888" s="18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ht="15.75" customHeight="1">
      <c r="A889" s="1"/>
      <c r="B889" s="1"/>
      <c r="C889" s="1"/>
      <c r="D889" s="1"/>
      <c r="E889" s="1"/>
      <c r="F889" s="1"/>
      <c r="G889" s="18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ht="15.75" customHeight="1">
      <c r="A890" s="1"/>
      <c r="B890" s="1"/>
      <c r="C890" s="1"/>
      <c r="D890" s="1"/>
      <c r="E890" s="1"/>
      <c r="F890" s="1"/>
      <c r="G890" s="18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ht="15.75" customHeight="1">
      <c r="A891" s="1"/>
      <c r="B891" s="1"/>
      <c r="C891" s="1"/>
      <c r="D891" s="1"/>
      <c r="E891" s="1"/>
      <c r="F891" s="1"/>
      <c r="G891" s="18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ht="15.75" customHeight="1">
      <c r="A892" s="1"/>
      <c r="B892" s="1"/>
      <c r="C892" s="1"/>
      <c r="D892" s="1"/>
      <c r="E892" s="1"/>
      <c r="F892" s="1"/>
      <c r="G892" s="18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ht="15.75" customHeight="1">
      <c r="A893" s="1"/>
      <c r="B893" s="1"/>
      <c r="C893" s="1"/>
      <c r="D893" s="1"/>
      <c r="E893" s="1"/>
      <c r="F893" s="1"/>
      <c r="G893" s="18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ht="15.75" customHeight="1">
      <c r="A894" s="1"/>
      <c r="B894" s="1"/>
      <c r="C894" s="1"/>
      <c r="D894" s="1"/>
      <c r="E894" s="1"/>
      <c r="F894" s="1"/>
      <c r="G894" s="18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ht="15.75" customHeight="1">
      <c r="A895" s="1"/>
      <c r="B895" s="1"/>
      <c r="C895" s="1"/>
      <c r="D895" s="1"/>
      <c r="E895" s="1"/>
      <c r="F895" s="1"/>
      <c r="G895" s="18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ht="15.75" customHeight="1">
      <c r="A896" s="1"/>
      <c r="B896" s="1"/>
      <c r="C896" s="1"/>
      <c r="D896" s="1"/>
      <c r="E896" s="1"/>
      <c r="F896" s="1"/>
      <c r="G896" s="18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ht="15.75" customHeight="1">
      <c r="A897" s="1"/>
      <c r="B897" s="1"/>
      <c r="C897" s="1"/>
      <c r="D897" s="1"/>
      <c r="E897" s="1"/>
      <c r="F897" s="1"/>
      <c r="G897" s="18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ht="15.75" customHeight="1">
      <c r="A898" s="1"/>
      <c r="B898" s="1"/>
      <c r="C898" s="1"/>
      <c r="D898" s="1"/>
      <c r="E898" s="1"/>
      <c r="F898" s="1"/>
      <c r="G898" s="18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ht="15.75" customHeight="1">
      <c r="A899" s="1"/>
      <c r="B899" s="1"/>
      <c r="C899" s="1"/>
      <c r="D899" s="1"/>
      <c r="E899" s="1"/>
      <c r="F899" s="1"/>
      <c r="G899" s="18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ht="15.75" customHeight="1">
      <c r="A900" s="1"/>
      <c r="B900" s="1"/>
      <c r="C900" s="1"/>
      <c r="D900" s="1"/>
      <c r="E900" s="1"/>
      <c r="F900" s="1"/>
      <c r="G900" s="18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ht="15.75" customHeight="1">
      <c r="A901" s="1"/>
      <c r="B901" s="1"/>
      <c r="C901" s="1"/>
      <c r="D901" s="1"/>
      <c r="E901" s="1"/>
      <c r="F901" s="1"/>
      <c r="G901" s="18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ht="15.75" customHeight="1">
      <c r="A902" s="1"/>
      <c r="B902" s="1"/>
      <c r="C902" s="1"/>
      <c r="D902" s="1"/>
      <c r="E902" s="1"/>
      <c r="F902" s="1"/>
      <c r="G902" s="18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ht="15.75" customHeight="1">
      <c r="A903" s="1"/>
      <c r="B903" s="1"/>
      <c r="C903" s="1"/>
      <c r="D903" s="1"/>
      <c r="E903" s="1"/>
      <c r="F903" s="1"/>
      <c r="G903" s="18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ht="15.75" customHeight="1">
      <c r="A904" s="1"/>
      <c r="B904" s="1"/>
      <c r="C904" s="1"/>
      <c r="D904" s="1"/>
      <c r="E904" s="1"/>
      <c r="F904" s="1"/>
      <c r="G904" s="18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ht="15.75" customHeight="1">
      <c r="A905" s="1"/>
      <c r="B905" s="1"/>
      <c r="C905" s="1"/>
      <c r="D905" s="1"/>
      <c r="E905" s="1"/>
      <c r="F905" s="1"/>
      <c r="G905" s="18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ht="15.75" customHeight="1">
      <c r="A906" s="1"/>
      <c r="B906" s="1"/>
      <c r="C906" s="1"/>
      <c r="D906" s="1"/>
      <c r="E906" s="1"/>
      <c r="F906" s="1"/>
      <c r="G906" s="18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ht="15.75" customHeight="1">
      <c r="A907" s="1"/>
      <c r="B907" s="1"/>
      <c r="C907" s="1"/>
      <c r="D907" s="1"/>
      <c r="E907" s="1"/>
      <c r="F907" s="1"/>
      <c r="G907" s="18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ht="15.75" customHeight="1">
      <c r="A908" s="1"/>
      <c r="B908" s="1"/>
      <c r="C908" s="1"/>
      <c r="D908" s="1"/>
      <c r="E908" s="1"/>
      <c r="F908" s="1"/>
      <c r="G908" s="18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ht="15.75" customHeight="1">
      <c r="A909" s="1"/>
      <c r="B909" s="1"/>
      <c r="C909" s="1"/>
      <c r="D909" s="1"/>
      <c r="E909" s="1"/>
      <c r="F909" s="1"/>
      <c r="G909" s="18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ht="15.75" customHeight="1">
      <c r="A910" s="1"/>
      <c r="B910" s="1"/>
      <c r="C910" s="1"/>
      <c r="D910" s="1"/>
      <c r="E910" s="1"/>
      <c r="F910" s="1"/>
      <c r="G910" s="18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ht="15.75" customHeight="1">
      <c r="A911" s="1"/>
      <c r="B911" s="1"/>
      <c r="C911" s="1"/>
      <c r="D911" s="1"/>
      <c r="E911" s="1"/>
      <c r="F911" s="1"/>
      <c r="G911" s="18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ht="15.75" customHeight="1">
      <c r="A912" s="1"/>
      <c r="B912" s="1"/>
      <c r="C912" s="1"/>
      <c r="D912" s="1"/>
      <c r="E912" s="1"/>
      <c r="F912" s="1"/>
      <c r="G912" s="18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ht="15.75" customHeight="1">
      <c r="A913" s="1"/>
      <c r="B913" s="1"/>
      <c r="C913" s="1"/>
      <c r="D913" s="1"/>
      <c r="E913" s="1"/>
      <c r="F913" s="1"/>
      <c r="G913" s="18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ht="15.75" customHeight="1">
      <c r="A914" s="1"/>
      <c r="B914" s="1"/>
      <c r="C914" s="1"/>
      <c r="D914" s="1"/>
      <c r="E914" s="1"/>
      <c r="F914" s="1"/>
      <c r="G914" s="18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ht="15.75" customHeight="1">
      <c r="A915" s="1"/>
      <c r="B915" s="1"/>
      <c r="C915" s="1"/>
      <c r="D915" s="1"/>
      <c r="E915" s="1"/>
      <c r="F915" s="1"/>
      <c r="G915" s="18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ht="15.75" customHeight="1">
      <c r="A916" s="1"/>
      <c r="B916" s="1"/>
      <c r="C916" s="1"/>
      <c r="D916" s="1"/>
      <c r="E916" s="1"/>
      <c r="F916" s="1"/>
      <c r="G916" s="18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ht="15.75" customHeight="1">
      <c r="A917" s="1"/>
      <c r="B917" s="1"/>
      <c r="C917" s="1"/>
      <c r="D917" s="1"/>
      <c r="E917" s="1"/>
      <c r="F917" s="1"/>
      <c r="G917" s="18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ht="15.75" customHeight="1">
      <c r="A918" s="1"/>
      <c r="B918" s="1"/>
      <c r="C918" s="1"/>
      <c r="D918" s="1"/>
      <c r="E918" s="1"/>
      <c r="F918" s="1"/>
      <c r="G918" s="18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ht="15.75" customHeight="1">
      <c r="A919" s="1"/>
      <c r="B919" s="1"/>
      <c r="C919" s="1"/>
      <c r="D919" s="1"/>
      <c r="E919" s="1"/>
      <c r="F919" s="1"/>
      <c r="G919" s="18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ht="15.75" customHeight="1">
      <c r="A920" s="1"/>
      <c r="B920" s="1"/>
      <c r="C920" s="1"/>
      <c r="D920" s="1"/>
      <c r="E920" s="1"/>
      <c r="F920" s="1"/>
      <c r="G920" s="18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ht="15.75" customHeight="1">
      <c r="A921" s="1"/>
      <c r="B921" s="1"/>
      <c r="C921" s="1"/>
      <c r="D921" s="1"/>
      <c r="E921" s="1"/>
      <c r="F921" s="1"/>
      <c r="G921" s="18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ht="15.75" customHeight="1">
      <c r="A922" s="1"/>
      <c r="B922" s="1"/>
      <c r="C922" s="1"/>
      <c r="D922" s="1"/>
      <c r="E922" s="1"/>
      <c r="F922" s="1"/>
      <c r="G922" s="18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ht="15.75" customHeight="1">
      <c r="A923" s="1"/>
      <c r="B923" s="1"/>
      <c r="C923" s="1"/>
      <c r="D923" s="1"/>
      <c r="E923" s="1"/>
      <c r="F923" s="1"/>
      <c r="G923" s="18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ht="15.75" customHeight="1">
      <c r="A924" s="1"/>
      <c r="B924" s="1"/>
      <c r="C924" s="1"/>
      <c r="D924" s="1"/>
      <c r="E924" s="1"/>
      <c r="F924" s="1"/>
      <c r="G924" s="18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ht="15.75" customHeight="1">
      <c r="A925" s="1"/>
      <c r="B925" s="1"/>
      <c r="C925" s="1"/>
      <c r="D925" s="1"/>
      <c r="E925" s="1"/>
      <c r="F925" s="1"/>
      <c r="G925" s="18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ht="15.75" customHeight="1">
      <c r="A926" s="1"/>
      <c r="B926" s="1"/>
      <c r="C926" s="1"/>
      <c r="D926" s="1"/>
      <c r="E926" s="1"/>
      <c r="F926" s="1"/>
      <c r="G926" s="18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ht="15.75" customHeight="1">
      <c r="A927" s="1"/>
      <c r="B927" s="1"/>
      <c r="C927" s="1"/>
      <c r="D927" s="1"/>
      <c r="E927" s="1"/>
      <c r="F927" s="1"/>
      <c r="G927" s="18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ht="15.75" customHeight="1">
      <c r="A928" s="1"/>
      <c r="B928" s="1"/>
      <c r="C928" s="1"/>
      <c r="D928" s="1"/>
      <c r="E928" s="1"/>
      <c r="F928" s="1"/>
      <c r="G928" s="18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ht="15.75" customHeight="1">
      <c r="A929" s="1"/>
      <c r="B929" s="1"/>
      <c r="C929" s="1"/>
      <c r="D929" s="1"/>
      <c r="E929" s="1"/>
      <c r="F929" s="1"/>
      <c r="G929" s="18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ht="15.75" customHeight="1">
      <c r="A930" s="1"/>
      <c r="B930" s="1"/>
      <c r="C930" s="1"/>
      <c r="D930" s="1"/>
      <c r="E930" s="1"/>
      <c r="F930" s="1"/>
      <c r="G930" s="18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ht="15.75" customHeight="1">
      <c r="A931" s="1"/>
      <c r="B931" s="1"/>
      <c r="C931" s="1"/>
      <c r="D931" s="1"/>
      <c r="E931" s="1"/>
      <c r="F931" s="1"/>
      <c r="G931" s="18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ht="15.75" customHeight="1">
      <c r="A932" s="1"/>
      <c r="B932" s="1"/>
      <c r="C932" s="1"/>
      <c r="D932" s="1"/>
      <c r="E932" s="1"/>
      <c r="F932" s="1"/>
      <c r="G932" s="18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ht="15.75" customHeight="1">
      <c r="A933" s="1"/>
      <c r="B933" s="1"/>
      <c r="C933" s="1"/>
      <c r="D933" s="1"/>
      <c r="E933" s="1"/>
      <c r="F933" s="1"/>
      <c r="G933" s="18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ht="15.75" customHeight="1">
      <c r="A934" s="1"/>
      <c r="B934" s="1"/>
      <c r="C934" s="1"/>
      <c r="D934" s="1"/>
      <c r="E934" s="1"/>
      <c r="F934" s="1"/>
      <c r="G934" s="18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ht="15.75" customHeight="1">
      <c r="A935" s="1"/>
      <c r="B935" s="1"/>
      <c r="C935" s="1"/>
      <c r="D935" s="1"/>
      <c r="E935" s="1"/>
      <c r="F935" s="1"/>
      <c r="G935" s="18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ht="15.75" customHeight="1">
      <c r="A936" s="1"/>
      <c r="B936" s="1"/>
      <c r="C936" s="1"/>
      <c r="D936" s="1"/>
      <c r="E936" s="1"/>
      <c r="F936" s="1"/>
      <c r="G936" s="18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ht="15.75" customHeight="1">
      <c r="A937" s="1"/>
      <c r="B937" s="1"/>
      <c r="C937" s="1"/>
      <c r="D937" s="1"/>
      <c r="E937" s="1"/>
      <c r="F937" s="1"/>
      <c r="G937" s="18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ht="15.75" customHeight="1">
      <c r="A938" s="1"/>
      <c r="B938" s="1"/>
      <c r="C938" s="1"/>
      <c r="D938" s="1"/>
      <c r="E938" s="1"/>
      <c r="F938" s="1"/>
      <c r="G938" s="18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ht="15.75" customHeight="1">
      <c r="A939" s="1"/>
      <c r="B939" s="1"/>
      <c r="C939" s="1"/>
      <c r="D939" s="1"/>
      <c r="E939" s="1"/>
      <c r="F939" s="1"/>
      <c r="G939" s="18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ht="15.75" customHeight="1">
      <c r="A940" s="1"/>
      <c r="B940" s="1"/>
      <c r="C940" s="1"/>
      <c r="D940" s="1"/>
      <c r="E940" s="1"/>
      <c r="F940" s="1"/>
      <c r="G940" s="18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ht="15.75" customHeight="1">
      <c r="A941" s="1"/>
      <c r="B941" s="1"/>
      <c r="C941" s="1"/>
      <c r="D941" s="1"/>
      <c r="E941" s="1"/>
      <c r="F941" s="1"/>
      <c r="G941" s="18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ht="15.75" customHeight="1">
      <c r="A942" s="1"/>
      <c r="B942" s="1"/>
      <c r="C942" s="1"/>
      <c r="D942" s="1"/>
      <c r="E942" s="1"/>
      <c r="F942" s="1"/>
      <c r="G942" s="18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ht="15.75" customHeight="1">
      <c r="A943" s="1"/>
      <c r="B943" s="1"/>
      <c r="C943" s="1"/>
      <c r="D943" s="1"/>
      <c r="E943" s="1"/>
      <c r="F943" s="1"/>
      <c r="G943" s="18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ht="15.75" customHeight="1">
      <c r="A944" s="1"/>
      <c r="B944" s="1"/>
      <c r="C944" s="1"/>
      <c r="D944" s="1"/>
      <c r="E944" s="1"/>
      <c r="F944" s="1"/>
      <c r="G944" s="18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ht="15.75" customHeight="1">
      <c r="A945" s="1"/>
      <c r="B945" s="1"/>
      <c r="C945" s="1"/>
      <c r="D945" s="1"/>
      <c r="E945" s="1"/>
      <c r="F945" s="1"/>
      <c r="G945" s="18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ht="15.75" customHeight="1">
      <c r="A946" s="1"/>
      <c r="B946" s="1"/>
      <c r="C946" s="1"/>
      <c r="D946" s="1"/>
      <c r="E946" s="1"/>
      <c r="F946" s="1"/>
      <c r="G946" s="18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ht="15.75" customHeight="1">
      <c r="A947" s="1"/>
      <c r="B947" s="1"/>
      <c r="C947" s="1"/>
      <c r="D947" s="1"/>
      <c r="E947" s="1"/>
      <c r="F947" s="1"/>
      <c r="G947" s="18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ht="15.75" customHeight="1">
      <c r="A948" s="1"/>
      <c r="B948" s="1"/>
      <c r="C948" s="1"/>
      <c r="D948" s="1"/>
      <c r="E948" s="1"/>
      <c r="F948" s="1"/>
      <c r="G948" s="18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ht="15.75" customHeight="1">
      <c r="A949" s="1"/>
      <c r="B949" s="1"/>
      <c r="C949" s="1"/>
      <c r="D949" s="1"/>
      <c r="E949" s="1"/>
      <c r="F949" s="1"/>
      <c r="G949" s="18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ht="15.75" customHeight="1">
      <c r="A950" s="1"/>
      <c r="B950" s="1"/>
      <c r="C950" s="1"/>
      <c r="D950" s="1"/>
      <c r="E950" s="1"/>
      <c r="F950" s="1"/>
      <c r="G950" s="18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ht="15.75" customHeight="1">
      <c r="A951" s="1"/>
      <c r="B951" s="1"/>
      <c r="C951" s="1"/>
      <c r="D951" s="1"/>
      <c r="E951" s="1"/>
      <c r="F951" s="1"/>
      <c r="G951" s="18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ht="15.75" customHeight="1">
      <c r="A952" s="1"/>
      <c r="B952" s="1"/>
      <c r="C952" s="1"/>
      <c r="D952" s="1"/>
      <c r="E952" s="1"/>
      <c r="F952" s="1"/>
      <c r="G952" s="18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ht="15.75" customHeight="1">
      <c r="A953" s="1"/>
      <c r="B953" s="1"/>
      <c r="C953" s="1"/>
      <c r="D953" s="1"/>
      <c r="E953" s="1"/>
      <c r="F953" s="1"/>
      <c r="G953" s="18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ht="15.75" customHeight="1">
      <c r="A954" s="1"/>
      <c r="B954" s="1"/>
      <c r="C954" s="1"/>
      <c r="D954" s="1"/>
      <c r="E954" s="1"/>
      <c r="F954" s="1"/>
      <c r="G954" s="18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ht="15.75" customHeight="1">
      <c r="A955" s="1"/>
      <c r="B955" s="1"/>
      <c r="C955" s="1"/>
      <c r="D955" s="1"/>
      <c r="E955" s="1"/>
      <c r="F955" s="1"/>
      <c r="G955" s="18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ht="15.75" customHeight="1">
      <c r="A956" s="1"/>
      <c r="B956" s="1"/>
      <c r="C956" s="1"/>
      <c r="D956" s="1"/>
      <c r="E956" s="1"/>
      <c r="F956" s="1"/>
      <c r="G956" s="18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ht="15.75" customHeight="1">
      <c r="A957" s="1"/>
      <c r="B957" s="1"/>
      <c r="C957" s="1"/>
      <c r="D957" s="1"/>
      <c r="E957" s="1"/>
      <c r="F957" s="1"/>
      <c r="G957" s="18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ht="15.75" customHeight="1">
      <c r="A958" s="1"/>
      <c r="B958" s="1"/>
      <c r="C958" s="1"/>
      <c r="D958" s="1"/>
      <c r="E958" s="1"/>
      <c r="F958" s="1"/>
      <c r="G958" s="18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ht="15.75" customHeight="1">
      <c r="A959" s="1"/>
      <c r="B959" s="1"/>
      <c r="C959" s="1"/>
      <c r="D959" s="1"/>
      <c r="E959" s="1"/>
      <c r="F959" s="1"/>
      <c r="G959" s="18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ht="15.75" customHeight="1">
      <c r="A960" s="1"/>
      <c r="B960" s="1"/>
      <c r="C960" s="1"/>
      <c r="D960" s="1"/>
      <c r="E960" s="1"/>
      <c r="F960" s="1"/>
      <c r="G960" s="18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ht="15.75" customHeight="1">
      <c r="A961" s="1"/>
      <c r="B961" s="1"/>
      <c r="C961" s="1"/>
      <c r="D961" s="1"/>
      <c r="E961" s="1"/>
      <c r="F961" s="1"/>
      <c r="G961" s="18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ht="15.75" customHeight="1">
      <c r="A962" s="1"/>
      <c r="B962" s="1"/>
      <c r="C962" s="1"/>
      <c r="D962" s="1"/>
      <c r="E962" s="1"/>
      <c r="F962" s="1"/>
      <c r="G962" s="18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ht="15.75" customHeight="1">
      <c r="A963" s="1"/>
      <c r="B963" s="1"/>
      <c r="C963" s="1"/>
      <c r="D963" s="1"/>
      <c r="E963" s="1"/>
      <c r="F963" s="1"/>
      <c r="G963" s="18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ht="15.75" customHeight="1">
      <c r="A964" s="1"/>
      <c r="B964" s="1"/>
      <c r="C964" s="1"/>
      <c r="D964" s="1"/>
      <c r="E964" s="1"/>
      <c r="F964" s="1"/>
      <c r="G964" s="18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ht="15.75" customHeight="1">
      <c r="A965" s="1"/>
      <c r="B965" s="1"/>
      <c r="C965" s="1"/>
      <c r="D965" s="1"/>
      <c r="E965" s="1"/>
      <c r="F965" s="1"/>
      <c r="G965" s="18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ht="15.75" customHeight="1">
      <c r="A966" s="1"/>
      <c r="B966" s="1"/>
      <c r="C966" s="1"/>
      <c r="D966" s="1"/>
      <c r="E966" s="1"/>
      <c r="F966" s="1"/>
      <c r="G966" s="18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ht="15.75" customHeight="1">
      <c r="A967" s="1"/>
      <c r="B967" s="1"/>
      <c r="C967" s="1"/>
      <c r="D967" s="1"/>
      <c r="E967" s="1"/>
      <c r="F967" s="1"/>
      <c r="G967" s="18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ht="15.75" customHeight="1">
      <c r="A968" s="1"/>
      <c r="B968" s="1"/>
      <c r="C968" s="1"/>
      <c r="D968" s="1"/>
      <c r="E968" s="1"/>
      <c r="F968" s="1"/>
      <c r="G968" s="18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ht="15.75" customHeight="1">
      <c r="A969" s="1"/>
      <c r="B969" s="1"/>
      <c r="C969" s="1"/>
      <c r="D969" s="1"/>
      <c r="E969" s="1"/>
      <c r="F969" s="1"/>
      <c r="G969" s="18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ht="15.75" customHeight="1">
      <c r="A970" s="1"/>
      <c r="B970" s="1"/>
      <c r="C970" s="1"/>
      <c r="D970" s="1"/>
      <c r="E970" s="1"/>
      <c r="F970" s="1"/>
      <c r="G970" s="18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ht="15.75" customHeight="1">
      <c r="A971" s="1"/>
      <c r="B971" s="1"/>
      <c r="C971" s="1"/>
      <c r="D971" s="1"/>
      <c r="E971" s="1"/>
      <c r="F971" s="1"/>
      <c r="G971" s="18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ht="15.75" customHeight="1">
      <c r="A972" s="1"/>
      <c r="B972" s="1"/>
      <c r="C972" s="1"/>
      <c r="D972" s="1"/>
      <c r="E972" s="1"/>
      <c r="F972" s="1"/>
      <c r="G972" s="18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ht="15.75" customHeight="1">
      <c r="A973" s="1"/>
      <c r="B973" s="1"/>
      <c r="C973" s="1"/>
      <c r="D973" s="1"/>
      <c r="E973" s="1"/>
      <c r="F973" s="1"/>
      <c r="G973" s="18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ht="15.75" customHeight="1">
      <c r="A974" s="1"/>
      <c r="B974" s="1"/>
      <c r="C974" s="1"/>
      <c r="D974" s="1"/>
      <c r="E974" s="1"/>
      <c r="F974" s="1"/>
      <c r="G974" s="18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ht="15.75" customHeight="1">
      <c r="A975" s="1"/>
      <c r="B975" s="1"/>
      <c r="C975" s="1"/>
      <c r="D975" s="1"/>
      <c r="E975" s="1"/>
      <c r="F975" s="1"/>
      <c r="G975" s="18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ht="15.75" customHeight="1">
      <c r="A976" s="1"/>
      <c r="B976" s="1"/>
      <c r="C976" s="1"/>
      <c r="D976" s="1"/>
      <c r="E976" s="1"/>
      <c r="F976" s="1"/>
      <c r="G976" s="18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ht="15.75" customHeight="1">
      <c r="A977" s="1"/>
      <c r="B977" s="1"/>
      <c r="C977" s="1"/>
      <c r="D977" s="1"/>
      <c r="E977" s="1"/>
      <c r="F977" s="1"/>
      <c r="G977" s="18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ht="15.75" customHeight="1">
      <c r="A978" s="1"/>
      <c r="B978" s="1"/>
      <c r="C978" s="1"/>
      <c r="D978" s="1"/>
      <c r="E978" s="1"/>
      <c r="F978" s="1"/>
      <c r="G978" s="18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ht="15.75" customHeight="1">
      <c r="A979" s="1"/>
      <c r="B979" s="1"/>
      <c r="C979" s="1"/>
      <c r="D979" s="1"/>
      <c r="E979" s="1"/>
      <c r="F979" s="1"/>
      <c r="G979" s="18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ht="15.75" customHeight="1">
      <c r="A980" s="1"/>
      <c r="B980" s="1"/>
      <c r="C980" s="1"/>
      <c r="D980" s="1"/>
      <c r="E980" s="1"/>
      <c r="F980" s="1"/>
      <c r="G980" s="18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ht="15.75" customHeight="1">
      <c r="A981" s="1"/>
      <c r="B981" s="1"/>
      <c r="C981" s="1"/>
      <c r="D981" s="1"/>
      <c r="E981" s="1"/>
      <c r="F981" s="1"/>
      <c r="G981" s="18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ht="15.75" customHeight="1">
      <c r="A982" s="1"/>
      <c r="B982" s="1"/>
      <c r="C982" s="1"/>
      <c r="D982" s="1"/>
      <c r="E982" s="1"/>
      <c r="F982" s="1"/>
      <c r="G982" s="18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ht="15.75" customHeight="1">
      <c r="A983" s="1"/>
      <c r="B983" s="1"/>
      <c r="C983" s="1"/>
      <c r="D983" s="1"/>
      <c r="E983" s="1"/>
      <c r="F983" s="1"/>
      <c r="G983" s="18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ht="15.75" customHeight="1">
      <c r="A984" s="1"/>
      <c r="B984" s="1"/>
      <c r="C984" s="1"/>
      <c r="D984" s="1"/>
      <c r="E984" s="1"/>
      <c r="F984" s="1"/>
      <c r="G984" s="18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ht="15.75" customHeight="1">
      <c r="A985" s="1"/>
      <c r="B985" s="1"/>
      <c r="C985" s="1"/>
      <c r="D985" s="1"/>
      <c r="E985" s="1"/>
      <c r="F985" s="1"/>
      <c r="G985" s="18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ht="15.75" customHeight="1">
      <c r="A986" s="1"/>
      <c r="B986" s="1"/>
      <c r="C986" s="1"/>
      <c r="D986" s="1"/>
      <c r="E986" s="1"/>
      <c r="F986" s="1"/>
      <c r="G986" s="18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ht="15.75" customHeight="1">
      <c r="A987" s="1"/>
      <c r="B987" s="1"/>
      <c r="C987" s="1"/>
      <c r="D987" s="1"/>
      <c r="E987" s="1"/>
      <c r="F987" s="1"/>
      <c r="G987" s="18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ht="15.75" customHeight="1">
      <c r="A988" s="1"/>
      <c r="B988" s="1"/>
      <c r="C988" s="1"/>
      <c r="D988" s="1"/>
      <c r="E988" s="1"/>
      <c r="F988" s="1"/>
      <c r="G988" s="18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ht="15.75" customHeight="1">
      <c r="A989" s="1"/>
      <c r="B989" s="1"/>
      <c r="C989" s="1"/>
      <c r="D989" s="1"/>
      <c r="E989" s="1"/>
      <c r="F989" s="1"/>
      <c r="G989" s="18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ht="15.75" customHeight="1">
      <c r="A990" s="1"/>
      <c r="B990" s="1"/>
      <c r="C990" s="1"/>
      <c r="D990" s="1"/>
      <c r="E990" s="1"/>
      <c r="F990" s="1"/>
      <c r="G990" s="18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ht="15.75" customHeight="1">
      <c r="A991" s="1"/>
      <c r="B991" s="1"/>
      <c r="C991" s="1"/>
      <c r="D991" s="1"/>
      <c r="E991" s="1"/>
      <c r="F991" s="1"/>
      <c r="G991" s="18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ht="15.75" customHeight="1">
      <c r="A992" s="1"/>
      <c r="B992" s="1"/>
      <c r="C992" s="1"/>
      <c r="D992" s="1"/>
      <c r="E992" s="1"/>
      <c r="F992" s="1"/>
      <c r="G992" s="18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ht="15.75" customHeight="1">
      <c r="A993" s="1"/>
      <c r="B993" s="1"/>
      <c r="C993" s="1"/>
      <c r="D993" s="1"/>
      <c r="E993" s="1"/>
      <c r="F993" s="1"/>
      <c r="G993" s="18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ht="15.75" customHeight="1">
      <c r="A994" s="1"/>
      <c r="B994" s="1"/>
      <c r="C994" s="1"/>
      <c r="D994" s="1"/>
      <c r="E994" s="1"/>
      <c r="F994" s="1"/>
      <c r="G994" s="18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ht="15.75" customHeight="1">
      <c r="A995" s="1"/>
      <c r="B995" s="1"/>
      <c r="C995" s="1"/>
      <c r="D995" s="1"/>
      <c r="E995" s="1"/>
      <c r="F995" s="1"/>
      <c r="G995" s="18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ht="15.75" customHeight="1">
      <c r="A996" s="1"/>
      <c r="B996" s="1"/>
      <c r="C996" s="1"/>
      <c r="D996" s="1"/>
      <c r="E996" s="1"/>
      <c r="F996" s="1"/>
      <c r="G996" s="18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ht="15.75" customHeight="1">
      <c r="A997" s="1"/>
      <c r="B997" s="1"/>
      <c r="C997" s="1"/>
      <c r="D997" s="1"/>
      <c r="E997" s="1"/>
      <c r="F997" s="1"/>
      <c r="G997" s="18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ht="15.75" customHeight="1">
      <c r="A998" s="1"/>
      <c r="B998" s="1"/>
      <c r="C998" s="1"/>
      <c r="D998" s="1"/>
      <c r="E998" s="1"/>
      <c r="F998" s="1"/>
      <c r="G998" s="18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ht="15.75" customHeight="1">
      <c r="A999" s="1"/>
      <c r="B999" s="1"/>
      <c r="C999" s="1"/>
      <c r="D999" s="1"/>
      <c r="E999" s="1"/>
      <c r="F999" s="1"/>
      <c r="G999" s="18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ht="15.75" customHeight="1">
      <c r="A1000" s="1"/>
      <c r="B1000" s="1"/>
      <c r="C1000" s="1"/>
      <c r="D1000" s="1"/>
      <c r="E1000" s="1"/>
      <c r="F1000" s="1"/>
      <c r="G1000" s="18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ht="15.75" customHeight="1">
      <c r="A1001" s="1"/>
      <c r="B1001" s="1"/>
      <c r="C1001" s="1"/>
      <c r="D1001" s="1"/>
      <c r="E1001" s="1"/>
      <c r="F1001" s="1"/>
      <c r="G1001" s="183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ht="15.75" customHeight="1">
      <c r="A1002" s="1"/>
      <c r="B1002" s="1"/>
      <c r="C1002" s="1"/>
      <c r="D1002" s="1"/>
      <c r="E1002" s="1"/>
      <c r="F1002" s="1"/>
      <c r="G1002" s="183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ht="15.75" customHeight="1">
      <c r="A1003" s="1"/>
      <c r="B1003" s="1"/>
      <c r="C1003" s="1"/>
      <c r="D1003" s="1"/>
      <c r="E1003" s="1"/>
      <c r="F1003" s="1"/>
      <c r="G1003" s="183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ht="15.75" customHeight="1">
      <c r="A1004" s="1"/>
      <c r="B1004" s="1"/>
      <c r="C1004" s="1"/>
      <c r="D1004" s="1"/>
      <c r="E1004" s="1"/>
      <c r="F1004" s="1"/>
      <c r="G1004" s="183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ht="15.75" customHeight="1">
      <c r="A1005" s="1"/>
      <c r="B1005" s="1"/>
      <c r="C1005" s="1"/>
      <c r="D1005" s="1"/>
      <c r="E1005" s="1"/>
      <c r="F1005" s="1"/>
      <c r="G1005" s="183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ht="15.75" customHeight="1">
      <c r="A1006" s="1"/>
      <c r="B1006" s="1"/>
      <c r="C1006" s="1"/>
      <c r="D1006" s="1"/>
      <c r="E1006" s="1"/>
      <c r="F1006" s="1"/>
      <c r="G1006" s="183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ht="15.75" customHeight="1">
      <c r="A1007" s="1"/>
      <c r="B1007" s="1"/>
      <c r="C1007" s="1"/>
      <c r="D1007" s="1"/>
      <c r="E1007" s="1"/>
      <c r="F1007" s="1"/>
      <c r="G1007" s="183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ht="15.75" customHeight="1">
      <c r="A1008" s="1"/>
      <c r="B1008" s="1"/>
      <c r="C1008" s="1"/>
      <c r="D1008" s="1"/>
      <c r="E1008" s="1"/>
      <c r="F1008" s="1"/>
      <c r="G1008" s="183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ht="15.75" customHeight="1">
      <c r="A1009" s="1"/>
      <c r="B1009" s="1"/>
      <c r="C1009" s="1"/>
      <c r="D1009" s="1"/>
      <c r="E1009" s="1"/>
      <c r="F1009" s="1"/>
      <c r="G1009" s="183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</sheetData>
  <mergeCells count="100">
    <mergeCell ref="G52:G56"/>
    <mergeCell ref="I52:I59"/>
    <mergeCell ref="G57:H57"/>
    <mergeCell ref="G58:G59"/>
    <mergeCell ref="G24:G28"/>
    <mergeCell ref="G29:H29"/>
    <mergeCell ref="G33:G37"/>
    <mergeCell ref="I33:I40"/>
    <mergeCell ref="G38:H38"/>
    <mergeCell ref="G39:G40"/>
    <mergeCell ref="I42:I49"/>
    <mergeCell ref="G48:G49"/>
    <mergeCell ref="G21:G22"/>
    <mergeCell ref="I24:I31"/>
    <mergeCell ref="G30:G31"/>
    <mergeCell ref="G42:G46"/>
    <mergeCell ref="G47:H47"/>
    <mergeCell ref="C14:C74"/>
    <mergeCell ref="D14:D74"/>
    <mergeCell ref="A41:A50"/>
    <mergeCell ref="C11:C13"/>
    <mergeCell ref="D11:D13"/>
    <mergeCell ref="A52:A57"/>
    <mergeCell ref="A60:A73"/>
    <mergeCell ref="A11:A13"/>
    <mergeCell ref="B11:B13"/>
    <mergeCell ref="A14:A40"/>
    <mergeCell ref="B14:B74"/>
    <mergeCell ref="G61:G65"/>
    <mergeCell ref="I61:I66"/>
    <mergeCell ref="G66:H66"/>
    <mergeCell ref="E11:E13"/>
    <mergeCell ref="F11:F13"/>
    <mergeCell ref="E14:E22"/>
    <mergeCell ref="F15:F22"/>
    <mergeCell ref="E23:E31"/>
    <mergeCell ref="F24:F31"/>
    <mergeCell ref="F33:F40"/>
    <mergeCell ref="I11:I13"/>
    <mergeCell ref="G11:G13"/>
    <mergeCell ref="H11:H13"/>
    <mergeCell ref="G15:G19"/>
    <mergeCell ref="I15:I22"/>
    <mergeCell ref="G20:H20"/>
    <mergeCell ref="E32:E40"/>
    <mergeCell ref="E41:E49"/>
    <mergeCell ref="E60:E66"/>
    <mergeCell ref="F42:F49"/>
    <mergeCell ref="F61:F66"/>
    <mergeCell ref="E51:E59"/>
    <mergeCell ref="F52:F59"/>
    <mergeCell ref="BG61:BG66"/>
    <mergeCell ref="BI11:BI13"/>
    <mergeCell ref="BJ11:BJ13"/>
    <mergeCell ref="BK11:BK13"/>
    <mergeCell ref="BL11:BL13"/>
    <mergeCell ref="BG15:BG22"/>
    <mergeCell ref="BG24:BG31"/>
    <mergeCell ref="BG33:BG40"/>
    <mergeCell ref="BG42:BG49"/>
    <mergeCell ref="BG52:BG59"/>
    <mergeCell ref="BF10:BF13"/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G10:BG13"/>
    <mergeCell ref="BH11:BH13"/>
    <mergeCell ref="AT12:AW12"/>
    <mergeCell ref="AX12:BA12"/>
    <mergeCell ref="E8:H8"/>
    <mergeCell ref="AP9:BB9"/>
    <mergeCell ref="A10:I10"/>
    <mergeCell ref="J10:BE10"/>
    <mergeCell ref="J12:M12"/>
    <mergeCell ref="N12:Q12"/>
    <mergeCell ref="J11:M11"/>
    <mergeCell ref="N11:Q11"/>
    <mergeCell ref="R11:U11"/>
    <mergeCell ref="R12:U12"/>
    <mergeCell ref="V11:Y11"/>
    <mergeCell ref="Z11:AC11"/>
    <mergeCell ref="V12:Y12"/>
    <mergeCell ref="Z12:AC12"/>
    <mergeCell ref="B8:D8"/>
    <mergeCell ref="AD12:AG12"/>
    <mergeCell ref="AH12:AK12"/>
    <mergeCell ref="AL12:AO12"/>
    <mergeCell ref="AP12:AS12"/>
    <mergeCell ref="A1:BF1"/>
    <mergeCell ref="A2:BF2"/>
    <mergeCell ref="A3:BF3"/>
    <mergeCell ref="A6:H6"/>
    <mergeCell ref="B7:D7"/>
    <mergeCell ref="E7:H7"/>
  </mergeCells>
  <conditionalFormatting sqref="BF14:BF31 BF41:BF57 BF60:BF73">
    <cfRule type="expression" dxfId="44" priority="1">
      <formula>$BF14&gt;=$BK14</formula>
    </cfRule>
  </conditionalFormatting>
  <conditionalFormatting sqref="BF14:BF31 BF41:BF57 BF60:BF73">
    <cfRule type="expression" dxfId="43" priority="2">
      <formula>$BF14&lt;=$BH14</formula>
    </cfRule>
  </conditionalFormatting>
  <conditionalFormatting sqref="BF14:BF31 BF41:BF57 BF60:BF73">
    <cfRule type="expression" dxfId="42" priority="3">
      <formula>AND($BF14&gt;=$BI14,$BF14&lt;=$BJ14)</formula>
    </cfRule>
  </conditionalFormatting>
  <conditionalFormatting sqref="BF23:BF40">
    <cfRule type="expression" dxfId="41" priority="4">
      <formula>$BF23&gt;=$BK23</formula>
    </cfRule>
  </conditionalFormatting>
  <conditionalFormatting sqref="BF23:BF40">
    <cfRule type="expression" dxfId="40" priority="5">
      <formula>$BF23&lt;=$BH23</formula>
    </cfRule>
  </conditionalFormatting>
  <conditionalFormatting sqref="BF23:BF40">
    <cfRule type="expression" dxfId="39" priority="6">
      <formula>AND($BF23&gt;=$BI23,$BF23&lt;=$BJ23)</formula>
    </cfRule>
  </conditionalFormatting>
  <conditionalFormatting sqref="BF58">
    <cfRule type="expression" dxfId="38" priority="7">
      <formula>$BF58&gt;=$BK58</formula>
    </cfRule>
  </conditionalFormatting>
  <conditionalFormatting sqref="BF58">
    <cfRule type="expression" dxfId="37" priority="8">
      <formula>$BF58&lt;=$BH58</formula>
    </cfRule>
  </conditionalFormatting>
  <conditionalFormatting sqref="BF58">
    <cfRule type="expression" dxfId="36" priority="9">
      <formula>AND($BF58&gt;=$BI58,$BF58&lt;=$BJ58)</formula>
    </cfRule>
  </conditionalFormatting>
  <conditionalFormatting sqref="BF59">
    <cfRule type="expression" dxfId="35" priority="10">
      <formula>$BF59&gt;=$BK59</formula>
    </cfRule>
  </conditionalFormatting>
  <conditionalFormatting sqref="BF59">
    <cfRule type="expression" dxfId="34" priority="11">
      <formula>$BF59&lt;=$BH59</formula>
    </cfRule>
  </conditionalFormatting>
  <conditionalFormatting sqref="BF59">
    <cfRule type="expression" dxfId="33" priority="12">
      <formula>AND($BF59&gt;=$BI59,$BF59&lt;=$BJ59)</formula>
    </cfRule>
  </conditionalFormatting>
  <conditionalFormatting sqref="BF74">
    <cfRule type="expression" dxfId="32" priority="13">
      <formula>$BF74&gt;=$BK74</formula>
    </cfRule>
  </conditionalFormatting>
  <conditionalFormatting sqref="BF74">
    <cfRule type="expression" dxfId="31" priority="14">
      <formula>$BF74&lt;=$BH74</formula>
    </cfRule>
  </conditionalFormatting>
  <conditionalFormatting sqref="BF74">
    <cfRule type="expression" dxfId="30" priority="15">
      <formula>AND($BF74&gt;=$BI74,$BF74&lt;=$BJ74)</formula>
    </cfRule>
  </conditionalFormatting>
  <dataValidations count="1">
    <dataValidation type="custom" allowBlank="1" showErrorMessage="1" sqref="BF14:BG14 BE15:BG15 M15:M19 Q15:Q19 U15:U19 Y15:Y19 AC15:AC19 AG15:AG19 AK15:AK19 AO15:AO19 AS15:AS19 AW15:AW19 BA15:BA19 BE16:BF19 J20:BF20 M21:M22 Q21:Q22 U21:U22 Y21:Y22 AC21:AC22 AG21:AG22 AK21:AK22 AO21:AO22 AS21:AS22 AW21:AW22 BA21:BA22 BE21:BF22 BF23:BG23 BE24:BG24 M24:M28 Q24:Q28 U24:U28 Y24:Y28 AC24:AC28 AG24:AG28 AK24:AK28 AO24:AO28 AS24:AS28 AW24:AW28 BA24:BA28 BE25:BF28 J29:BF29 M30:M31 Q30:Q31 U30:U31 Y30:Y31 AC30:AC31 AG30:AG31 AK30:AK31 AO30:AO31 AS30:AS31 AW30:AW31 BA30:BA31 BE30:BF31 BF32:BG32 BE33:BG33 M33:M37 Q33:Q37 U33:U37 Y33:Y37 AC33:AC37 AG33:AG37 AK33:AK37 AO33:AO37 AS33:AS37 AW33:AW37 BA33:BA37 BE34:BF37 J38:BF38 M39:M40 Q39:Q40 U39:U40 Y39:Y40 AC39:AC40 AG39:AG40 AK39:AK40 AO39:AO40 AS39:AS40 AW39:AW40 BA39:BA40 BE39:BF40 BF41:BG41 BE42:BG42 M42:M46 Q42:Q46 U42:U46 Y42:Y46 AC42:AC46 AG42:AG46 AK42:AK46 AO42:AO46 AS42:AS46 AW42:AW46 BA42:BA46 BE43:BF46 J47:BF47 M48:M49 Q48:Q49 U48:U49 Y48:Y49 AC48:AC49 AG48:AG49 AK48:AK49 AO48:AO49 AS48:AS49 AW48:AW49 BA48:BA49 BE48:BF49 BF50:BG50 BE51:BG52 M51:M56 Q51:Q56 U51:U56 Y51:Y56 AC51:AC56 AG51:AG56 AK51:AK56 AO51:AO56 AS51:AS56 AW51:AW56 BA51:BA56 BE53:BF56 J57:BF57 M58:M59 Q58:Q59 U58:U59 Y58:Y59 AC58:AC59 AG58:AG59 AK58:AK59 AO58:AO59 AS58:AS59 AW58:AW59 BA58:BA59 BE58:BF59 BF60:BG61 M61:M65 Q61:Q65 U61:U65 Y61:Y65 AC61:AC65 AG61:AG65 AK61:AK65 AO61:AO65 AS61:AS65 J66:AV66 AX66:AZ66 BB66:BD66 BF62:BF66 BF67:BG73 M74 Q74 U74 Y74 AC74 AG74 AK74 AO74 AS74 AW74 BA74 BE74:BG74" xr:uid="{00000000-0002-0000-0100-000000000000}">
      <formula1>IF(LEFT(,1)="=",TRUE,FALSE)</formula1>
    </dataValidation>
  </dataValidations>
  <printOptions horizontalCentered="1"/>
  <pageMargins left="0.31527777777777799" right="0.31527777777777799" top="0.35416666666666702" bottom="0.35416666666666702" header="0" footer="0"/>
  <pageSetup scale="60"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1000"/>
  <sheetViews>
    <sheetView workbookViewId="0"/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1.140625" customWidth="1"/>
    <col min="4" max="4" width="37.7109375" customWidth="1"/>
    <col min="5" max="5" width="33.7109375" customWidth="1"/>
    <col min="6" max="6" width="12.28515625" customWidth="1"/>
    <col min="7" max="7" width="20.42578125" customWidth="1"/>
    <col min="8" max="8" width="24" customWidth="1"/>
    <col min="9" max="9" width="33.42578125" customWidth="1"/>
    <col min="10" max="57" width="13.140625" customWidth="1"/>
    <col min="58" max="58" width="26.7109375" customWidth="1"/>
    <col min="59" max="59" width="20" customWidth="1"/>
    <col min="60" max="63" width="17.140625" customWidth="1"/>
    <col min="64" max="64" width="18" customWidth="1"/>
  </cols>
  <sheetData>
    <row r="1" spans="1:64" ht="26.25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6.25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2"/>
      <c r="BH2" s="1"/>
      <c r="BI2" s="1"/>
      <c r="BJ2" s="1"/>
      <c r="BK2" s="1"/>
      <c r="BL2" s="1"/>
    </row>
    <row r="3" spans="1:64" ht="26.25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2"/>
      <c r="BH3" s="1"/>
      <c r="BI3" s="1"/>
      <c r="BJ3" s="1"/>
      <c r="BK3" s="1"/>
      <c r="BL3" s="1"/>
    </row>
    <row r="4" spans="1:64" ht="18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665" t="s">
        <v>5</v>
      </c>
      <c r="C7" s="581"/>
      <c r="D7" s="582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8">
      <c r="A8" s="4" t="s">
        <v>7</v>
      </c>
      <c r="B8" s="587" t="s">
        <v>8</v>
      </c>
      <c r="C8" s="572"/>
      <c r="D8" s="712"/>
      <c r="E8" s="587" t="s">
        <v>130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713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31.5" customHeight="1">
      <c r="A10" s="590" t="s">
        <v>10</v>
      </c>
      <c r="B10" s="591"/>
      <c r="C10" s="591"/>
      <c r="D10" s="591"/>
      <c r="E10" s="591"/>
      <c r="F10" s="591"/>
      <c r="G10" s="591"/>
      <c r="H10" s="591"/>
      <c r="I10" s="592"/>
      <c r="J10" s="593">
        <v>2023</v>
      </c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714"/>
      <c r="BC10" s="283"/>
      <c r="BD10" s="283"/>
      <c r="BE10" s="283"/>
      <c r="BF10" s="594" t="s">
        <v>11</v>
      </c>
      <c r="BG10" s="594" t="s">
        <v>12</v>
      </c>
      <c r="BH10" s="597" t="s">
        <v>13</v>
      </c>
      <c r="BI10" s="574"/>
      <c r="BJ10" s="574"/>
      <c r="BK10" s="574"/>
      <c r="BL10" s="575"/>
    </row>
    <row r="11" spans="1:64" ht="15.75" customHeight="1">
      <c r="A11" s="709" t="s">
        <v>14</v>
      </c>
      <c r="B11" s="623" t="s">
        <v>15</v>
      </c>
      <c r="C11" s="623" t="s">
        <v>16</v>
      </c>
      <c r="D11" s="623" t="s">
        <v>17</v>
      </c>
      <c r="E11" s="623" t="s">
        <v>18</v>
      </c>
      <c r="F11" s="640" t="s">
        <v>19</v>
      </c>
      <c r="G11" s="623" t="s">
        <v>20</v>
      </c>
      <c r="H11" s="623" t="s">
        <v>21</v>
      </c>
      <c r="I11" s="647" t="s">
        <v>22</v>
      </c>
      <c r="J11" s="696" t="s">
        <v>23</v>
      </c>
      <c r="K11" s="613"/>
      <c r="L11" s="613"/>
      <c r="M11" s="614"/>
      <c r="N11" s="696" t="s">
        <v>24</v>
      </c>
      <c r="O11" s="613"/>
      <c r="P11" s="613"/>
      <c r="Q11" s="614"/>
      <c r="R11" s="696" t="s">
        <v>25</v>
      </c>
      <c r="S11" s="613"/>
      <c r="T11" s="613"/>
      <c r="U11" s="614"/>
      <c r="V11" s="697" t="s">
        <v>26</v>
      </c>
      <c r="W11" s="584"/>
      <c r="X11" s="584"/>
      <c r="Y11" s="585"/>
      <c r="Z11" s="598" t="s">
        <v>27</v>
      </c>
      <c r="AA11" s="584"/>
      <c r="AB11" s="584"/>
      <c r="AC11" s="585"/>
      <c r="AD11" s="598" t="s">
        <v>28</v>
      </c>
      <c r="AE11" s="584"/>
      <c r="AF11" s="584"/>
      <c r="AG11" s="585"/>
      <c r="AH11" s="598" t="s">
        <v>29</v>
      </c>
      <c r="AI11" s="584"/>
      <c r="AJ11" s="584"/>
      <c r="AK11" s="585"/>
      <c r="AL11" s="598" t="s">
        <v>30</v>
      </c>
      <c r="AM11" s="584"/>
      <c r="AN11" s="584"/>
      <c r="AO11" s="585"/>
      <c r="AP11" s="598" t="s">
        <v>31</v>
      </c>
      <c r="AQ11" s="584"/>
      <c r="AR11" s="584"/>
      <c r="AS11" s="585"/>
      <c r="AT11" s="598" t="s">
        <v>32</v>
      </c>
      <c r="AU11" s="584"/>
      <c r="AV11" s="584"/>
      <c r="AW11" s="585"/>
      <c r="AX11" s="598" t="s">
        <v>33</v>
      </c>
      <c r="AY11" s="584"/>
      <c r="AZ11" s="584"/>
      <c r="BA11" s="585"/>
      <c r="BB11" s="598" t="s">
        <v>34</v>
      </c>
      <c r="BC11" s="584"/>
      <c r="BD11" s="584"/>
      <c r="BE11" s="585"/>
      <c r="BF11" s="595"/>
      <c r="BG11" s="595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710"/>
      <c r="B12" s="604"/>
      <c r="C12" s="604"/>
      <c r="D12" s="604"/>
      <c r="E12" s="604"/>
      <c r="F12" s="604"/>
      <c r="G12" s="604"/>
      <c r="H12" s="604"/>
      <c r="I12" s="642"/>
      <c r="J12" s="680" t="s">
        <v>39</v>
      </c>
      <c r="K12" s="584"/>
      <c r="L12" s="584"/>
      <c r="M12" s="681"/>
      <c r="N12" s="680" t="s">
        <v>39</v>
      </c>
      <c r="O12" s="584"/>
      <c r="P12" s="584"/>
      <c r="Q12" s="681"/>
      <c r="R12" s="680" t="s">
        <v>39</v>
      </c>
      <c r="S12" s="584"/>
      <c r="T12" s="584"/>
      <c r="U12" s="681"/>
      <c r="V12" s="698" t="s">
        <v>39</v>
      </c>
      <c r="W12" s="584"/>
      <c r="X12" s="584"/>
      <c r="Y12" s="585"/>
      <c r="Z12" s="586" t="s">
        <v>39</v>
      </c>
      <c r="AA12" s="584"/>
      <c r="AB12" s="584"/>
      <c r="AC12" s="585"/>
      <c r="AD12" s="586" t="s">
        <v>39</v>
      </c>
      <c r="AE12" s="584"/>
      <c r="AF12" s="584"/>
      <c r="AG12" s="585"/>
      <c r="AH12" s="586" t="s">
        <v>39</v>
      </c>
      <c r="AI12" s="584"/>
      <c r="AJ12" s="584"/>
      <c r="AK12" s="585"/>
      <c r="AL12" s="586" t="s">
        <v>39</v>
      </c>
      <c r="AM12" s="584"/>
      <c r="AN12" s="584"/>
      <c r="AO12" s="585"/>
      <c r="AP12" s="586" t="s">
        <v>39</v>
      </c>
      <c r="AQ12" s="584"/>
      <c r="AR12" s="584"/>
      <c r="AS12" s="585"/>
      <c r="AT12" s="586" t="s">
        <v>39</v>
      </c>
      <c r="AU12" s="584"/>
      <c r="AV12" s="584"/>
      <c r="AW12" s="585"/>
      <c r="AX12" s="586" t="s">
        <v>39</v>
      </c>
      <c r="AY12" s="584"/>
      <c r="AZ12" s="584"/>
      <c r="BA12" s="585"/>
      <c r="BB12" s="586" t="s">
        <v>39</v>
      </c>
      <c r="BC12" s="584"/>
      <c r="BD12" s="584"/>
      <c r="BE12" s="585"/>
      <c r="BF12" s="595"/>
      <c r="BG12" s="595"/>
      <c r="BH12" s="601"/>
      <c r="BI12" s="601"/>
      <c r="BJ12" s="601"/>
      <c r="BK12" s="601"/>
      <c r="BL12" s="572"/>
    </row>
    <row r="13" spans="1:64" ht="15.75" customHeight="1">
      <c r="A13" s="711"/>
      <c r="B13" s="605"/>
      <c r="C13" s="605"/>
      <c r="D13" s="605"/>
      <c r="E13" s="605"/>
      <c r="F13" s="605"/>
      <c r="G13" s="605"/>
      <c r="H13" s="605"/>
      <c r="I13" s="643"/>
      <c r="J13" s="284" t="s">
        <v>40</v>
      </c>
      <c r="K13" s="11" t="s">
        <v>41</v>
      </c>
      <c r="L13" s="11" t="s">
        <v>42</v>
      </c>
      <c r="M13" s="285" t="s">
        <v>43</v>
      </c>
      <c r="N13" s="284" t="s">
        <v>40</v>
      </c>
      <c r="O13" s="11" t="s">
        <v>41</v>
      </c>
      <c r="P13" s="11" t="s">
        <v>42</v>
      </c>
      <c r="Q13" s="285" t="s">
        <v>43</v>
      </c>
      <c r="R13" s="284" t="s">
        <v>40</v>
      </c>
      <c r="S13" s="11" t="s">
        <v>41</v>
      </c>
      <c r="T13" s="11" t="s">
        <v>42</v>
      </c>
      <c r="U13" s="285" t="s">
        <v>43</v>
      </c>
      <c r="V13" s="286" t="s">
        <v>40</v>
      </c>
      <c r="W13" s="11" t="s">
        <v>41</v>
      </c>
      <c r="X13" s="11" t="s">
        <v>42</v>
      </c>
      <c r="Y13" s="11" t="s">
        <v>43</v>
      </c>
      <c r="Z13" s="11" t="s">
        <v>40</v>
      </c>
      <c r="AA13" s="11" t="s">
        <v>41</v>
      </c>
      <c r="AB13" s="11" t="s">
        <v>42</v>
      </c>
      <c r="AC13" s="11" t="s">
        <v>43</v>
      </c>
      <c r="AD13" s="11" t="s">
        <v>40</v>
      </c>
      <c r="AE13" s="11" t="s">
        <v>41</v>
      </c>
      <c r="AF13" s="11" t="s">
        <v>42</v>
      </c>
      <c r="AG13" s="11" t="s">
        <v>43</v>
      </c>
      <c r="AH13" s="11" t="s">
        <v>40</v>
      </c>
      <c r="AI13" s="11" t="s">
        <v>41</v>
      </c>
      <c r="AJ13" s="11" t="s">
        <v>42</v>
      </c>
      <c r="AK13" s="11" t="s">
        <v>43</v>
      </c>
      <c r="AL13" s="11" t="s">
        <v>40</v>
      </c>
      <c r="AM13" s="11" t="s">
        <v>41</v>
      </c>
      <c r="AN13" s="11" t="s">
        <v>42</v>
      </c>
      <c r="AO13" s="11" t="s">
        <v>43</v>
      </c>
      <c r="AP13" s="11" t="s">
        <v>40</v>
      </c>
      <c r="AQ13" s="11" t="s">
        <v>41</v>
      </c>
      <c r="AR13" s="11" t="s">
        <v>42</v>
      </c>
      <c r="AS13" s="11" t="s">
        <v>43</v>
      </c>
      <c r="AT13" s="11" t="s">
        <v>40</v>
      </c>
      <c r="AU13" s="11" t="s">
        <v>41</v>
      </c>
      <c r="AV13" s="11" t="s">
        <v>42</v>
      </c>
      <c r="AW13" s="11" t="s">
        <v>43</v>
      </c>
      <c r="AX13" s="11" t="s">
        <v>40</v>
      </c>
      <c r="AY13" s="11" t="s">
        <v>41</v>
      </c>
      <c r="AZ13" s="11" t="s">
        <v>42</v>
      </c>
      <c r="BA13" s="11" t="s">
        <v>43</v>
      </c>
      <c r="BB13" s="11" t="s">
        <v>40</v>
      </c>
      <c r="BC13" s="11" t="s">
        <v>41</v>
      </c>
      <c r="BD13" s="11" t="s">
        <v>42</v>
      </c>
      <c r="BE13" s="11" t="s">
        <v>43</v>
      </c>
      <c r="BF13" s="596"/>
      <c r="BG13" s="596"/>
      <c r="BH13" s="673"/>
      <c r="BI13" s="673"/>
      <c r="BJ13" s="673"/>
      <c r="BK13" s="673"/>
      <c r="BL13" s="572"/>
    </row>
    <row r="14" spans="1:64" ht="41.25" customHeight="1">
      <c r="A14" s="688" t="s">
        <v>106</v>
      </c>
      <c r="B14" s="623">
        <v>15350</v>
      </c>
      <c r="C14" s="623" t="s">
        <v>45</v>
      </c>
      <c r="D14" s="623" t="s">
        <v>46</v>
      </c>
      <c r="E14" s="287" t="s">
        <v>131</v>
      </c>
      <c r="F14" s="96">
        <v>1</v>
      </c>
      <c r="G14" s="96" t="s">
        <v>73</v>
      </c>
      <c r="H14" s="96" t="s">
        <v>73</v>
      </c>
      <c r="I14" s="144" t="s">
        <v>132</v>
      </c>
      <c r="J14" s="87">
        <v>0</v>
      </c>
      <c r="K14" s="88">
        <v>0</v>
      </c>
      <c r="L14" s="88">
        <v>0</v>
      </c>
      <c r="M14" s="288">
        <v>0</v>
      </c>
      <c r="N14" s="87">
        <v>0</v>
      </c>
      <c r="O14" s="88">
        <v>0</v>
      </c>
      <c r="P14" s="88">
        <v>0</v>
      </c>
      <c r="Q14" s="288">
        <v>0</v>
      </c>
      <c r="R14" s="87">
        <v>0</v>
      </c>
      <c r="S14" s="88">
        <v>0</v>
      </c>
      <c r="T14" s="88">
        <v>0</v>
      </c>
      <c r="U14" s="289">
        <v>1</v>
      </c>
      <c r="V14" s="140">
        <v>0</v>
      </c>
      <c r="W14" s="88">
        <v>0</v>
      </c>
      <c r="X14" s="88">
        <v>0</v>
      </c>
      <c r="Y14" s="290">
        <v>0</v>
      </c>
      <c r="Z14" s="88">
        <v>0</v>
      </c>
      <c r="AA14" s="88">
        <v>0</v>
      </c>
      <c r="AB14" s="88">
        <v>0</v>
      </c>
      <c r="AC14" s="290">
        <v>0</v>
      </c>
      <c r="AD14" s="88">
        <v>0</v>
      </c>
      <c r="AE14" s="88">
        <v>0</v>
      </c>
      <c r="AF14" s="88">
        <v>0</v>
      </c>
      <c r="AG14" s="290">
        <v>0</v>
      </c>
      <c r="AH14" s="88">
        <v>0</v>
      </c>
      <c r="AI14" s="88">
        <v>0</v>
      </c>
      <c r="AJ14" s="88">
        <v>0</v>
      </c>
      <c r="AK14" s="290">
        <v>0</v>
      </c>
      <c r="AL14" s="88">
        <v>0</v>
      </c>
      <c r="AM14" s="88">
        <v>0</v>
      </c>
      <c r="AN14" s="88">
        <v>0</v>
      </c>
      <c r="AO14" s="290">
        <v>0</v>
      </c>
      <c r="AP14" s="88">
        <v>0</v>
      </c>
      <c r="AQ14" s="88">
        <v>0</v>
      </c>
      <c r="AR14" s="88">
        <v>0</v>
      </c>
      <c r="AS14" s="290">
        <v>0</v>
      </c>
      <c r="AT14" s="88">
        <v>0</v>
      </c>
      <c r="AU14" s="88">
        <v>0</v>
      </c>
      <c r="AV14" s="88">
        <v>0</v>
      </c>
      <c r="AW14" s="290">
        <v>0</v>
      </c>
      <c r="AX14" s="88">
        <v>0</v>
      </c>
      <c r="AY14" s="88">
        <v>0</v>
      </c>
      <c r="AZ14" s="88">
        <v>0</v>
      </c>
      <c r="BA14" s="290">
        <v>0</v>
      </c>
      <c r="BB14" s="88">
        <v>0</v>
      </c>
      <c r="BC14" s="88">
        <v>0</v>
      </c>
      <c r="BD14" s="88">
        <v>0</v>
      </c>
      <c r="BE14" s="291">
        <v>0</v>
      </c>
      <c r="BF14" s="30">
        <f t="shared" ref="BF14:BF15" si="0">SUM(M14+Q14+U14+Y14+AC14+AG14+AK14+AO14+AS14+AW14+BA14+BE14)</f>
        <v>1</v>
      </c>
      <c r="BG14" s="292">
        <f t="shared" ref="BG14:BG17" si="1">BF14/F14</f>
        <v>1</v>
      </c>
      <c r="BH14" s="71">
        <f t="shared" ref="BH14:BH15" si="2">TRUNC(F14*BL14,0)</f>
        <v>0</v>
      </c>
      <c r="BI14" s="72">
        <f t="shared" ref="BI14:BI15" si="3">ROUND(F14*BL14,0)</f>
        <v>0</v>
      </c>
      <c r="BJ14" s="72">
        <f t="shared" ref="BJ14:BJ17" si="4">F14-1</f>
        <v>0</v>
      </c>
      <c r="BK14" s="73">
        <f t="shared" ref="BK14:BK17" si="5">F14</f>
        <v>1</v>
      </c>
      <c r="BL14" s="196">
        <v>0.4</v>
      </c>
    </row>
    <row r="15" spans="1:64" ht="54.75" customHeight="1">
      <c r="A15" s="604"/>
      <c r="B15" s="604"/>
      <c r="C15" s="604"/>
      <c r="D15" s="604"/>
      <c r="E15" s="287" t="s">
        <v>133</v>
      </c>
      <c r="F15" s="88">
        <v>1</v>
      </c>
      <c r="G15" s="96" t="s">
        <v>73</v>
      </c>
      <c r="H15" s="96" t="s">
        <v>73</v>
      </c>
      <c r="I15" s="144" t="s">
        <v>132</v>
      </c>
      <c r="J15" s="152">
        <v>0</v>
      </c>
      <c r="K15" s="153">
        <v>0</v>
      </c>
      <c r="L15" s="153">
        <v>0</v>
      </c>
      <c r="M15" s="293">
        <v>0</v>
      </c>
      <c r="N15" s="152">
        <v>0</v>
      </c>
      <c r="O15" s="153">
        <v>0</v>
      </c>
      <c r="P15" s="153">
        <v>0</v>
      </c>
      <c r="Q15" s="293">
        <v>0</v>
      </c>
      <c r="R15" s="152">
        <v>0</v>
      </c>
      <c r="S15" s="153">
        <v>0</v>
      </c>
      <c r="T15" s="153">
        <v>0</v>
      </c>
      <c r="U15" s="294">
        <v>0</v>
      </c>
      <c r="V15" s="223">
        <v>0</v>
      </c>
      <c r="W15" s="153">
        <v>0</v>
      </c>
      <c r="X15" s="153">
        <v>0</v>
      </c>
      <c r="Y15" s="295">
        <v>0</v>
      </c>
      <c r="Z15" s="153">
        <v>0</v>
      </c>
      <c r="AA15" s="153">
        <v>0</v>
      </c>
      <c r="AB15" s="153">
        <v>0</v>
      </c>
      <c r="AC15" s="295">
        <v>0</v>
      </c>
      <c r="AD15" s="153">
        <v>0</v>
      </c>
      <c r="AE15" s="153">
        <v>0</v>
      </c>
      <c r="AF15" s="153">
        <v>0</v>
      </c>
      <c r="AG15" s="295">
        <v>0</v>
      </c>
      <c r="AH15" s="153">
        <v>0</v>
      </c>
      <c r="AI15" s="153">
        <v>0</v>
      </c>
      <c r="AJ15" s="153">
        <v>0</v>
      </c>
      <c r="AK15" s="295">
        <v>0</v>
      </c>
      <c r="AL15" s="153">
        <v>0</v>
      </c>
      <c r="AM15" s="153">
        <v>0</v>
      </c>
      <c r="AN15" s="153">
        <v>0</v>
      </c>
      <c r="AO15" s="295">
        <v>0</v>
      </c>
      <c r="AP15" s="153">
        <v>0</v>
      </c>
      <c r="AQ15" s="153">
        <v>0</v>
      </c>
      <c r="AR15" s="153">
        <v>0</v>
      </c>
      <c r="AS15" s="295">
        <v>0</v>
      </c>
      <c r="AT15" s="153">
        <v>0</v>
      </c>
      <c r="AU15" s="153">
        <v>0</v>
      </c>
      <c r="AV15" s="153">
        <v>0</v>
      </c>
      <c r="AW15" s="295">
        <v>0</v>
      </c>
      <c r="AX15" s="153">
        <v>0</v>
      </c>
      <c r="AY15" s="153">
        <v>0</v>
      </c>
      <c r="AZ15" s="153">
        <v>0</v>
      </c>
      <c r="BA15" s="295">
        <v>0</v>
      </c>
      <c r="BB15" s="153">
        <v>0</v>
      </c>
      <c r="BC15" s="153">
        <v>0</v>
      </c>
      <c r="BD15" s="153">
        <v>0</v>
      </c>
      <c r="BE15" s="296">
        <v>0</v>
      </c>
      <c r="BF15" s="30">
        <f t="shared" si="0"/>
        <v>0</v>
      </c>
      <c r="BG15" s="292">
        <f t="shared" si="1"/>
        <v>0</v>
      </c>
      <c r="BH15" s="71">
        <f t="shared" si="2"/>
        <v>0</v>
      </c>
      <c r="BI15" s="72">
        <f t="shared" si="3"/>
        <v>0</v>
      </c>
      <c r="BJ15" s="72">
        <f t="shared" si="4"/>
        <v>0</v>
      </c>
      <c r="BK15" s="73">
        <f t="shared" si="5"/>
        <v>1</v>
      </c>
      <c r="BL15" s="196">
        <v>0.4</v>
      </c>
    </row>
    <row r="16" spans="1:64" ht="26.25" customHeight="1">
      <c r="A16" s="604"/>
      <c r="B16" s="604"/>
      <c r="C16" s="604"/>
      <c r="D16" s="604"/>
      <c r="E16" s="705" t="s">
        <v>134</v>
      </c>
      <c r="F16" s="271">
        <v>350000</v>
      </c>
      <c r="G16" s="692" t="s">
        <v>73</v>
      </c>
      <c r="H16" s="692" t="s">
        <v>73</v>
      </c>
      <c r="I16" s="144" t="s">
        <v>135</v>
      </c>
      <c r="J16" s="297">
        <v>0</v>
      </c>
      <c r="K16" s="298">
        <v>0</v>
      </c>
      <c r="L16" s="298">
        <v>0</v>
      </c>
      <c r="M16" s="299">
        <v>54906</v>
      </c>
      <c r="N16" s="297">
        <v>0</v>
      </c>
      <c r="O16" s="298">
        <v>0</v>
      </c>
      <c r="P16" s="298">
        <v>0</v>
      </c>
      <c r="Q16" s="299">
        <v>88193</v>
      </c>
      <c r="R16" s="297">
        <v>0</v>
      </c>
      <c r="S16" s="298">
        <v>0</v>
      </c>
      <c r="T16" s="298">
        <v>0</v>
      </c>
      <c r="U16" s="299">
        <v>67575</v>
      </c>
      <c r="V16" s="300">
        <v>0</v>
      </c>
      <c r="W16" s="298">
        <v>0</v>
      </c>
      <c r="X16" s="298">
        <v>0</v>
      </c>
      <c r="Y16" s="301">
        <v>0</v>
      </c>
      <c r="Z16" s="298">
        <v>0</v>
      </c>
      <c r="AA16" s="298">
        <v>0</v>
      </c>
      <c r="AB16" s="298">
        <v>0</v>
      </c>
      <c r="AC16" s="301">
        <v>0</v>
      </c>
      <c r="AD16" s="298">
        <v>0</v>
      </c>
      <c r="AE16" s="298">
        <v>0</v>
      </c>
      <c r="AF16" s="298">
        <v>0</v>
      </c>
      <c r="AG16" s="301">
        <v>0</v>
      </c>
      <c r="AH16" s="298">
        <v>0</v>
      </c>
      <c r="AI16" s="298">
        <v>0</v>
      </c>
      <c r="AJ16" s="298">
        <v>0</v>
      </c>
      <c r="AK16" s="301">
        <v>0</v>
      </c>
      <c r="AL16" s="298">
        <v>0</v>
      </c>
      <c r="AM16" s="298">
        <v>0</v>
      </c>
      <c r="AN16" s="298">
        <v>0</v>
      </c>
      <c r="AO16" s="301">
        <v>0</v>
      </c>
      <c r="AP16" s="298">
        <v>0</v>
      </c>
      <c r="AQ16" s="298">
        <v>0</v>
      </c>
      <c r="AR16" s="298">
        <v>0</v>
      </c>
      <c r="AS16" s="301">
        <v>0</v>
      </c>
      <c r="AT16" s="298">
        <v>0</v>
      </c>
      <c r="AU16" s="298">
        <v>0</v>
      </c>
      <c r="AV16" s="298">
        <v>0</v>
      </c>
      <c r="AW16" s="301">
        <v>0</v>
      </c>
      <c r="AX16" s="298">
        <v>0</v>
      </c>
      <c r="AY16" s="298">
        <v>0</v>
      </c>
      <c r="AZ16" s="298">
        <v>0</v>
      </c>
      <c r="BA16" s="301">
        <v>0</v>
      </c>
      <c r="BB16" s="298">
        <v>0</v>
      </c>
      <c r="BC16" s="298">
        <v>0</v>
      </c>
      <c r="BD16" s="298">
        <v>0</v>
      </c>
      <c r="BE16" s="302">
        <v>0</v>
      </c>
      <c r="BF16" s="30">
        <f>SUM(M16,Q16,U16,Y16,AC16,AG16,AK16,AO16,AS16,AW16,BA16,BE16)</f>
        <v>210674</v>
      </c>
      <c r="BG16" s="292">
        <f t="shared" si="1"/>
        <v>0.60192571428571429</v>
      </c>
      <c r="BH16" s="71">
        <f t="shared" ref="BH16:BH17" si="6">ROUND(F16*BL16,0)</f>
        <v>140000</v>
      </c>
      <c r="BI16" s="72">
        <f t="shared" ref="BI16:BI17" si="7">ROUND(F16*BL16,0)+1</f>
        <v>140001</v>
      </c>
      <c r="BJ16" s="131">
        <f t="shared" si="4"/>
        <v>349999</v>
      </c>
      <c r="BK16" s="132">
        <f t="shared" si="5"/>
        <v>350000</v>
      </c>
      <c r="BL16" s="196">
        <v>0.4</v>
      </c>
    </row>
    <row r="17" spans="1:64" ht="25.5" customHeight="1">
      <c r="A17" s="604"/>
      <c r="B17" s="604"/>
      <c r="C17" s="604"/>
      <c r="D17" s="604"/>
      <c r="E17" s="605"/>
      <c r="F17" s="271">
        <v>35000</v>
      </c>
      <c r="G17" s="605"/>
      <c r="H17" s="605"/>
      <c r="I17" s="144" t="s">
        <v>136</v>
      </c>
      <c r="J17" s="303">
        <v>0</v>
      </c>
      <c r="K17" s="304">
        <v>0</v>
      </c>
      <c r="L17" s="304">
        <v>0</v>
      </c>
      <c r="M17" s="305">
        <v>3522</v>
      </c>
      <c r="N17" s="303">
        <v>0</v>
      </c>
      <c r="O17" s="304">
        <v>0</v>
      </c>
      <c r="P17" s="304">
        <v>0</v>
      </c>
      <c r="Q17" s="305">
        <v>5218</v>
      </c>
      <c r="R17" s="303">
        <v>0</v>
      </c>
      <c r="S17" s="304">
        <v>0</v>
      </c>
      <c r="T17" s="304">
        <v>0</v>
      </c>
      <c r="U17" s="305">
        <v>2904</v>
      </c>
      <c r="V17" s="306">
        <v>0</v>
      </c>
      <c r="W17" s="304">
        <v>0</v>
      </c>
      <c r="X17" s="304">
        <v>0</v>
      </c>
      <c r="Y17" s="307">
        <v>0</v>
      </c>
      <c r="Z17" s="304">
        <v>0</v>
      </c>
      <c r="AA17" s="304">
        <v>0</v>
      </c>
      <c r="AB17" s="304">
        <v>0</v>
      </c>
      <c r="AC17" s="307">
        <v>0</v>
      </c>
      <c r="AD17" s="304">
        <v>0</v>
      </c>
      <c r="AE17" s="304">
        <v>0</v>
      </c>
      <c r="AF17" s="304">
        <v>0</v>
      </c>
      <c r="AG17" s="307">
        <v>0</v>
      </c>
      <c r="AH17" s="304">
        <v>0</v>
      </c>
      <c r="AI17" s="304">
        <v>0</v>
      </c>
      <c r="AJ17" s="304">
        <v>0</v>
      </c>
      <c r="AK17" s="307">
        <v>0</v>
      </c>
      <c r="AL17" s="304">
        <v>0</v>
      </c>
      <c r="AM17" s="304">
        <v>0</v>
      </c>
      <c r="AN17" s="304">
        <v>0</v>
      </c>
      <c r="AO17" s="307">
        <v>0</v>
      </c>
      <c r="AP17" s="304">
        <v>0</v>
      </c>
      <c r="AQ17" s="304">
        <v>0</v>
      </c>
      <c r="AR17" s="304">
        <v>0</v>
      </c>
      <c r="AS17" s="307">
        <v>0</v>
      </c>
      <c r="AT17" s="304">
        <v>0</v>
      </c>
      <c r="AU17" s="304">
        <v>0</v>
      </c>
      <c r="AV17" s="304">
        <v>0</v>
      </c>
      <c r="AW17" s="307">
        <v>0</v>
      </c>
      <c r="AX17" s="304">
        <v>0</v>
      </c>
      <c r="AY17" s="304">
        <v>0</v>
      </c>
      <c r="AZ17" s="304">
        <v>0</v>
      </c>
      <c r="BA17" s="307">
        <v>0</v>
      </c>
      <c r="BB17" s="304">
        <v>0</v>
      </c>
      <c r="BC17" s="304">
        <v>0</v>
      </c>
      <c r="BD17" s="304">
        <v>0</v>
      </c>
      <c r="BE17" s="308">
        <v>0</v>
      </c>
      <c r="BF17" s="30">
        <f t="shared" ref="BF17:BF24" si="8">SUM(M17+Q17+U17+Y17+AC17+AG17+AK17+AO17+AS17+AW17+BA17+BE17)</f>
        <v>11644</v>
      </c>
      <c r="BG17" s="292">
        <f t="shared" si="1"/>
        <v>0.33268571428571431</v>
      </c>
      <c r="BH17" s="71">
        <f t="shared" si="6"/>
        <v>14000</v>
      </c>
      <c r="BI17" s="72">
        <f t="shared" si="7"/>
        <v>14001</v>
      </c>
      <c r="BJ17" s="131">
        <f t="shared" si="4"/>
        <v>34999</v>
      </c>
      <c r="BK17" s="132">
        <f t="shared" si="5"/>
        <v>35000</v>
      </c>
      <c r="BL17" s="196">
        <v>0.4</v>
      </c>
    </row>
    <row r="18" spans="1:64" ht="15.75" customHeight="1">
      <c r="A18" s="605"/>
      <c r="B18" s="604"/>
      <c r="C18" s="604"/>
      <c r="D18" s="604"/>
      <c r="E18" s="705" t="s">
        <v>137</v>
      </c>
      <c r="F18" s="688">
        <v>2</v>
      </c>
      <c r="G18" s="692" t="s">
        <v>48</v>
      </c>
      <c r="H18" s="96" t="s">
        <v>49</v>
      </c>
      <c r="I18" s="706" t="s">
        <v>138</v>
      </c>
      <c r="J18" s="226">
        <v>0</v>
      </c>
      <c r="K18" s="204">
        <v>0</v>
      </c>
      <c r="L18" s="204">
        <v>0</v>
      </c>
      <c r="M18" s="309">
        <f t="shared" ref="M18:M23" si="9">SUM(J18:L18)</f>
        <v>0</v>
      </c>
      <c r="N18" s="226">
        <v>0</v>
      </c>
      <c r="O18" s="204">
        <v>0</v>
      </c>
      <c r="P18" s="204">
        <v>0</v>
      </c>
      <c r="Q18" s="309">
        <f t="shared" ref="Q18:Q23" si="10">SUM(N18:P18)</f>
        <v>0</v>
      </c>
      <c r="R18" s="226">
        <v>0</v>
      </c>
      <c r="S18" s="204">
        <v>0</v>
      </c>
      <c r="T18" s="204">
        <v>0</v>
      </c>
      <c r="U18" s="310">
        <f t="shared" ref="U18:U23" si="11">SUM(R18:T18)</f>
        <v>0</v>
      </c>
      <c r="V18" s="229">
        <v>0</v>
      </c>
      <c r="W18" s="204">
        <v>0</v>
      </c>
      <c r="X18" s="204">
        <v>0</v>
      </c>
      <c r="Y18" s="311">
        <f t="shared" ref="Y18:Y19" si="12">SUM(V18:X18)</f>
        <v>0</v>
      </c>
      <c r="Z18" s="204">
        <v>0</v>
      </c>
      <c r="AA18" s="204">
        <v>0</v>
      </c>
      <c r="AB18" s="204">
        <v>0</v>
      </c>
      <c r="AC18" s="311">
        <f t="shared" ref="AC18:AC19" si="13">SUM(Z18:AB18)</f>
        <v>0</v>
      </c>
      <c r="AD18" s="204">
        <v>0</v>
      </c>
      <c r="AE18" s="204">
        <v>0</v>
      </c>
      <c r="AF18" s="204">
        <v>0</v>
      </c>
      <c r="AG18" s="311">
        <f t="shared" ref="AG18:AG23" si="14">SUM(AD18:AF18)</f>
        <v>0</v>
      </c>
      <c r="AH18" s="204">
        <v>0</v>
      </c>
      <c r="AI18" s="204">
        <v>0</v>
      </c>
      <c r="AJ18" s="204">
        <v>0</v>
      </c>
      <c r="AK18" s="311">
        <f t="shared" ref="AK18:AK23" si="15">SUM(AH18:AJ18)</f>
        <v>0</v>
      </c>
      <c r="AL18" s="204">
        <v>0</v>
      </c>
      <c r="AM18" s="204">
        <v>0</v>
      </c>
      <c r="AN18" s="204">
        <v>0</v>
      </c>
      <c r="AO18" s="311">
        <f t="shared" ref="AO18:AO23" si="16">SUM(AL18:AN18)</f>
        <v>0</v>
      </c>
      <c r="AP18" s="204">
        <v>0</v>
      </c>
      <c r="AQ18" s="204">
        <v>0</v>
      </c>
      <c r="AR18" s="204">
        <v>0</v>
      </c>
      <c r="AS18" s="311">
        <f t="shared" ref="AS18:AS23" si="17">SUM(AP18:AR18)</f>
        <v>0</v>
      </c>
      <c r="AT18" s="204">
        <v>0</v>
      </c>
      <c r="AU18" s="204">
        <v>0</v>
      </c>
      <c r="AV18" s="204">
        <v>0</v>
      </c>
      <c r="AW18" s="311">
        <f t="shared" ref="AW18:AW23" si="18">SUM(AT18:AV18)</f>
        <v>0</v>
      </c>
      <c r="AX18" s="204">
        <v>0</v>
      </c>
      <c r="AY18" s="204">
        <v>0</v>
      </c>
      <c r="AZ18" s="204">
        <v>0</v>
      </c>
      <c r="BA18" s="311">
        <f t="shared" ref="BA18:BA23" si="19">SUM(AX18:AZ18)</f>
        <v>0</v>
      </c>
      <c r="BB18" s="204">
        <v>0</v>
      </c>
      <c r="BC18" s="204">
        <v>0</v>
      </c>
      <c r="BD18" s="204">
        <v>0</v>
      </c>
      <c r="BE18" s="312">
        <f t="shared" ref="BE18:BE23" si="20">SUM(BB18:BD18)</f>
        <v>0</v>
      </c>
      <c r="BF18" s="30">
        <f t="shared" si="8"/>
        <v>0</v>
      </c>
      <c r="BG18" s="708">
        <f>BF19/F18</f>
        <v>0</v>
      </c>
    </row>
    <row r="19" spans="1:64" ht="15" customHeight="1">
      <c r="A19" s="688" t="s">
        <v>91</v>
      </c>
      <c r="B19" s="604"/>
      <c r="C19" s="604"/>
      <c r="D19" s="604"/>
      <c r="E19" s="604"/>
      <c r="F19" s="604"/>
      <c r="G19" s="604"/>
      <c r="H19" s="96" t="s">
        <v>51</v>
      </c>
      <c r="I19" s="702"/>
      <c r="J19" s="87">
        <v>0</v>
      </c>
      <c r="K19" s="88">
        <v>0</v>
      </c>
      <c r="L19" s="88">
        <v>0</v>
      </c>
      <c r="M19" s="288">
        <f t="shared" si="9"/>
        <v>0</v>
      </c>
      <c r="N19" s="87">
        <v>0</v>
      </c>
      <c r="O19" s="88">
        <v>0</v>
      </c>
      <c r="P19" s="88">
        <v>0</v>
      </c>
      <c r="Q19" s="288">
        <f t="shared" si="10"/>
        <v>0</v>
      </c>
      <c r="R19" s="87">
        <v>0</v>
      </c>
      <c r="S19" s="88">
        <v>0</v>
      </c>
      <c r="T19" s="88">
        <v>0</v>
      </c>
      <c r="U19" s="289">
        <f t="shared" si="11"/>
        <v>0</v>
      </c>
      <c r="V19" s="140">
        <v>0</v>
      </c>
      <c r="W19" s="88">
        <v>0</v>
      </c>
      <c r="X19" s="88">
        <v>0</v>
      </c>
      <c r="Y19" s="290">
        <f t="shared" si="12"/>
        <v>0</v>
      </c>
      <c r="Z19" s="88">
        <v>0</v>
      </c>
      <c r="AA19" s="88">
        <v>0</v>
      </c>
      <c r="AB19" s="88">
        <v>0</v>
      </c>
      <c r="AC19" s="290">
        <f t="shared" si="13"/>
        <v>0</v>
      </c>
      <c r="AD19" s="88">
        <v>0</v>
      </c>
      <c r="AE19" s="88">
        <v>0</v>
      </c>
      <c r="AF19" s="88">
        <v>0</v>
      </c>
      <c r="AG19" s="290">
        <f t="shared" si="14"/>
        <v>0</v>
      </c>
      <c r="AH19" s="88">
        <v>0</v>
      </c>
      <c r="AI19" s="88">
        <v>0</v>
      </c>
      <c r="AJ19" s="88">
        <v>0</v>
      </c>
      <c r="AK19" s="290">
        <f t="shared" si="15"/>
        <v>0</v>
      </c>
      <c r="AL19" s="88">
        <v>0</v>
      </c>
      <c r="AM19" s="88">
        <v>0</v>
      </c>
      <c r="AN19" s="88">
        <v>0</v>
      </c>
      <c r="AO19" s="290">
        <f t="shared" si="16"/>
        <v>0</v>
      </c>
      <c r="AP19" s="88">
        <v>0</v>
      </c>
      <c r="AQ19" s="88">
        <v>0</v>
      </c>
      <c r="AR19" s="88">
        <v>0</v>
      </c>
      <c r="AS19" s="290">
        <f t="shared" si="17"/>
        <v>0</v>
      </c>
      <c r="AT19" s="88">
        <v>0</v>
      </c>
      <c r="AU19" s="88">
        <v>0</v>
      </c>
      <c r="AV19" s="88">
        <v>0</v>
      </c>
      <c r="AW19" s="290">
        <f t="shared" si="18"/>
        <v>0</v>
      </c>
      <c r="AX19" s="88">
        <v>0</v>
      </c>
      <c r="AY19" s="88">
        <v>0</v>
      </c>
      <c r="AZ19" s="88">
        <v>0</v>
      </c>
      <c r="BA19" s="290">
        <f t="shared" si="19"/>
        <v>0</v>
      </c>
      <c r="BB19" s="88">
        <v>0</v>
      </c>
      <c r="BC19" s="88">
        <v>0</v>
      </c>
      <c r="BD19" s="88">
        <v>0</v>
      </c>
      <c r="BE19" s="291">
        <f t="shared" si="20"/>
        <v>0</v>
      </c>
      <c r="BF19" s="30">
        <f t="shared" si="8"/>
        <v>0</v>
      </c>
      <c r="BG19" s="625"/>
    </row>
    <row r="20" spans="1:64" ht="15" customHeight="1">
      <c r="A20" s="604"/>
      <c r="B20" s="604"/>
      <c r="C20" s="604"/>
      <c r="D20" s="604"/>
      <c r="E20" s="604"/>
      <c r="F20" s="604"/>
      <c r="G20" s="604"/>
      <c r="H20" s="120" t="s">
        <v>52</v>
      </c>
      <c r="I20" s="702"/>
      <c r="J20" s="87">
        <v>0</v>
      </c>
      <c r="K20" s="88">
        <v>0</v>
      </c>
      <c r="L20" s="88">
        <v>0</v>
      </c>
      <c r="M20" s="288">
        <f t="shared" si="9"/>
        <v>0</v>
      </c>
      <c r="N20" s="87">
        <v>0</v>
      </c>
      <c r="O20" s="88">
        <v>0</v>
      </c>
      <c r="P20" s="88">
        <v>0</v>
      </c>
      <c r="Q20" s="288">
        <f t="shared" si="10"/>
        <v>0</v>
      </c>
      <c r="R20" s="87">
        <v>0</v>
      </c>
      <c r="S20" s="88">
        <v>0</v>
      </c>
      <c r="T20" s="88">
        <v>0</v>
      </c>
      <c r="U20" s="289">
        <f t="shared" si="11"/>
        <v>0</v>
      </c>
      <c r="V20" s="140">
        <v>0</v>
      </c>
      <c r="W20" s="88">
        <v>0</v>
      </c>
      <c r="X20" s="88">
        <v>0</v>
      </c>
      <c r="Y20" s="290">
        <f>SUM(V21:X21)</f>
        <v>0</v>
      </c>
      <c r="Z20" s="88">
        <v>0</v>
      </c>
      <c r="AA20" s="88">
        <v>0</v>
      </c>
      <c r="AB20" s="88">
        <v>0</v>
      </c>
      <c r="AC20" s="290">
        <f>SUM(Z21:AB21)</f>
        <v>0</v>
      </c>
      <c r="AD20" s="88">
        <v>0</v>
      </c>
      <c r="AE20" s="88">
        <v>0</v>
      </c>
      <c r="AF20" s="88">
        <v>0</v>
      </c>
      <c r="AG20" s="290">
        <f t="shared" si="14"/>
        <v>0</v>
      </c>
      <c r="AH20" s="88">
        <v>0</v>
      </c>
      <c r="AI20" s="88">
        <v>0</v>
      </c>
      <c r="AJ20" s="88">
        <v>0</v>
      </c>
      <c r="AK20" s="290">
        <f t="shared" si="15"/>
        <v>0</v>
      </c>
      <c r="AL20" s="88">
        <v>0</v>
      </c>
      <c r="AM20" s="88">
        <v>0</v>
      </c>
      <c r="AN20" s="88">
        <v>0</v>
      </c>
      <c r="AO20" s="290">
        <f t="shared" si="16"/>
        <v>0</v>
      </c>
      <c r="AP20" s="88">
        <v>0</v>
      </c>
      <c r="AQ20" s="88">
        <v>0</v>
      </c>
      <c r="AR20" s="88">
        <v>0</v>
      </c>
      <c r="AS20" s="290">
        <f t="shared" si="17"/>
        <v>0</v>
      </c>
      <c r="AT20" s="88">
        <v>0</v>
      </c>
      <c r="AU20" s="88">
        <v>0</v>
      </c>
      <c r="AV20" s="88">
        <v>0</v>
      </c>
      <c r="AW20" s="290">
        <f t="shared" si="18"/>
        <v>0</v>
      </c>
      <c r="AX20" s="88">
        <v>0</v>
      </c>
      <c r="AY20" s="88">
        <v>0</v>
      </c>
      <c r="AZ20" s="88">
        <v>0</v>
      </c>
      <c r="BA20" s="290">
        <f t="shared" si="19"/>
        <v>0</v>
      </c>
      <c r="BB20" s="88">
        <v>0</v>
      </c>
      <c r="BC20" s="88">
        <v>0</v>
      </c>
      <c r="BD20" s="88">
        <v>0</v>
      </c>
      <c r="BE20" s="291">
        <f t="shared" si="20"/>
        <v>0</v>
      </c>
      <c r="BF20" s="30">
        <f t="shared" si="8"/>
        <v>0</v>
      </c>
      <c r="BG20" s="625"/>
    </row>
    <row r="21" spans="1:64" ht="15" customHeight="1">
      <c r="A21" s="604"/>
      <c r="B21" s="604"/>
      <c r="C21" s="604"/>
      <c r="D21" s="604"/>
      <c r="E21" s="604"/>
      <c r="F21" s="604"/>
      <c r="G21" s="604"/>
      <c r="H21" s="120" t="s">
        <v>53</v>
      </c>
      <c r="I21" s="702"/>
      <c r="J21" s="87">
        <v>0</v>
      </c>
      <c r="K21" s="88">
        <v>0</v>
      </c>
      <c r="L21" s="88">
        <v>0</v>
      </c>
      <c r="M21" s="288">
        <f t="shared" si="9"/>
        <v>0</v>
      </c>
      <c r="N21" s="87">
        <v>0</v>
      </c>
      <c r="O21" s="88">
        <v>0</v>
      </c>
      <c r="P21" s="88">
        <v>0</v>
      </c>
      <c r="Q21" s="288">
        <f t="shared" si="10"/>
        <v>0</v>
      </c>
      <c r="R21" s="87">
        <v>0</v>
      </c>
      <c r="S21" s="88">
        <v>0</v>
      </c>
      <c r="T21" s="88">
        <v>0</v>
      </c>
      <c r="U21" s="289">
        <f t="shared" si="11"/>
        <v>0</v>
      </c>
      <c r="V21" s="140">
        <v>0</v>
      </c>
      <c r="W21" s="88">
        <v>0</v>
      </c>
      <c r="X21" s="88">
        <v>0</v>
      </c>
      <c r="Y21" s="290">
        <f t="shared" ref="Y21:Y23" si="21">SUM(V21:X21)</f>
        <v>0</v>
      </c>
      <c r="Z21" s="88">
        <v>0</v>
      </c>
      <c r="AA21" s="88">
        <v>0</v>
      </c>
      <c r="AB21" s="88">
        <v>0</v>
      </c>
      <c r="AC21" s="290">
        <f t="shared" ref="AC21:AC23" si="22">SUM(Z21:AB21)</f>
        <v>0</v>
      </c>
      <c r="AD21" s="88">
        <v>0</v>
      </c>
      <c r="AE21" s="88">
        <v>0</v>
      </c>
      <c r="AF21" s="88">
        <v>0</v>
      </c>
      <c r="AG21" s="290">
        <f t="shared" si="14"/>
        <v>0</v>
      </c>
      <c r="AH21" s="88">
        <v>0</v>
      </c>
      <c r="AI21" s="88">
        <v>0</v>
      </c>
      <c r="AJ21" s="88">
        <v>0</v>
      </c>
      <c r="AK21" s="290">
        <f t="shared" si="15"/>
        <v>0</v>
      </c>
      <c r="AL21" s="88">
        <v>0</v>
      </c>
      <c r="AM21" s="88">
        <v>0</v>
      </c>
      <c r="AN21" s="88">
        <v>0</v>
      </c>
      <c r="AO21" s="290">
        <f t="shared" si="16"/>
        <v>0</v>
      </c>
      <c r="AP21" s="88">
        <v>0</v>
      </c>
      <c r="AQ21" s="88">
        <v>0</v>
      </c>
      <c r="AR21" s="88">
        <v>0</v>
      </c>
      <c r="AS21" s="290">
        <f t="shared" si="17"/>
        <v>0</v>
      </c>
      <c r="AT21" s="88">
        <v>0</v>
      </c>
      <c r="AU21" s="88">
        <v>0</v>
      </c>
      <c r="AV21" s="88">
        <v>0</v>
      </c>
      <c r="AW21" s="290">
        <f t="shared" si="18"/>
        <v>0</v>
      </c>
      <c r="AX21" s="88">
        <v>0</v>
      </c>
      <c r="AY21" s="88">
        <v>0</v>
      </c>
      <c r="AZ21" s="88">
        <v>0</v>
      </c>
      <c r="BA21" s="290">
        <f t="shared" si="19"/>
        <v>0</v>
      </c>
      <c r="BB21" s="88">
        <v>0</v>
      </c>
      <c r="BC21" s="88">
        <v>0</v>
      </c>
      <c r="BD21" s="88">
        <v>0</v>
      </c>
      <c r="BE21" s="291">
        <f t="shared" si="20"/>
        <v>0</v>
      </c>
      <c r="BF21" s="30">
        <f t="shared" si="8"/>
        <v>0</v>
      </c>
      <c r="BG21" s="625"/>
    </row>
    <row r="22" spans="1:64" ht="15.75" customHeight="1">
      <c r="A22" s="604"/>
      <c r="B22" s="604"/>
      <c r="C22" s="604"/>
      <c r="D22" s="604"/>
      <c r="E22" s="604"/>
      <c r="F22" s="604"/>
      <c r="G22" s="605"/>
      <c r="H22" s="120" t="s">
        <v>54</v>
      </c>
      <c r="I22" s="702"/>
      <c r="J22" s="152">
        <v>0</v>
      </c>
      <c r="K22" s="153">
        <v>0</v>
      </c>
      <c r="L22" s="153">
        <v>0</v>
      </c>
      <c r="M22" s="293">
        <f t="shared" si="9"/>
        <v>0</v>
      </c>
      <c r="N22" s="152">
        <v>0</v>
      </c>
      <c r="O22" s="153">
        <v>0</v>
      </c>
      <c r="P22" s="153">
        <v>0</v>
      </c>
      <c r="Q22" s="293">
        <f t="shared" si="10"/>
        <v>0</v>
      </c>
      <c r="R22" s="152">
        <v>0</v>
      </c>
      <c r="S22" s="153">
        <v>0</v>
      </c>
      <c r="T22" s="153">
        <v>0</v>
      </c>
      <c r="U22" s="294">
        <f t="shared" si="11"/>
        <v>0</v>
      </c>
      <c r="V22" s="223">
        <v>0</v>
      </c>
      <c r="W22" s="153">
        <v>0</v>
      </c>
      <c r="X22" s="153">
        <v>0</v>
      </c>
      <c r="Y22" s="295">
        <f t="shared" si="21"/>
        <v>0</v>
      </c>
      <c r="Z22" s="153">
        <v>0</v>
      </c>
      <c r="AA22" s="153">
        <v>0</v>
      </c>
      <c r="AB22" s="153">
        <v>0</v>
      </c>
      <c r="AC22" s="295">
        <f t="shared" si="22"/>
        <v>0</v>
      </c>
      <c r="AD22" s="153">
        <v>0</v>
      </c>
      <c r="AE22" s="153">
        <v>0</v>
      </c>
      <c r="AF22" s="153">
        <v>0</v>
      </c>
      <c r="AG22" s="295">
        <f t="shared" si="14"/>
        <v>0</v>
      </c>
      <c r="AH22" s="153">
        <v>0</v>
      </c>
      <c r="AI22" s="153">
        <v>0</v>
      </c>
      <c r="AJ22" s="153">
        <v>0</v>
      </c>
      <c r="AK22" s="295">
        <f t="shared" si="15"/>
        <v>0</v>
      </c>
      <c r="AL22" s="153">
        <v>0</v>
      </c>
      <c r="AM22" s="153">
        <v>0</v>
      </c>
      <c r="AN22" s="153">
        <v>0</v>
      </c>
      <c r="AO22" s="295">
        <f t="shared" si="16"/>
        <v>0</v>
      </c>
      <c r="AP22" s="153">
        <v>0</v>
      </c>
      <c r="AQ22" s="153">
        <v>0</v>
      </c>
      <c r="AR22" s="153">
        <v>0</v>
      </c>
      <c r="AS22" s="295">
        <f t="shared" si="17"/>
        <v>0</v>
      </c>
      <c r="AT22" s="153">
        <v>0</v>
      </c>
      <c r="AU22" s="153">
        <v>0</v>
      </c>
      <c r="AV22" s="153">
        <v>0</v>
      </c>
      <c r="AW22" s="295">
        <f t="shared" si="18"/>
        <v>0</v>
      </c>
      <c r="AX22" s="153">
        <v>0</v>
      </c>
      <c r="AY22" s="153">
        <v>0</v>
      </c>
      <c r="AZ22" s="153">
        <v>0</v>
      </c>
      <c r="BA22" s="295">
        <f t="shared" si="19"/>
        <v>0</v>
      </c>
      <c r="BB22" s="153">
        <v>0</v>
      </c>
      <c r="BC22" s="153">
        <v>0</v>
      </c>
      <c r="BD22" s="153">
        <v>0</v>
      </c>
      <c r="BE22" s="296">
        <f t="shared" si="20"/>
        <v>0</v>
      </c>
      <c r="BF22" s="30">
        <f t="shared" si="8"/>
        <v>0</v>
      </c>
      <c r="BG22" s="625"/>
    </row>
    <row r="23" spans="1:64" ht="48.75" customHeight="1">
      <c r="A23" s="605"/>
      <c r="B23" s="604"/>
      <c r="C23" s="604"/>
      <c r="D23" s="604"/>
      <c r="E23" s="605"/>
      <c r="F23" s="605"/>
      <c r="G23" s="693" t="s">
        <v>55</v>
      </c>
      <c r="H23" s="585"/>
      <c r="I23" s="707"/>
      <c r="J23" s="158">
        <f t="shared" ref="J23:L23" si="23">SUM(J18:J22)</f>
        <v>0</v>
      </c>
      <c r="K23" s="159">
        <f t="shared" si="23"/>
        <v>0</v>
      </c>
      <c r="L23" s="159">
        <f t="shared" si="23"/>
        <v>0</v>
      </c>
      <c r="M23" s="313">
        <f t="shared" si="9"/>
        <v>0</v>
      </c>
      <c r="N23" s="158">
        <f t="shared" ref="N23:P23" si="24">SUM(N18:N22)</f>
        <v>0</v>
      </c>
      <c r="O23" s="159">
        <f t="shared" si="24"/>
        <v>0</v>
      </c>
      <c r="P23" s="159">
        <f t="shared" si="24"/>
        <v>0</v>
      </c>
      <c r="Q23" s="313">
        <f t="shared" si="10"/>
        <v>0</v>
      </c>
      <c r="R23" s="158">
        <f t="shared" ref="R23:T23" si="25">SUM(R18:R22)</f>
        <v>0</v>
      </c>
      <c r="S23" s="159">
        <f t="shared" si="25"/>
        <v>0</v>
      </c>
      <c r="T23" s="159">
        <f t="shared" si="25"/>
        <v>0</v>
      </c>
      <c r="U23" s="313">
        <f t="shared" si="11"/>
        <v>0</v>
      </c>
      <c r="V23" s="252">
        <f t="shared" ref="V23:X23" si="26">SUM(V18:V22)</f>
        <v>0</v>
      </c>
      <c r="W23" s="159">
        <f t="shared" si="26"/>
        <v>0</v>
      </c>
      <c r="X23" s="159">
        <f t="shared" si="26"/>
        <v>0</v>
      </c>
      <c r="Y23" s="163">
        <f t="shared" si="21"/>
        <v>0</v>
      </c>
      <c r="Z23" s="159">
        <f t="shared" ref="Z23:AB23" si="27">SUM(Z18:Z22)</f>
        <v>0</v>
      </c>
      <c r="AA23" s="159">
        <f t="shared" si="27"/>
        <v>0</v>
      </c>
      <c r="AB23" s="159">
        <f t="shared" si="27"/>
        <v>0</v>
      </c>
      <c r="AC23" s="163">
        <f t="shared" si="22"/>
        <v>0</v>
      </c>
      <c r="AD23" s="59">
        <f t="shared" ref="AD23:AF23" si="28">SUM(AD18:AD22)</f>
        <v>0</v>
      </c>
      <c r="AE23" s="59">
        <f t="shared" si="28"/>
        <v>0</v>
      </c>
      <c r="AF23" s="59">
        <f t="shared" si="28"/>
        <v>0</v>
      </c>
      <c r="AG23" s="67">
        <f t="shared" si="14"/>
        <v>0</v>
      </c>
      <c r="AH23" s="59">
        <f t="shared" ref="AH23:AJ23" si="29">SUM(AH18:AH22)</f>
        <v>0</v>
      </c>
      <c r="AI23" s="59">
        <f t="shared" si="29"/>
        <v>0</v>
      </c>
      <c r="AJ23" s="59">
        <f t="shared" si="29"/>
        <v>0</v>
      </c>
      <c r="AK23" s="67">
        <f t="shared" si="15"/>
        <v>0</v>
      </c>
      <c r="AL23" s="59">
        <f t="shared" ref="AL23:AN23" si="30">SUM(AL18:AL22)</f>
        <v>0</v>
      </c>
      <c r="AM23" s="59">
        <f t="shared" si="30"/>
        <v>0</v>
      </c>
      <c r="AN23" s="59">
        <f t="shared" si="30"/>
        <v>0</v>
      </c>
      <c r="AO23" s="67">
        <f t="shared" si="16"/>
        <v>0</v>
      </c>
      <c r="AP23" s="59">
        <f t="shared" ref="AP23:AR23" si="31">SUM(AP18:AP22)</f>
        <v>0</v>
      </c>
      <c r="AQ23" s="59">
        <f t="shared" si="31"/>
        <v>0</v>
      </c>
      <c r="AR23" s="59">
        <f t="shared" si="31"/>
        <v>0</v>
      </c>
      <c r="AS23" s="67">
        <f t="shared" si="17"/>
        <v>0</v>
      </c>
      <c r="AT23" s="59">
        <f t="shared" ref="AT23:AV23" si="32">SUM(AT18:AT22)</f>
        <v>0</v>
      </c>
      <c r="AU23" s="59">
        <f t="shared" si="32"/>
        <v>0</v>
      </c>
      <c r="AV23" s="59">
        <f t="shared" si="32"/>
        <v>0</v>
      </c>
      <c r="AW23" s="67">
        <f t="shared" si="18"/>
        <v>0</v>
      </c>
      <c r="AX23" s="59">
        <f t="shared" ref="AX23:AZ23" si="33">SUM(AX18:AX22)</f>
        <v>0</v>
      </c>
      <c r="AY23" s="59">
        <f t="shared" si="33"/>
        <v>0</v>
      </c>
      <c r="AZ23" s="59">
        <f t="shared" si="33"/>
        <v>0</v>
      </c>
      <c r="BA23" s="67">
        <f t="shared" si="19"/>
        <v>0</v>
      </c>
      <c r="BB23" s="59">
        <f t="shared" ref="BB23:BD23" si="34">SUM(BB18:BB22)</f>
        <v>0</v>
      </c>
      <c r="BC23" s="59">
        <f t="shared" si="34"/>
        <v>0</v>
      </c>
      <c r="BD23" s="59">
        <f t="shared" si="34"/>
        <v>0</v>
      </c>
      <c r="BE23" s="194">
        <f t="shared" si="20"/>
        <v>0</v>
      </c>
      <c r="BF23" s="30">
        <f t="shared" si="8"/>
        <v>0</v>
      </c>
      <c r="BG23" s="630"/>
      <c r="BH23" s="71">
        <f>TRUNC(F18*BL23,0)</f>
        <v>0</v>
      </c>
      <c r="BI23" s="72">
        <f>ROUND(F18*BL23,0)</f>
        <v>1</v>
      </c>
      <c r="BJ23" s="72">
        <f>F18-1</f>
        <v>1</v>
      </c>
      <c r="BK23" s="73">
        <f>F18</f>
        <v>2</v>
      </c>
      <c r="BL23" s="196">
        <v>0.4</v>
      </c>
    </row>
    <row r="24" spans="1:64" ht="87" customHeight="1">
      <c r="A24" s="29" t="s">
        <v>115</v>
      </c>
      <c r="B24" s="605"/>
      <c r="C24" s="605"/>
      <c r="D24" s="605"/>
      <c r="E24" s="287" t="s">
        <v>139</v>
      </c>
      <c r="F24" s="96">
        <v>500</v>
      </c>
      <c r="G24" s="96" t="s">
        <v>73</v>
      </c>
      <c r="H24" s="96" t="s">
        <v>73</v>
      </c>
      <c r="I24" s="144" t="s">
        <v>122</v>
      </c>
      <c r="J24" s="314">
        <v>0</v>
      </c>
      <c r="K24" s="315">
        <v>0</v>
      </c>
      <c r="L24" s="315">
        <v>0</v>
      </c>
      <c r="M24" s="316">
        <v>55</v>
      </c>
      <c r="N24" s="314">
        <v>0</v>
      </c>
      <c r="O24" s="315">
        <v>0</v>
      </c>
      <c r="P24" s="315">
        <v>0</v>
      </c>
      <c r="Q24" s="316">
        <v>55</v>
      </c>
      <c r="R24" s="314">
        <v>0</v>
      </c>
      <c r="S24" s="315">
        <v>0</v>
      </c>
      <c r="T24" s="315">
        <v>0</v>
      </c>
      <c r="U24" s="317">
        <v>116</v>
      </c>
      <c r="V24" s="229">
        <v>0</v>
      </c>
      <c r="W24" s="204">
        <v>0</v>
      </c>
      <c r="X24" s="204">
        <v>0</v>
      </c>
      <c r="Y24" s="311">
        <v>0</v>
      </c>
      <c r="Z24" s="204">
        <v>0</v>
      </c>
      <c r="AA24" s="204">
        <v>0</v>
      </c>
      <c r="AB24" s="204">
        <v>0</v>
      </c>
      <c r="AC24" s="311">
        <v>0</v>
      </c>
      <c r="AD24" s="204">
        <v>0</v>
      </c>
      <c r="AE24" s="204">
        <v>0</v>
      </c>
      <c r="AF24" s="204">
        <v>0</v>
      </c>
      <c r="AG24" s="311">
        <v>0</v>
      </c>
      <c r="AH24" s="204">
        <v>0</v>
      </c>
      <c r="AI24" s="204">
        <v>0</v>
      </c>
      <c r="AJ24" s="204">
        <v>0</v>
      </c>
      <c r="AK24" s="311">
        <v>0</v>
      </c>
      <c r="AL24" s="204">
        <v>0</v>
      </c>
      <c r="AM24" s="204">
        <v>0</v>
      </c>
      <c r="AN24" s="204">
        <v>0</v>
      </c>
      <c r="AO24" s="311">
        <v>0</v>
      </c>
      <c r="AP24" s="204">
        <v>0</v>
      </c>
      <c r="AQ24" s="204">
        <v>0</v>
      </c>
      <c r="AR24" s="204">
        <v>0</v>
      </c>
      <c r="AS24" s="311">
        <v>0</v>
      </c>
      <c r="AT24" s="204">
        <v>0</v>
      </c>
      <c r="AU24" s="204">
        <v>0</v>
      </c>
      <c r="AV24" s="204">
        <v>0</v>
      </c>
      <c r="AW24" s="311">
        <v>0</v>
      </c>
      <c r="AX24" s="204">
        <v>0</v>
      </c>
      <c r="AY24" s="204">
        <v>0</v>
      </c>
      <c r="AZ24" s="204">
        <v>0</v>
      </c>
      <c r="BA24" s="311">
        <v>0</v>
      </c>
      <c r="BB24" s="204">
        <v>0</v>
      </c>
      <c r="BC24" s="204">
        <v>0</v>
      </c>
      <c r="BD24" s="204">
        <v>0</v>
      </c>
      <c r="BE24" s="312">
        <v>0</v>
      </c>
      <c r="BF24" s="30">
        <f t="shared" si="8"/>
        <v>226</v>
      </c>
      <c r="BG24" s="318">
        <f>BF24/F24</f>
        <v>0.45200000000000001</v>
      </c>
      <c r="BH24" s="71">
        <f>ROUND(F24*BL24,0)</f>
        <v>200</v>
      </c>
      <c r="BI24" s="72">
        <f>ROUND(F24*BL24,0)+1</f>
        <v>201</v>
      </c>
      <c r="BJ24" s="72">
        <f>F24-1</f>
        <v>499</v>
      </c>
      <c r="BK24" s="73">
        <f>F24</f>
        <v>500</v>
      </c>
      <c r="BL24" s="196">
        <v>0.4</v>
      </c>
    </row>
    <row r="25" spans="1:64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</row>
    <row r="26" spans="1:6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</row>
    <row r="28" spans="1:6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spans="1:6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spans="1:64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spans="1:6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spans="1:6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spans="1:6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</row>
    <row r="36" spans="1:6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</row>
    <row r="37" spans="1:6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</row>
    <row r="38" spans="1:6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</row>
    <row r="39" spans="1:6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spans="1:6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</row>
    <row r="41" spans="1:6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spans="1:6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spans="1:6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66"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G10:BG13"/>
    <mergeCell ref="BH11:BH13"/>
    <mergeCell ref="BI11:BI13"/>
    <mergeCell ref="BJ11:BJ13"/>
    <mergeCell ref="BK11:BK13"/>
    <mergeCell ref="BL11:BL13"/>
    <mergeCell ref="B8:D8"/>
    <mergeCell ref="AD12:AG12"/>
    <mergeCell ref="AH12:AK12"/>
    <mergeCell ref="AL12:AO12"/>
    <mergeCell ref="AP12:AS12"/>
    <mergeCell ref="E8:H8"/>
    <mergeCell ref="AP9:BB9"/>
    <mergeCell ref="A10:I10"/>
    <mergeCell ref="J10:BB10"/>
    <mergeCell ref="J12:M12"/>
    <mergeCell ref="N12:Q12"/>
    <mergeCell ref="A1:BF1"/>
    <mergeCell ref="A2:BF2"/>
    <mergeCell ref="A3:BF3"/>
    <mergeCell ref="A6:H6"/>
    <mergeCell ref="B7:D7"/>
    <mergeCell ref="E7:H7"/>
    <mergeCell ref="BG18:BG23"/>
    <mergeCell ref="G23:H23"/>
    <mergeCell ref="A11:A13"/>
    <mergeCell ref="B11:B13"/>
    <mergeCell ref="A14:A18"/>
    <mergeCell ref="B14:B24"/>
    <mergeCell ref="C14:C24"/>
    <mergeCell ref="D14:D24"/>
    <mergeCell ref="E18:E23"/>
    <mergeCell ref="A19:A23"/>
    <mergeCell ref="AT12:AW12"/>
    <mergeCell ref="AX12:BA12"/>
    <mergeCell ref="BF10:BF13"/>
    <mergeCell ref="Z11:AC11"/>
    <mergeCell ref="V12:Y12"/>
    <mergeCell ref="Z12:AC12"/>
    <mergeCell ref="F18:F23"/>
    <mergeCell ref="G18:G22"/>
    <mergeCell ref="I18:I23"/>
    <mergeCell ref="J11:M11"/>
    <mergeCell ref="N11:Q11"/>
    <mergeCell ref="R11:U11"/>
    <mergeCell ref="R12:U12"/>
    <mergeCell ref="V11:Y11"/>
    <mergeCell ref="G16:G17"/>
    <mergeCell ref="H16:H17"/>
    <mergeCell ref="G11:G13"/>
    <mergeCell ref="H11:H13"/>
    <mergeCell ref="I11:I13"/>
    <mergeCell ref="C11:C13"/>
    <mergeCell ref="D11:D13"/>
    <mergeCell ref="E11:E13"/>
    <mergeCell ref="F11:F13"/>
    <mergeCell ref="E16:E17"/>
  </mergeCells>
  <conditionalFormatting sqref="BF14:BF24">
    <cfRule type="expression" dxfId="29" priority="1">
      <formula>$BF14&gt;=$BK14</formula>
    </cfRule>
  </conditionalFormatting>
  <conditionalFormatting sqref="BF14:BF24">
    <cfRule type="expression" dxfId="28" priority="2">
      <formula>$BF14&lt;=$BH14</formula>
    </cfRule>
  </conditionalFormatting>
  <conditionalFormatting sqref="BF14:BF24">
    <cfRule type="expression" dxfId="27" priority="3">
      <formula>AND($BF14&gt;=$BI14,$BF14&lt;=$BJ14)</formula>
    </cfRule>
  </conditionalFormatting>
  <dataValidations count="1">
    <dataValidation type="custom" allowBlank="1" showErrorMessage="1" sqref="BF14:BG17 BE18:BG18 M18:M22 Q18:Q22 U18:U22 Y18:Y22 AC18:AC22 AG18:AG22 AK18:AK22 AO18:AO22 AS18:AS22 AW18:AW22 BA18:BA22 BE19:BF22 J23:BF23 BF24:BG24" xr:uid="{00000000-0002-0000-0200-000000000000}">
      <formula1>IF(LEFT(,1)="=",TRUE,FALSE)</formula1>
    </dataValidation>
  </dataValidations>
  <printOptions horizontalCentered="1"/>
  <pageMargins left="0.31527777777777799" right="0.31527777777777799" top="0.35416666666666702" bottom="0.35416666666666702" header="0" footer="0"/>
  <pageSetup scale="60" pageOrder="overThenDown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L1000"/>
  <sheetViews>
    <sheetView workbookViewId="0"/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1.140625" customWidth="1"/>
    <col min="4" max="4" width="37.7109375" customWidth="1"/>
    <col min="5" max="5" width="31.7109375" customWidth="1"/>
    <col min="6" max="6" width="17" customWidth="1"/>
    <col min="7" max="7" width="20.42578125" customWidth="1"/>
    <col min="8" max="8" width="23.7109375" customWidth="1"/>
    <col min="9" max="9" width="34.5703125" customWidth="1"/>
    <col min="10" max="57" width="13.28515625" customWidth="1"/>
    <col min="58" max="58" width="22.7109375" customWidth="1"/>
    <col min="59" max="59" width="20.85546875" customWidth="1"/>
    <col min="60" max="64" width="15.140625" customWidth="1"/>
  </cols>
  <sheetData>
    <row r="1" spans="1:64" ht="26.25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6.25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2"/>
      <c r="BH2" s="1"/>
      <c r="BI2" s="1"/>
      <c r="BJ2" s="1"/>
      <c r="BK2" s="1"/>
      <c r="BL2" s="1"/>
    </row>
    <row r="3" spans="1:64" ht="26.25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2"/>
      <c r="BH3" s="1"/>
      <c r="BI3" s="1"/>
      <c r="BJ3" s="1"/>
      <c r="BK3" s="1"/>
      <c r="BL3" s="1"/>
    </row>
    <row r="4" spans="1:64" ht="18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665" t="s">
        <v>5</v>
      </c>
      <c r="C7" s="581"/>
      <c r="D7" s="582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5.75" customHeight="1">
      <c r="A8" s="4" t="s">
        <v>7</v>
      </c>
      <c r="B8" s="587" t="s">
        <v>8</v>
      </c>
      <c r="C8" s="572"/>
      <c r="D8" s="712"/>
      <c r="E8" s="587" t="s">
        <v>140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588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31.5" customHeight="1">
      <c r="A10" s="590" t="s">
        <v>10</v>
      </c>
      <c r="B10" s="591"/>
      <c r="C10" s="591"/>
      <c r="D10" s="591"/>
      <c r="E10" s="591"/>
      <c r="F10" s="591"/>
      <c r="G10" s="591"/>
      <c r="H10" s="591"/>
      <c r="I10" s="592"/>
      <c r="J10" s="593">
        <v>2023</v>
      </c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2"/>
      <c r="BF10" s="594" t="s">
        <v>11</v>
      </c>
      <c r="BG10" s="594" t="s">
        <v>12</v>
      </c>
      <c r="BH10" s="597" t="s">
        <v>13</v>
      </c>
      <c r="BI10" s="574"/>
      <c r="BJ10" s="574"/>
      <c r="BK10" s="574"/>
      <c r="BL10" s="575"/>
    </row>
    <row r="11" spans="1:64" ht="15.75" customHeight="1">
      <c r="A11" s="623" t="s">
        <v>14</v>
      </c>
      <c r="B11" s="623" t="s">
        <v>15</v>
      </c>
      <c r="C11" s="623" t="s">
        <v>16</v>
      </c>
      <c r="D11" s="623" t="s">
        <v>17</v>
      </c>
      <c r="E11" s="623" t="s">
        <v>18</v>
      </c>
      <c r="F11" s="640" t="s">
        <v>19</v>
      </c>
      <c r="G11" s="623" t="s">
        <v>20</v>
      </c>
      <c r="H11" s="623" t="s">
        <v>21</v>
      </c>
      <c r="I11" s="647" t="s">
        <v>22</v>
      </c>
      <c r="J11" s="696" t="s">
        <v>23</v>
      </c>
      <c r="K11" s="613"/>
      <c r="L11" s="613"/>
      <c r="M11" s="614"/>
      <c r="N11" s="696" t="s">
        <v>24</v>
      </c>
      <c r="O11" s="613"/>
      <c r="P11" s="613"/>
      <c r="Q11" s="614"/>
      <c r="R11" s="696" t="s">
        <v>25</v>
      </c>
      <c r="S11" s="613"/>
      <c r="T11" s="613"/>
      <c r="U11" s="614"/>
      <c r="V11" s="697" t="s">
        <v>26</v>
      </c>
      <c r="W11" s="584"/>
      <c r="X11" s="584"/>
      <c r="Y11" s="585"/>
      <c r="Z11" s="598" t="s">
        <v>27</v>
      </c>
      <c r="AA11" s="584"/>
      <c r="AB11" s="584"/>
      <c r="AC11" s="585"/>
      <c r="AD11" s="598" t="s">
        <v>28</v>
      </c>
      <c r="AE11" s="584"/>
      <c r="AF11" s="584"/>
      <c r="AG11" s="585"/>
      <c r="AH11" s="598" t="s">
        <v>29</v>
      </c>
      <c r="AI11" s="584"/>
      <c r="AJ11" s="584"/>
      <c r="AK11" s="585"/>
      <c r="AL11" s="598" t="s">
        <v>30</v>
      </c>
      <c r="AM11" s="584"/>
      <c r="AN11" s="584"/>
      <c r="AO11" s="585"/>
      <c r="AP11" s="598" t="s">
        <v>31</v>
      </c>
      <c r="AQ11" s="584"/>
      <c r="AR11" s="584"/>
      <c r="AS11" s="585"/>
      <c r="AT11" s="598" t="s">
        <v>32</v>
      </c>
      <c r="AU11" s="584"/>
      <c r="AV11" s="584"/>
      <c r="AW11" s="585"/>
      <c r="AX11" s="598" t="s">
        <v>33</v>
      </c>
      <c r="AY11" s="584"/>
      <c r="AZ11" s="584"/>
      <c r="BA11" s="585"/>
      <c r="BB11" s="598" t="s">
        <v>34</v>
      </c>
      <c r="BC11" s="584"/>
      <c r="BD11" s="584"/>
      <c r="BE11" s="585"/>
      <c r="BF11" s="595"/>
      <c r="BG11" s="595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604"/>
      <c r="B12" s="604"/>
      <c r="C12" s="604"/>
      <c r="D12" s="604"/>
      <c r="E12" s="604"/>
      <c r="F12" s="604"/>
      <c r="G12" s="604"/>
      <c r="H12" s="604"/>
      <c r="I12" s="642"/>
      <c r="J12" s="680" t="s">
        <v>39</v>
      </c>
      <c r="K12" s="584"/>
      <c r="L12" s="584"/>
      <c r="M12" s="681"/>
      <c r="N12" s="680" t="s">
        <v>39</v>
      </c>
      <c r="O12" s="584"/>
      <c r="P12" s="584"/>
      <c r="Q12" s="681"/>
      <c r="R12" s="680" t="s">
        <v>39</v>
      </c>
      <c r="S12" s="584"/>
      <c r="T12" s="584"/>
      <c r="U12" s="681"/>
      <c r="V12" s="698" t="s">
        <v>39</v>
      </c>
      <c r="W12" s="584"/>
      <c r="X12" s="584"/>
      <c r="Y12" s="585"/>
      <c r="Z12" s="586" t="s">
        <v>39</v>
      </c>
      <c r="AA12" s="584"/>
      <c r="AB12" s="584"/>
      <c r="AC12" s="585"/>
      <c r="AD12" s="586" t="s">
        <v>39</v>
      </c>
      <c r="AE12" s="584"/>
      <c r="AF12" s="584"/>
      <c r="AG12" s="585"/>
      <c r="AH12" s="586" t="s">
        <v>39</v>
      </c>
      <c r="AI12" s="584"/>
      <c r="AJ12" s="584"/>
      <c r="AK12" s="585"/>
      <c r="AL12" s="586" t="s">
        <v>39</v>
      </c>
      <c r="AM12" s="584"/>
      <c r="AN12" s="584"/>
      <c r="AO12" s="585"/>
      <c r="AP12" s="586" t="s">
        <v>39</v>
      </c>
      <c r="AQ12" s="584"/>
      <c r="AR12" s="584"/>
      <c r="AS12" s="585"/>
      <c r="AT12" s="586" t="s">
        <v>39</v>
      </c>
      <c r="AU12" s="584"/>
      <c r="AV12" s="584"/>
      <c r="AW12" s="585"/>
      <c r="AX12" s="586" t="s">
        <v>39</v>
      </c>
      <c r="AY12" s="584"/>
      <c r="AZ12" s="584"/>
      <c r="BA12" s="585"/>
      <c r="BB12" s="586" t="s">
        <v>39</v>
      </c>
      <c r="BC12" s="584"/>
      <c r="BD12" s="584"/>
      <c r="BE12" s="585"/>
      <c r="BF12" s="595"/>
      <c r="BG12" s="595"/>
      <c r="BH12" s="601"/>
      <c r="BI12" s="601"/>
      <c r="BJ12" s="601"/>
      <c r="BK12" s="601"/>
      <c r="BL12" s="572"/>
    </row>
    <row r="13" spans="1:64" ht="15.75" customHeight="1">
      <c r="A13" s="605"/>
      <c r="B13" s="605"/>
      <c r="C13" s="605"/>
      <c r="D13" s="605"/>
      <c r="E13" s="605"/>
      <c r="F13" s="605"/>
      <c r="G13" s="605"/>
      <c r="H13" s="605"/>
      <c r="I13" s="643"/>
      <c r="J13" s="284" t="s">
        <v>40</v>
      </c>
      <c r="K13" s="11" t="s">
        <v>41</v>
      </c>
      <c r="L13" s="11" t="s">
        <v>42</v>
      </c>
      <c r="M13" s="285" t="s">
        <v>43</v>
      </c>
      <c r="N13" s="284" t="s">
        <v>40</v>
      </c>
      <c r="O13" s="11" t="s">
        <v>41</v>
      </c>
      <c r="P13" s="11" t="s">
        <v>42</v>
      </c>
      <c r="Q13" s="285" t="s">
        <v>43</v>
      </c>
      <c r="R13" s="284" t="s">
        <v>40</v>
      </c>
      <c r="S13" s="11" t="s">
        <v>41</v>
      </c>
      <c r="T13" s="11" t="s">
        <v>42</v>
      </c>
      <c r="U13" s="285" t="s">
        <v>43</v>
      </c>
      <c r="V13" s="286" t="s">
        <v>40</v>
      </c>
      <c r="W13" s="11" t="s">
        <v>41</v>
      </c>
      <c r="X13" s="11" t="s">
        <v>42</v>
      </c>
      <c r="Y13" s="11" t="s">
        <v>43</v>
      </c>
      <c r="Z13" s="11" t="s">
        <v>40</v>
      </c>
      <c r="AA13" s="11" t="s">
        <v>41</v>
      </c>
      <c r="AB13" s="11" t="s">
        <v>42</v>
      </c>
      <c r="AC13" s="11" t="s">
        <v>43</v>
      </c>
      <c r="AD13" s="11" t="s">
        <v>40</v>
      </c>
      <c r="AE13" s="11" t="s">
        <v>41</v>
      </c>
      <c r="AF13" s="11" t="s">
        <v>42</v>
      </c>
      <c r="AG13" s="11" t="s">
        <v>43</v>
      </c>
      <c r="AH13" s="11" t="s">
        <v>40</v>
      </c>
      <c r="AI13" s="11" t="s">
        <v>41</v>
      </c>
      <c r="AJ13" s="11" t="s">
        <v>42</v>
      </c>
      <c r="AK13" s="11" t="s">
        <v>43</v>
      </c>
      <c r="AL13" s="11" t="s">
        <v>40</v>
      </c>
      <c r="AM13" s="11" t="s">
        <v>41</v>
      </c>
      <c r="AN13" s="11" t="s">
        <v>42</v>
      </c>
      <c r="AO13" s="11" t="s">
        <v>43</v>
      </c>
      <c r="AP13" s="11" t="s">
        <v>40</v>
      </c>
      <c r="AQ13" s="11" t="s">
        <v>41</v>
      </c>
      <c r="AR13" s="11" t="s">
        <v>42</v>
      </c>
      <c r="AS13" s="11" t="s">
        <v>43</v>
      </c>
      <c r="AT13" s="11" t="s">
        <v>40</v>
      </c>
      <c r="AU13" s="11" t="s">
        <v>41</v>
      </c>
      <c r="AV13" s="11" t="s">
        <v>42</v>
      </c>
      <c r="AW13" s="11" t="s">
        <v>43</v>
      </c>
      <c r="AX13" s="11" t="s">
        <v>40</v>
      </c>
      <c r="AY13" s="11" t="s">
        <v>41</v>
      </c>
      <c r="AZ13" s="11" t="s">
        <v>42</v>
      </c>
      <c r="BA13" s="11" t="s">
        <v>43</v>
      </c>
      <c r="BB13" s="11" t="s">
        <v>40</v>
      </c>
      <c r="BC13" s="11" t="s">
        <v>41</v>
      </c>
      <c r="BD13" s="11" t="s">
        <v>42</v>
      </c>
      <c r="BE13" s="11" t="s">
        <v>43</v>
      </c>
      <c r="BF13" s="596"/>
      <c r="BG13" s="596"/>
      <c r="BH13" s="602"/>
      <c r="BI13" s="602"/>
      <c r="BJ13" s="602"/>
      <c r="BK13" s="602"/>
      <c r="BL13" s="572"/>
    </row>
    <row r="14" spans="1:64" ht="15" customHeight="1">
      <c r="A14" s="640" t="s">
        <v>141</v>
      </c>
      <c r="B14" s="623">
        <v>15371</v>
      </c>
      <c r="C14" s="646" t="s">
        <v>142</v>
      </c>
      <c r="D14" s="640" t="s">
        <v>143</v>
      </c>
      <c r="E14" s="692" t="s">
        <v>144</v>
      </c>
      <c r="F14" s="720">
        <v>192</v>
      </c>
      <c r="G14" s="704" t="s">
        <v>48</v>
      </c>
      <c r="H14" s="96" t="s">
        <v>49</v>
      </c>
      <c r="I14" s="656" t="s">
        <v>145</v>
      </c>
      <c r="J14" s="319">
        <v>5</v>
      </c>
      <c r="K14" s="320">
        <v>3</v>
      </c>
      <c r="L14" s="320">
        <v>0</v>
      </c>
      <c r="M14" s="321">
        <f t="shared" ref="M14:M31" si="0">SUM(J14:L14)</f>
        <v>8</v>
      </c>
      <c r="N14" s="319">
        <v>4</v>
      </c>
      <c r="O14" s="320">
        <v>1</v>
      </c>
      <c r="P14" s="320">
        <v>0</v>
      </c>
      <c r="Q14" s="321">
        <f t="shared" ref="Q14:Q31" si="1">SUM(N14:P14)</f>
        <v>5</v>
      </c>
      <c r="R14" s="319">
        <v>5</v>
      </c>
      <c r="S14" s="320">
        <v>2</v>
      </c>
      <c r="T14" s="320">
        <v>0</v>
      </c>
      <c r="U14" s="321">
        <f t="shared" ref="U14:U31" si="2">SUM(R14:T14)</f>
        <v>7</v>
      </c>
      <c r="V14" s="322">
        <v>0</v>
      </c>
      <c r="W14" s="320">
        <v>0</v>
      </c>
      <c r="X14" s="320">
        <v>0</v>
      </c>
      <c r="Y14" s="323">
        <f t="shared" ref="Y14:Y18" si="3">SUM(V14:X14)</f>
        <v>0</v>
      </c>
      <c r="Z14" s="320">
        <v>0</v>
      </c>
      <c r="AA14" s="320">
        <v>0</v>
      </c>
      <c r="AB14" s="320">
        <v>0</v>
      </c>
      <c r="AC14" s="323">
        <f t="shared" ref="AC14:AC18" si="4">SUM(Z14:AB14)</f>
        <v>0</v>
      </c>
      <c r="AD14" s="320">
        <v>0</v>
      </c>
      <c r="AE14" s="320">
        <v>0</v>
      </c>
      <c r="AF14" s="320">
        <v>0</v>
      </c>
      <c r="AG14" s="323">
        <f t="shared" ref="AG14:AG18" si="5">SUM(AD14:AF14)</f>
        <v>0</v>
      </c>
      <c r="AH14" s="320">
        <v>0</v>
      </c>
      <c r="AI14" s="320">
        <v>0</v>
      </c>
      <c r="AJ14" s="320">
        <v>0</v>
      </c>
      <c r="AK14" s="323">
        <f t="shared" ref="AK14:AK18" si="6">SUM(AH14:AJ14)</f>
        <v>0</v>
      </c>
      <c r="AL14" s="320">
        <v>0</v>
      </c>
      <c r="AM14" s="320">
        <v>0</v>
      </c>
      <c r="AN14" s="320">
        <v>0</v>
      </c>
      <c r="AO14" s="323">
        <f t="shared" ref="AO14:AO18" si="7">SUM(AL14:AN14)</f>
        <v>0</v>
      </c>
      <c r="AP14" s="25">
        <v>0</v>
      </c>
      <c r="AQ14" s="25">
        <v>0</v>
      </c>
      <c r="AR14" s="25">
        <v>0</v>
      </c>
      <c r="AS14" s="10">
        <f t="shared" ref="AS14:AS18" si="8">SUM(AP14:AR14)</f>
        <v>0</v>
      </c>
      <c r="AT14" s="26">
        <v>0</v>
      </c>
      <c r="AU14" s="26">
        <v>0</v>
      </c>
      <c r="AV14" s="26">
        <v>0</v>
      </c>
      <c r="AW14" s="323">
        <f t="shared" ref="AW14:AW18" si="9">SUM(AT14:AV14)</f>
        <v>0</v>
      </c>
      <c r="AX14" s="26">
        <v>0</v>
      </c>
      <c r="AY14" s="26">
        <v>0</v>
      </c>
      <c r="AZ14" s="26">
        <v>0</v>
      </c>
      <c r="BA14" s="323">
        <f t="shared" ref="BA14:BA18" si="10">SUM(AX14:AZ14)</f>
        <v>0</v>
      </c>
      <c r="BB14" s="26">
        <v>0</v>
      </c>
      <c r="BC14" s="26">
        <v>0</v>
      </c>
      <c r="BD14" s="26">
        <v>0</v>
      </c>
      <c r="BE14" s="324">
        <f t="shared" ref="BE14:BE18" si="11">SUM(BB14:BD14)</f>
        <v>0</v>
      </c>
      <c r="BF14" s="30">
        <f t="shared" ref="BF14:BF40" si="12">SUM(M14+Q14+U14+Y14+AC14+AG14+AK14+AO14+AS14+AW14+BA14+BE14)</f>
        <v>20</v>
      </c>
      <c r="BG14" s="715">
        <f>BF19/F14</f>
        <v>0.21354166666666666</v>
      </c>
    </row>
    <row r="15" spans="1:64" ht="18" customHeight="1">
      <c r="A15" s="604"/>
      <c r="B15" s="604"/>
      <c r="C15" s="604"/>
      <c r="D15" s="604"/>
      <c r="E15" s="604"/>
      <c r="F15" s="604"/>
      <c r="G15" s="604"/>
      <c r="H15" s="96" t="s">
        <v>51</v>
      </c>
      <c r="I15" s="642"/>
      <c r="J15" s="325">
        <v>1</v>
      </c>
      <c r="K15" s="41">
        <v>0</v>
      </c>
      <c r="L15" s="41">
        <v>0</v>
      </c>
      <c r="M15" s="326">
        <f t="shared" si="0"/>
        <v>1</v>
      </c>
      <c r="N15" s="325">
        <v>0</v>
      </c>
      <c r="O15" s="41">
        <v>1</v>
      </c>
      <c r="P15" s="41">
        <v>0</v>
      </c>
      <c r="Q15" s="326">
        <f t="shared" si="1"/>
        <v>1</v>
      </c>
      <c r="R15" s="325">
        <v>0</v>
      </c>
      <c r="S15" s="41">
        <v>1</v>
      </c>
      <c r="T15" s="41">
        <v>0</v>
      </c>
      <c r="U15" s="326">
        <f t="shared" si="2"/>
        <v>1</v>
      </c>
      <c r="V15" s="207">
        <v>0</v>
      </c>
      <c r="W15" s="41">
        <v>0</v>
      </c>
      <c r="X15" s="41">
        <v>0</v>
      </c>
      <c r="Y15" s="327">
        <f t="shared" si="3"/>
        <v>0</v>
      </c>
      <c r="Z15" s="41">
        <v>0</v>
      </c>
      <c r="AA15" s="41">
        <v>0</v>
      </c>
      <c r="AB15" s="41">
        <v>0</v>
      </c>
      <c r="AC15" s="327">
        <f t="shared" si="4"/>
        <v>0</v>
      </c>
      <c r="AD15" s="41">
        <v>0</v>
      </c>
      <c r="AE15" s="41">
        <v>0</v>
      </c>
      <c r="AF15" s="41">
        <v>0</v>
      </c>
      <c r="AG15" s="327">
        <f t="shared" si="5"/>
        <v>0</v>
      </c>
      <c r="AH15" s="41">
        <v>0</v>
      </c>
      <c r="AI15" s="41">
        <v>0</v>
      </c>
      <c r="AJ15" s="41">
        <v>0</v>
      </c>
      <c r="AK15" s="327">
        <f t="shared" si="6"/>
        <v>0</v>
      </c>
      <c r="AL15" s="41">
        <v>0</v>
      </c>
      <c r="AM15" s="41">
        <v>0</v>
      </c>
      <c r="AN15" s="41">
        <v>0</v>
      </c>
      <c r="AO15" s="327">
        <f t="shared" si="7"/>
        <v>0</v>
      </c>
      <c r="AP15" s="40">
        <v>0</v>
      </c>
      <c r="AQ15" s="40">
        <v>0</v>
      </c>
      <c r="AR15" s="40">
        <v>0</v>
      </c>
      <c r="AS15" s="328">
        <f t="shared" si="8"/>
        <v>0</v>
      </c>
      <c r="AT15" s="41">
        <v>0</v>
      </c>
      <c r="AU15" s="41">
        <v>0</v>
      </c>
      <c r="AV15" s="41">
        <v>0</v>
      </c>
      <c r="AW15" s="327">
        <f t="shared" si="9"/>
        <v>0</v>
      </c>
      <c r="AX15" s="41">
        <v>0</v>
      </c>
      <c r="AY15" s="41">
        <v>0</v>
      </c>
      <c r="AZ15" s="41">
        <v>0</v>
      </c>
      <c r="BA15" s="327">
        <f t="shared" si="10"/>
        <v>0</v>
      </c>
      <c r="BB15" s="41">
        <v>0</v>
      </c>
      <c r="BC15" s="41">
        <v>0</v>
      </c>
      <c r="BD15" s="41">
        <v>0</v>
      </c>
      <c r="BE15" s="329">
        <f t="shared" si="11"/>
        <v>0</v>
      </c>
      <c r="BF15" s="30">
        <f t="shared" si="12"/>
        <v>3</v>
      </c>
      <c r="BG15" s="616"/>
    </row>
    <row r="16" spans="1:64" ht="15" customHeight="1">
      <c r="A16" s="604"/>
      <c r="B16" s="604"/>
      <c r="C16" s="604"/>
      <c r="D16" s="604"/>
      <c r="E16" s="604"/>
      <c r="F16" s="604"/>
      <c r="G16" s="604"/>
      <c r="H16" s="120" t="s">
        <v>52</v>
      </c>
      <c r="I16" s="642"/>
      <c r="J16" s="325">
        <v>2</v>
      </c>
      <c r="K16" s="41">
        <v>0</v>
      </c>
      <c r="L16" s="41">
        <v>0</v>
      </c>
      <c r="M16" s="326">
        <f t="shared" si="0"/>
        <v>2</v>
      </c>
      <c r="N16" s="325">
        <v>1</v>
      </c>
      <c r="O16" s="41">
        <v>0</v>
      </c>
      <c r="P16" s="41">
        <v>0</v>
      </c>
      <c r="Q16" s="326">
        <f t="shared" si="1"/>
        <v>1</v>
      </c>
      <c r="R16" s="325">
        <v>2</v>
      </c>
      <c r="S16" s="41">
        <v>0</v>
      </c>
      <c r="T16" s="41">
        <v>0</v>
      </c>
      <c r="U16" s="326">
        <f t="shared" si="2"/>
        <v>2</v>
      </c>
      <c r="V16" s="207">
        <v>0</v>
      </c>
      <c r="W16" s="41">
        <v>0</v>
      </c>
      <c r="X16" s="41">
        <v>0</v>
      </c>
      <c r="Y16" s="327">
        <f t="shared" si="3"/>
        <v>0</v>
      </c>
      <c r="Z16" s="41">
        <v>0</v>
      </c>
      <c r="AA16" s="41">
        <v>0</v>
      </c>
      <c r="AB16" s="41">
        <v>0</v>
      </c>
      <c r="AC16" s="327">
        <f t="shared" si="4"/>
        <v>0</v>
      </c>
      <c r="AD16" s="41">
        <v>0</v>
      </c>
      <c r="AE16" s="41">
        <v>0</v>
      </c>
      <c r="AF16" s="41">
        <v>0</v>
      </c>
      <c r="AG16" s="327">
        <f t="shared" si="5"/>
        <v>0</v>
      </c>
      <c r="AH16" s="41">
        <v>0</v>
      </c>
      <c r="AI16" s="41">
        <v>0</v>
      </c>
      <c r="AJ16" s="41">
        <v>0</v>
      </c>
      <c r="AK16" s="327">
        <f t="shared" si="6"/>
        <v>0</v>
      </c>
      <c r="AL16" s="41">
        <v>0</v>
      </c>
      <c r="AM16" s="41">
        <v>0</v>
      </c>
      <c r="AN16" s="41">
        <v>0</v>
      </c>
      <c r="AO16" s="327">
        <f t="shared" si="7"/>
        <v>0</v>
      </c>
      <c r="AP16" s="40">
        <v>0</v>
      </c>
      <c r="AQ16" s="40">
        <v>0</v>
      </c>
      <c r="AR16" s="40">
        <v>0</v>
      </c>
      <c r="AS16" s="328">
        <f t="shared" si="8"/>
        <v>0</v>
      </c>
      <c r="AT16" s="41">
        <v>0</v>
      </c>
      <c r="AU16" s="41">
        <v>0</v>
      </c>
      <c r="AV16" s="41">
        <v>0</v>
      </c>
      <c r="AW16" s="327">
        <f t="shared" si="9"/>
        <v>0</v>
      </c>
      <c r="AX16" s="41">
        <v>0</v>
      </c>
      <c r="AY16" s="41">
        <v>0</v>
      </c>
      <c r="AZ16" s="41">
        <v>0</v>
      </c>
      <c r="BA16" s="327">
        <f t="shared" si="10"/>
        <v>0</v>
      </c>
      <c r="BB16" s="41">
        <v>0</v>
      </c>
      <c r="BC16" s="41">
        <v>0</v>
      </c>
      <c r="BD16" s="41">
        <v>0</v>
      </c>
      <c r="BE16" s="329">
        <f t="shared" si="11"/>
        <v>0</v>
      </c>
      <c r="BF16" s="30">
        <f t="shared" si="12"/>
        <v>5</v>
      </c>
      <c r="BG16" s="616"/>
    </row>
    <row r="17" spans="1:64" ht="15" customHeight="1">
      <c r="A17" s="604"/>
      <c r="B17" s="604"/>
      <c r="C17" s="604"/>
      <c r="D17" s="604"/>
      <c r="E17" s="604"/>
      <c r="F17" s="604"/>
      <c r="G17" s="604"/>
      <c r="H17" s="120" t="s">
        <v>53</v>
      </c>
      <c r="I17" s="642"/>
      <c r="J17" s="325">
        <v>7</v>
      </c>
      <c r="K17" s="41">
        <v>0</v>
      </c>
      <c r="L17" s="41">
        <v>0</v>
      </c>
      <c r="M17" s="326">
        <f t="shared" si="0"/>
        <v>7</v>
      </c>
      <c r="N17" s="325">
        <v>3</v>
      </c>
      <c r="O17" s="41">
        <v>0</v>
      </c>
      <c r="P17" s="41">
        <v>0</v>
      </c>
      <c r="Q17" s="326">
        <f t="shared" si="1"/>
        <v>3</v>
      </c>
      <c r="R17" s="325">
        <v>3</v>
      </c>
      <c r="S17" s="41">
        <v>0</v>
      </c>
      <c r="T17" s="41">
        <v>0</v>
      </c>
      <c r="U17" s="326">
        <f t="shared" si="2"/>
        <v>3</v>
      </c>
      <c r="V17" s="207">
        <v>0</v>
      </c>
      <c r="W17" s="41">
        <v>0</v>
      </c>
      <c r="X17" s="41">
        <v>0</v>
      </c>
      <c r="Y17" s="327">
        <f t="shared" si="3"/>
        <v>0</v>
      </c>
      <c r="Z17" s="41">
        <v>0</v>
      </c>
      <c r="AA17" s="41">
        <v>0</v>
      </c>
      <c r="AB17" s="41">
        <v>0</v>
      </c>
      <c r="AC17" s="327">
        <f t="shared" si="4"/>
        <v>0</v>
      </c>
      <c r="AD17" s="41">
        <v>0</v>
      </c>
      <c r="AE17" s="41">
        <v>0</v>
      </c>
      <c r="AF17" s="41">
        <v>0</v>
      </c>
      <c r="AG17" s="327">
        <f t="shared" si="5"/>
        <v>0</v>
      </c>
      <c r="AH17" s="41">
        <v>0</v>
      </c>
      <c r="AI17" s="41">
        <v>0</v>
      </c>
      <c r="AJ17" s="41">
        <v>0</v>
      </c>
      <c r="AK17" s="327">
        <f t="shared" si="6"/>
        <v>0</v>
      </c>
      <c r="AL17" s="41">
        <v>0</v>
      </c>
      <c r="AM17" s="41">
        <v>0</v>
      </c>
      <c r="AN17" s="41">
        <v>0</v>
      </c>
      <c r="AO17" s="327">
        <f t="shared" si="7"/>
        <v>0</v>
      </c>
      <c r="AP17" s="40">
        <v>0</v>
      </c>
      <c r="AQ17" s="40">
        <v>0</v>
      </c>
      <c r="AR17" s="40">
        <v>0</v>
      </c>
      <c r="AS17" s="328">
        <f t="shared" si="8"/>
        <v>0</v>
      </c>
      <c r="AT17" s="41">
        <v>0</v>
      </c>
      <c r="AU17" s="41">
        <v>0</v>
      </c>
      <c r="AV17" s="41">
        <v>0</v>
      </c>
      <c r="AW17" s="327">
        <f t="shared" si="9"/>
        <v>0</v>
      </c>
      <c r="AX17" s="41">
        <v>0</v>
      </c>
      <c r="AY17" s="41">
        <v>0</v>
      </c>
      <c r="AZ17" s="41">
        <v>0</v>
      </c>
      <c r="BA17" s="327">
        <f t="shared" si="10"/>
        <v>0</v>
      </c>
      <c r="BB17" s="41">
        <v>0</v>
      </c>
      <c r="BC17" s="41">
        <v>0</v>
      </c>
      <c r="BD17" s="41">
        <v>0</v>
      </c>
      <c r="BE17" s="329">
        <f t="shared" si="11"/>
        <v>0</v>
      </c>
      <c r="BF17" s="30">
        <f t="shared" si="12"/>
        <v>13</v>
      </c>
      <c r="BG17" s="616"/>
    </row>
    <row r="18" spans="1:64" ht="15.75" customHeight="1">
      <c r="A18" s="604"/>
      <c r="B18" s="604"/>
      <c r="C18" s="604"/>
      <c r="D18" s="604"/>
      <c r="E18" s="604"/>
      <c r="F18" s="604"/>
      <c r="G18" s="605"/>
      <c r="H18" s="120" t="s">
        <v>54</v>
      </c>
      <c r="I18" s="642"/>
      <c r="J18" s="330">
        <v>0</v>
      </c>
      <c r="K18" s="54">
        <v>0</v>
      </c>
      <c r="L18" s="54">
        <v>0</v>
      </c>
      <c r="M18" s="331">
        <f t="shared" si="0"/>
        <v>0</v>
      </c>
      <c r="N18" s="330">
        <v>0</v>
      </c>
      <c r="O18" s="54">
        <v>0</v>
      </c>
      <c r="P18" s="54">
        <v>0</v>
      </c>
      <c r="Q18" s="331">
        <f t="shared" si="1"/>
        <v>0</v>
      </c>
      <c r="R18" s="330">
        <v>0</v>
      </c>
      <c r="S18" s="54">
        <v>0</v>
      </c>
      <c r="T18" s="54">
        <v>0</v>
      </c>
      <c r="U18" s="331">
        <f t="shared" si="2"/>
        <v>0</v>
      </c>
      <c r="V18" s="210">
        <v>0</v>
      </c>
      <c r="W18" s="54">
        <v>0</v>
      </c>
      <c r="X18" s="54">
        <v>0</v>
      </c>
      <c r="Y18" s="332">
        <f t="shared" si="3"/>
        <v>0</v>
      </c>
      <c r="Z18" s="54">
        <v>0</v>
      </c>
      <c r="AA18" s="54">
        <v>0</v>
      </c>
      <c r="AB18" s="54">
        <v>0</v>
      </c>
      <c r="AC18" s="332">
        <f t="shared" si="4"/>
        <v>0</v>
      </c>
      <c r="AD18" s="54">
        <v>0</v>
      </c>
      <c r="AE18" s="54">
        <v>0</v>
      </c>
      <c r="AF18" s="54">
        <v>0</v>
      </c>
      <c r="AG18" s="332">
        <f t="shared" si="5"/>
        <v>0</v>
      </c>
      <c r="AH18" s="54">
        <v>0</v>
      </c>
      <c r="AI18" s="54">
        <v>0</v>
      </c>
      <c r="AJ18" s="54">
        <v>0</v>
      </c>
      <c r="AK18" s="332">
        <f t="shared" si="6"/>
        <v>0</v>
      </c>
      <c r="AL18" s="54">
        <v>0</v>
      </c>
      <c r="AM18" s="54">
        <v>0</v>
      </c>
      <c r="AN18" s="54">
        <v>0</v>
      </c>
      <c r="AO18" s="332">
        <f t="shared" si="7"/>
        <v>0</v>
      </c>
      <c r="AP18" s="53">
        <v>0</v>
      </c>
      <c r="AQ18" s="53">
        <v>0</v>
      </c>
      <c r="AR18" s="53">
        <v>0</v>
      </c>
      <c r="AS18" s="333">
        <f t="shared" si="8"/>
        <v>0</v>
      </c>
      <c r="AT18" s="54">
        <v>0</v>
      </c>
      <c r="AU18" s="54">
        <v>0</v>
      </c>
      <c r="AV18" s="54">
        <v>0</v>
      </c>
      <c r="AW18" s="332">
        <f t="shared" si="9"/>
        <v>0</v>
      </c>
      <c r="AX18" s="54">
        <v>0</v>
      </c>
      <c r="AY18" s="54">
        <v>0</v>
      </c>
      <c r="AZ18" s="54">
        <v>0</v>
      </c>
      <c r="BA18" s="332">
        <f t="shared" si="10"/>
        <v>0</v>
      </c>
      <c r="BB18" s="54">
        <v>0</v>
      </c>
      <c r="BC18" s="54">
        <v>0</v>
      </c>
      <c r="BD18" s="54">
        <v>0</v>
      </c>
      <c r="BE18" s="334">
        <f t="shared" si="11"/>
        <v>0</v>
      </c>
      <c r="BF18" s="30">
        <f t="shared" si="12"/>
        <v>0</v>
      </c>
      <c r="BG18" s="616"/>
    </row>
    <row r="19" spans="1:64" ht="43.5" customHeight="1">
      <c r="A19" s="604"/>
      <c r="B19" s="604"/>
      <c r="C19" s="604"/>
      <c r="D19" s="604"/>
      <c r="E19" s="604"/>
      <c r="F19" s="604"/>
      <c r="G19" s="693" t="s">
        <v>55</v>
      </c>
      <c r="H19" s="585"/>
      <c r="I19" s="643"/>
      <c r="J19" s="335">
        <f t="shared" ref="J19:L19" si="13">SUM(J14:J18)</f>
        <v>15</v>
      </c>
      <c r="K19" s="66">
        <f t="shared" si="13"/>
        <v>3</v>
      </c>
      <c r="L19" s="66">
        <f t="shared" si="13"/>
        <v>0</v>
      </c>
      <c r="M19" s="336">
        <f t="shared" si="0"/>
        <v>18</v>
      </c>
      <c r="N19" s="66">
        <f t="shared" ref="N19:P19" si="14">SUM(N14:N18)</f>
        <v>8</v>
      </c>
      <c r="O19" s="66">
        <f t="shared" si="14"/>
        <v>2</v>
      </c>
      <c r="P19" s="66">
        <f t="shared" si="14"/>
        <v>0</v>
      </c>
      <c r="Q19" s="336">
        <f t="shared" si="1"/>
        <v>10</v>
      </c>
      <c r="R19" s="66">
        <f t="shared" ref="R19:T19" si="15">SUM(R14:R18)</f>
        <v>10</v>
      </c>
      <c r="S19" s="66">
        <f t="shared" si="15"/>
        <v>3</v>
      </c>
      <c r="T19" s="66">
        <f t="shared" si="15"/>
        <v>0</v>
      </c>
      <c r="U19" s="336">
        <f t="shared" si="2"/>
        <v>13</v>
      </c>
      <c r="V19" s="66">
        <f t="shared" ref="V19:BE19" si="16">SUM(V14:V18)</f>
        <v>0</v>
      </c>
      <c r="W19" s="66">
        <f t="shared" si="16"/>
        <v>0</v>
      </c>
      <c r="X19" s="66">
        <f t="shared" si="16"/>
        <v>0</v>
      </c>
      <c r="Y19" s="337">
        <f t="shared" si="16"/>
        <v>0</v>
      </c>
      <c r="Z19" s="66">
        <f t="shared" si="16"/>
        <v>0</v>
      </c>
      <c r="AA19" s="66">
        <f t="shared" si="16"/>
        <v>0</v>
      </c>
      <c r="AB19" s="66">
        <f t="shared" si="16"/>
        <v>0</v>
      </c>
      <c r="AC19" s="337">
        <f t="shared" si="16"/>
        <v>0</v>
      </c>
      <c r="AD19" s="66">
        <f t="shared" si="16"/>
        <v>0</v>
      </c>
      <c r="AE19" s="66">
        <f t="shared" si="16"/>
        <v>0</v>
      </c>
      <c r="AF19" s="66">
        <f t="shared" si="16"/>
        <v>0</v>
      </c>
      <c r="AG19" s="337">
        <f t="shared" si="16"/>
        <v>0</v>
      </c>
      <c r="AH19" s="66">
        <f t="shared" si="16"/>
        <v>0</v>
      </c>
      <c r="AI19" s="66">
        <f t="shared" si="16"/>
        <v>0</v>
      </c>
      <c r="AJ19" s="66">
        <f t="shared" si="16"/>
        <v>0</v>
      </c>
      <c r="AK19" s="337">
        <f t="shared" si="16"/>
        <v>0</v>
      </c>
      <c r="AL19" s="66">
        <f t="shared" si="16"/>
        <v>0</v>
      </c>
      <c r="AM19" s="66">
        <f t="shared" si="16"/>
        <v>0</v>
      </c>
      <c r="AN19" s="66">
        <f t="shared" si="16"/>
        <v>0</v>
      </c>
      <c r="AO19" s="337">
        <f t="shared" si="16"/>
        <v>0</v>
      </c>
      <c r="AP19" s="65">
        <f t="shared" si="16"/>
        <v>0</v>
      </c>
      <c r="AQ19" s="65">
        <f t="shared" si="16"/>
        <v>0</v>
      </c>
      <c r="AR19" s="65">
        <f t="shared" si="16"/>
        <v>0</v>
      </c>
      <c r="AS19" s="338">
        <f t="shared" si="16"/>
        <v>0</v>
      </c>
      <c r="AT19" s="66">
        <f t="shared" si="16"/>
        <v>0</v>
      </c>
      <c r="AU19" s="66">
        <f t="shared" si="16"/>
        <v>0</v>
      </c>
      <c r="AV19" s="66">
        <f t="shared" si="16"/>
        <v>0</v>
      </c>
      <c r="AW19" s="337">
        <f t="shared" si="16"/>
        <v>0</v>
      </c>
      <c r="AX19" s="66">
        <f t="shared" si="16"/>
        <v>0</v>
      </c>
      <c r="AY19" s="66">
        <f t="shared" si="16"/>
        <v>0</v>
      </c>
      <c r="AZ19" s="66">
        <f t="shared" si="16"/>
        <v>0</v>
      </c>
      <c r="BA19" s="337">
        <f t="shared" si="16"/>
        <v>0</v>
      </c>
      <c r="BB19" s="66">
        <f t="shared" si="16"/>
        <v>0</v>
      </c>
      <c r="BC19" s="66">
        <f t="shared" si="16"/>
        <v>0</v>
      </c>
      <c r="BD19" s="66">
        <f t="shared" si="16"/>
        <v>0</v>
      </c>
      <c r="BE19" s="337">
        <f t="shared" si="16"/>
        <v>0</v>
      </c>
      <c r="BF19" s="30">
        <f t="shared" si="12"/>
        <v>41</v>
      </c>
      <c r="BG19" s="616"/>
      <c r="BH19" s="71">
        <f>ROUND(F14*BL19,0)</f>
        <v>77</v>
      </c>
      <c r="BI19" s="72">
        <f>ROUND(F14*BL19,0)+1</f>
        <v>78</v>
      </c>
      <c r="BJ19" s="72">
        <f>F14-1</f>
        <v>191</v>
      </c>
      <c r="BK19" s="73">
        <f>F14</f>
        <v>192</v>
      </c>
      <c r="BL19" s="196">
        <v>0.4</v>
      </c>
    </row>
    <row r="20" spans="1:64" ht="15" customHeight="1">
      <c r="A20" s="604"/>
      <c r="B20" s="604"/>
      <c r="C20" s="604"/>
      <c r="D20" s="604"/>
      <c r="E20" s="604"/>
      <c r="F20" s="604"/>
      <c r="G20" s="704" t="s">
        <v>56</v>
      </c>
      <c r="H20" s="120" t="s">
        <v>57</v>
      </c>
      <c r="I20" s="721" t="s">
        <v>146</v>
      </c>
      <c r="J20" s="339">
        <v>8</v>
      </c>
      <c r="K20" s="201">
        <v>1</v>
      </c>
      <c r="L20" s="201">
        <v>0</v>
      </c>
      <c r="M20" s="340">
        <f t="shared" si="0"/>
        <v>9</v>
      </c>
      <c r="N20" s="339">
        <v>7</v>
      </c>
      <c r="O20" s="201">
        <v>2</v>
      </c>
      <c r="P20" s="201">
        <v>0</v>
      </c>
      <c r="Q20" s="340">
        <f t="shared" si="1"/>
        <v>9</v>
      </c>
      <c r="R20" s="341">
        <v>6</v>
      </c>
      <c r="S20" s="342">
        <v>3</v>
      </c>
      <c r="T20" s="342">
        <v>0</v>
      </c>
      <c r="U20" s="343">
        <f t="shared" si="2"/>
        <v>9</v>
      </c>
      <c r="V20" s="200">
        <v>0</v>
      </c>
      <c r="W20" s="201">
        <v>0</v>
      </c>
      <c r="X20" s="201">
        <v>0</v>
      </c>
      <c r="Y20" s="344">
        <f t="shared" ref="Y20:Y31" si="17">SUM(V20:X20)</f>
        <v>0</v>
      </c>
      <c r="Z20" s="201">
        <v>0</v>
      </c>
      <c r="AA20" s="201">
        <v>0</v>
      </c>
      <c r="AB20" s="201">
        <v>0</v>
      </c>
      <c r="AC20" s="344">
        <f t="shared" ref="AC20:AC30" si="18">SUM(Z20:AB20)</f>
        <v>0</v>
      </c>
      <c r="AD20" s="201">
        <v>0</v>
      </c>
      <c r="AE20" s="201">
        <v>0</v>
      </c>
      <c r="AF20" s="201">
        <v>0</v>
      </c>
      <c r="AG20" s="344">
        <f t="shared" ref="AG20:AG30" si="19">SUM(AD20:AF20)</f>
        <v>0</v>
      </c>
      <c r="AH20" s="202">
        <v>0</v>
      </c>
      <c r="AI20" s="202">
        <v>0</v>
      </c>
      <c r="AJ20" s="202">
        <v>0</v>
      </c>
      <c r="AK20" s="345">
        <f t="shared" ref="AK20:AK30" si="20">SUM(AH20:AJ20)</f>
        <v>0</v>
      </c>
      <c r="AL20" s="201">
        <v>0</v>
      </c>
      <c r="AM20" s="201">
        <v>0</v>
      </c>
      <c r="AN20" s="201">
        <v>0</v>
      </c>
      <c r="AO20" s="344">
        <f t="shared" ref="AO20:AO30" si="21">SUM(AL20:AN20)</f>
        <v>0</v>
      </c>
      <c r="AP20" s="202">
        <v>0</v>
      </c>
      <c r="AQ20" s="202">
        <v>0</v>
      </c>
      <c r="AR20" s="202">
        <v>0</v>
      </c>
      <c r="AS20" s="346">
        <f t="shared" ref="AS20:AS30" si="22">SUM(AP20:AR20)</f>
        <v>0</v>
      </c>
      <c r="AT20" s="201">
        <v>0</v>
      </c>
      <c r="AU20" s="201">
        <v>0</v>
      </c>
      <c r="AV20" s="201">
        <v>0</v>
      </c>
      <c r="AW20" s="344">
        <f t="shared" ref="AW20:AW30" si="23">SUM(AT20:AV20)</f>
        <v>0</v>
      </c>
      <c r="AX20" s="201">
        <v>0</v>
      </c>
      <c r="AY20" s="201">
        <v>0</v>
      </c>
      <c r="AZ20" s="201">
        <v>0</v>
      </c>
      <c r="BA20" s="344">
        <f t="shared" ref="BA20:BA30" si="24">SUM(AX20:AZ20)</f>
        <v>0</v>
      </c>
      <c r="BB20" s="201">
        <v>0</v>
      </c>
      <c r="BC20" s="201">
        <v>0</v>
      </c>
      <c r="BD20" s="201">
        <v>0</v>
      </c>
      <c r="BE20" s="347">
        <f t="shared" ref="BE20:BE30" si="25">SUM(BB20:BD20)</f>
        <v>0</v>
      </c>
      <c r="BF20" s="30">
        <f t="shared" si="12"/>
        <v>27</v>
      </c>
      <c r="BG20" s="616"/>
    </row>
    <row r="21" spans="1:64" ht="15" customHeight="1">
      <c r="A21" s="604"/>
      <c r="B21" s="604"/>
      <c r="C21" s="604"/>
      <c r="D21" s="604"/>
      <c r="E21" s="604"/>
      <c r="F21" s="604"/>
      <c r="G21" s="604"/>
      <c r="H21" s="120" t="s">
        <v>59</v>
      </c>
      <c r="I21" s="702"/>
      <c r="J21" s="325">
        <v>3</v>
      </c>
      <c r="K21" s="41">
        <v>1</v>
      </c>
      <c r="L21" s="41">
        <v>0</v>
      </c>
      <c r="M21" s="326">
        <f t="shared" si="0"/>
        <v>4</v>
      </c>
      <c r="N21" s="325">
        <v>0</v>
      </c>
      <c r="O21" s="41">
        <v>0</v>
      </c>
      <c r="P21" s="41">
        <v>0</v>
      </c>
      <c r="Q21" s="326">
        <f t="shared" si="1"/>
        <v>0</v>
      </c>
      <c r="R21" s="348">
        <v>0</v>
      </c>
      <c r="S21" s="40">
        <v>0</v>
      </c>
      <c r="T21" s="40">
        <v>0</v>
      </c>
      <c r="U21" s="349">
        <f t="shared" si="2"/>
        <v>0</v>
      </c>
      <c r="V21" s="207">
        <v>0</v>
      </c>
      <c r="W21" s="41">
        <v>0</v>
      </c>
      <c r="X21" s="41">
        <v>0</v>
      </c>
      <c r="Y21" s="327">
        <f t="shared" si="17"/>
        <v>0</v>
      </c>
      <c r="Z21" s="41">
        <v>0</v>
      </c>
      <c r="AA21" s="41">
        <v>0</v>
      </c>
      <c r="AB21" s="41">
        <v>0</v>
      </c>
      <c r="AC21" s="327">
        <f t="shared" si="18"/>
        <v>0</v>
      </c>
      <c r="AD21" s="41">
        <v>0</v>
      </c>
      <c r="AE21" s="41">
        <v>0</v>
      </c>
      <c r="AF21" s="41">
        <v>0</v>
      </c>
      <c r="AG21" s="327">
        <f t="shared" si="19"/>
        <v>0</v>
      </c>
      <c r="AH21" s="40">
        <v>0</v>
      </c>
      <c r="AI21" s="40">
        <v>0</v>
      </c>
      <c r="AJ21" s="40">
        <v>0</v>
      </c>
      <c r="AK21" s="350">
        <f t="shared" si="20"/>
        <v>0</v>
      </c>
      <c r="AL21" s="41">
        <v>0</v>
      </c>
      <c r="AM21" s="41">
        <v>0</v>
      </c>
      <c r="AN21" s="41">
        <v>0</v>
      </c>
      <c r="AO21" s="327">
        <f t="shared" si="21"/>
        <v>0</v>
      </c>
      <c r="AP21" s="40">
        <v>0</v>
      </c>
      <c r="AQ21" s="40">
        <v>0</v>
      </c>
      <c r="AR21" s="40">
        <v>0</v>
      </c>
      <c r="AS21" s="328">
        <f t="shared" si="22"/>
        <v>0</v>
      </c>
      <c r="AT21" s="41">
        <v>0</v>
      </c>
      <c r="AU21" s="41">
        <v>0</v>
      </c>
      <c r="AV21" s="41">
        <v>0</v>
      </c>
      <c r="AW21" s="327">
        <f t="shared" si="23"/>
        <v>0</v>
      </c>
      <c r="AX21" s="41">
        <v>0</v>
      </c>
      <c r="AY21" s="41">
        <v>0</v>
      </c>
      <c r="AZ21" s="41">
        <v>0</v>
      </c>
      <c r="BA21" s="327">
        <f t="shared" si="24"/>
        <v>0</v>
      </c>
      <c r="BB21" s="41">
        <v>0</v>
      </c>
      <c r="BC21" s="41">
        <v>0</v>
      </c>
      <c r="BD21" s="41">
        <v>0</v>
      </c>
      <c r="BE21" s="329">
        <f t="shared" si="25"/>
        <v>0</v>
      </c>
      <c r="BF21" s="30">
        <f t="shared" si="12"/>
        <v>4</v>
      </c>
      <c r="BG21" s="616"/>
    </row>
    <row r="22" spans="1:64" ht="15" customHeight="1">
      <c r="A22" s="604"/>
      <c r="B22" s="604"/>
      <c r="C22" s="604"/>
      <c r="D22" s="604"/>
      <c r="E22" s="604"/>
      <c r="F22" s="604"/>
      <c r="G22" s="604"/>
      <c r="H22" s="120" t="s">
        <v>147</v>
      </c>
      <c r="I22" s="702"/>
      <c r="J22" s="325">
        <v>4</v>
      </c>
      <c r="K22" s="41">
        <v>1</v>
      </c>
      <c r="L22" s="41">
        <v>0</v>
      </c>
      <c r="M22" s="326">
        <f t="shared" si="0"/>
        <v>5</v>
      </c>
      <c r="N22" s="325">
        <v>0</v>
      </c>
      <c r="O22" s="41">
        <v>0</v>
      </c>
      <c r="P22" s="41">
        <v>0</v>
      </c>
      <c r="Q22" s="326">
        <f t="shared" si="1"/>
        <v>0</v>
      </c>
      <c r="R22" s="348">
        <v>1</v>
      </c>
      <c r="S22" s="40">
        <v>0</v>
      </c>
      <c r="T22" s="40">
        <v>0</v>
      </c>
      <c r="U22" s="349">
        <f t="shared" si="2"/>
        <v>1</v>
      </c>
      <c r="V22" s="207">
        <v>0</v>
      </c>
      <c r="W22" s="41">
        <v>0</v>
      </c>
      <c r="X22" s="41">
        <v>0</v>
      </c>
      <c r="Y22" s="327">
        <f t="shared" si="17"/>
        <v>0</v>
      </c>
      <c r="Z22" s="41">
        <v>0</v>
      </c>
      <c r="AA22" s="41">
        <v>0</v>
      </c>
      <c r="AB22" s="41">
        <v>0</v>
      </c>
      <c r="AC22" s="327">
        <f t="shared" si="18"/>
        <v>0</v>
      </c>
      <c r="AD22" s="41">
        <v>0</v>
      </c>
      <c r="AE22" s="41">
        <v>0</v>
      </c>
      <c r="AF22" s="41">
        <v>0</v>
      </c>
      <c r="AG22" s="327">
        <f t="shared" si="19"/>
        <v>0</v>
      </c>
      <c r="AH22" s="40">
        <v>0</v>
      </c>
      <c r="AI22" s="40">
        <v>0</v>
      </c>
      <c r="AJ22" s="40">
        <v>0</v>
      </c>
      <c r="AK22" s="350">
        <f t="shared" si="20"/>
        <v>0</v>
      </c>
      <c r="AL22" s="41">
        <v>0</v>
      </c>
      <c r="AM22" s="41">
        <v>0</v>
      </c>
      <c r="AN22" s="41">
        <v>0</v>
      </c>
      <c r="AO22" s="327">
        <f t="shared" si="21"/>
        <v>0</v>
      </c>
      <c r="AP22" s="40">
        <v>0</v>
      </c>
      <c r="AQ22" s="40">
        <v>0</v>
      </c>
      <c r="AR22" s="40">
        <v>0</v>
      </c>
      <c r="AS22" s="328">
        <f t="shared" si="22"/>
        <v>0</v>
      </c>
      <c r="AT22" s="41">
        <v>0</v>
      </c>
      <c r="AU22" s="41">
        <v>0</v>
      </c>
      <c r="AV22" s="41">
        <v>0</v>
      </c>
      <c r="AW22" s="327">
        <f t="shared" si="23"/>
        <v>0</v>
      </c>
      <c r="AX22" s="41">
        <v>0</v>
      </c>
      <c r="AY22" s="41">
        <v>0</v>
      </c>
      <c r="AZ22" s="41">
        <v>0</v>
      </c>
      <c r="BA22" s="327">
        <f t="shared" si="24"/>
        <v>0</v>
      </c>
      <c r="BB22" s="41">
        <v>0</v>
      </c>
      <c r="BC22" s="41">
        <v>0</v>
      </c>
      <c r="BD22" s="41">
        <v>0</v>
      </c>
      <c r="BE22" s="329">
        <f t="shared" si="25"/>
        <v>0</v>
      </c>
      <c r="BF22" s="30">
        <f t="shared" si="12"/>
        <v>6</v>
      </c>
      <c r="BG22" s="616"/>
    </row>
    <row r="23" spans="1:64" ht="15.75" customHeight="1">
      <c r="A23" s="604"/>
      <c r="B23" s="604"/>
      <c r="C23" s="604"/>
      <c r="D23" s="604"/>
      <c r="E23" s="604"/>
      <c r="F23" s="604"/>
      <c r="G23" s="604"/>
      <c r="H23" s="120" t="s">
        <v>148</v>
      </c>
      <c r="I23" s="702"/>
      <c r="J23" s="325">
        <v>0</v>
      </c>
      <c r="K23" s="41">
        <v>0</v>
      </c>
      <c r="L23" s="41">
        <v>0</v>
      </c>
      <c r="M23" s="326">
        <f t="shared" si="0"/>
        <v>0</v>
      </c>
      <c r="N23" s="325">
        <v>1</v>
      </c>
      <c r="O23" s="41">
        <v>0</v>
      </c>
      <c r="P23" s="41">
        <v>0</v>
      </c>
      <c r="Q23" s="326">
        <f t="shared" si="1"/>
        <v>1</v>
      </c>
      <c r="R23" s="348">
        <v>1</v>
      </c>
      <c r="S23" s="40">
        <v>0</v>
      </c>
      <c r="T23" s="40">
        <v>0</v>
      </c>
      <c r="U23" s="349">
        <f t="shared" si="2"/>
        <v>1</v>
      </c>
      <c r="V23" s="207">
        <v>0</v>
      </c>
      <c r="W23" s="41">
        <v>0</v>
      </c>
      <c r="X23" s="41">
        <v>0</v>
      </c>
      <c r="Y23" s="327">
        <f t="shared" si="17"/>
        <v>0</v>
      </c>
      <c r="Z23" s="41">
        <v>0</v>
      </c>
      <c r="AA23" s="41">
        <v>0</v>
      </c>
      <c r="AB23" s="41">
        <v>0</v>
      </c>
      <c r="AC23" s="327">
        <f t="shared" si="18"/>
        <v>0</v>
      </c>
      <c r="AD23" s="41">
        <v>0</v>
      </c>
      <c r="AE23" s="41">
        <v>0</v>
      </c>
      <c r="AF23" s="41">
        <v>0</v>
      </c>
      <c r="AG23" s="327">
        <f t="shared" si="19"/>
        <v>0</v>
      </c>
      <c r="AH23" s="40">
        <v>0</v>
      </c>
      <c r="AI23" s="40">
        <v>0</v>
      </c>
      <c r="AJ23" s="40">
        <v>0</v>
      </c>
      <c r="AK23" s="350">
        <f t="shared" si="20"/>
        <v>0</v>
      </c>
      <c r="AL23" s="41">
        <v>0</v>
      </c>
      <c r="AM23" s="41">
        <v>0</v>
      </c>
      <c r="AN23" s="41">
        <v>0</v>
      </c>
      <c r="AO23" s="327">
        <f t="shared" si="21"/>
        <v>0</v>
      </c>
      <c r="AP23" s="40">
        <v>0</v>
      </c>
      <c r="AQ23" s="40">
        <v>0</v>
      </c>
      <c r="AR23" s="40">
        <v>0</v>
      </c>
      <c r="AS23" s="328">
        <f t="shared" si="22"/>
        <v>0</v>
      </c>
      <c r="AT23" s="41">
        <v>0</v>
      </c>
      <c r="AU23" s="41">
        <v>0</v>
      </c>
      <c r="AV23" s="41">
        <v>0</v>
      </c>
      <c r="AW23" s="327">
        <f t="shared" si="23"/>
        <v>0</v>
      </c>
      <c r="AX23" s="41">
        <v>0</v>
      </c>
      <c r="AY23" s="41">
        <v>0</v>
      </c>
      <c r="AZ23" s="41">
        <v>0</v>
      </c>
      <c r="BA23" s="327">
        <f t="shared" si="24"/>
        <v>0</v>
      </c>
      <c r="BB23" s="41">
        <v>0</v>
      </c>
      <c r="BC23" s="41">
        <v>0</v>
      </c>
      <c r="BD23" s="41">
        <v>0</v>
      </c>
      <c r="BE23" s="329">
        <f t="shared" si="25"/>
        <v>0</v>
      </c>
      <c r="BF23" s="30">
        <f t="shared" si="12"/>
        <v>2</v>
      </c>
      <c r="BG23" s="616"/>
    </row>
    <row r="24" spans="1:64" ht="15.75" customHeight="1">
      <c r="A24" s="604"/>
      <c r="B24" s="604"/>
      <c r="C24" s="604"/>
      <c r="D24" s="604"/>
      <c r="E24" s="604"/>
      <c r="F24" s="604"/>
      <c r="G24" s="605"/>
      <c r="H24" s="120" t="s">
        <v>149</v>
      </c>
      <c r="I24" s="707"/>
      <c r="J24" s="325">
        <v>0</v>
      </c>
      <c r="K24" s="41"/>
      <c r="L24" s="41"/>
      <c r="M24" s="326">
        <f t="shared" si="0"/>
        <v>0</v>
      </c>
      <c r="N24" s="325">
        <v>0</v>
      </c>
      <c r="O24" s="41">
        <v>0</v>
      </c>
      <c r="P24" s="41">
        <v>0</v>
      </c>
      <c r="Q24" s="326">
        <f t="shared" si="1"/>
        <v>0</v>
      </c>
      <c r="R24" s="348">
        <v>2</v>
      </c>
      <c r="S24" s="40">
        <v>0</v>
      </c>
      <c r="T24" s="40"/>
      <c r="U24" s="349">
        <f t="shared" si="2"/>
        <v>2</v>
      </c>
      <c r="V24" s="207"/>
      <c r="W24" s="41"/>
      <c r="X24" s="41"/>
      <c r="Y24" s="326">
        <f t="shared" si="17"/>
        <v>0</v>
      </c>
      <c r="Z24" s="41"/>
      <c r="AA24" s="41"/>
      <c r="AB24" s="41"/>
      <c r="AC24" s="326">
        <f t="shared" si="18"/>
        <v>0</v>
      </c>
      <c r="AD24" s="41">
        <v>0</v>
      </c>
      <c r="AE24" s="41">
        <v>0</v>
      </c>
      <c r="AF24" s="41">
        <v>0</v>
      </c>
      <c r="AG24" s="327">
        <f t="shared" si="19"/>
        <v>0</v>
      </c>
      <c r="AH24" s="40">
        <v>0</v>
      </c>
      <c r="AI24" s="40">
        <v>0</v>
      </c>
      <c r="AJ24" s="40">
        <v>0</v>
      </c>
      <c r="AK24" s="350">
        <f t="shared" si="20"/>
        <v>0</v>
      </c>
      <c r="AL24" s="41">
        <v>0</v>
      </c>
      <c r="AM24" s="41">
        <v>0</v>
      </c>
      <c r="AN24" s="41">
        <v>0</v>
      </c>
      <c r="AO24" s="327">
        <f t="shared" si="21"/>
        <v>0</v>
      </c>
      <c r="AP24" s="40">
        <v>0</v>
      </c>
      <c r="AQ24" s="40">
        <v>0</v>
      </c>
      <c r="AR24" s="40">
        <v>0</v>
      </c>
      <c r="AS24" s="328">
        <f t="shared" si="22"/>
        <v>0</v>
      </c>
      <c r="AT24" s="41">
        <v>0</v>
      </c>
      <c r="AU24" s="41">
        <v>0</v>
      </c>
      <c r="AV24" s="41">
        <v>0</v>
      </c>
      <c r="AW24" s="326">
        <f t="shared" si="23"/>
        <v>0</v>
      </c>
      <c r="AX24" s="41">
        <v>0</v>
      </c>
      <c r="AY24" s="41">
        <v>0</v>
      </c>
      <c r="AZ24" s="41">
        <v>0</v>
      </c>
      <c r="BA24" s="326">
        <f t="shared" si="24"/>
        <v>0</v>
      </c>
      <c r="BB24" s="41">
        <v>0</v>
      </c>
      <c r="BC24" s="41">
        <v>0</v>
      </c>
      <c r="BD24" s="41">
        <v>0</v>
      </c>
      <c r="BE24" s="326">
        <f t="shared" si="25"/>
        <v>0</v>
      </c>
      <c r="BF24" s="30">
        <f t="shared" si="12"/>
        <v>2</v>
      </c>
      <c r="BG24" s="616"/>
    </row>
    <row r="25" spans="1:64" ht="15" customHeight="1">
      <c r="A25" s="604"/>
      <c r="B25" s="604"/>
      <c r="C25" s="604"/>
      <c r="D25" s="604"/>
      <c r="E25" s="604"/>
      <c r="F25" s="604"/>
      <c r="G25" s="692" t="s">
        <v>63</v>
      </c>
      <c r="H25" s="120" t="s">
        <v>64</v>
      </c>
      <c r="I25" s="656" t="s">
        <v>65</v>
      </c>
      <c r="J25" s="325">
        <v>0</v>
      </c>
      <c r="K25" s="41">
        <v>0</v>
      </c>
      <c r="L25" s="41">
        <v>0</v>
      </c>
      <c r="M25" s="326">
        <f t="shared" si="0"/>
        <v>0</v>
      </c>
      <c r="N25" s="325">
        <v>0</v>
      </c>
      <c r="O25" s="41">
        <v>0</v>
      </c>
      <c r="P25" s="41">
        <v>0</v>
      </c>
      <c r="Q25" s="326">
        <f t="shared" si="1"/>
        <v>0</v>
      </c>
      <c r="R25" s="348">
        <v>0</v>
      </c>
      <c r="S25" s="40">
        <v>0</v>
      </c>
      <c r="T25" s="40">
        <v>0</v>
      </c>
      <c r="U25" s="349">
        <f t="shared" si="2"/>
        <v>0</v>
      </c>
      <c r="V25" s="207">
        <v>0</v>
      </c>
      <c r="W25" s="41">
        <v>0</v>
      </c>
      <c r="X25" s="41">
        <v>0</v>
      </c>
      <c r="Y25" s="327">
        <f t="shared" si="17"/>
        <v>0</v>
      </c>
      <c r="Z25" s="41">
        <v>0</v>
      </c>
      <c r="AA25" s="41">
        <v>0</v>
      </c>
      <c r="AB25" s="41">
        <v>0</v>
      </c>
      <c r="AC25" s="327">
        <f t="shared" si="18"/>
        <v>0</v>
      </c>
      <c r="AD25" s="41">
        <v>0</v>
      </c>
      <c r="AE25" s="41">
        <v>0</v>
      </c>
      <c r="AF25" s="41">
        <v>0</v>
      </c>
      <c r="AG25" s="327">
        <f t="shared" si="19"/>
        <v>0</v>
      </c>
      <c r="AH25" s="40">
        <v>0</v>
      </c>
      <c r="AI25" s="40">
        <v>0</v>
      </c>
      <c r="AJ25" s="40">
        <v>0</v>
      </c>
      <c r="AK25" s="350">
        <f t="shared" si="20"/>
        <v>0</v>
      </c>
      <c r="AL25" s="41">
        <v>0</v>
      </c>
      <c r="AM25" s="41">
        <v>0</v>
      </c>
      <c r="AN25" s="41">
        <v>0</v>
      </c>
      <c r="AO25" s="327">
        <f t="shared" si="21"/>
        <v>0</v>
      </c>
      <c r="AP25" s="40">
        <v>0</v>
      </c>
      <c r="AQ25" s="40">
        <v>0</v>
      </c>
      <c r="AR25" s="40">
        <v>0</v>
      </c>
      <c r="AS25" s="328">
        <f t="shared" si="22"/>
        <v>0</v>
      </c>
      <c r="AT25" s="41">
        <v>0</v>
      </c>
      <c r="AU25" s="41">
        <v>0</v>
      </c>
      <c r="AV25" s="41">
        <v>0</v>
      </c>
      <c r="AW25" s="327">
        <f t="shared" si="23"/>
        <v>0</v>
      </c>
      <c r="AX25" s="41">
        <v>0</v>
      </c>
      <c r="AY25" s="41">
        <v>0</v>
      </c>
      <c r="AZ25" s="41">
        <v>0</v>
      </c>
      <c r="BA25" s="327">
        <f t="shared" si="24"/>
        <v>0</v>
      </c>
      <c r="BB25" s="41">
        <v>0</v>
      </c>
      <c r="BC25" s="41">
        <v>0</v>
      </c>
      <c r="BD25" s="41">
        <v>0</v>
      </c>
      <c r="BE25" s="329">
        <f t="shared" si="25"/>
        <v>0</v>
      </c>
      <c r="BF25" s="30">
        <f t="shared" si="12"/>
        <v>0</v>
      </c>
      <c r="BG25" s="616"/>
    </row>
    <row r="26" spans="1:64" ht="15.75" customHeight="1">
      <c r="A26" s="604"/>
      <c r="B26" s="604"/>
      <c r="C26" s="604"/>
      <c r="D26" s="604"/>
      <c r="E26" s="605"/>
      <c r="F26" s="605"/>
      <c r="G26" s="605"/>
      <c r="H26" s="120" t="s">
        <v>66</v>
      </c>
      <c r="I26" s="643"/>
      <c r="J26" s="325">
        <v>4</v>
      </c>
      <c r="K26" s="41">
        <v>1</v>
      </c>
      <c r="L26" s="41">
        <v>0</v>
      </c>
      <c r="M26" s="326">
        <f t="shared" si="0"/>
        <v>5</v>
      </c>
      <c r="N26" s="325">
        <v>0</v>
      </c>
      <c r="O26" s="41">
        <v>0</v>
      </c>
      <c r="P26" s="41">
        <v>0</v>
      </c>
      <c r="Q26" s="326">
        <f t="shared" si="1"/>
        <v>0</v>
      </c>
      <c r="R26" s="348">
        <v>0</v>
      </c>
      <c r="S26" s="40">
        <v>0</v>
      </c>
      <c r="T26" s="40">
        <v>0</v>
      </c>
      <c r="U26" s="349">
        <f t="shared" si="2"/>
        <v>0</v>
      </c>
      <c r="V26" s="207">
        <v>0</v>
      </c>
      <c r="W26" s="41">
        <v>0</v>
      </c>
      <c r="X26" s="41">
        <v>0</v>
      </c>
      <c r="Y26" s="327">
        <f t="shared" si="17"/>
        <v>0</v>
      </c>
      <c r="Z26" s="41">
        <v>0</v>
      </c>
      <c r="AA26" s="41">
        <v>0</v>
      </c>
      <c r="AB26" s="41">
        <v>0</v>
      </c>
      <c r="AC26" s="329">
        <f t="shared" si="18"/>
        <v>0</v>
      </c>
      <c r="AD26" s="41">
        <v>0</v>
      </c>
      <c r="AE26" s="41">
        <v>0</v>
      </c>
      <c r="AF26" s="41">
        <v>0</v>
      </c>
      <c r="AG26" s="327">
        <f t="shared" si="19"/>
        <v>0</v>
      </c>
      <c r="AH26" s="40">
        <v>0</v>
      </c>
      <c r="AI26" s="40">
        <v>0</v>
      </c>
      <c r="AJ26" s="40">
        <v>0</v>
      </c>
      <c r="AK26" s="350">
        <f t="shared" si="20"/>
        <v>0</v>
      </c>
      <c r="AL26" s="41">
        <v>0</v>
      </c>
      <c r="AM26" s="41">
        <v>0</v>
      </c>
      <c r="AN26" s="41">
        <v>0</v>
      </c>
      <c r="AO26" s="327">
        <f t="shared" si="21"/>
        <v>0</v>
      </c>
      <c r="AP26" s="40">
        <v>0</v>
      </c>
      <c r="AQ26" s="40">
        <v>0</v>
      </c>
      <c r="AR26" s="40">
        <v>0</v>
      </c>
      <c r="AS26" s="328">
        <f t="shared" si="22"/>
        <v>0</v>
      </c>
      <c r="AT26" s="41">
        <v>0</v>
      </c>
      <c r="AU26" s="41">
        <v>0</v>
      </c>
      <c r="AV26" s="41">
        <v>0</v>
      </c>
      <c r="AW26" s="327">
        <f t="shared" si="23"/>
        <v>0</v>
      </c>
      <c r="AX26" s="41">
        <v>0</v>
      </c>
      <c r="AY26" s="41">
        <v>0</v>
      </c>
      <c r="AZ26" s="41">
        <v>0</v>
      </c>
      <c r="BA26" s="327">
        <f t="shared" si="24"/>
        <v>0</v>
      </c>
      <c r="BB26" s="41">
        <v>0</v>
      </c>
      <c r="BC26" s="41">
        <v>0</v>
      </c>
      <c r="BD26" s="41">
        <v>0</v>
      </c>
      <c r="BE26" s="329">
        <f t="shared" si="25"/>
        <v>0</v>
      </c>
      <c r="BF26" s="30">
        <f t="shared" si="12"/>
        <v>5</v>
      </c>
      <c r="BG26" s="619"/>
    </row>
    <row r="27" spans="1:64" ht="28.5" customHeight="1">
      <c r="A27" s="604"/>
      <c r="B27" s="604"/>
      <c r="C27" s="604"/>
      <c r="D27" s="604"/>
      <c r="E27" s="692" t="s">
        <v>150</v>
      </c>
      <c r="F27" s="232">
        <v>15</v>
      </c>
      <c r="G27" s="96" t="s">
        <v>73</v>
      </c>
      <c r="H27" s="96" t="s">
        <v>73</v>
      </c>
      <c r="I27" s="144" t="s">
        <v>151</v>
      </c>
      <c r="J27" s="348">
        <v>1</v>
      </c>
      <c r="K27" s="40">
        <v>0</v>
      </c>
      <c r="L27" s="40">
        <v>0</v>
      </c>
      <c r="M27" s="351">
        <f t="shared" si="0"/>
        <v>1</v>
      </c>
      <c r="N27" s="325">
        <v>3</v>
      </c>
      <c r="O27" s="41">
        <v>0</v>
      </c>
      <c r="P27" s="41">
        <v>0</v>
      </c>
      <c r="Q27" s="326">
        <f t="shared" si="1"/>
        <v>3</v>
      </c>
      <c r="R27" s="325">
        <v>1</v>
      </c>
      <c r="S27" s="41">
        <v>0</v>
      </c>
      <c r="T27" s="41">
        <v>0</v>
      </c>
      <c r="U27" s="326">
        <f t="shared" si="2"/>
        <v>1</v>
      </c>
      <c r="V27" s="207">
        <v>0</v>
      </c>
      <c r="W27" s="41">
        <v>0</v>
      </c>
      <c r="X27" s="41">
        <v>0</v>
      </c>
      <c r="Y27" s="326">
        <f t="shared" si="17"/>
        <v>0</v>
      </c>
      <c r="Z27" s="207">
        <v>0</v>
      </c>
      <c r="AA27" s="41">
        <v>0</v>
      </c>
      <c r="AB27" s="41">
        <v>0</v>
      </c>
      <c r="AC27" s="329">
        <f t="shared" si="18"/>
        <v>0</v>
      </c>
      <c r="AD27" s="41">
        <v>0</v>
      </c>
      <c r="AE27" s="41">
        <v>0</v>
      </c>
      <c r="AF27" s="41">
        <v>0</v>
      </c>
      <c r="AG27" s="326">
        <f t="shared" si="19"/>
        <v>0</v>
      </c>
      <c r="AH27" s="352">
        <v>0</v>
      </c>
      <c r="AI27" s="40">
        <v>0</v>
      </c>
      <c r="AJ27" s="40">
        <v>0</v>
      </c>
      <c r="AK27" s="353">
        <f t="shared" si="20"/>
        <v>0</v>
      </c>
      <c r="AL27" s="207">
        <v>0</v>
      </c>
      <c r="AM27" s="41">
        <v>0</v>
      </c>
      <c r="AN27" s="41">
        <v>0</v>
      </c>
      <c r="AO27" s="326">
        <f t="shared" si="21"/>
        <v>0</v>
      </c>
      <c r="AP27" s="207">
        <v>0</v>
      </c>
      <c r="AQ27" s="41">
        <v>0</v>
      </c>
      <c r="AR27" s="41">
        <v>0</v>
      </c>
      <c r="AS27" s="326">
        <f t="shared" si="22"/>
        <v>0</v>
      </c>
      <c r="AT27" s="207">
        <v>0</v>
      </c>
      <c r="AU27" s="41">
        <v>0</v>
      </c>
      <c r="AV27" s="41">
        <v>0</v>
      </c>
      <c r="AW27" s="326">
        <f t="shared" si="23"/>
        <v>0</v>
      </c>
      <c r="AX27" s="207">
        <v>0</v>
      </c>
      <c r="AY27" s="41">
        <v>0</v>
      </c>
      <c r="AZ27" s="41">
        <v>0</v>
      </c>
      <c r="BA27" s="326">
        <f t="shared" si="24"/>
        <v>0</v>
      </c>
      <c r="BB27" s="207">
        <v>0</v>
      </c>
      <c r="BC27" s="41">
        <v>0</v>
      </c>
      <c r="BD27" s="41">
        <v>0</v>
      </c>
      <c r="BE27" s="326">
        <f t="shared" si="25"/>
        <v>0</v>
      </c>
      <c r="BF27" s="30">
        <f t="shared" si="12"/>
        <v>5</v>
      </c>
      <c r="BG27" s="354">
        <f t="shared" ref="BG27:BG35" si="26">BF27/F27</f>
        <v>0.33333333333333331</v>
      </c>
      <c r="BH27" s="71">
        <f t="shared" ref="BH27:BH34" si="27">ROUND(F27*BL27,0)</f>
        <v>6</v>
      </c>
      <c r="BI27" s="72">
        <f t="shared" ref="BI27:BI34" si="28">ROUND(F27*BL27,0)+1</f>
        <v>7</v>
      </c>
      <c r="BJ27" s="131">
        <f t="shared" ref="BJ27:BJ35" si="29">F27-1</f>
        <v>14</v>
      </c>
      <c r="BK27" s="132">
        <f t="shared" ref="BK27:BK35" si="30">F27</f>
        <v>15</v>
      </c>
      <c r="BL27" s="196">
        <v>0.4</v>
      </c>
    </row>
    <row r="28" spans="1:64" ht="30.75" customHeight="1">
      <c r="A28" s="604"/>
      <c r="B28" s="604"/>
      <c r="C28" s="604"/>
      <c r="D28" s="604"/>
      <c r="E28" s="604"/>
      <c r="F28" s="232">
        <v>20</v>
      </c>
      <c r="G28" s="96" t="s">
        <v>73</v>
      </c>
      <c r="H28" s="96" t="s">
        <v>73</v>
      </c>
      <c r="I28" s="144" t="s">
        <v>152</v>
      </c>
      <c r="J28" s="348">
        <v>0</v>
      </c>
      <c r="K28" s="40">
        <v>0</v>
      </c>
      <c r="L28" s="40">
        <v>0</v>
      </c>
      <c r="M28" s="351">
        <f t="shared" si="0"/>
        <v>0</v>
      </c>
      <c r="N28" s="325">
        <v>1</v>
      </c>
      <c r="O28" s="41">
        <v>0</v>
      </c>
      <c r="P28" s="41">
        <v>0</v>
      </c>
      <c r="Q28" s="326">
        <f t="shared" si="1"/>
        <v>1</v>
      </c>
      <c r="R28" s="325">
        <v>4</v>
      </c>
      <c r="S28" s="41">
        <v>0</v>
      </c>
      <c r="T28" s="41">
        <v>0</v>
      </c>
      <c r="U28" s="326">
        <f t="shared" si="2"/>
        <v>4</v>
      </c>
      <c r="V28" s="207">
        <v>0</v>
      </c>
      <c r="W28" s="41">
        <v>0</v>
      </c>
      <c r="X28" s="41">
        <v>0</v>
      </c>
      <c r="Y28" s="326">
        <f t="shared" si="17"/>
        <v>0</v>
      </c>
      <c r="Z28" s="207">
        <v>0</v>
      </c>
      <c r="AA28" s="41">
        <v>0</v>
      </c>
      <c r="AB28" s="41">
        <v>0</v>
      </c>
      <c r="AC28" s="329">
        <f t="shared" si="18"/>
        <v>0</v>
      </c>
      <c r="AD28" s="41">
        <v>0</v>
      </c>
      <c r="AE28" s="41">
        <v>0</v>
      </c>
      <c r="AF28" s="41">
        <v>0</v>
      </c>
      <c r="AG28" s="326">
        <f t="shared" si="19"/>
        <v>0</v>
      </c>
      <c r="AH28" s="352">
        <v>0</v>
      </c>
      <c r="AI28" s="40">
        <v>0</v>
      </c>
      <c r="AJ28" s="40">
        <v>0</v>
      </c>
      <c r="AK28" s="353">
        <f t="shared" si="20"/>
        <v>0</v>
      </c>
      <c r="AL28" s="207">
        <v>0</v>
      </c>
      <c r="AM28" s="41">
        <v>0</v>
      </c>
      <c r="AN28" s="41">
        <v>0</v>
      </c>
      <c r="AO28" s="326">
        <f t="shared" si="21"/>
        <v>0</v>
      </c>
      <c r="AP28" s="207">
        <v>0</v>
      </c>
      <c r="AQ28" s="41">
        <v>0</v>
      </c>
      <c r="AR28" s="41">
        <v>0</v>
      </c>
      <c r="AS28" s="326">
        <f t="shared" si="22"/>
        <v>0</v>
      </c>
      <c r="AT28" s="207">
        <v>0</v>
      </c>
      <c r="AU28" s="41">
        <v>0</v>
      </c>
      <c r="AV28" s="41">
        <v>0</v>
      </c>
      <c r="AW28" s="326">
        <f t="shared" si="23"/>
        <v>0</v>
      </c>
      <c r="AX28" s="207">
        <v>0</v>
      </c>
      <c r="AY28" s="41">
        <v>0</v>
      </c>
      <c r="AZ28" s="41">
        <v>0</v>
      </c>
      <c r="BA28" s="326">
        <f t="shared" si="24"/>
        <v>0</v>
      </c>
      <c r="BB28" s="207">
        <v>0</v>
      </c>
      <c r="BC28" s="41">
        <v>0</v>
      </c>
      <c r="BD28" s="41">
        <v>0</v>
      </c>
      <c r="BE28" s="326">
        <f t="shared" si="25"/>
        <v>0</v>
      </c>
      <c r="BF28" s="30">
        <f t="shared" si="12"/>
        <v>5</v>
      </c>
      <c r="BG28" s="354">
        <f t="shared" si="26"/>
        <v>0.25</v>
      </c>
      <c r="BH28" s="71">
        <f t="shared" si="27"/>
        <v>8</v>
      </c>
      <c r="BI28" s="72">
        <f t="shared" si="28"/>
        <v>9</v>
      </c>
      <c r="BJ28" s="131">
        <f t="shared" si="29"/>
        <v>19</v>
      </c>
      <c r="BK28" s="132">
        <f t="shared" si="30"/>
        <v>20</v>
      </c>
      <c r="BL28" s="196">
        <v>0.4</v>
      </c>
    </row>
    <row r="29" spans="1:64" ht="30.75" customHeight="1">
      <c r="A29" s="604"/>
      <c r="B29" s="604"/>
      <c r="C29" s="604"/>
      <c r="D29" s="604"/>
      <c r="E29" s="604"/>
      <c r="F29" s="232">
        <v>10</v>
      </c>
      <c r="G29" s="96" t="s">
        <v>73</v>
      </c>
      <c r="H29" s="96" t="s">
        <v>73</v>
      </c>
      <c r="I29" s="144" t="s">
        <v>153</v>
      </c>
      <c r="J29" s="348">
        <v>4</v>
      </c>
      <c r="K29" s="40">
        <v>0</v>
      </c>
      <c r="L29" s="40">
        <v>0</v>
      </c>
      <c r="M29" s="351">
        <f t="shared" si="0"/>
        <v>4</v>
      </c>
      <c r="N29" s="325">
        <v>0</v>
      </c>
      <c r="O29" s="41">
        <v>0</v>
      </c>
      <c r="P29" s="41">
        <v>0</v>
      </c>
      <c r="Q29" s="326">
        <f t="shared" si="1"/>
        <v>0</v>
      </c>
      <c r="R29" s="325">
        <v>0</v>
      </c>
      <c r="S29" s="41">
        <v>0</v>
      </c>
      <c r="T29" s="41">
        <v>0</v>
      </c>
      <c r="U29" s="326">
        <f t="shared" si="2"/>
        <v>0</v>
      </c>
      <c r="V29" s="207">
        <v>0</v>
      </c>
      <c r="W29" s="41">
        <v>0</v>
      </c>
      <c r="X29" s="41">
        <v>0</v>
      </c>
      <c r="Y29" s="326">
        <f t="shared" si="17"/>
        <v>0</v>
      </c>
      <c r="Z29" s="207">
        <v>0</v>
      </c>
      <c r="AA29" s="41">
        <v>0</v>
      </c>
      <c r="AB29" s="41">
        <v>0</v>
      </c>
      <c r="AC29" s="329">
        <f t="shared" si="18"/>
        <v>0</v>
      </c>
      <c r="AD29" s="41">
        <v>0</v>
      </c>
      <c r="AE29" s="41">
        <v>0</v>
      </c>
      <c r="AF29" s="41">
        <v>0</v>
      </c>
      <c r="AG29" s="326">
        <f t="shared" si="19"/>
        <v>0</v>
      </c>
      <c r="AH29" s="352">
        <v>0</v>
      </c>
      <c r="AI29" s="40">
        <v>0</v>
      </c>
      <c r="AJ29" s="40">
        <v>0</v>
      </c>
      <c r="AK29" s="353">
        <f t="shared" si="20"/>
        <v>0</v>
      </c>
      <c r="AL29" s="207">
        <v>0</v>
      </c>
      <c r="AM29" s="41">
        <v>0</v>
      </c>
      <c r="AN29" s="41">
        <v>0</v>
      </c>
      <c r="AO29" s="326">
        <f t="shared" si="21"/>
        <v>0</v>
      </c>
      <c r="AP29" s="207">
        <v>0</v>
      </c>
      <c r="AQ29" s="41">
        <v>0</v>
      </c>
      <c r="AR29" s="41">
        <v>0</v>
      </c>
      <c r="AS29" s="326">
        <f t="shared" si="22"/>
        <v>0</v>
      </c>
      <c r="AT29" s="207">
        <v>0</v>
      </c>
      <c r="AU29" s="41">
        <v>0</v>
      </c>
      <c r="AV29" s="41">
        <v>0</v>
      </c>
      <c r="AW29" s="326">
        <f t="shared" si="23"/>
        <v>0</v>
      </c>
      <c r="AX29" s="207">
        <v>0</v>
      </c>
      <c r="AY29" s="41">
        <v>0</v>
      </c>
      <c r="AZ29" s="41">
        <v>0</v>
      </c>
      <c r="BA29" s="326">
        <f t="shared" si="24"/>
        <v>0</v>
      </c>
      <c r="BB29" s="207">
        <v>0</v>
      </c>
      <c r="BC29" s="41">
        <v>0</v>
      </c>
      <c r="BD29" s="41">
        <v>0</v>
      </c>
      <c r="BE29" s="326">
        <f t="shared" si="25"/>
        <v>0</v>
      </c>
      <c r="BF29" s="30">
        <f t="shared" si="12"/>
        <v>4</v>
      </c>
      <c r="BG29" s="354">
        <f t="shared" si="26"/>
        <v>0.4</v>
      </c>
      <c r="BH29" s="71">
        <f t="shared" si="27"/>
        <v>4</v>
      </c>
      <c r="BI29" s="72">
        <f t="shared" si="28"/>
        <v>5</v>
      </c>
      <c r="BJ29" s="131">
        <f t="shared" si="29"/>
        <v>9</v>
      </c>
      <c r="BK29" s="132">
        <f t="shared" si="30"/>
        <v>10</v>
      </c>
      <c r="BL29" s="196">
        <v>0.4</v>
      </c>
    </row>
    <row r="30" spans="1:64" ht="30.75" customHeight="1">
      <c r="A30" s="604"/>
      <c r="B30" s="604"/>
      <c r="C30" s="604"/>
      <c r="D30" s="604"/>
      <c r="E30" s="605"/>
      <c r="F30" s="232">
        <v>8</v>
      </c>
      <c r="G30" s="96" t="s">
        <v>73</v>
      </c>
      <c r="H30" s="96" t="s">
        <v>73</v>
      </c>
      <c r="I30" s="144" t="s">
        <v>154</v>
      </c>
      <c r="J30" s="348">
        <v>1</v>
      </c>
      <c r="K30" s="40">
        <v>0</v>
      </c>
      <c r="L30" s="40">
        <v>0</v>
      </c>
      <c r="M30" s="351">
        <f t="shared" si="0"/>
        <v>1</v>
      </c>
      <c r="N30" s="325">
        <v>0</v>
      </c>
      <c r="O30" s="41">
        <v>0</v>
      </c>
      <c r="P30" s="41">
        <v>0</v>
      </c>
      <c r="Q30" s="326">
        <f t="shared" si="1"/>
        <v>0</v>
      </c>
      <c r="R30" s="325">
        <v>0</v>
      </c>
      <c r="S30" s="41">
        <v>0</v>
      </c>
      <c r="T30" s="41">
        <v>0</v>
      </c>
      <c r="U30" s="326">
        <f t="shared" si="2"/>
        <v>0</v>
      </c>
      <c r="V30" s="207">
        <v>0</v>
      </c>
      <c r="W30" s="41">
        <v>0</v>
      </c>
      <c r="X30" s="41">
        <v>0</v>
      </c>
      <c r="Y30" s="326">
        <f t="shared" si="17"/>
        <v>0</v>
      </c>
      <c r="Z30" s="207">
        <v>0</v>
      </c>
      <c r="AA30" s="41">
        <v>0</v>
      </c>
      <c r="AB30" s="41">
        <v>0</v>
      </c>
      <c r="AC30" s="329">
        <f t="shared" si="18"/>
        <v>0</v>
      </c>
      <c r="AD30" s="41">
        <v>0</v>
      </c>
      <c r="AE30" s="41">
        <v>0</v>
      </c>
      <c r="AF30" s="41">
        <v>0</v>
      </c>
      <c r="AG30" s="326">
        <f t="shared" si="19"/>
        <v>0</v>
      </c>
      <c r="AH30" s="352">
        <v>0</v>
      </c>
      <c r="AI30" s="40">
        <v>0</v>
      </c>
      <c r="AJ30" s="40">
        <v>0</v>
      </c>
      <c r="AK30" s="353">
        <f t="shared" si="20"/>
        <v>0</v>
      </c>
      <c r="AL30" s="207">
        <v>0</v>
      </c>
      <c r="AM30" s="41">
        <v>0</v>
      </c>
      <c r="AN30" s="41">
        <v>0</v>
      </c>
      <c r="AO30" s="326">
        <f t="shared" si="21"/>
        <v>0</v>
      </c>
      <c r="AP30" s="207">
        <v>0</v>
      </c>
      <c r="AQ30" s="41">
        <v>0</v>
      </c>
      <c r="AR30" s="41">
        <v>0</v>
      </c>
      <c r="AS30" s="326">
        <f t="shared" si="22"/>
        <v>0</v>
      </c>
      <c r="AT30" s="207">
        <v>0</v>
      </c>
      <c r="AU30" s="41">
        <v>0</v>
      </c>
      <c r="AV30" s="41">
        <v>0</v>
      </c>
      <c r="AW30" s="326">
        <f t="shared" si="23"/>
        <v>0</v>
      </c>
      <c r="AX30" s="207">
        <v>0</v>
      </c>
      <c r="AY30" s="41"/>
      <c r="AZ30" s="41"/>
      <c r="BA30" s="326">
        <f t="shared" si="24"/>
        <v>0</v>
      </c>
      <c r="BB30" s="207">
        <v>0</v>
      </c>
      <c r="BC30" s="41">
        <v>0</v>
      </c>
      <c r="BD30" s="41">
        <v>0</v>
      </c>
      <c r="BE30" s="326">
        <f t="shared" si="25"/>
        <v>0</v>
      </c>
      <c r="BF30" s="30">
        <f t="shared" si="12"/>
        <v>1</v>
      </c>
      <c r="BG30" s="354">
        <f t="shared" si="26"/>
        <v>0.125</v>
      </c>
      <c r="BH30" s="71">
        <f t="shared" si="27"/>
        <v>3</v>
      </c>
      <c r="BI30" s="72">
        <f t="shared" si="28"/>
        <v>4</v>
      </c>
      <c r="BJ30" s="131">
        <f t="shared" si="29"/>
        <v>7</v>
      </c>
      <c r="BK30" s="132">
        <f t="shared" si="30"/>
        <v>8</v>
      </c>
      <c r="BL30" s="196">
        <v>0.4</v>
      </c>
    </row>
    <row r="31" spans="1:64" ht="18" customHeight="1">
      <c r="A31" s="604"/>
      <c r="B31" s="604"/>
      <c r="C31" s="604"/>
      <c r="D31" s="604"/>
      <c r="E31" s="287" t="s">
        <v>155</v>
      </c>
      <c r="F31" s="232">
        <v>20</v>
      </c>
      <c r="G31" s="96" t="s">
        <v>73</v>
      </c>
      <c r="H31" s="96" t="s">
        <v>73</v>
      </c>
      <c r="I31" s="144" t="s">
        <v>156</v>
      </c>
      <c r="J31" s="325">
        <v>5</v>
      </c>
      <c r="K31" s="41">
        <v>0</v>
      </c>
      <c r="L31" s="41">
        <v>0</v>
      </c>
      <c r="M31" s="326">
        <f t="shared" si="0"/>
        <v>5</v>
      </c>
      <c r="N31" s="325">
        <v>0</v>
      </c>
      <c r="O31" s="41">
        <v>0</v>
      </c>
      <c r="P31" s="41">
        <v>0</v>
      </c>
      <c r="Q31" s="326">
        <f t="shared" si="1"/>
        <v>0</v>
      </c>
      <c r="R31" s="325">
        <v>0</v>
      </c>
      <c r="S31" s="41">
        <v>0</v>
      </c>
      <c r="T31" s="41">
        <v>0</v>
      </c>
      <c r="U31" s="326">
        <f t="shared" si="2"/>
        <v>0</v>
      </c>
      <c r="V31" s="207">
        <v>0</v>
      </c>
      <c r="W31" s="41">
        <v>0</v>
      </c>
      <c r="X31" s="41">
        <v>0</v>
      </c>
      <c r="Y31" s="326">
        <f t="shared" si="17"/>
        <v>0</v>
      </c>
      <c r="Z31" s="207">
        <v>0</v>
      </c>
      <c r="AA31" s="41">
        <v>0</v>
      </c>
      <c r="AB31" s="41">
        <v>0</v>
      </c>
      <c r="AC31" s="329">
        <v>0</v>
      </c>
      <c r="AD31" s="41">
        <v>0</v>
      </c>
      <c r="AE31" s="41">
        <v>0</v>
      </c>
      <c r="AF31" s="41">
        <v>0</v>
      </c>
      <c r="AG31" s="326">
        <v>0</v>
      </c>
      <c r="AH31" s="207">
        <v>0</v>
      </c>
      <c r="AI31" s="41">
        <v>0</v>
      </c>
      <c r="AJ31" s="41">
        <v>0</v>
      </c>
      <c r="AK31" s="326">
        <v>0</v>
      </c>
      <c r="AL31" s="207">
        <v>0</v>
      </c>
      <c r="AM31" s="41">
        <v>0</v>
      </c>
      <c r="AN31" s="41">
        <v>0</v>
      </c>
      <c r="AO31" s="326">
        <v>0</v>
      </c>
      <c r="AP31" s="352">
        <v>0</v>
      </c>
      <c r="AQ31" s="40">
        <v>0</v>
      </c>
      <c r="AR31" s="40">
        <v>0</v>
      </c>
      <c r="AS31" s="355">
        <v>0</v>
      </c>
      <c r="AT31" s="207">
        <v>0</v>
      </c>
      <c r="AU31" s="41">
        <v>0</v>
      </c>
      <c r="AV31" s="41">
        <v>0</v>
      </c>
      <c r="AW31" s="326">
        <v>0</v>
      </c>
      <c r="AX31" s="207">
        <v>0</v>
      </c>
      <c r="AY31" s="41">
        <v>0</v>
      </c>
      <c r="AZ31" s="41">
        <v>0</v>
      </c>
      <c r="BA31" s="326">
        <v>0</v>
      </c>
      <c r="BB31" s="207">
        <v>0</v>
      </c>
      <c r="BC31" s="41">
        <v>0</v>
      </c>
      <c r="BD31" s="41">
        <v>0</v>
      </c>
      <c r="BE31" s="326">
        <v>0</v>
      </c>
      <c r="BF31" s="30">
        <f t="shared" si="12"/>
        <v>5</v>
      </c>
      <c r="BG31" s="354">
        <f t="shared" si="26"/>
        <v>0.25</v>
      </c>
      <c r="BH31" s="71">
        <f t="shared" si="27"/>
        <v>8</v>
      </c>
      <c r="BI31" s="72">
        <f t="shared" si="28"/>
        <v>9</v>
      </c>
      <c r="BJ31" s="131">
        <f t="shared" si="29"/>
        <v>19</v>
      </c>
      <c r="BK31" s="132">
        <f t="shared" si="30"/>
        <v>20</v>
      </c>
      <c r="BL31" s="196">
        <v>0.4</v>
      </c>
    </row>
    <row r="32" spans="1:64" ht="39" customHeight="1">
      <c r="A32" s="604"/>
      <c r="B32" s="604"/>
      <c r="C32" s="604"/>
      <c r="D32" s="604"/>
      <c r="E32" s="356" t="s">
        <v>157</v>
      </c>
      <c r="F32" s="232">
        <v>100</v>
      </c>
      <c r="G32" s="96" t="s">
        <v>73</v>
      </c>
      <c r="H32" s="96" t="s">
        <v>73</v>
      </c>
      <c r="I32" s="144" t="s">
        <v>158</v>
      </c>
      <c r="J32" s="325">
        <v>0</v>
      </c>
      <c r="K32" s="41">
        <v>0</v>
      </c>
      <c r="L32" s="41">
        <v>0</v>
      </c>
      <c r="M32" s="326">
        <v>9</v>
      </c>
      <c r="N32" s="348">
        <v>11</v>
      </c>
      <c r="O32" s="41">
        <v>0</v>
      </c>
      <c r="P32" s="41">
        <v>0</v>
      </c>
      <c r="Q32" s="357">
        <v>11</v>
      </c>
      <c r="R32" s="348">
        <v>11</v>
      </c>
      <c r="S32" s="40">
        <v>0</v>
      </c>
      <c r="T32" s="40">
        <v>0</v>
      </c>
      <c r="U32" s="357">
        <v>11</v>
      </c>
      <c r="V32" s="207">
        <v>0</v>
      </c>
      <c r="W32" s="41">
        <v>0</v>
      </c>
      <c r="X32" s="41">
        <v>0</v>
      </c>
      <c r="Y32" s="327">
        <v>0</v>
      </c>
      <c r="Z32" s="41">
        <v>0</v>
      </c>
      <c r="AA32" s="41">
        <v>0</v>
      </c>
      <c r="AB32" s="41">
        <v>0</v>
      </c>
      <c r="AC32" s="327">
        <v>0</v>
      </c>
      <c r="AD32" s="41">
        <v>0</v>
      </c>
      <c r="AE32" s="41">
        <v>0</v>
      </c>
      <c r="AF32" s="41">
        <v>0</v>
      </c>
      <c r="AG32" s="327">
        <v>0</v>
      </c>
      <c r="AH32" s="41">
        <v>0</v>
      </c>
      <c r="AI32" s="41">
        <v>0</v>
      </c>
      <c r="AJ32" s="41">
        <v>0</v>
      </c>
      <c r="AK32" s="327">
        <v>0</v>
      </c>
      <c r="AL32" s="41">
        <v>0</v>
      </c>
      <c r="AM32" s="41">
        <v>0</v>
      </c>
      <c r="AN32" s="41">
        <v>0</v>
      </c>
      <c r="AO32" s="327">
        <v>0</v>
      </c>
      <c r="AP32" s="40">
        <v>0</v>
      </c>
      <c r="AQ32" s="40">
        <v>0</v>
      </c>
      <c r="AR32" s="40">
        <v>0</v>
      </c>
      <c r="AS32" s="328">
        <v>0</v>
      </c>
      <c r="AT32" s="41">
        <v>0</v>
      </c>
      <c r="AU32" s="41">
        <v>0</v>
      </c>
      <c r="AV32" s="41">
        <v>0</v>
      </c>
      <c r="AW32" s="327">
        <v>0</v>
      </c>
      <c r="AX32" s="41">
        <v>0</v>
      </c>
      <c r="AY32" s="41">
        <v>0</v>
      </c>
      <c r="AZ32" s="41">
        <v>0</v>
      </c>
      <c r="BA32" s="327">
        <v>0</v>
      </c>
      <c r="BB32" s="41">
        <v>0</v>
      </c>
      <c r="BC32" s="41">
        <v>0</v>
      </c>
      <c r="BD32" s="41">
        <v>0</v>
      </c>
      <c r="BE32" s="329">
        <v>0</v>
      </c>
      <c r="BF32" s="30">
        <f t="shared" si="12"/>
        <v>31</v>
      </c>
      <c r="BG32" s="354">
        <f t="shared" si="26"/>
        <v>0.31</v>
      </c>
      <c r="BH32" s="71">
        <f t="shared" si="27"/>
        <v>40</v>
      </c>
      <c r="BI32" s="72">
        <f t="shared" si="28"/>
        <v>41</v>
      </c>
      <c r="BJ32" s="131">
        <f t="shared" si="29"/>
        <v>99</v>
      </c>
      <c r="BK32" s="132">
        <f t="shared" si="30"/>
        <v>100</v>
      </c>
      <c r="BL32" s="196">
        <v>0.4</v>
      </c>
    </row>
    <row r="33" spans="1:64" ht="45" customHeight="1">
      <c r="A33" s="604"/>
      <c r="B33" s="604"/>
      <c r="C33" s="604"/>
      <c r="D33" s="604"/>
      <c r="E33" s="356" t="s">
        <v>159</v>
      </c>
      <c r="F33" s="232">
        <v>600</v>
      </c>
      <c r="G33" s="96" t="s">
        <v>73</v>
      </c>
      <c r="H33" s="96" t="s">
        <v>73</v>
      </c>
      <c r="I33" s="144" t="s">
        <v>160</v>
      </c>
      <c r="J33" s="325">
        <v>0</v>
      </c>
      <c r="K33" s="41">
        <v>0</v>
      </c>
      <c r="L33" s="41">
        <v>0</v>
      </c>
      <c r="M33" s="326">
        <v>140</v>
      </c>
      <c r="N33" s="348">
        <v>140</v>
      </c>
      <c r="O33" s="41">
        <v>0</v>
      </c>
      <c r="P33" s="41">
        <v>0</v>
      </c>
      <c r="Q33" s="357">
        <v>140</v>
      </c>
      <c r="R33" s="348">
        <v>125</v>
      </c>
      <c r="S33" s="40">
        <v>0</v>
      </c>
      <c r="T33" s="40">
        <v>0</v>
      </c>
      <c r="U33" s="357">
        <v>125</v>
      </c>
      <c r="V33" s="207">
        <v>0</v>
      </c>
      <c r="W33" s="41">
        <v>0</v>
      </c>
      <c r="X33" s="41">
        <v>0</v>
      </c>
      <c r="Y33" s="327">
        <v>0</v>
      </c>
      <c r="Z33" s="41">
        <v>0</v>
      </c>
      <c r="AA33" s="41">
        <v>0</v>
      </c>
      <c r="AB33" s="41">
        <v>0</v>
      </c>
      <c r="AC33" s="327">
        <v>0</v>
      </c>
      <c r="AD33" s="41">
        <v>0</v>
      </c>
      <c r="AE33" s="41">
        <v>0</v>
      </c>
      <c r="AF33" s="41">
        <v>0</v>
      </c>
      <c r="AG33" s="327">
        <v>0</v>
      </c>
      <c r="AH33" s="41">
        <v>0</v>
      </c>
      <c r="AI33" s="41">
        <v>0</v>
      </c>
      <c r="AJ33" s="41">
        <v>0</v>
      </c>
      <c r="AK33" s="327">
        <v>0</v>
      </c>
      <c r="AL33" s="41">
        <v>0</v>
      </c>
      <c r="AM33" s="41">
        <v>0</v>
      </c>
      <c r="AN33" s="41">
        <v>0</v>
      </c>
      <c r="AO33" s="327">
        <v>0</v>
      </c>
      <c r="AP33" s="40">
        <v>0</v>
      </c>
      <c r="AQ33" s="40">
        <v>0</v>
      </c>
      <c r="AR33" s="40">
        <v>0</v>
      </c>
      <c r="AS33" s="328">
        <v>0</v>
      </c>
      <c r="AT33" s="41">
        <v>0</v>
      </c>
      <c r="AU33" s="41">
        <v>0</v>
      </c>
      <c r="AV33" s="41">
        <v>0</v>
      </c>
      <c r="AW33" s="327">
        <v>0</v>
      </c>
      <c r="AX33" s="41">
        <v>0</v>
      </c>
      <c r="AY33" s="41">
        <v>0</v>
      </c>
      <c r="AZ33" s="41">
        <v>0</v>
      </c>
      <c r="BA33" s="327">
        <v>0</v>
      </c>
      <c r="BB33" s="41">
        <v>0</v>
      </c>
      <c r="BC33" s="41">
        <v>0</v>
      </c>
      <c r="BD33" s="41">
        <v>0</v>
      </c>
      <c r="BE33" s="329">
        <v>0</v>
      </c>
      <c r="BF33" s="30">
        <f t="shared" si="12"/>
        <v>405</v>
      </c>
      <c r="BG33" s="354">
        <f t="shared" si="26"/>
        <v>0.67500000000000004</v>
      </c>
      <c r="BH33" s="71">
        <f t="shared" si="27"/>
        <v>240</v>
      </c>
      <c r="BI33" s="72">
        <f t="shared" si="28"/>
        <v>241</v>
      </c>
      <c r="BJ33" s="131">
        <f t="shared" si="29"/>
        <v>599</v>
      </c>
      <c r="BK33" s="132">
        <f t="shared" si="30"/>
        <v>600</v>
      </c>
      <c r="BL33" s="196">
        <v>0.4</v>
      </c>
    </row>
    <row r="34" spans="1:64" ht="51" customHeight="1">
      <c r="A34" s="605"/>
      <c r="B34" s="604"/>
      <c r="C34" s="604"/>
      <c r="D34" s="604"/>
      <c r="E34" s="358" t="s">
        <v>161</v>
      </c>
      <c r="F34" s="96">
        <v>400</v>
      </c>
      <c r="G34" s="96" t="s">
        <v>73</v>
      </c>
      <c r="H34" s="96" t="s">
        <v>73</v>
      </c>
      <c r="I34" s="144" t="s">
        <v>162</v>
      </c>
      <c r="J34" s="330">
        <v>0</v>
      </c>
      <c r="K34" s="54">
        <v>0</v>
      </c>
      <c r="L34" s="54">
        <v>0</v>
      </c>
      <c r="M34" s="331">
        <v>20</v>
      </c>
      <c r="N34" s="359">
        <v>34</v>
      </c>
      <c r="O34" s="54">
        <v>0</v>
      </c>
      <c r="P34" s="54">
        <v>0</v>
      </c>
      <c r="Q34" s="360">
        <v>34</v>
      </c>
      <c r="R34" s="359">
        <v>14</v>
      </c>
      <c r="S34" s="361">
        <v>0</v>
      </c>
      <c r="T34" s="361">
        <v>0</v>
      </c>
      <c r="U34" s="360">
        <v>14</v>
      </c>
      <c r="V34" s="210">
        <v>0</v>
      </c>
      <c r="W34" s="54">
        <v>0</v>
      </c>
      <c r="X34" s="54">
        <v>0</v>
      </c>
      <c r="Y34" s="332">
        <v>0</v>
      </c>
      <c r="Z34" s="54">
        <v>0</v>
      </c>
      <c r="AA34" s="54">
        <v>0</v>
      </c>
      <c r="AB34" s="54">
        <v>0</v>
      </c>
      <c r="AC34" s="332">
        <v>0</v>
      </c>
      <c r="AD34" s="54">
        <v>0</v>
      </c>
      <c r="AE34" s="54">
        <v>0</v>
      </c>
      <c r="AF34" s="54">
        <v>0</v>
      </c>
      <c r="AG34" s="332">
        <v>0</v>
      </c>
      <c r="AH34" s="54">
        <v>0</v>
      </c>
      <c r="AI34" s="54">
        <v>0</v>
      </c>
      <c r="AJ34" s="54">
        <v>0</v>
      </c>
      <c r="AK34" s="332">
        <v>0</v>
      </c>
      <c r="AL34" s="54">
        <v>0</v>
      </c>
      <c r="AM34" s="54">
        <v>0</v>
      </c>
      <c r="AN34" s="54">
        <v>0</v>
      </c>
      <c r="AO34" s="332">
        <v>0</v>
      </c>
      <c r="AP34" s="53">
        <v>0</v>
      </c>
      <c r="AQ34" s="53">
        <v>0</v>
      </c>
      <c r="AR34" s="53">
        <v>0</v>
      </c>
      <c r="AS34" s="333">
        <v>0</v>
      </c>
      <c r="AT34" s="54">
        <v>0</v>
      </c>
      <c r="AU34" s="54">
        <v>0</v>
      </c>
      <c r="AV34" s="54">
        <v>0</v>
      </c>
      <c r="AW34" s="332">
        <v>0</v>
      </c>
      <c r="AX34" s="54">
        <v>0</v>
      </c>
      <c r="AY34" s="54">
        <v>0</v>
      </c>
      <c r="AZ34" s="54">
        <v>0</v>
      </c>
      <c r="BA34" s="332">
        <v>0</v>
      </c>
      <c r="BB34" s="54">
        <v>0</v>
      </c>
      <c r="BC34" s="54">
        <v>0</v>
      </c>
      <c r="BD34" s="54">
        <v>0</v>
      </c>
      <c r="BE34" s="334">
        <v>0</v>
      </c>
      <c r="BF34" s="30">
        <f t="shared" si="12"/>
        <v>68</v>
      </c>
      <c r="BG34" s="354">
        <f t="shared" si="26"/>
        <v>0.17</v>
      </c>
      <c r="BH34" s="71">
        <f t="shared" si="27"/>
        <v>160</v>
      </c>
      <c r="BI34" s="72">
        <f t="shared" si="28"/>
        <v>161</v>
      </c>
      <c r="BJ34" s="131">
        <f t="shared" si="29"/>
        <v>399</v>
      </c>
      <c r="BK34" s="132">
        <f t="shared" si="30"/>
        <v>400</v>
      </c>
      <c r="BL34" s="196">
        <v>0.4</v>
      </c>
    </row>
    <row r="35" spans="1:64" ht="41.25" customHeight="1">
      <c r="A35" s="640"/>
      <c r="B35" s="604"/>
      <c r="C35" s="604"/>
      <c r="D35" s="604"/>
      <c r="E35" s="718" t="s">
        <v>163</v>
      </c>
      <c r="F35" s="96">
        <v>2</v>
      </c>
      <c r="G35" s="96" t="s">
        <v>73</v>
      </c>
      <c r="H35" s="96" t="s">
        <v>73</v>
      </c>
      <c r="I35" s="144" t="s">
        <v>164</v>
      </c>
      <c r="J35" s="335">
        <v>0</v>
      </c>
      <c r="K35" s="66">
        <v>0</v>
      </c>
      <c r="L35" s="66">
        <v>0</v>
      </c>
      <c r="M35" s="336">
        <v>0</v>
      </c>
      <c r="N35" s="335">
        <v>0</v>
      </c>
      <c r="O35" s="66">
        <v>0</v>
      </c>
      <c r="P35" s="66">
        <v>0</v>
      </c>
      <c r="Q35" s="336">
        <v>0</v>
      </c>
      <c r="R35" s="335">
        <v>0</v>
      </c>
      <c r="S35" s="66">
        <v>0</v>
      </c>
      <c r="T35" s="66">
        <v>0</v>
      </c>
      <c r="U35" s="336">
        <v>0</v>
      </c>
      <c r="V35" s="191">
        <v>0</v>
      </c>
      <c r="W35" s="66">
        <v>0</v>
      </c>
      <c r="X35" s="66">
        <v>0</v>
      </c>
      <c r="Y35" s="337">
        <v>0</v>
      </c>
      <c r="Z35" s="66">
        <v>0</v>
      </c>
      <c r="AA35" s="66">
        <v>0</v>
      </c>
      <c r="AB35" s="66">
        <v>0</v>
      </c>
      <c r="AC35" s="337">
        <v>0</v>
      </c>
      <c r="AD35" s="66">
        <v>0</v>
      </c>
      <c r="AE35" s="66">
        <v>0</v>
      </c>
      <c r="AF35" s="66">
        <v>0</v>
      </c>
      <c r="AG35" s="337">
        <v>0</v>
      </c>
      <c r="AH35" s="65">
        <v>0</v>
      </c>
      <c r="AI35" s="65">
        <v>0</v>
      </c>
      <c r="AJ35" s="65">
        <v>0</v>
      </c>
      <c r="AK35" s="362">
        <v>0</v>
      </c>
      <c r="AL35" s="66">
        <v>0</v>
      </c>
      <c r="AM35" s="66">
        <v>0</v>
      </c>
      <c r="AN35" s="66">
        <v>0</v>
      </c>
      <c r="AO35" s="337">
        <v>0</v>
      </c>
      <c r="AP35" s="65">
        <v>0</v>
      </c>
      <c r="AQ35" s="65">
        <v>0</v>
      </c>
      <c r="AR35" s="65">
        <v>0</v>
      </c>
      <c r="AS35" s="338">
        <v>0</v>
      </c>
      <c r="AT35" s="66">
        <v>0</v>
      </c>
      <c r="AU35" s="66">
        <v>0</v>
      </c>
      <c r="AV35" s="66">
        <v>0</v>
      </c>
      <c r="AW35" s="337">
        <v>0</v>
      </c>
      <c r="AX35" s="66">
        <v>0</v>
      </c>
      <c r="AY35" s="66">
        <v>0</v>
      </c>
      <c r="AZ35" s="66">
        <v>0</v>
      </c>
      <c r="BA35" s="337">
        <v>0</v>
      </c>
      <c r="BB35" s="66">
        <v>0</v>
      </c>
      <c r="BC35" s="66">
        <v>0</v>
      </c>
      <c r="BD35" s="66">
        <v>0</v>
      </c>
      <c r="BE35" s="363">
        <v>0</v>
      </c>
      <c r="BF35" s="30">
        <f t="shared" si="12"/>
        <v>0</v>
      </c>
      <c r="BG35" s="354">
        <f t="shared" si="26"/>
        <v>0</v>
      </c>
      <c r="BH35" s="71">
        <f>TRUNC(F35*BL35,0)</f>
        <v>0</v>
      </c>
      <c r="BI35" s="72">
        <f>ROUND(F35*BL35,0)</f>
        <v>1</v>
      </c>
      <c r="BJ35" s="72">
        <f t="shared" si="29"/>
        <v>1</v>
      </c>
      <c r="BK35" s="73">
        <f t="shared" si="30"/>
        <v>2</v>
      </c>
      <c r="BL35" s="196">
        <v>0.4</v>
      </c>
    </row>
    <row r="36" spans="1:64" ht="15" customHeight="1">
      <c r="A36" s="604"/>
      <c r="B36" s="604"/>
      <c r="C36" s="604"/>
      <c r="D36" s="604"/>
      <c r="E36" s="604"/>
      <c r="F36" s="692">
        <v>2</v>
      </c>
      <c r="G36" s="704" t="s">
        <v>48</v>
      </c>
      <c r="H36" s="96" t="s">
        <v>49</v>
      </c>
      <c r="I36" s="656" t="s">
        <v>93</v>
      </c>
      <c r="J36" s="339">
        <v>0</v>
      </c>
      <c r="K36" s="201">
        <v>0</v>
      </c>
      <c r="L36" s="201">
        <v>0</v>
      </c>
      <c r="M36" s="340">
        <f t="shared" ref="M36:M40" si="31">SUM(J36:L36)</f>
        <v>0</v>
      </c>
      <c r="N36" s="339">
        <v>0</v>
      </c>
      <c r="O36" s="201">
        <v>0</v>
      </c>
      <c r="P36" s="201">
        <v>0</v>
      </c>
      <c r="Q36" s="340">
        <f t="shared" ref="Q36:Q40" si="32">SUM(N36:P36)</f>
        <v>0</v>
      </c>
      <c r="R36" s="339">
        <v>0</v>
      </c>
      <c r="S36" s="201">
        <v>0</v>
      </c>
      <c r="T36" s="201">
        <v>0</v>
      </c>
      <c r="U36" s="340">
        <f t="shared" ref="U36:U40" si="33">SUM(R36:T36)</f>
        <v>0</v>
      </c>
      <c r="V36" s="364">
        <v>0</v>
      </c>
      <c r="W36" s="365">
        <v>0</v>
      </c>
      <c r="X36" s="365">
        <v>0</v>
      </c>
      <c r="Y36" s="366">
        <f t="shared" ref="Y36:Y40" si="34">SUM(V36:X36)</f>
        <v>0</v>
      </c>
      <c r="Z36" s="365">
        <v>0</v>
      </c>
      <c r="AA36" s="365">
        <v>0</v>
      </c>
      <c r="AB36" s="365">
        <v>0</v>
      </c>
      <c r="AC36" s="366">
        <f t="shared" ref="AC36:AC40" si="35">SUM(Z36:AB36)</f>
        <v>0</v>
      </c>
      <c r="AD36" s="365">
        <v>0</v>
      </c>
      <c r="AE36" s="365">
        <v>0</v>
      </c>
      <c r="AF36" s="365">
        <v>0</v>
      </c>
      <c r="AG36" s="366">
        <f t="shared" ref="AG36:AG40" si="36">SUM(AD36:AF36)</f>
        <v>0</v>
      </c>
      <c r="AH36" s="202">
        <v>0</v>
      </c>
      <c r="AI36" s="202">
        <v>0</v>
      </c>
      <c r="AJ36" s="202">
        <v>0</v>
      </c>
      <c r="AK36" s="367">
        <f t="shared" ref="AK36:AK40" si="37">SUM(AH36:AJ36)</f>
        <v>0</v>
      </c>
      <c r="AL36" s="201">
        <v>0</v>
      </c>
      <c r="AM36" s="201">
        <v>0</v>
      </c>
      <c r="AN36" s="201">
        <v>0</v>
      </c>
      <c r="AO36" s="367">
        <f t="shared" ref="AO36:AO40" si="38">SUM(AL36:AN36)</f>
        <v>0</v>
      </c>
      <c r="AP36" s="202">
        <v>0</v>
      </c>
      <c r="AQ36" s="202">
        <v>0</v>
      </c>
      <c r="AR36" s="202">
        <v>0</v>
      </c>
      <c r="AS36" s="368">
        <f t="shared" ref="AS36:AS40" si="39">SUM(AP36:AR36)</f>
        <v>0</v>
      </c>
      <c r="AT36" s="201">
        <v>0</v>
      </c>
      <c r="AU36" s="201">
        <v>0</v>
      </c>
      <c r="AV36" s="201">
        <v>0</v>
      </c>
      <c r="AW36" s="367">
        <f t="shared" ref="AW36:AW40" si="40">SUM(AT36:AV36)</f>
        <v>0</v>
      </c>
      <c r="AX36" s="201">
        <v>0</v>
      </c>
      <c r="AY36" s="201">
        <v>0</v>
      </c>
      <c r="AZ36" s="201">
        <v>0</v>
      </c>
      <c r="BA36" s="367">
        <f t="shared" ref="BA36:BA40" si="41">SUM(AX36:AZ36)</f>
        <v>0</v>
      </c>
      <c r="BB36" s="201">
        <v>0</v>
      </c>
      <c r="BC36" s="201">
        <v>0</v>
      </c>
      <c r="BD36" s="201">
        <v>0</v>
      </c>
      <c r="BE36" s="369">
        <f t="shared" ref="BE36:BE40" si="42">SUM(BB36:BD36)</f>
        <v>0</v>
      </c>
      <c r="BF36" s="30">
        <f t="shared" si="12"/>
        <v>0</v>
      </c>
      <c r="BG36" s="716">
        <f>BF41/F36</f>
        <v>0</v>
      </c>
    </row>
    <row r="37" spans="1:64" ht="18" customHeight="1">
      <c r="A37" s="604"/>
      <c r="B37" s="604"/>
      <c r="C37" s="604"/>
      <c r="D37" s="604"/>
      <c r="E37" s="604"/>
      <c r="F37" s="604"/>
      <c r="G37" s="604"/>
      <c r="H37" s="96" t="s">
        <v>51</v>
      </c>
      <c r="I37" s="642"/>
      <c r="J37" s="325">
        <v>0</v>
      </c>
      <c r="K37" s="41">
        <v>0</v>
      </c>
      <c r="L37" s="41">
        <v>0</v>
      </c>
      <c r="M37" s="326">
        <f t="shared" si="31"/>
        <v>0</v>
      </c>
      <c r="N37" s="325">
        <v>0</v>
      </c>
      <c r="O37" s="41">
        <v>0</v>
      </c>
      <c r="P37" s="41">
        <v>0</v>
      </c>
      <c r="Q37" s="326">
        <f t="shared" si="32"/>
        <v>0</v>
      </c>
      <c r="R37" s="325">
        <v>0</v>
      </c>
      <c r="S37" s="41">
        <v>0</v>
      </c>
      <c r="T37" s="41">
        <v>0</v>
      </c>
      <c r="U37" s="326">
        <f t="shared" si="33"/>
        <v>0</v>
      </c>
      <c r="V37" s="207">
        <v>0</v>
      </c>
      <c r="W37" s="41">
        <v>0</v>
      </c>
      <c r="X37" s="41">
        <v>0</v>
      </c>
      <c r="Y37" s="327">
        <f t="shared" si="34"/>
        <v>0</v>
      </c>
      <c r="Z37" s="41">
        <v>0</v>
      </c>
      <c r="AA37" s="41">
        <v>0</v>
      </c>
      <c r="AB37" s="41">
        <v>0</v>
      </c>
      <c r="AC37" s="327">
        <f t="shared" si="35"/>
        <v>0</v>
      </c>
      <c r="AD37" s="41">
        <v>0</v>
      </c>
      <c r="AE37" s="41">
        <v>0</v>
      </c>
      <c r="AF37" s="41">
        <v>0</v>
      </c>
      <c r="AG37" s="327">
        <f t="shared" si="36"/>
        <v>0</v>
      </c>
      <c r="AH37" s="40">
        <v>0</v>
      </c>
      <c r="AI37" s="40">
        <v>0</v>
      </c>
      <c r="AJ37" s="40">
        <v>0</v>
      </c>
      <c r="AK37" s="327">
        <f t="shared" si="37"/>
        <v>0</v>
      </c>
      <c r="AL37" s="41">
        <v>0</v>
      </c>
      <c r="AM37" s="41">
        <v>0</v>
      </c>
      <c r="AN37" s="41">
        <v>0</v>
      </c>
      <c r="AO37" s="327">
        <f t="shared" si="38"/>
        <v>0</v>
      </c>
      <c r="AP37" s="40">
        <v>0</v>
      </c>
      <c r="AQ37" s="40">
        <v>0</v>
      </c>
      <c r="AR37" s="40">
        <v>0</v>
      </c>
      <c r="AS37" s="328">
        <f t="shared" si="39"/>
        <v>0</v>
      </c>
      <c r="AT37" s="41">
        <v>0</v>
      </c>
      <c r="AU37" s="41">
        <v>0</v>
      </c>
      <c r="AV37" s="41">
        <v>0</v>
      </c>
      <c r="AW37" s="327">
        <f t="shared" si="40"/>
        <v>0</v>
      </c>
      <c r="AX37" s="41">
        <v>0</v>
      </c>
      <c r="AY37" s="41">
        <v>0</v>
      </c>
      <c r="AZ37" s="41">
        <v>0</v>
      </c>
      <c r="BA37" s="327">
        <f t="shared" si="41"/>
        <v>0</v>
      </c>
      <c r="BB37" s="41">
        <v>0</v>
      </c>
      <c r="BC37" s="41">
        <v>0</v>
      </c>
      <c r="BD37" s="41">
        <v>0</v>
      </c>
      <c r="BE37" s="329">
        <f t="shared" si="42"/>
        <v>0</v>
      </c>
      <c r="BF37" s="30">
        <f t="shared" si="12"/>
        <v>0</v>
      </c>
      <c r="BG37" s="616"/>
    </row>
    <row r="38" spans="1:64" ht="15" customHeight="1">
      <c r="A38" s="604"/>
      <c r="B38" s="604"/>
      <c r="C38" s="604"/>
      <c r="D38" s="604"/>
      <c r="E38" s="604"/>
      <c r="F38" s="604"/>
      <c r="G38" s="604"/>
      <c r="H38" s="120" t="s">
        <v>52</v>
      </c>
      <c r="I38" s="642"/>
      <c r="J38" s="325">
        <v>0</v>
      </c>
      <c r="K38" s="41">
        <v>0</v>
      </c>
      <c r="L38" s="41">
        <v>0</v>
      </c>
      <c r="M38" s="326">
        <f t="shared" si="31"/>
        <v>0</v>
      </c>
      <c r="N38" s="325">
        <v>0</v>
      </c>
      <c r="O38" s="41">
        <v>0</v>
      </c>
      <c r="P38" s="41">
        <v>0</v>
      </c>
      <c r="Q38" s="326">
        <f t="shared" si="32"/>
        <v>0</v>
      </c>
      <c r="R38" s="325">
        <v>0</v>
      </c>
      <c r="S38" s="41">
        <v>0</v>
      </c>
      <c r="T38" s="41">
        <v>0</v>
      </c>
      <c r="U38" s="326">
        <f t="shared" si="33"/>
        <v>0</v>
      </c>
      <c r="V38" s="207">
        <v>0</v>
      </c>
      <c r="W38" s="41">
        <v>0</v>
      </c>
      <c r="X38" s="41">
        <v>0</v>
      </c>
      <c r="Y38" s="327">
        <f t="shared" si="34"/>
        <v>0</v>
      </c>
      <c r="Z38" s="41">
        <v>0</v>
      </c>
      <c r="AA38" s="41">
        <v>0</v>
      </c>
      <c r="AB38" s="41">
        <v>0</v>
      </c>
      <c r="AC38" s="327">
        <f t="shared" si="35"/>
        <v>0</v>
      </c>
      <c r="AD38" s="41">
        <v>0</v>
      </c>
      <c r="AE38" s="41">
        <v>0</v>
      </c>
      <c r="AF38" s="41">
        <v>0</v>
      </c>
      <c r="AG38" s="327">
        <f t="shared" si="36"/>
        <v>0</v>
      </c>
      <c r="AH38" s="40">
        <v>0</v>
      </c>
      <c r="AI38" s="40">
        <v>0</v>
      </c>
      <c r="AJ38" s="40">
        <v>0</v>
      </c>
      <c r="AK38" s="327">
        <f t="shared" si="37"/>
        <v>0</v>
      </c>
      <c r="AL38" s="41">
        <v>0</v>
      </c>
      <c r="AM38" s="41">
        <v>0</v>
      </c>
      <c r="AN38" s="41">
        <v>0</v>
      </c>
      <c r="AO38" s="327">
        <f t="shared" si="38"/>
        <v>0</v>
      </c>
      <c r="AP38" s="40">
        <v>0</v>
      </c>
      <c r="AQ38" s="40">
        <v>0</v>
      </c>
      <c r="AR38" s="40">
        <v>0</v>
      </c>
      <c r="AS38" s="328">
        <f t="shared" si="39"/>
        <v>0</v>
      </c>
      <c r="AT38" s="41">
        <v>0</v>
      </c>
      <c r="AU38" s="41">
        <v>0</v>
      </c>
      <c r="AV38" s="41">
        <v>0</v>
      </c>
      <c r="AW38" s="327">
        <f t="shared" si="40"/>
        <v>0</v>
      </c>
      <c r="AX38" s="41">
        <v>0</v>
      </c>
      <c r="AY38" s="41">
        <v>0</v>
      </c>
      <c r="AZ38" s="41">
        <v>0</v>
      </c>
      <c r="BA38" s="327">
        <f t="shared" si="41"/>
        <v>0</v>
      </c>
      <c r="BB38" s="41">
        <v>0</v>
      </c>
      <c r="BC38" s="41">
        <v>0</v>
      </c>
      <c r="BD38" s="41">
        <v>0</v>
      </c>
      <c r="BE38" s="329">
        <f t="shared" si="42"/>
        <v>0</v>
      </c>
      <c r="BF38" s="30">
        <f t="shared" si="12"/>
        <v>0</v>
      </c>
      <c r="BG38" s="616"/>
    </row>
    <row r="39" spans="1:64" ht="15" customHeight="1">
      <c r="A39" s="604"/>
      <c r="B39" s="604"/>
      <c r="C39" s="604"/>
      <c r="D39" s="604"/>
      <c r="E39" s="604"/>
      <c r="F39" s="604"/>
      <c r="G39" s="604"/>
      <c r="H39" s="120" t="s">
        <v>53</v>
      </c>
      <c r="I39" s="642"/>
      <c r="J39" s="325">
        <v>0</v>
      </c>
      <c r="K39" s="41">
        <v>0</v>
      </c>
      <c r="L39" s="41">
        <v>0</v>
      </c>
      <c r="M39" s="326">
        <f t="shared" si="31"/>
        <v>0</v>
      </c>
      <c r="N39" s="325">
        <v>0</v>
      </c>
      <c r="O39" s="41">
        <v>0</v>
      </c>
      <c r="P39" s="41">
        <v>0</v>
      </c>
      <c r="Q39" s="326">
        <f t="shared" si="32"/>
        <v>0</v>
      </c>
      <c r="R39" s="325">
        <v>0</v>
      </c>
      <c r="S39" s="41">
        <v>0</v>
      </c>
      <c r="T39" s="41">
        <v>0</v>
      </c>
      <c r="U39" s="326">
        <f t="shared" si="33"/>
        <v>0</v>
      </c>
      <c r="V39" s="207">
        <v>0</v>
      </c>
      <c r="W39" s="41">
        <v>0</v>
      </c>
      <c r="X39" s="41">
        <v>0</v>
      </c>
      <c r="Y39" s="327">
        <f t="shared" si="34"/>
        <v>0</v>
      </c>
      <c r="Z39" s="41">
        <v>0</v>
      </c>
      <c r="AA39" s="41">
        <v>0</v>
      </c>
      <c r="AB39" s="41">
        <v>0</v>
      </c>
      <c r="AC39" s="327">
        <f t="shared" si="35"/>
        <v>0</v>
      </c>
      <c r="AD39" s="41">
        <v>0</v>
      </c>
      <c r="AE39" s="41">
        <v>0</v>
      </c>
      <c r="AF39" s="41">
        <v>0</v>
      </c>
      <c r="AG39" s="327">
        <f t="shared" si="36"/>
        <v>0</v>
      </c>
      <c r="AH39" s="40">
        <v>0</v>
      </c>
      <c r="AI39" s="40">
        <v>0</v>
      </c>
      <c r="AJ39" s="40">
        <v>0</v>
      </c>
      <c r="AK39" s="327">
        <f t="shared" si="37"/>
        <v>0</v>
      </c>
      <c r="AL39" s="41">
        <v>0</v>
      </c>
      <c r="AM39" s="41">
        <v>0</v>
      </c>
      <c r="AN39" s="41">
        <v>0</v>
      </c>
      <c r="AO39" s="327">
        <f t="shared" si="38"/>
        <v>0</v>
      </c>
      <c r="AP39" s="40">
        <v>0</v>
      </c>
      <c r="AQ39" s="40">
        <v>0</v>
      </c>
      <c r="AR39" s="40">
        <v>0</v>
      </c>
      <c r="AS39" s="328">
        <f t="shared" si="39"/>
        <v>0</v>
      </c>
      <c r="AT39" s="41">
        <v>0</v>
      </c>
      <c r="AU39" s="41">
        <v>0</v>
      </c>
      <c r="AV39" s="41">
        <v>0</v>
      </c>
      <c r="AW39" s="327">
        <f t="shared" si="40"/>
        <v>0</v>
      </c>
      <c r="AX39" s="41">
        <v>0</v>
      </c>
      <c r="AY39" s="41">
        <v>0</v>
      </c>
      <c r="AZ39" s="41">
        <v>0</v>
      </c>
      <c r="BA39" s="327">
        <f t="shared" si="41"/>
        <v>0</v>
      </c>
      <c r="BB39" s="41">
        <v>0</v>
      </c>
      <c r="BC39" s="41">
        <v>0</v>
      </c>
      <c r="BD39" s="41">
        <v>0</v>
      </c>
      <c r="BE39" s="329">
        <f t="shared" si="42"/>
        <v>0</v>
      </c>
      <c r="BF39" s="30">
        <f t="shared" si="12"/>
        <v>0</v>
      </c>
      <c r="BG39" s="616"/>
    </row>
    <row r="40" spans="1:64" ht="15.75" customHeight="1">
      <c r="A40" s="604"/>
      <c r="B40" s="604"/>
      <c r="C40" s="604"/>
      <c r="D40" s="604"/>
      <c r="E40" s="604"/>
      <c r="F40" s="604"/>
      <c r="G40" s="605"/>
      <c r="H40" s="120" t="s">
        <v>54</v>
      </c>
      <c r="I40" s="642"/>
      <c r="J40" s="330">
        <v>0</v>
      </c>
      <c r="K40" s="54">
        <v>0</v>
      </c>
      <c r="L40" s="54">
        <v>0</v>
      </c>
      <c r="M40" s="331">
        <f t="shared" si="31"/>
        <v>0</v>
      </c>
      <c r="N40" s="330">
        <v>0</v>
      </c>
      <c r="O40" s="54">
        <v>0</v>
      </c>
      <c r="P40" s="54">
        <v>0</v>
      </c>
      <c r="Q40" s="331">
        <f t="shared" si="32"/>
        <v>0</v>
      </c>
      <c r="R40" s="330">
        <v>0</v>
      </c>
      <c r="S40" s="54">
        <v>0</v>
      </c>
      <c r="T40" s="54">
        <v>0</v>
      </c>
      <c r="U40" s="331">
        <f t="shared" si="33"/>
        <v>0</v>
      </c>
      <c r="V40" s="210">
        <v>0</v>
      </c>
      <c r="W40" s="54">
        <v>0</v>
      </c>
      <c r="X40" s="54">
        <v>0</v>
      </c>
      <c r="Y40" s="332">
        <f t="shared" si="34"/>
        <v>0</v>
      </c>
      <c r="Z40" s="54">
        <v>0</v>
      </c>
      <c r="AA40" s="54">
        <v>0</v>
      </c>
      <c r="AB40" s="54">
        <v>0</v>
      </c>
      <c r="AC40" s="332">
        <f t="shared" si="35"/>
        <v>0</v>
      </c>
      <c r="AD40" s="54">
        <v>0</v>
      </c>
      <c r="AE40" s="54">
        <v>0</v>
      </c>
      <c r="AF40" s="54">
        <v>0</v>
      </c>
      <c r="AG40" s="332">
        <f t="shared" si="36"/>
        <v>0</v>
      </c>
      <c r="AH40" s="53">
        <v>0</v>
      </c>
      <c r="AI40" s="53">
        <v>0</v>
      </c>
      <c r="AJ40" s="53">
        <v>0</v>
      </c>
      <c r="AK40" s="332">
        <f t="shared" si="37"/>
        <v>0</v>
      </c>
      <c r="AL40" s="54">
        <v>0</v>
      </c>
      <c r="AM40" s="54">
        <v>0</v>
      </c>
      <c r="AN40" s="54">
        <v>0</v>
      </c>
      <c r="AO40" s="332">
        <f t="shared" si="38"/>
        <v>0</v>
      </c>
      <c r="AP40" s="53">
        <v>0</v>
      </c>
      <c r="AQ40" s="53">
        <v>0</v>
      </c>
      <c r="AR40" s="53">
        <v>0</v>
      </c>
      <c r="AS40" s="333">
        <f t="shared" si="39"/>
        <v>0</v>
      </c>
      <c r="AT40" s="54">
        <v>0</v>
      </c>
      <c r="AU40" s="54">
        <v>0</v>
      </c>
      <c r="AV40" s="54">
        <v>0</v>
      </c>
      <c r="AW40" s="332">
        <f t="shared" si="40"/>
        <v>0</v>
      </c>
      <c r="AX40" s="54">
        <v>0</v>
      </c>
      <c r="AY40" s="54">
        <v>0</v>
      </c>
      <c r="AZ40" s="54">
        <v>0</v>
      </c>
      <c r="BA40" s="332">
        <f t="shared" si="41"/>
        <v>0</v>
      </c>
      <c r="BB40" s="54">
        <v>0</v>
      </c>
      <c r="BC40" s="54">
        <v>0</v>
      </c>
      <c r="BD40" s="54">
        <v>0</v>
      </c>
      <c r="BE40" s="334">
        <f t="shared" si="42"/>
        <v>0</v>
      </c>
      <c r="BF40" s="30">
        <f t="shared" si="12"/>
        <v>0</v>
      </c>
      <c r="BG40" s="616"/>
    </row>
    <row r="41" spans="1:64" ht="51" customHeight="1">
      <c r="A41" s="604"/>
      <c r="B41" s="604"/>
      <c r="C41" s="604"/>
      <c r="D41" s="604"/>
      <c r="E41" s="605"/>
      <c r="F41" s="605"/>
      <c r="G41" s="693" t="s">
        <v>55</v>
      </c>
      <c r="H41" s="585"/>
      <c r="I41" s="643"/>
      <c r="J41" s="335">
        <f t="shared" ref="J41:BF41" si="43">SUM(J36:J40)</f>
        <v>0</v>
      </c>
      <c r="K41" s="66">
        <f t="shared" si="43"/>
        <v>0</v>
      </c>
      <c r="L41" s="66">
        <f t="shared" si="43"/>
        <v>0</v>
      </c>
      <c r="M41" s="336">
        <f t="shared" si="43"/>
        <v>0</v>
      </c>
      <c r="N41" s="335">
        <f t="shared" si="43"/>
        <v>0</v>
      </c>
      <c r="O41" s="66">
        <f t="shared" si="43"/>
        <v>0</v>
      </c>
      <c r="P41" s="66">
        <f t="shared" si="43"/>
        <v>0</v>
      </c>
      <c r="Q41" s="336">
        <f t="shared" si="43"/>
        <v>0</v>
      </c>
      <c r="R41" s="335">
        <f t="shared" si="43"/>
        <v>0</v>
      </c>
      <c r="S41" s="66">
        <f t="shared" si="43"/>
        <v>0</v>
      </c>
      <c r="T41" s="66">
        <f t="shared" si="43"/>
        <v>0</v>
      </c>
      <c r="U41" s="336">
        <f t="shared" si="43"/>
        <v>0</v>
      </c>
      <c r="V41" s="191">
        <f t="shared" si="43"/>
        <v>0</v>
      </c>
      <c r="W41" s="66">
        <f t="shared" si="43"/>
        <v>0</v>
      </c>
      <c r="X41" s="66">
        <f t="shared" si="43"/>
        <v>0</v>
      </c>
      <c r="Y41" s="337">
        <f t="shared" si="43"/>
        <v>0</v>
      </c>
      <c r="Z41" s="66">
        <f t="shared" si="43"/>
        <v>0</v>
      </c>
      <c r="AA41" s="66">
        <f t="shared" si="43"/>
        <v>0</v>
      </c>
      <c r="AB41" s="66">
        <f t="shared" si="43"/>
        <v>0</v>
      </c>
      <c r="AC41" s="337">
        <f t="shared" si="43"/>
        <v>0</v>
      </c>
      <c r="AD41" s="66">
        <f t="shared" si="43"/>
        <v>0</v>
      </c>
      <c r="AE41" s="66">
        <f t="shared" si="43"/>
        <v>0</v>
      </c>
      <c r="AF41" s="66">
        <f t="shared" si="43"/>
        <v>0</v>
      </c>
      <c r="AG41" s="337">
        <f t="shared" si="43"/>
        <v>0</v>
      </c>
      <c r="AH41" s="66">
        <f t="shared" si="43"/>
        <v>0</v>
      </c>
      <c r="AI41" s="66">
        <f t="shared" si="43"/>
        <v>0</v>
      </c>
      <c r="AJ41" s="66">
        <f t="shared" si="43"/>
        <v>0</v>
      </c>
      <c r="AK41" s="337">
        <f t="shared" si="43"/>
        <v>0</v>
      </c>
      <c r="AL41" s="66">
        <f t="shared" si="43"/>
        <v>0</v>
      </c>
      <c r="AM41" s="66">
        <f t="shared" si="43"/>
        <v>0</v>
      </c>
      <c r="AN41" s="66">
        <f t="shared" si="43"/>
        <v>0</v>
      </c>
      <c r="AO41" s="337">
        <f t="shared" si="43"/>
        <v>0</v>
      </c>
      <c r="AP41" s="65">
        <f t="shared" si="43"/>
        <v>0</v>
      </c>
      <c r="AQ41" s="65">
        <f t="shared" si="43"/>
        <v>0</v>
      </c>
      <c r="AR41" s="65">
        <f t="shared" si="43"/>
        <v>0</v>
      </c>
      <c r="AS41" s="338">
        <f t="shared" si="43"/>
        <v>0</v>
      </c>
      <c r="AT41" s="66">
        <f t="shared" si="43"/>
        <v>0</v>
      </c>
      <c r="AU41" s="66">
        <f t="shared" si="43"/>
        <v>0</v>
      </c>
      <c r="AV41" s="66">
        <f t="shared" si="43"/>
        <v>0</v>
      </c>
      <c r="AW41" s="337">
        <f t="shared" si="43"/>
        <v>0</v>
      </c>
      <c r="AX41" s="66">
        <f t="shared" si="43"/>
        <v>0</v>
      </c>
      <c r="AY41" s="66">
        <f t="shared" si="43"/>
        <v>0</v>
      </c>
      <c r="AZ41" s="66">
        <f t="shared" si="43"/>
        <v>0</v>
      </c>
      <c r="BA41" s="337">
        <f t="shared" si="43"/>
        <v>0</v>
      </c>
      <c r="BB41" s="66">
        <f t="shared" si="43"/>
        <v>0</v>
      </c>
      <c r="BC41" s="66">
        <f t="shared" si="43"/>
        <v>0</v>
      </c>
      <c r="BD41" s="66">
        <f t="shared" si="43"/>
        <v>0</v>
      </c>
      <c r="BE41" s="363">
        <f t="shared" si="43"/>
        <v>0</v>
      </c>
      <c r="BF41" s="30">
        <f t="shared" si="43"/>
        <v>0</v>
      </c>
      <c r="BG41" s="617"/>
      <c r="BH41" s="71">
        <f>TRUNC(F36*BL41,0)</f>
        <v>0</v>
      </c>
      <c r="BI41" s="72">
        <f>ROUND(F36*BL41,0)</f>
        <v>1</v>
      </c>
      <c r="BJ41" s="72">
        <f>F36-1</f>
        <v>1</v>
      </c>
      <c r="BK41" s="73">
        <f>F36</f>
        <v>2</v>
      </c>
      <c r="BL41" s="196">
        <v>0.4</v>
      </c>
    </row>
    <row r="42" spans="1:64" ht="33.75" customHeight="1">
      <c r="A42" s="604"/>
      <c r="B42" s="604"/>
      <c r="C42" s="604"/>
      <c r="D42" s="604"/>
      <c r="E42" s="718" t="s">
        <v>165</v>
      </c>
      <c r="F42" s="88">
        <v>2</v>
      </c>
      <c r="G42" s="88" t="s">
        <v>73</v>
      </c>
      <c r="H42" s="88" t="s">
        <v>73</v>
      </c>
      <c r="I42" s="144" t="s">
        <v>166</v>
      </c>
      <c r="J42" s="158">
        <v>0</v>
      </c>
      <c r="K42" s="159">
        <v>0</v>
      </c>
      <c r="L42" s="159">
        <v>0</v>
      </c>
      <c r="M42" s="313">
        <v>0</v>
      </c>
      <c r="N42" s="158">
        <v>0</v>
      </c>
      <c r="O42" s="159">
        <v>0</v>
      </c>
      <c r="P42" s="159">
        <v>0</v>
      </c>
      <c r="Q42" s="313">
        <v>0</v>
      </c>
      <c r="R42" s="158">
        <v>0</v>
      </c>
      <c r="S42" s="159">
        <v>0</v>
      </c>
      <c r="T42" s="159">
        <v>0</v>
      </c>
      <c r="U42" s="313">
        <v>0</v>
      </c>
      <c r="V42" s="252">
        <v>0</v>
      </c>
      <c r="W42" s="159">
        <v>0</v>
      </c>
      <c r="X42" s="159">
        <v>0</v>
      </c>
      <c r="Y42" s="163">
        <v>0</v>
      </c>
      <c r="Z42" s="159">
        <v>0</v>
      </c>
      <c r="AA42" s="159">
        <v>0</v>
      </c>
      <c r="AB42" s="159">
        <v>0</v>
      </c>
      <c r="AC42" s="163">
        <v>0</v>
      </c>
      <c r="AD42" s="159">
        <v>0</v>
      </c>
      <c r="AE42" s="159">
        <v>0</v>
      </c>
      <c r="AF42" s="159">
        <v>0</v>
      </c>
      <c r="AG42" s="163">
        <v>0</v>
      </c>
      <c r="AH42" s="213">
        <v>0</v>
      </c>
      <c r="AI42" s="213">
        <v>0</v>
      </c>
      <c r="AJ42" s="213">
        <v>0</v>
      </c>
      <c r="AK42" s="164">
        <v>0</v>
      </c>
      <c r="AL42" s="159">
        <v>0</v>
      </c>
      <c r="AM42" s="159">
        <v>0</v>
      </c>
      <c r="AN42" s="159">
        <v>0</v>
      </c>
      <c r="AO42" s="163">
        <v>0</v>
      </c>
      <c r="AP42" s="213">
        <v>0</v>
      </c>
      <c r="AQ42" s="213">
        <v>0</v>
      </c>
      <c r="AR42" s="213">
        <v>0</v>
      </c>
      <c r="AS42" s="371">
        <v>0</v>
      </c>
      <c r="AT42" s="159">
        <v>0</v>
      </c>
      <c r="AU42" s="159">
        <v>0</v>
      </c>
      <c r="AV42" s="159">
        <v>0</v>
      </c>
      <c r="AW42" s="163">
        <v>0</v>
      </c>
      <c r="AX42" s="159">
        <v>0</v>
      </c>
      <c r="AY42" s="159">
        <v>0</v>
      </c>
      <c r="AZ42" s="159">
        <v>0</v>
      </c>
      <c r="BA42" s="163">
        <v>0</v>
      </c>
      <c r="BB42" s="159">
        <v>0</v>
      </c>
      <c r="BC42" s="159">
        <v>0</v>
      </c>
      <c r="BD42" s="159">
        <v>0</v>
      </c>
      <c r="BE42" s="218">
        <v>0</v>
      </c>
      <c r="BF42" s="30">
        <f t="shared" ref="BF42:BF47" si="44">SUM(M42+Q42+U42+Y42+AC42+AG42+AK42+AO42+AS42+AW42+BA42+BE42)</f>
        <v>0</v>
      </c>
      <c r="BG42" s="196">
        <f>BF42/F42</f>
        <v>0</v>
      </c>
      <c r="BH42" s="71">
        <f>TRUNC(F42*BL42,0)</f>
        <v>0</v>
      </c>
      <c r="BI42" s="72">
        <f>ROUND(F42*BL42,0)</f>
        <v>1</v>
      </c>
      <c r="BJ42" s="72">
        <f>F42-1</f>
        <v>1</v>
      </c>
      <c r="BK42" s="73">
        <f>F42</f>
        <v>2</v>
      </c>
      <c r="BL42" s="196">
        <v>0.4</v>
      </c>
    </row>
    <row r="43" spans="1:64" ht="15" customHeight="1">
      <c r="A43" s="604"/>
      <c r="B43" s="604"/>
      <c r="C43" s="604"/>
      <c r="D43" s="604"/>
      <c r="E43" s="604"/>
      <c r="F43" s="719">
        <v>2</v>
      </c>
      <c r="G43" s="704" t="s">
        <v>48</v>
      </c>
      <c r="H43" s="96" t="s">
        <v>49</v>
      </c>
      <c r="I43" s="656" t="s">
        <v>167</v>
      </c>
      <c r="J43" s="339">
        <v>0</v>
      </c>
      <c r="K43" s="201">
        <v>0</v>
      </c>
      <c r="L43" s="201">
        <v>0</v>
      </c>
      <c r="M43" s="340">
        <f t="shared" ref="M43:M47" si="45">SUM(J43:L43)</f>
        <v>0</v>
      </c>
      <c r="N43" s="339">
        <v>0</v>
      </c>
      <c r="O43" s="201">
        <v>0</v>
      </c>
      <c r="P43" s="201">
        <v>0</v>
      </c>
      <c r="Q43" s="340">
        <f t="shared" ref="Q43:Q47" si="46">SUM(N43:P43)</f>
        <v>0</v>
      </c>
      <c r="R43" s="339">
        <v>0</v>
      </c>
      <c r="S43" s="201">
        <v>0</v>
      </c>
      <c r="T43" s="201">
        <v>0</v>
      </c>
      <c r="U43" s="340">
        <f t="shared" ref="U43:U47" si="47">SUM(R43:T43)</f>
        <v>0</v>
      </c>
      <c r="V43" s="364">
        <v>0</v>
      </c>
      <c r="W43" s="365">
        <v>0</v>
      </c>
      <c r="X43" s="365">
        <v>0</v>
      </c>
      <c r="Y43" s="366">
        <f t="shared" ref="Y43:Y47" si="48">SUM(V43:X43)</f>
        <v>0</v>
      </c>
      <c r="Z43" s="365">
        <v>0</v>
      </c>
      <c r="AA43" s="365">
        <v>0</v>
      </c>
      <c r="AB43" s="365">
        <v>0</v>
      </c>
      <c r="AC43" s="366">
        <f t="shared" ref="AC43:AC47" si="49">SUM(Z43:AB43)</f>
        <v>0</v>
      </c>
      <c r="AD43" s="365">
        <v>0</v>
      </c>
      <c r="AE43" s="365">
        <v>0</v>
      </c>
      <c r="AF43" s="365">
        <v>0</v>
      </c>
      <c r="AG43" s="366">
        <f t="shared" ref="AG43:AG47" si="50">SUM(AD43:AF43)</f>
        <v>0</v>
      </c>
      <c r="AH43" s="230">
        <v>0</v>
      </c>
      <c r="AI43" s="230">
        <v>0</v>
      </c>
      <c r="AJ43" s="230">
        <v>0</v>
      </c>
      <c r="AK43" s="372">
        <f t="shared" ref="AK43:AK47" si="51">SUM(AH43:AJ43)</f>
        <v>0</v>
      </c>
      <c r="AL43" s="204">
        <v>0</v>
      </c>
      <c r="AM43" s="204">
        <v>0</v>
      </c>
      <c r="AN43" s="204">
        <v>0</v>
      </c>
      <c r="AO43" s="366">
        <f t="shared" ref="AO43:AO47" si="52">SUM(AL43:AN43)</f>
        <v>0</v>
      </c>
      <c r="AP43" s="230">
        <v>0</v>
      </c>
      <c r="AQ43" s="230">
        <v>0</v>
      </c>
      <c r="AR43" s="230">
        <v>0</v>
      </c>
      <c r="AS43" s="373">
        <f t="shared" ref="AS43:AS47" si="53">SUM(AP43:AR43)</f>
        <v>0</v>
      </c>
      <c r="AT43" s="204">
        <v>0</v>
      </c>
      <c r="AU43" s="204">
        <v>0</v>
      </c>
      <c r="AV43" s="204">
        <v>0</v>
      </c>
      <c r="AW43" s="366">
        <f t="shared" ref="AW43:AW47" si="54">SUM(AT43:AV43)</f>
        <v>0</v>
      </c>
      <c r="AX43" s="204">
        <v>0</v>
      </c>
      <c r="AY43" s="204">
        <v>0</v>
      </c>
      <c r="AZ43" s="204">
        <v>0</v>
      </c>
      <c r="BA43" s="366">
        <f t="shared" ref="BA43:BA47" si="55">SUM(AX43:AZ43)</f>
        <v>0</v>
      </c>
      <c r="BB43" s="204">
        <v>0</v>
      </c>
      <c r="BC43" s="204">
        <v>0</v>
      </c>
      <c r="BD43" s="204">
        <v>0</v>
      </c>
      <c r="BE43" s="374">
        <f t="shared" ref="BE43:BE47" si="56">SUM(BB43:BD43)</f>
        <v>0</v>
      </c>
      <c r="BF43" s="30">
        <f t="shared" si="44"/>
        <v>0</v>
      </c>
      <c r="BG43" s="717">
        <f>BF48/F43</f>
        <v>0</v>
      </c>
    </row>
    <row r="44" spans="1:64" ht="18" customHeight="1">
      <c r="A44" s="604"/>
      <c r="B44" s="604"/>
      <c r="C44" s="604"/>
      <c r="D44" s="604"/>
      <c r="E44" s="604"/>
      <c r="F44" s="604"/>
      <c r="G44" s="604"/>
      <c r="H44" s="96" t="s">
        <v>51</v>
      </c>
      <c r="I44" s="642"/>
      <c r="J44" s="325">
        <v>0</v>
      </c>
      <c r="K44" s="41">
        <v>0</v>
      </c>
      <c r="L44" s="41">
        <v>0</v>
      </c>
      <c r="M44" s="326">
        <f t="shared" si="45"/>
        <v>0</v>
      </c>
      <c r="N44" s="325">
        <v>0</v>
      </c>
      <c r="O44" s="41">
        <v>0</v>
      </c>
      <c r="P44" s="41">
        <v>0</v>
      </c>
      <c r="Q44" s="326">
        <f t="shared" si="46"/>
        <v>0</v>
      </c>
      <c r="R44" s="325">
        <v>0</v>
      </c>
      <c r="S44" s="41">
        <v>0</v>
      </c>
      <c r="T44" s="41">
        <v>0</v>
      </c>
      <c r="U44" s="326">
        <f t="shared" si="47"/>
        <v>0</v>
      </c>
      <c r="V44" s="207">
        <v>0</v>
      </c>
      <c r="W44" s="41">
        <v>0</v>
      </c>
      <c r="X44" s="41">
        <v>0</v>
      </c>
      <c r="Y44" s="327">
        <f t="shared" si="48"/>
        <v>0</v>
      </c>
      <c r="Z44" s="41">
        <v>0</v>
      </c>
      <c r="AA44" s="41">
        <v>0</v>
      </c>
      <c r="AB44" s="41">
        <v>0</v>
      </c>
      <c r="AC44" s="327">
        <f t="shared" si="49"/>
        <v>0</v>
      </c>
      <c r="AD44" s="41">
        <v>0</v>
      </c>
      <c r="AE44" s="41">
        <v>0</v>
      </c>
      <c r="AF44" s="41">
        <v>0</v>
      </c>
      <c r="AG44" s="327">
        <f t="shared" si="50"/>
        <v>0</v>
      </c>
      <c r="AH44" s="91">
        <v>0</v>
      </c>
      <c r="AI44" s="91">
        <v>0</v>
      </c>
      <c r="AJ44" s="91">
        <v>0</v>
      </c>
      <c r="AK44" s="375">
        <f t="shared" si="51"/>
        <v>0</v>
      </c>
      <c r="AL44" s="88">
        <v>0</v>
      </c>
      <c r="AM44" s="88">
        <v>0</v>
      </c>
      <c r="AN44" s="88">
        <v>0</v>
      </c>
      <c r="AO44" s="327">
        <f t="shared" si="52"/>
        <v>0</v>
      </c>
      <c r="AP44" s="91">
        <v>0</v>
      </c>
      <c r="AQ44" s="91">
        <v>0</v>
      </c>
      <c r="AR44" s="91">
        <v>0</v>
      </c>
      <c r="AS44" s="328">
        <f t="shared" si="53"/>
        <v>0</v>
      </c>
      <c r="AT44" s="88">
        <v>0</v>
      </c>
      <c r="AU44" s="88">
        <v>0</v>
      </c>
      <c r="AV44" s="88">
        <v>0</v>
      </c>
      <c r="AW44" s="327">
        <f t="shared" si="54"/>
        <v>0</v>
      </c>
      <c r="AX44" s="88">
        <v>0</v>
      </c>
      <c r="AY44" s="88">
        <v>0</v>
      </c>
      <c r="AZ44" s="88">
        <v>0</v>
      </c>
      <c r="BA44" s="327">
        <f t="shared" si="55"/>
        <v>0</v>
      </c>
      <c r="BB44" s="88">
        <v>0</v>
      </c>
      <c r="BC44" s="88">
        <v>0</v>
      </c>
      <c r="BD44" s="88">
        <v>0</v>
      </c>
      <c r="BE44" s="329">
        <f t="shared" si="56"/>
        <v>0</v>
      </c>
      <c r="BF44" s="30">
        <f t="shared" si="44"/>
        <v>0</v>
      </c>
      <c r="BG44" s="616"/>
    </row>
    <row r="45" spans="1:64" ht="15" customHeight="1">
      <c r="A45" s="604"/>
      <c r="B45" s="604"/>
      <c r="C45" s="604"/>
      <c r="D45" s="604"/>
      <c r="E45" s="604"/>
      <c r="F45" s="604"/>
      <c r="G45" s="604"/>
      <c r="H45" s="120" t="s">
        <v>52</v>
      </c>
      <c r="I45" s="642"/>
      <c r="J45" s="325">
        <v>0</v>
      </c>
      <c r="K45" s="41">
        <v>0</v>
      </c>
      <c r="L45" s="41">
        <v>0</v>
      </c>
      <c r="M45" s="326">
        <f t="shared" si="45"/>
        <v>0</v>
      </c>
      <c r="N45" s="325">
        <v>0</v>
      </c>
      <c r="O45" s="41">
        <v>0</v>
      </c>
      <c r="P45" s="41">
        <v>0</v>
      </c>
      <c r="Q45" s="326">
        <f t="shared" si="46"/>
        <v>0</v>
      </c>
      <c r="R45" s="325">
        <v>0</v>
      </c>
      <c r="S45" s="41">
        <v>0</v>
      </c>
      <c r="T45" s="41">
        <v>0</v>
      </c>
      <c r="U45" s="326">
        <f t="shared" si="47"/>
        <v>0</v>
      </c>
      <c r="V45" s="207">
        <v>0</v>
      </c>
      <c r="W45" s="41">
        <v>0</v>
      </c>
      <c r="X45" s="41">
        <v>0</v>
      </c>
      <c r="Y45" s="327">
        <f t="shared" si="48"/>
        <v>0</v>
      </c>
      <c r="Z45" s="41">
        <v>0</v>
      </c>
      <c r="AA45" s="41">
        <v>0</v>
      </c>
      <c r="AB45" s="41">
        <v>0</v>
      </c>
      <c r="AC45" s="327">
        <f t="shared" si="49"/>
        <v>0</v>
      </c>
      <c r="AD45" s="41">
        <v>0</v>
      </c>
      <c r="AE45" s="41">
        <v>0</v>
      </c>
      <c r="AF45" s="41">
        <v>0</v>
      </c>
      <c r="AG45" s="327">
        <f t="shared" si="50"/>
        <v>0</v>
      </c>
      <c r="AH45" s="91">
        <v>0</v>
      </c>
      <c r="AI45" s="91">
        <v>0</v>
      </c>
      <c r="AJ45" s="91">
        <v>0</v>
      </c>
      <c r="AK45" s="375">
        <f t="shared" si="51"/>
        <v>0</v>
      </c>
      <c r="AL45" s="88">
        <v>0</v>
      </c>
      <c r="AM45" s="88">
        <v>0</v>
      </c>
      <c r="AN45" s="88">
        <v>0</v>
      </c>
      <c r="AO45" s="327">
        <f t="shared" si="52"/>
        <v>0</v>
      </c>
      <c r="AP45" s="91">
        <v>0</v>
      </c>
      <c r="AQ45" s="91">
        <v>0</v>
      </c>
      <c r="AR45" s="91">
        <v>0</v>
      </c>
      <c r="AS45" s="328">
        <f t="shared" si="53"/>
        <v>0</v>
      </c>
      <c r="AT45" s="88">
        <v>0</v>
      </c>
      <c r="AU45" s="88">
        <v>0</v>
      </c>
      <c r="AV45" s="88">
        <v>0</v>
      </c>
      <c r="AW45" s="327">
        <f t="shared" si="54"/>
        <v>0</v>
      </c>
      <c r="AX45" s="88">
        <v>0</v>
      </c>
      <c r="AY45" s="88">
        <v>0</v>
      </c>
      <c r="AZ45" s="88">
        <v>0</v>
      </c>
      <c r="BA45" s="327">
        <f t="shared" si="55"/>
        <v>0</v>
      </c>
      <c r="BB45" s="88">
        <v>0</v>
      </c>
      <c r="BC45" s="88">
        <v>0</v>
      </c>
      <c r="BD45" s="88">
        <v>0</v>
      </c>
      <c r="BE45" s="329">
        <f t="shared" si="56"/>
        <v>0</v>
      </c>
      <c r="BF45" s="30">
        <f t="shared" si="44"/>
        <v>0</v>
      </c>
      <c r="BG45" s="616"/>
    </row>
    <row r="46" spans="1:64" ht="15" customHeight="1">
      <c r="A46" s="604"/>
      <c r="B46" s="604"/>
      <c r="C46" s="604"/>
      <c r="D46" s="604"/>
      <c r="E46" s="604"/>
      <c r="F46" s="604"/>
      <c r="G46" s="604"/>
      <c r="H46" s="120" t="s">
        <v>53</v>
      </c>
      <c r="I46" s="642"/>
      <c r="J46" s="325">
        <v>0</v>
      </c>
      <c r="K46" s="41">
        <v>0</v>
      </c>
      <c r="L46" s="41">
        <v>0</v>
      </c>
      <c r="M46" s="326">
        <f t="shared" si="45"/>
        <v>0</v>
      </c>
      <c r="N46" s="325">
        <v>0</v>
      </c>
      <c r="O46" s="41">
        <v>0</v>
      </c>
      <c r="P46" s="41">
        <v>0</v>
      </c>
      <c r="Q46" s="326">
        <f t="shared" si="46"/>
        <v>0</v>
      </c>
      <c r="R46" s="325">
        <v>0</v>
      </c>
      <c r="S46" s="41">
        <v>0</v>
      </c>
      <c r="T46" s="41">
        <v>0</v>
      </c>
      <c r="U46" s="326">
        <f t="shared" si="47"/>
        <v>0</v>
      </c>
      <c r="V46" s="207">
        <v>0</v>
      </c>
      <c r="W46" s="41">
        <v>0</v>
      </c>
      <c r="X46" s="41">
        <v>0</v>
      </c>
      <c r="Y46" s="327">
        <f t="shared" si="48"/>
        <v>0</v>
      </c>
      <c r="Z46" s="41">
        <v>0</v>
      </c>
      <c r="AA46" s="41">
        <v>0</v>
      </c>
      <c r="AB46" s="41">
        <v>0</v>
      </c>
      <c r="AC46" s="327">
        <f t="shared" si="49"/>
        <v>0</v>
      </c>
      <c r="AD46" s="41">
        <v>0</v>
      </c>
      <c r="AE46" s="41">
        <v>0</v>
      </c>
      <c r="AF46" s="41">
        <v>0</v>
      </c>
      <c r="AG46" s="327">
        <f t="shared" si="50"/>
        <v>0</v>
      </c>
      <c r="AH46" s="91">
        <v>0</v>
      </c>
      <c r="AI46" s="91">
        <v>0</v>
      </c>
      <c r="AJ46" s="91">
        <v>0</v>
      </c>
      <c r="AK46" s="375">
        <f t="shared" si="51"/>
        <v>0</v>
      </c>
      <c r="AL46" s="88">
        <v>0</v>
      </c>
      <c r="AM46" s="88">
        <v>0</v>
      </c>
      <c r="AN46" s="88">
        <v>0</v>
      </c>
      <c r="AO46" s="327">
        <f t="shared" si="52"/>
        <v>0</v>
      </c>
      <c r="AP46" s="91">
        <v>0</v>
      </c>
      <c r="AQ46" s="91">
        <v>0</v>
      </c>
      <c r="AR46" s="91">
        <v>0</v>
      </c>
      <c r="AS46" s="328">
        <f t="shared" si="53"/>
        <v>0</v>
      </c>
      <c r="AT46" s="88">
        <v>0</v>
      </c>
      <c r="AU46" s="88">
        <v>0</v>
      </c>
      <c r="AV46" s="88">
        <v>0</v>
      </c>
      <c r="AW46" s="327">
        <f t="shared" si="54"/>
        <v>0</v>
      </c>
      <c r="AX46" s="88">
        <v>0</v>
      </c>
      <c r="AY46" s="88">
        <v>0</v>
      </c>
      <c r="AZ46" s="88">
        <v>0</v>
      </c>
      <c r="BA46" s="327">
        <f t="shared" si="55"/>
        <v>0</v>
      </c>
      <c r="BB46" s="88">
        <v>0</v>
      </c>
      <c r="BC46" s="88">
        <v>0</v>
      </c>
      <c r="BD46" s="88">
        <v>0</v>
      </c>
      <c r="BE46" s="329">
        <f t="shared" si="56"/>
        <v>0</v>
      </c>
      <c r="BF46" s="30">
        <f t="shared" si="44"/>
        <v>0</v>
      </c>
      <c r="BG46" s="616"/>
    </row>
    <row r="47" spans="1:64" ht="15.75" customHeight="1">
      <c r="A47" s="604"/>
      <c r="B47" s="604"/>
      <c r="C47" s="604"/>
      <c r="D47" s="604"/>
      <c r="E47" s="604"/>
      <c r="F47" s="604"/>
      <c r="G47" s="605"/>
      <c r="H47" s="120" t="s">
        <v>54</v>
      </c>
      <c r="I47" s="642"/>
      <c r="J47" s="330">
        <v>0</v>
      </c>
      <c r="K47" s="54">
        <v>0</v>
      </c>
      <c r="L47" s="54">
        <v>0</v>
      </c>
      <c r="M47" s="331">
        <f t="shared" si="45"/>
        <v>0</v>
      </c>
      <c r="N47" s="330">
        <v>0</v>
      </c>
      <c r="O47" s="54">
        <v>0</v>
      </c>
      <c r="P47" s="54">
        <v>0</v>
      </c>
      <c r="Q47" s="331">
        <f t="shared" si="46"/>
        <v>0</v>
      </c>
      <c r="R47" s="330">
        <v>0</v>
      </c>
      <c r="S47" s="54">
        <v>0</v>
      </c>
      <c r="T47" s="54">
        <v>0</v>
      </c>
      <c r="U47" s="331">
        <f t="shared" si="47"/>
        <v>0</v>
      </c>
      <c r="V47" s="210">
        <v>0</v>
      </c>
      <c r="W47" s="54">
        <v>0</v>
      </c>
      <c r="X47" s="54">
        <v>0</v>
      </c>
      <c r="Y47" s="332">
        <f t="shared" si="48"/>
        <v>0</v>
      </c>
      <c r="Z47" s="54">
        <v>0</v>
      </c>
      <c r="AA47" s="54">
        <v>0</v>
      </c>
      <c r="AB47" s="54">
        <v>0</v>
      </c>
      <c r="AC47" s="332">
        <f t="shared" si="49"/>
        <v>0</v>
      </c>
      <c r="AD47" s="54">
        <v>0</v>
      </c>
      <c r="AE47" s="54">
        <v>0</v>
      </c>
      <c r="AF47" s="54">
        <v>0</v>
      </c>
      <c r="AG47" s="332">
        <f t="shared" si="50"/>
        <v>0</v>
      </c>
      <c r="AH47" s="224">
        <v>0</v>
      </c>
      <c r="AI47" s="224">
        <v>0</v>
      </c>
      <c r="AJ47" s="224">
        <v>0</v>
      </c>
      <c r="AK47" s="376">
        <f t="shared" si="51"/>
        <v>0</v>
      </c>
      <c r="AL47" s="153">
        <v>0</v>
      </c>
      <c r="AM47" s="153">
        <v>0</v>
      </c>
      <c r="AN47" s="153">
        <v>0</v>
      </c>
      <c r="AO47" s="332">
        <f t="shared" si="52"/>
        <v>0</v>
      </c>
      <c r="AP47" s="224">
        <v>0</v>
      </c>
      <c r="AQ47" s="224">
        <v>0</v>
      </c>
      <c r="AR47" s="224">
        <v>0</v>
      </c>
      <c r="AS47" s="333">
        <f t="shared" si="53"/>
        <v>0</v>
      </c>
      <c r="AT47" s="153">
        <v>0</v>
      </c>
      <c r="AU47" s="153">
        <v>0</v>
      </c>
      <c r="AV47" s="153">
        <v>0</v>
      </c>
      <c r="AW47" s="332">
        <f t="shared" si="54"/>
        <v>0</v>
      </c>
      <c r="AX47" s="153">
        <v>0</v>
      </c>
      <c r="AY47" s="153">
        <v>0</v>
      </c>
      <c r="AZ47" s="153">
        <v>0</v>
      </c>
      <c r="BA47" s="332">
        <f t="shared" si="55"/>
        <v>0</v>
      </c>
      <c r="BB47" s="153">
        <v>0</v>
      </c>
      <c r="BC47" s="153">
        <v>0</v>
      </c>
      <c r="BD47" s="153">
        <v>0</v>
      </c>
      <c r="BE47" s="334">
        <f t="shared" si="56"/>
        <v>0</v>
      </c>
      <c r="BF47" s="30">
        <f t="shared" si="44"/>
        <v>0</v>
      </c>
      <c r="BG47" s="616"/>
    </row>
    <row r="48" spans="1:64" ht="57" customHeight="1">
      <c r="A48" s="605"/>
      <c r="B48" s="605"/>
      <c r="C48" s="605"/>
      <c r="D48" s="605"/>
      <c r="E48" s="605"/>
      <c r="F48" s="605"/>
      <c r="G48" s="693" t="s">
        <v>55</v>
      </c>
      <c r="H48" s="585"/>
      <c r="I48" s="643"/>
      <c r="J48" s="335">
        <f t="shared" ref="J48:BF48" si="57">SUM(J43:J47)</f>
        <v>0</v>
      </c>
      <c r="K48" s="66">
        <f t="shared" si="57"/>
        <v>0</v>
      </c>
      <c r="L48" s="66">
        <f t="shared" si="57"/>
        <v>0</v>
      </c>
      <c r="M48" s="336">
        <f t="shared" si="57"/>
        <v>0</v>
      </c>
      <c r="N48" s="335">
        <f t="shared" si="57"/>
        <v>0</v>
      </c>
      <c r="O48" s="66">
        <f t="shared" si="57"/>
        <v>0</v>
      </c>
      <c r="P48" s="66">
        <f t="shared" si="57"/>
        <v>0</v>
      </c>
      <c r="Q48" s="336">
        <f t="shared" si="57"/>
        <v>0</v>
      </c>
      <c r="R48" s="335">
        <f t="shared" si="57"/>
        <v>0</v>
      </c>
      <c r="S48" s="66">
        <f t="shared" si="57"/>
        <v>0</v>
      </c>
      <c r="T48" s="66">
        <f t="shared" si="57"/>
        <v>0</v>
      </c>
      <c r="U48" s="336">
        <f t="shared" si="57"/>
        <v>0</v>
      </c>
      <c r="V48" s="191">
        <f t="shared" si="57"/>
        <v>0</v>
      </c>
      <c r="W48" s="66">
        <f t="shared" si="57"/>
        <v>0</v>
      </c>
      <c r="X48" s="66">
        <f t="shared" si="57"/>
        <v>0</v>
      </c>
      <c r="Y48" s="337">
        <f t="shared" si="57"/>
        <v>0</v>
      </c>
      <c r="Z48" s="66">
        <f t="shared" si="57"/>
        <v>0</v>
      </c>
      <c r="AA48" s="66">
        <f t="shared" si="57"/>
        <v>0</v>
      </c>
      <c r="AB48" s="66">
        <f t="shared" si="57"/>
        <v>0</v>
      </c>
      <c r="AC48" s="337">
        <f t="shared" si="57"/>
        <v>0</v>
      </c>
      <c r="AD48" s="66">
        <f t="shared" si="57"/>
        <v>0</v>
      </c>
      <c r="AE48" s="66">
        <f t="shared" si="57"/>
        <v>0</v>
      </c>
      <c r="AF48" s="66">
        <f t="shared" si="57"/>
        <v>0</v>
      </c>
      <c r="AG48" s="337">
        <f t="shared" si="57"/>
        <v>0</v>
      </c>
      <c r="AH48" s="65">
        <f t="shared" si="57"/>
        <v>0</v>
      </c>
      <c r="AI48" s="65">
        <f t="shared" si="57"/>
        <v>0</v>
      </c>
      <c r="AJ48" s="65">
        <f t="shared" si="57"/>
        <v>0</v>
      </c>
      <c r="AK48" s="377">
        <f t="shared" si="57"/>
        <v>0</v>
      </c>
      <c r="AL48" s="66">
        <f t="shared" si="57"/>
        <v>0</v>
      </c>
      <c r="AM48" s="66">
        <f t="shared" si="57"/>
        <v>0</v>
      </c>
      <c r="AN48" s="66">
        <f t="shared" si="57"/>
        <v>0</v>
      </c>
      <c r="AO48" s="337">
        <f t="shared" si="57"/>
        <v>0</v>
      </c>
      <c r="AP48" s="65">
        <f t="shared" si="57"/>
        <v>0</v>
      </c>
      <c r="AQ48" s="65">
        <f t="shared" si="57"/>
        <v>0</v>
      </c>
      <c r="AR48" s="65">
        <f t="shared" si="57"/>
        <v>0</v>
      </c>
      <c r="AS48" s="338">
        <f t="shared" si="57"/>
        <v>0</v>
      </c>
      <c r="AT48" s="66">
        <f t="shared" si="57"/>
        <v>0</v>
      </c>
      <c r="AU48" s="66">
        <f t="shared" si="57"/>
        <v>0</v>
      </c>
      <c r="AV48" s="66">
        <f t="shared" si="57"/>
        <v>0</v>
      </c>
      <c r="AW48" s="337">
        <f t="shared" si="57"/>
        <v>0</v>
      </c>
      <c r="AX48" s="66">
        <f t="shared" si="57"/>
        <v>0</v>
      </c>
      <c r="AY48" s="66">
        <f t="shared" si="57"/>
        <v>0</v>
      </c>
      <c r="AZ48" s="66">
        <f t="shared" si="57"/>
        <v>0</v>
      </c>
      <c r="BA48" s="337">
        <f t="shared" si="57"/>
        <v>0</v>
      </c>
      <c r="BB48" s="66">
        <f t="shared" si="57"/>
        <v>0</v>
      </c>
      <c r="BC48" s="66">
        <f t="shared" si="57"/>
        <v>0</v>
      </c>
      <c r="BD48" s="66">
        <f t="shared" si="57"/>
        <v>0</v>
      </c>
      <c r="BE48" s="363">
        <f t="shared" si="57"/>
        <v>0</v>
      </c>
      <c r="BF48" s="30">
        <f t="shared" si="57"/>
        <v>0</v>
      </c>
      <c r="BG48" s="619"/>
      <c r="BH48" s="71">
        <f>TRUNC(F43*BL48,0)</f>
        <v>0</v>
      </c>
      <c r="BI48" s="72">
        <f>ROUND(F43*BL48,0)</f>
        <v>1</v>
      </c>
      <c r="BJ48" s="72">
        <f>F43-1</f>
        <v>1</v>
      </c>
      <c r="BK48" s="73">
        <f>F43</f>
        <v>2</v>
      </c>
      <c r="BL48" s="196">
        <v>0.4</v>
      </c>
    </row>
    <row r="49" spans="1:64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4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4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spans="1:64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80">
    <mergeCell ref="I20:I24"/>
    <mergeCell ref="I25:I26"/>
    <mergeCell ref="I36:I41"/>
    <mergeCell ref="G11:G13"/>
    <mergeCell ref="H11:H13"/>
    <mergeCell ref="G14:G18"/>
    <mergeCell ref="I14:I19"/>
    <mergeCell ref="G19:H19"/>
    <mergeCell ref="G20:G24"/>
    <mergeCell ref="G25:G26"/>
    <mergeCell ref="G36:G40"/>
    <mergeCell ref="G41:H41"/>
    <mergeCell ref="E14:E26"/>
    <mergeCell ref="F14:F26"/>
    <mergeCell ref="E27:E30"/>
    <mergeCell ref="E35:E41"/>
    <mergeCell ref="F36:F41"/>
    <mergeCell ref="E42:E48"/>
    <mergeCell ref="F43:F48"/>
    <mergeCell ref="G43:G47"/>
    <mergeCell ref="I43:I48"/>
    <mergeCell ref="G48:H48"/>
    <mergeCell ref="A14:A34"/>
    <mergeCell ref="B14:B48"/>
    <mergeCell ref="C14:C48"/>
    <mergeCell ref="D14:D48"/>
    <mergeCell ref="A35:A48"/>
    <mergeCell ref="BG14:BG26"/>
    <mergeCell ref="BG36:BG41"/>
    <mergeCell ref="BG43:BG48"/>
    <mergeCell ref="BI11:BI13"/>
    <mergeCell ref="BJ11:BJ13"/>
    <mergeCell ref="BF10:BF13"/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G10:BG13"/>
    <mergeCell ref="BH11:BH13"/>
    <mergeCell ref="BK11:BK13"/>
    <mergeCell ref="BL11:BL13"/>
    <mergeCell ref="AT12:AW12"/>
    <mergeCell ref="AX12:BA12"/>
    <mergeCell ref="E8:H8"/>
    <mergeCell ref="AP9:BB9"/>
    <mergeCell ref="A10:I10"/>
    <mergeCell ref="J10:BE10"/>
    <mergeCell ref="J12:M12"/>
    <mergeCell ref="N12:Q12"/>
    <mergeCell ref="A11:A13"/>
    <mergeCell ref="B11:B13"/>
    <mergeCell ref="E11:E13"/>
    <mergeCell ref="F11:F13"/>
    <mergeCell ref="C11:C13"/>
    <mergeCell ref="D11:D13"/>
    <mergeCell ref="I11:I13"/>
    <mergeCell ref="J11:M11"/>
    <mergeCell ref="B8:D8"/>
    <mergeCell ref="AD12:AG12"/>
    <mergeCell ref="AH12:AK12"/>
    <mergeCell ref="AL12:AO12"/>
    <mergeCell ref="AP12:AS12"/>
    <mergeCell ref="N11:Q11"/>
    <mergeCell ref="R11:U11"/>
    <mergeCell ref="R12:U12"/>
    <mergeCell ref="V11:Y11"/>
    <mergeCell ref="Z11:AC11"/>
    <mergeCell ref="V12:Y12"/>
    <mergeCell ref="Z12:AC12"/>
    <mergeCell ref="A1:BF1"/>
    <mergeCell ref="A2:BF2"/>
    <mergeCell ref="A3:BF3"/>
    <mergeCell ref="A6:H6"/>
    <mergeCell ref="B7:D7"/>
    <mergeCell ref="E7:H7"/>
  </mergeCells>
  <conditionalFormatting sqref="BF14:BF48">
    <cfRule type="expression" dxfId="26" priority="1">
      <formula>$BF14&gt;=$BK14</formula>
    </cfRule>
  </conditionalFormatting>
  <conditionalFormatting sqref="BF14:BF48">
    <cfRule type="expression" dxfId="25" priority="2">
      <formula>$BF14&lt;=$BH14</formula>
    </cfRule>
  </conditionalFormatting>
  <conditionalFormatting sqref="BF14:BF48">
    <cfRule type="expression" dxfId="24" priority="3">
      <formula>AND($BF14&gt;=$BI14,$BF14&lt;=$BJ14)</formula>
    </cfRule>
  </conditionalFormatting>
  <dataValidations count="1">
    <dataValidation type="custom" allowBlank="1" showErrorMessage="1" sqref="BE14:BG14 M14:M18 Q14:Q18 U14:U18 Y14:Y18 AC14:AC18 AG14:AG18 AK14:AK18 AO14:AO18 AS14:AS18 AW14:AW18 BA14:BA18 BE15:BF18 J19:BF19 BE20:BF26 AC20:AC30 AG20:AG30 AK20:AK30 AO20:AO30 AS20:AS30 AW20:AW30 BA20:BA30 BE27:BG30 M20:M31 Q20:Q31 U20:U31 Y20:Y31 BF31:BG35 BE36:BG36 M36:M40 Q36:Q40 U36:U40 Y36:Y40 AC36:AC40 AG36:AG40 AK36:AK40 AO36:AO40 AS36:AS40 AW36:AW40 BA36:BA40 BE37:BF40 J41:BF41 BF42:BG42 BE43:BG43 M43:M47 Q43:Q47 U43:U47 Y43:Y47 AC43:AC47 AG43:AG47 AK43:AK47 AO43:AO47 AS43:AS47 AW43:AW47 BA43:BA47 BE44:BF47 J48:BF48" xr:uid="{00000000-0002-0000-0300-000000000000}">
      <formula1>IF(LEFT(,1)="=",TRUE,FALSE)</formula1>
    </dataValidation>
  </dataValidations>
  <printOptions horizontalCentered="1"/>
  <pageMargins left="0.39374999999999999" right="0.31527777777777799" top="0.35416666666666702" bottom="0.35416666666666702" header="0" footer="0"/>
  <pageSetup scale="75" pageOrder="overThenDown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1000"/>
  <sheetViews>
    <sheetView workbookViewId="0">
      <selection sqref="A1:BF1"/>
    </sheetView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1.140625" customWidth="1"/>
    <col min="4" max="4" width="37.7109375" customWidth="1"/>
    <col min="5" max="5" width="30.7109375" customWidth="1"/>
    <col min="6" max="6" width="17" customWidth="1"/>
    <col min="7" max="7" width="20.42578125" customWidth="1"/>
    <col min="8" max="8" width="23.7109375" customWidth="1"/>
    <col min="9" max="9" width="33.5703125" customWidth="1"/>
    <col min="10" max="57" width="13.28515625" customWidth="1"/>
    <col min="58" max="58" width="22.7109375" customWidth="1"/>
    <col min="59" max="59" width="20.85546875" customWidth="1"/>
    <col min="60" max="64" width="14.85546875" customWidth="1"/>
  </cols>
  <sheetData>
    <row r="1" spans="1:64" ht="27" customHeight="1">
      <c r="A1" s="722" t="s">
        <v>168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7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2"/>
      <c r="BH2" s="1"/>
      <c r="BI2" s="1"/>
      <c r="BJ2" s="1"/>
      <c r="BK2" s="1"/>
      <c r="BL2" s="1"/>
    </row>
    <row r="3" spans="1:64" ht="27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2"/>
      <c r="BH3" s="1"/>
      <c r="BI3" s="1"/>
      <c r="BJ3" s="1"/>
      <c r="BK3" s="1"/>
      <c r="BL3" s="1"/>
    </row>
    <row r="4" spans="1:64" ht="19.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665" t="s">
        <v>5</v>
      </c>
      <c r="C7" s="581"/>
      <c r="D7" s="582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5.75" customHeight="1">
      <c r="A8" s="4" t="s">
        <v>7</v>
      </c>
      <c r="B8" s="587" t="s">
        <v>8</v>
      </c>
      <c r="C8" s="572"/>
      <c r="D8" s="712"/>
      <c r="E8" s="587" t="s">
        <v>169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713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31.5" customHeight="1">
      <c r="A10" s="590" t="s">
        <v>10</v>
      </c>
      <c r="B10" s="591"/>
      <c r="C10" s="591"/>
      <c r="D10" s="591"/>
      <c r="E10" s="591"/>
      <c r="F10" s="591"/>
      <c r="G10" s="591"/>
      <c r="H10" s="591"/>
      <c r="I10" s="592"/>
      <c r="J10" s="593">
        <v>2023</v>
      </c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2"/>
      <c r="BF10" s="594" t="s">
        <v>11</v>
      </c>
      <c r="BG10" s="723" t="s">
        <v>12</v>
      </c>
      <c r="BH10" s="597" t="s">
        <v>13</v>
      </c>
      <c r="BI10" s="574"/>
      <c r="BJ10" s="574"/>
      <c r="BK10" s="574"/>
      <c r="BL10" s="575"/>
    </row>
    <row r="11" spans="1:64" ht="15.75" customHeight="1">
      <c r="A11" s="623" t="s">
        <v>14</v>
      </c>
      <c r="B11" s="623" t="s">
        <v>15</v>
      </c>
      <c r="C11" s="623" t="s">
        <v>16</v>
      </c>
      <c r="D11" s="623" t="s">
        <v>17</v>
      </c>
      <c r="E11" s="647" t="s">
        <v>18</v>
      </c>
      <c r="F11" s="736" t="s">
        <v>19</v>
      </c>
      <c r="G11" s="729" t="s">
        <v>20</v>
      </c>
      <c r="H11" s="730" t="s">
        <v>21</v>
      </c>
      <c r="I11" s="729" t="s">
        <v>22</v>
      </c>
      <c r="J11" s="696" t="s">
        <v>23</v>
      </c>
      <c r="K11" s="613"/>
      <c r="L11" s="613"/>
      <c r="M11" s="739"/>
      <c r="N11" s="696" t="s">
        <v>24</v>
      </c>
      <c r="O11" s="613"/>
      <c r="P11" s="613"/>
      <c r="Q11" s="614"/>
      <c r="R11" s="740" t="s">
        <v>25</v>
      </c>
      <c r="S11" s="613"/>
      <c r="T11" s="613"/>
      <c r="U11" s="614"/>
      <c r="V11" s="697" t="s">
        <v>26</v>
      </c>
      <c r="W11" s="584"/>
      <c r="X11" s="584"/>
      <c r="Y11" s="585"/>
      <c r="Z11" s="598" t="s">
        <v>27</v>
      </c>
      <c r="AA11" s="584"/>
      <c r="AB11" s="584"/>
      <c r="AC11" s="585"/>
      <c r="AD11" s="598" t="s">
        <v>28</v>
      </c>
      <c r="AE11" s="584"/>
      <c r="AF11" s="584"/>
      <c r="AG11" s="585"/>
      <c r="AH11" s="598" t="s">
        <v>29</v>
      </c>
      <c r="AI11" s="584"/>
      <c r="AJ11" s="584"/>
      <c r="AK11" s="585"/>
      <c r="AL11" s="598" t="s">
        <v>30</v>
      </c>
      <c r="AM11" s="584"/>
      <c r="AN11" s="584"/>
      <c r="AO11" s="585"/>
      <c r="AP11" s="598" t="s">
        <v>31</v>
      </c>
      <c r="AQ11" s="584"/>
      <c r="AR11" s="584"/>
      <c r="AS11" s="585"/>
      <c r="AT11" s="598" t="s">
        <v>32</v>
      </c>
      <c r="AU11" s="584"/>
      <c r="AV11" s="584"/>
      <c r="AW11" s="585"/>
      <c r="AX11" s="598" t="s">
        <v>33</v>
      </c>
      <c r="AY11" s="584"/>
      <c r="AZ11" s="584"/>
      <c r="BA11" s="585"/>
      <c r="BB11" s="598" t="s">
        <v>34</v>
      </c>
      <c r="BC11" s="584"/>
      <c r="BD11" s="584"/>
      <c r="BE11" s="585"/>
      <c r="BF11" s="595"/>
      <c r="BG11" s="724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604"/>
      <c r="B12" s="604"/>
      <c r="C12" s="604"/>
      <c r="D12" s="604"/>
      <c r="E12" s="642"/>
      <c r="F12" s="658"/>
      <c r="G12" s="616"/>
      <c r="H12" s="572"/>
      <c r="I12" s="616"/>
      <c r="J12" s="680" t="s">
        <v>39</v>
      </c>
      <c r="K12" s="584"/>
      <c r="L12" s="584"/>
      <c r="M12" s="727"/>
      <c r="N12" s="680" t="s">
        <v>39</v>
      </c>
      <c r="O12" s="584"/>
      <c r="P12" s="584"/>
      <c r="Q12" s="681"/>
      <c r="R12" s="698" t="s">
        <v>39</v>
      </c>
      <c r="S12" s="584"/>
      <c r="T12" s="584"/>
      <c r="U12" s="681"/>
      <c r="V12" s="698" t="s">
        <v>39</v>
      </c>
      <c r="W12" s="584"/>
      <c r="X12" s="584"/>
      <c r="Y12" s="585"/>
      <c r="Z12" s="586" t="s">
        <v>39</v>
      </c>
      <c r="AA12" s="584"/>
      <c r="AB12" s="584"/>
      <c r="AC12" s="585"/>
      <c r="AD12" s="586" t="s">
        <v>39</v>
      </c>
      <c r="AE12" s="584"/>
      <c r="AF12" s="584"/>
      <c r="AG12" s="585"/>
      <c r="AH12" s="586" t="s">
        <v>39</v>
      </c>
      <c r="AI12" s="584"/>
      <c r="AJ12" s="584"/>
      <c r="AK12" s="585"/>
      <c r="AL12" s="586" t="s">
        <v>39</v>
      </c>
      <c r="AM12" s="584"/>
      <c r="AN12" s="584"/>
      <c r="AO12" s="585"/>
      <c r="AP12" s="586" t="s">
        <v>39</v>
      </c>
      <c r="AQ12" s="584"/>
      <c r="AR12" s="584"/>
      <c r="AS12" s="585"/>
      <c r="AT12" s="586" t="s">
        <v>39</v>
      </c>
      <c r="AU12" s="584"/>
      <c r="AV12" s="584"/>
      <c r="AW12" s="585"/>
      <c r="AX12" s="586" t="s">
        <v>39</v>
      </c>
      <c r="AY12" s="584"/>
      <c r="AZ12" s="584"/>
      <c r="BA12" s="585"/>
      <c r="BB12" s="586" t="s">
        <v>39</v>
      </c>
      <c r="BC12" s="584"/>
      <c r="BD12" s="584"/>
      <c r="BE12" s="585"/>
      <c r="BF12" s="595"/>
      <c r="BG12" s="724"/>
      <c r="BH12" s="601"/>
      <c r="BI12" s="601"/>
      <c r="BJ12" s="601"/>
      <c r="BK12" s="601"/>
      <c r="BL12" s="572"/>
    </row>
    <row r="13" spans="1:64" ht="15.75" customHeight="1">
      <c r="A13" s="605"/>
      <c r="B13" s="605"/>
      <c r="C13" s="605"/>
      <c r="D13" s="605"/>
      <c r="E13" s="643"/>
      <c r="F13" s="661"/>
      <c r="G13" s="619"/>
      <c r="H13" s="639"/>
      <c r="I13" s="619"/>
      <c r="J13" s="284" t="s">
        <v>40</v>
      </c>
      <c r="K13" s="11" t="s">
        <v>41</v>
      </c>
      <c r="L13" s="11" t="s">
        <v>42</v>
      </c>
      <c r="M13" s="379" t="s">
        <v>43</v>
      </c>
      <c r="N13" s="284" t="s">
        <v>40</v>
      </c>
      <c r="O13" s="11" t="s">
        <v>41</v>
      </c>
      <c r="P13" s="11" t="s">
        <v>42</v>
      </c>
      <c r="Q13" s="285" t="s">
        <v>43</v>
      </c>
      <c r="R13" s="286" t="s">
        <v>40</v>
      </c>
      <c r="S13" s="11" t="s">
        <v>41</v>
      </c>
      <c r="T13" s="11" t="s">
        <v>42</v>
      </c>
      <c r="U13" s="285" t="s">
        <v>43</v>
      </c>
      <c r="V13" s="286" t="s">
        <v>40</v>
      </c>
      <c r="W13" s="11" t="s">
        <v>41</v>
      </c>
      <c r="X13" s="11" t="s">
        <v>42</v>
      </c>
      <c r="Y13" s="11" t="s">
        <v>43</v>
      </c>
      <c r="Z13" s="11" t="s">
        <v>40</v>
      </c>
      <c r="AA13" s="11" t="s">
        <v>41</v>
      </c>
      <c r="AB13" s="11" t="s">
        <v>42</v>
      </c>
      <c r="AC13" s="11" t="s">
        <v>43</v>
      </c>
      <c r="AD13" s="11" t="s">
        <v>40</v>
      </c>
      <c r="AE13" s="11" t="s">
        <v>41</v>
      </c>
      <c r="AF13" s="11" t="s">
        <v>42</v>
      </c>
      <c r="AG13" s="11" t="s">
        <v>43</v>
      </c>
      <c r="AH13" s="11" t="s">
        <v>40</v>
      </c>
      <c r="AI13" s="11" t="s">
        <v>41</v>
      </c>
      <c r="AJ13" s="11" t="s">
        <v>42</v>
      </c>
      <c r="AK13" s="11" t="s">
        <v>43</v>
      </c>
      <c r="AL13" s="11" t="s">
        <v>40</v>
      </c>
      <c r="AM13" s="11" t="s">
        <v>41</v>
      </c>
      <c r="AN13" s="11" t="s">
        <v>42</v>
      </c>
      <c r="AO13" s="11" t="s">
        <v>43</v>
      </c>
      <c r="AP13" s="11" t="s">
        <v>40</v>
      </c>
      <c r="AQ13" s="11" t="s">
        <v>41</v>
      </c>
      <c r="AR13" s="11" t="s">
        <v>42</v>
      </c>
      <c r="AS13" s="11" t="s">
        <v>43</v>
      </c>
      <c r="AT13" s="11" t="s">
        <v>40</v>
      </c>
      <c r="AU13" s="11" t="s">
        <v>41</v>
      </c>
      <c r="AV13" s="11" t="s">
        <v>42</v>
      </c>
      <c r="AW13" s="11" t="s">
        <v>43</v>
      </c>
      <c r="AX13" s="11" t="s">
        <v>40</v>
      </c>
      <c r="AY13" s="11" t="s">
        <v>41</v>
      </c>
      <c r="AZ13" s="11" t="s">
        <v>42</v>
      </c>
      <c r="BA13" s="11" t="s">
        <v>43</v>
      </c>
      <c r="BB13" s="11" t="s">
        <v>40</v>
      </c>
      <c r="BC13" s="11" t="s">
        <v>41</v>
      </c>
      <c r="BD13" s="11" t="s">
        <v>42</v>
      </c>
      <c r="BE13" s="11" t="s">
        <v>43</v>
      </c>
      <c r="BF13" s="596"/>
      <c r="BG13" s="725"/>
      <c r="BH13" s="602"/>
      <c r="BI13" s="602"/>
      <c r="BJ13" s="602"/>
      <c r="BK13" s="602"/>
      <c r="BL13" s="572"/>
    </row>
    <row r="14" spans="1:64" ht="18" customHeight="1">
      <c r="A14" s="640" t="s">
        <v>97</v>
      </c>
      <c r="B14" s="734">
        <v>15400</v>
      </c>
      <c r="C14" s="735" t="s">
        <v>170</v>
      </c>
      <c r="D14" s="729" t="s">
        <v>171</v>
      </c>
      <c r="E14" s="618" t="s">
        <v>172</v>
      </c>
      <c r="F14" s="737">
        <v>600</v>
      </c>
      <c r="G14" s="731" t="s">
        <v>48</v>
      </c>
      <c r="H14" s="13" t="s">
        <v>49</v>
      </c>
      <c r="I14" s="618" t="s">
        <v>173</v>
      </c>
      <c r="J14" s="325">
        <v>0</v>
      </c>
      <c r="K14" s="41">
        <v>0</v>
      </c>
      <c r="L14" s="41">
        <v>0</v>
      </c>
      <c r="M14" s="380">
        <f t="shared" ref="M14:M18" si="0">SUM(J14:L14)</f>
        <v>0</v>
      </c>
      <c r="N14" s="325">
        <v>0</v>
      </c>
      <c r="O14" s="41">
        <v>0</v>
      </c>
      <c r="P14" s="41">
        <v>0</v>
      </c>
      <c r="Q14" s="381">
        <f t="shared" ref="Q14:Q18" si="1">SUM(N14:P14)</f>
        <v>0</v>
      </c>
      <c r="R14" s="207">
        <v>0</v>
      </c>
      <c r="S14" s="41">
        <v>0</v>
      </c>
      <c r="T14" s="41">
        <v>0</v>
      </c>
      <c r="U14" s="381">
        <f t="shared" ref="U14:U23" si="2">SUM(R14:T14)</f>
        <v>0</v>
      </c>
      <c r="V14" s="382">
        <v>0</v>
      </c>
      <c r="W14" s="26">
        <v>0</v>
      </c>
      <c r="X14" s="26">
        <v>0</v>
      </c>
      <c r="Y14" s="323">
        <f t="shared" ref="Y14:Y18" si="3">SUM(V14:X14)</f>
        <v>0</v>
      </c>
      <c r="Z14" s="26">
        <v>0</v>
      </c>
      <c r="AA14" s="26">
        <v>0</v>
      </c>
      <c r="AB14" s="26">
        <v>0</v>
      </c>
      <c r="AC14" s="323">
        <f t="shared" ref="AC14:AC18" si="4">SUM(Z14:AB14)</f>
        <v>0</v>
      </c>
      <c r="AD14" s="26">
        <v>0</v>
      </c>
      <c r="AE14" s="26">
        <v>0</v>
      </c>
      <c r="AF14" s="26">
        <v>0</v>
      </c>
      <c r="AG14" s="323">
        <f t="shared" ref="AG14:AG18" si="5">SUM(AD14:AF14)</f>
        <v>0</v>
      </c>
      <c r="AH14" s="25">
        <v>0</v>
      </c>
      <c r="AI14" s="25">
        <v>0</v>
      </c>
      <c r="AJ14" s="25">
        <v>0</v>
      </c>
      <c r="AK14" s="383">
        <f t="shared" ref="AK14:AK18" si="6">SUM(AH14:AJ14)</f>
        <v>0</v>
      </c>
      <c r="AL14" s="26">
        <v>0</v>
      </c>
      <c r="AM14" s="26">
        <v>0</v>
      </c>
      <c r="AN14" s="26">
        <v>0</v>
      </c>
      <c r="AO14" s="323">
        <f t="shared" ref="AO14:AO18" si="7">SUM(AL14:AN14)</f>
        <v>0</v>
      </c>
      <c r="AP14" s="25">
        <v>0</v>
      </c>
      <c r="AQ14" s="25">
        <v>0</v>
      </c>
      <c r="AR14" s="25">
        <v>0</v>
      </c>
      <c r="AS14" s="42">
        <f t="shared" ref="AS14:AS18" si="8">SUM(AP14:AR14)</f>
        <v>0</v>
      </c>
      <c r="AT14" s="26">
        <v>0</v>
      </c>
      <c r="AU14" s="26">
        <v>0</v>
      </c>
      <c r="AV14" s="26">
        <v>0</v>
      </c>
      <c r="AW14" s="42">
        <f t="shared" ref="AW14:AW18" si="9">SUM(AT14:AV14)</f>
        <v>0</v>
      </c>
      <c r="AX14" s="26">
        <v>0</v>
      </c>
      <c r="AY14" s="26">
        <v>0</v>
      </c>
      <c r="AZ14" s="26">
        <v>0</v>
      </c>
      <c r="BA14" s="42">
        <f t="shared" ref="BA14:BA18" si="10">SUM(AX14:AZ14)</f>
        <v>0</v>
      </c>
      <c r="BB14" s="26">
        <v>0</v>
      </c>
      <c r="BC14" s="26">
        <v>0</v>
      </c>
      <c r="BD14" s="26">
        <v>0</v>
      </c>
      <c r="BE14" s="208">
        <f t="shared" ref="BE14:BE18" si="11">SUM(BB14:BD14)</f>
        <v>0</v>
      </c>
      <c r="BF14" s="30">
        <f t="shared" ref="BF14:BF18" si="12">SUM(M14+Q14+U14+Y14+AC14+AG14+AK14+AO14+AS14+AW14+BA14+BE14)</f>
        <v>0</v>
      </c>
      <c r="BG14" s="726">
        <f>(BF19/F14)</f>
        <v>0.10333333333333333</v>
      </c>
    </row>
    <row r="15" spans="1:64" ht="18" customHeight="1">
      <c r="A15" s="604"/>
      <c r="B15" s="642"/>
      <c r="C15" s="616"/>
      <c r="D15" s="616"/>
      <c r="E15" s="616"/>
      <c r="F15" s="658"/>
      <c r="G15" s="572"/>
      <c r="H15" s="32" t="s">
        <v>51</v>
      </c>
      <c r="I15" s="616"/>
      <c r="J15" s="325">
        <v>0</v>
      </c>
      <c r="K15" s="41">
        <v>0</v>
      </c>
      <c r="L15" s="41">
        <v>0</v>
      </c>
      <c r="M15" s="329">
        <f t="shared" si="0"/>
        <v>0</v>
      </c>
      <c r="N15" s="325">
        <v>0</v>
      </c>
      <c r="O15" s="41">
        <v>0</v>
      </c>
      <c r="P15" s="41">
        <v>0</v>
      </c>
      <c r="Q15" s="326">
        <f t="shared" si="1"/>
        <v>0</v>
      </c>
      <c r="R15" s="207">
        <v>0</v>
      </c>
      <c r="S15" s="41">
        <v>0</v>
      </c>
      <c r="T15" s="41">
        <v>0</v>
      </c>
      <c r="U15" s="326">
        <f t="shared" si="2"/>
        <v>0</v>
      </c>
      <c r="V15" s="207">
        <v>0</v>
      </c>
      <c r="W15" s="41">
        <v>0</v>
      </c>
      <c r="X15" s="41">
        <v>0</v>
      </c>
      <c r="Y15" s="327">
        <f t="shared" si="3"/>
        <v>0</v>
      </c>
      <c r="Z15" s="41">
        <v>0</v>
      </c>
      <c r="AA15" s="41">
        <v>0</v>
      </c>
      <c r="AB15" s="41">
        <v>0</v>
      </c>
      <c r="AC15" s="327">
        <f t="shared" si="4"/>
        <v>0</v>
      </c>
      <c r="AD15" s="41">
        <v>0</v>
      </c>
      <c r="AE15" s="41">
        <v>0</v>
      </c>
      <c r="AF15" s="41">
        <v>0</v>
      </c>
      <c r="AG15" s="327">
        <f t="shared" si="5"/>
        <v>0</v>
      </c>
      <c r="AH15" s="40">
        <v>0</v>
      </c>
      <c r="AI15" s="40">
        <v>0</v>
      </c>
      <c r="AJ15" s="40">
        <v>0</v>
      </c>
      <c r="AK15" s="375">
        <f t="shared" si="6"/>
        <v>0</v>
      </c>
      <c r="AL15" s="41">
        <v>0</v>
      </c>
      <c r="AM15" s="41">
        <v>0</v>
      </c>
      <c r="AN15" s="41">
        <v>0</v>
      </c>
      <c r="AO15" s="327">
        <f t="shared" si="7"/>
        <v>0</v>
      </c>
      <c r="AP15" s="40">
        <v>0</v>
      </c>
      <c r="AQ15" s="40">
        <v>0</v>
      </c>
      <c r="AR15" s="40">
        <v>0</v>
      </c>
      <c r="AS15" s="42">
        <f t="shared" si="8"/>
        <v>0</v>
      </c>
      <c r="AT15" s="41">
        <v>0</v>
      </c>
      <c r="AU15" s="41">
        <v>0</v>
      </c>
      <c r="AV15" s="41">
        <v>0</v>
      </c>
      <c r="AW15" s="42">
        <f t="shared" si="9"/>
        <v>0</v>
      </c>
      <c r="AX15" s="41">
        <v>0</v>
      </c>
      <c r="AY15" s="41">
        <v>0</v>
      </c>
      <c r="AZ15" s="41">
        <v>0</v>
      </c>
      <c r="BA15" s="42">
        <f t="shared" si="10"/>
        <v>0</v>
      </c>
      <c r="BB15" s="41">
        <v>0</v>
      </c>
      <c r="BC15" s="41">
        <v>0</v>
      </c>
      <c r="BD15" s="41">
        <v>0</v>
      </c>
      <c r="BE15" s="208">
        <f t="shared" si="11"/>
        <v>0</v>
      </c>
      <c r="BF15" s="384">
        <f t="shared" si="12"/>
        <v>0</v>
      </c>
      <c r="BG15" s="616"/>
    </row>
    <row r="16" spans="1:64" ht="15" customHeight="1">
      <c r="A16" s="604"/>
      <c r="B16" s="642"/>
      <c r="C16" s="616"/>
      <c r="D16" s="616"/>
      <c r="E16" s="616"/>
      <c r="F16" s="658"/>
      <c r="G16" s="572"/>
      <c r="H16" s="44" t="s">
        <v>52</v>
      </c>
      <c r="I16" s="616"/>
      <c r="J16" s="325">
        <v>0</v>
      </c>
      <c r="K16" s="41">
        <v>2</v>
      </c>
      <c r="L16" s="41">
        <v>0</v>
      </c>
      <c r="M16" s="329">
        <f t="shared" si="0"/>
        <v>2</v>
      </c>
      <c r="N16" s="325">
        <v>14</v>
      </c>
      <c r="O16" s="41">
        <v>5</v>
      </c>
      <c r="P16" s="41">
        <v>0</v>
      </c>
      <c r="Q16" s="326">
        <f t="shared" si="1"/>
        <v>19</v>
      </c>
      <c r="R16" s="207">
        <v>0</v>
      </c>
      <c r="S16" s="41">
        <v>0</v>
      </c>
      <c r="T16" s="41">
        <v>0</v>
      </c>
      <c r="U16" s="326">
        <f t="shared" si="2"/>
        <v>0</v>
      </c>
      <c r="V16" s="207">
        <v>0</v>
      </c>
      <c r="W16" s="41">
        <v>0</v>
      </c>
      <c r="X16" s="41">
        <v>0</v>
      </c>
      <c r="Y16" s="327">
        <f t="shared" si="3"/>
        <v>0</v>
      </c>
      <c r="Z16" s="41">
        <v>0</v>
      </c>
      <c r="AA16" s="41">
        <v>0</v>
      </c>
      <c r="AB16" s="41">
        <v>0</v>
      </c>
      <c r="AC16" s="327">
        <f t="shared" si="4"/>
        <v>0</v>
      </c>
      <c r="AD16" s="41">
        <v>0</v>
      </c>
      <c r="AE16" s="41">
        <v>0</v>
      </c>
      <c r="AF16" s="41">
        <v>0</v>
      </c>
      <c r="AG16" s="327">
        <f t="shared" si="5"/>
        <v>0</v>
      </c>
      <c r="AH16" s="40">
        <v>0</v>
      </c>
      <c r="AI16" s="40">
        <v>0</v>
      </c>
      <c r="AJ16" s="40">
        <v>0</v>
      </c>
      <c r="AK16" s="375">
        <f t="shared" si="6"/>
        <v>0</v>
      </c>
      <c r="AL16" s="41">
        <v>0</v>
      </c>
      <c r="AM16" s="41">
        <v>0</v>
      </c>
      <c r="AN16" s="41">
        <v>0</v>
      </c>
      <c r="AO16" s="327">
        <f t="shared" si="7"/>
        <v>0</v>
      </c>
      <c r="AP16" s="40">
        <v>0</v>
      </c>
      <c r="AQ16" s="40">
        <v>0</v>
      </c>
      <c r="AR16" s="40">
        <v>0</v>
      </c>
      <c r="AS16" s="42">
        <f t="shared" si="8"/>
        <v>0</v>
      </c>
      <c r="AT16" s="41">
        <v>0</v>
      </c>
      <c r="AU16" s="41">
        <v>0</v>
      </c>
      <c r="AV16" s="41">
        <v>0</v>
      </c>
      <c r="AW16" s="42">
        <f t="shared" si="9"/>
        <v>0</v>
      </c>
      <c r="AX16" s="41">
        <v>0</v>
      </c>
      <c r="AY16" s="41">
        <v>0</v>
      </c>
      <c r="AZ16" s="41">
        <v>0</v>
      </c>
      <c r="BA16" s="42">
        <f t="shared" si="10"/>
        <v>0</v>
      </c>
      <c r="BB16" s="41">
        <v>0</v>
      </c>
      <c r="BC16" s="41">
        <v>0</v>
      </c>
      <c r="BD16" s="41">
        <v>0</v>
      </c>
      <c r="BE16" s="208">
        <f t="shared" si="11"/>
        <v>0</v>
      </c>
      <c r="BF16" s="384">
        <f t="shared" si="12"/>
        <v>21</v>
      </c>
      <c r="BG16" s="616"/>
    </row>
    <row r="17" spans="1:64" ht="15" customHeight="1">
      <c r="A17" s="604"/>
      <c r="B17" s="642"/>
      <c r="C17" s="616"/>
      <c r="D17" s="616"/>
      <c r="E17" s="616"/>
      <c r="F17" s="658"/>
      <c r="G17" s="572"/>
      <c r="H17" s="44" t="s">
        <v>53</v>
      </c>
      <c r="I17" s="616"/>
      <c r="J17" s="325">
        <v>3</v>
      </c>
      <c r="K17" s="41">
        <v>0</v>
      </c>
      <c r="L17" s="41">
        <v>0</v>
      </c>
      <c r="M17" s="329">
        <f t="shared" si="0"/>
        <v>3</v>
      </c>
      <c r="N17" s="325">
        <v>20</v>
      </c>
      <c r="O17" s="41">
        <v>4</v>
      </c>
      <c r="P17" s="41">
        <v>0</v>
      </c>
      <c r="Q17" s="326">
        <f t="shared" si="1"/>
        <v>24</v>
      </c>
      <c r="R17" s="207">
        <v>5</v>
      </c>
      <c r="S17" s="41">
        <v>0</v>
      </c>
      <c r="T17" s="41">
        <v>0</v>
      </c>
      <c r="U17" s="326">
        <f t="shared" si="2"/>
        <v>5</v>
      </c>
      <c r="V17" s="207">
        <v>0</v>
      </c>
      <c r="W17" s="41">
        <v>0</v>
      </c>
      <c r="X17" s="41">
        <v>0</v>
      </c>
      <c r="Y17" s="327">
        <f t="shared" si="3"/>
        <v>0</v>
      </c>
      <c r="Z17" s="41">
        <v>0</v>
      </c>
      <c r="AA17" s="41">
        <v>0</v>
      </c>
      <c r="AB17" s="41">
        <v>0</v>
      </c>
      <c r="AC17" s="327">
        <f t="shared" si="4"/>
        <v>0</v>
      </c>
      <c r="AD17" s="41">
        <v>0</v>
      </c>
      <c r="AE17" s="41">
        <v>0</v>
      </c>
      <c r="AF17" s="41">
        <v>0</v>
      </c>
      <c r="AG17" s="327">
        <f t="shared" si="5"/>
        <v>0</v>
      </c>
      <c r="AH17" s="40">
        <v>0</v>
      </c>
      <c r="AI17" s="40">
        <v>0</v>
      </c>
      <c r="AJ17" s="40">
        <v>0</v>
      </c>
      <c r="AK17" s="375">
        <f t="shared" si="6"/>
        <v>0</v>
      </c>
      <c r="AL17" s="41">
        <v>0</v>
      </c>
      <c r="AM17" s="41">
        <v>0</v>
      </c>
      <c r="AN17" s="41">
        <v>0</v>
      </c>
      <c r="AO17" s="327">
        <f t="shared" si="7"/>
        <v>0</v>
      </c>
      <c r="AP17" s="40">
        <v>0</v>
      </c>
      <c r="AQ17" s="40">
        <v>0</v>
      </c>
      <c r="AR17" s="40">
        <v>0</v>
      </c>
      <c r="AS17" s="42">
        <f t="shared" si="8"/>
        <v>0</v>
      </c>
      <c r="AT17" s="41">
        <v>0</v>
      </c>
      <c r="AU17" s="41">
        <v>0</v>
      </c>
      <c r="AV17" s="41">
        <v>0</v>
      </c>
      <c r="AW17" s="42">
        <f t="shared" si="9"/>
        <v>0</v>
      </c>
      <c r="AX17" s="41">
        <v>0</v>
      </c>
      <c r="AY17" s="41">
        <v>0</v>
      </c>
      <c r="AZ17" s="41">
        <v>0</v>
      </c>
      <c r="BA17" s="42">
        <f t="shared" si="10"/>
        <v>0</v>
      </c>
      <c r="BB17" s="41">
        <v>0</v>
      </c>
      <c r="BC17" s="41">
        <v>0</v>
      </c>
      <c r="BD17" s="41">
        <v>0</v>
      </c>
      <c r="BE17" s="208">
        <f t="shared" si="11"/>
        <v>0</v>
      </c>
      <c r="BF17" s="384">
        <f t="shared" si="12"/>
        <v>32</v>
      </c>
      <c r="BG17" s="616"/>
    </row>
    <row r="18" spans="1:64" ht="15.75" customHeight="1">
      <c r="A18" s="604"/>
      <c r="B18" s="642"/>
      <c r="C18" s="616"/>
      <c r="D18" s="616"/>
      <c r="E18" s="616"/>
      <c r="F18" s="658"/>
      <c r="G18" s="572"/>
      <c r="H18" s="385" t="s">
        <v>54</v>
      </c>
      <c r="I18" s="616"/>
      <c r="J18" s="330">
        <v>0</v>
      </c>
      <c r="K18" s="54">
        <v>0</v>
      </c>
      <c r="L18" s="54">
        <v>0</v>
      </c>
      <c r="M18" s="334">
        <f t="shared" si="0"/>
        <v>0</v>
      </c>
      <c r="N18" s="330">
        <v>6</v>
      </c>
      <c r="O18" s="54">
        <v>1</v>
      </c>
      <c r="P18" s="54">
        <v>0</v>
      </c>
      <c r="Q18" s="331">
        <f t="shared" si="1"/>
        <v>7</v>
      </c>
      <c r="R18" s="210">
        <v>2</v>
      </c>
      <c r="S18" s="54">
        <v>0</v>
      </c>
      <c r="T18" s="54">
        <v>0</v>
      </c>
      <c r="U18" s="331">
        <f t="shared" si="2"/>
        <v>2</v>
      </c>
      <c r="V18" s="210">
        <v>0</v>
      </c>
      <c r="W18" s="54">
        <v>0</v>
      </c>
      <c r="X18" s="54">
        <v>0</v>
      </c>
      <c r="Y18" s="332">
        <f t="shared" si="3"/>
        <v>0</v>
      </c>
      <c r="Z18" s="54">
        <v>0</v>
      </c>
      <c r="AA18" s="54">
        <v>0</v>
      </c>
      <c r="AB18" s="54">
        <v>0</v>
      </c>
      <c r="AC18" s="332">
        <f t="shared" si="4"/>
        <v>0</v>
      </c>
      <c r="AD18" s="54">
        <v>0</v>
      </c>
      <c r="AE18" s="54">
        <v>0</v>
      </c>
      <c r="AF18" s="54">
        <v>0</v>
      </c>
      <c r="AG18" s="332">
        <f t="shared" si="5"/>
        <v>0</v>
      </c>
      <c r="AH18" s="53">
        <v>0</v>
      </c>
      <c r="AI18" s="53">
        <v>0</v>
      </c>
      <c r="AJ18" s="53">
        <v>0</v>
      </c>
      <c r="AK18" s="376">
        <f t="shared" si="6"/>
        <v>0</v>
      </c>
      <c r="AL18" s="54">
        <v>0</v>
      </c>
      <c r="AM18" s="54">
        <v>0</v>
      </c>
      <c r="AN18" s="54">
        <v>0</v>
      </c>
      <c r="AO18" s="332">
        <f t="shared" si="7"/>
        <v>0</v>
      </c>
      <c r="AP18" s="53">
        <v>0</v>
      </c>
      <c r="AQ18" s="53">
        <v>0</v>
      </c>
      <c r="AR18" s="53">
        <v>0</v>
      </c>
      <c r="AS18" s="55">
        <f t="shared" si="8"/>
        <v>0</v>
      </c>
      <c r="AT18" s="54">
        <v>0</v>
      </c>
      <c r="AU18" s="54">
        <v>0</v>
      </c>
      <c r="AV18" s="54">
        <v>0</v>
      </c>
      <c r="AW18" s="55">
        <f t="shared" si="9"/>
        <v>0</v>
      </c>
      <c r="AX18" s="54">
        <v>0</v>
      </c>
      <c r="AY18" s="54">
        <v>0</v>
      </c>
      <c r="AZ18" s="54">
        <v>0</v>
      </c>
      <c r="BA18" s="55">
        <f t="shared" si="10"/>
        <v>0</v>
      </c>
      <c r="BB18" s="54">
        <v>0</v>
      </c>
      <c r="BC18" s="54">
        <v>0</v>
      </c>
      <c r="BD18" s="54">
        <v>0</v>
      </c>
      <c r="BE18" s="212">
        <f t="shared" si="11"/>
        <v>0</v>
      </c>
      <c r="BF18" s="386">
        <f t="shared" si="12"/>
        <v>9</v>
      </c>
      <c r="BG18" s="616"/>
    </row>
    <row r="19" spans="1:64" ht="48" customHeight="1">
      <c r="A19" s="604"/>
      <c r="B19" s="642"/>
      <c r="C19" s="616"/>
      <c r="D19" s="616"/>
      <c r="E19" s="616"/>
      <c r="F19" s="658"/>
      <c r="G19" s="732" t="s">
        <v>55</v>
      </c>
      <c r="H19" s="635"/>
      <c r="I19" s="616"/>
      <c r="J19" s="335">
        <f t="shared" ref="J19:T19" si="13">SUM(J14:J18)</f>
        <v>3</v>
      </c>
      <c r="K19" s="66">
        <f t="shared" si="13"/>
        <v>2</v>
      </c>
      <c r="L19" s="66">
        <f t="shared" si="13"/>
        <v>0</v>
      </c>
      <c r="M19" s="363">
        <f t="shared" si="13"/>
        <v>5</v>
      </c>
      <c r="N19" s="335">
        <f t="shared" si="13"/>
        <v>40</v>
      </c>
      <c r="O19" s="66">
        <f t="shared" si="13"/>
        <v>10</v>
      </c>
      <c r="P19" s="66">
        <f t="shared" si="13"/>
        <v>0</v>
      </c>
      <c r="Q19" s="336">
        <f t="shared" si="13"/>
        <v>50</v>
      </c>
      <c r="R19" s="191">
        <f t="shared" si="13"/>
        <v>7</v>
      </c>
      <c r="S19" s="66">
        <f t="shared" si="13"/>
        <v>0</v>
      </c>
      <c r="T19" s="66">
        <f t="shared" si="13"/>
        <v>0</v>
      </c>
      <c r="U19" s="336">
        <f t="shared" si="2"/>
        <v>7</v>
      </c>
      <c r="V19" s="191">
        <f t="shared" ref="V19:BF19" si="14">SUM(V14:V18)</f>
        <v>0</v>
      </c>
      <c r="W19" s="66">
        <f t="shared" si="14"/>
        <v>0</v>
      </c>
      <c r="X19" s="66">
        <f t="shared" si="14"/>
        <v>0</v>
      </c>
      <c r="Y19" s="337">
        <f t="shared" si="14"/>
        <v>0</v>
      </c>
      <c r="Z19" s="66">
        <f t="shared" si="14"/>
        <v>0</v>
      </c>
      <c r="AA19" s="66">
        <f t="shared" si="14"/>
        <v>0</v>
      </c>
      <c r="AB19" s="66">
        <f t="shared" si="14"/>
        <v>0</v>
      </c>
      <c r="AC19" s="337">
        <f t="shared" si="14"/>
        <v>0</v>
      </c>
      <c r="AD19" s="66">
        <f t="shared" si="14"/>
        <v>0</v>
      </c>
      <c r="AE19" s="66">
        <f t="shared" si="14"/>
        <v>0</v>
      </c>
      <c r="AF19" s="66">
        <f t="shared" si="14"/>
        <v>0</v>
      </c>
      <c r="AG19" s="337">
        <f t="shared" si="14"/>
        <v>0</v>
      </c>
      <c r="AH19" s="65">
        <f t="shared" si="14"/>
        <v>0</v>
      </c>
      <c r="AI19" s="65">
        <f t="shared" si="14"/>
        <v>0</v>
      </c>
      <c r="AJ19" s="65">
        <f t="shared" si="14"/>
        <v>0</v>
      </c>
      <c r="AK19" s="377">
        <f t="shared" si="14"/>
        <v>0</v>
      </c>
      <c r="AL19" s="66">
        <f t="shared" si="14"/>
        <v>0</v>
      </c>
      <c r="AM19" s="66">
        <f t="shared" si="14"/>
        <v>0</v>
      </c>
      <c r="AN19" s="66">
        <f t="shared" si="14"/>
        <v>0</v>
      </c>
      <c r="AO19" s="337">
        <f t="shared" si="14"/>
        <v>0</v>
      </c>
      <c r="AP19" s="63">
        <f t="shared" si="14"/>
        <v>0</v>
      </c>
      <c r="AQ19" s="63">
        <f t="shared" si="14"/>
        <v>0</v>
      </c>
      <c r="AR19" s="63">
        <f t="shared" si="14"/>
        <v>0</v>
      </c>
      <c r="AS19" s="67">
        <f t="shared" si="14"/>
        <v>0</v>
      </c>
      <c r="AT19" s="59">
        <f t="shared" si="14"/>
        <v>0</v>
      </c>
      <c r="AU19" s="59">
        <f t="shared" si="14"/>
        <v>0</v>
      </c>
      <c r="AV19" s="59">
        <f t="shared" si="14"/>
        <v>0</v>
      </c>
      <c r="AW19" s="67">
        <f t="shared" si="14"/>
        <v>0</v>
      </c>
      <c r="AX19" s="59">
        <f t="shared" si="14"/>
        <v>0</v>
      </c>
      <c r="AY19" s="59">
        <f t="shared" si="14"/>
        <v>0</v>
      </c>
      <c r="AZ19" s="59">
        <f t="shared" si="14"/>
        <v>0</v>
      </c>
      <c r="BA19" s="67">
        <f t="shared" si="14"/>
        <v>0</v>
      </c>
      <c r="BB19" s="59">
        <f t="shared" si="14"/>
        <v>0</v>
      </c>
      <c r="BC19" s="59">
        <f t="shared" si="14"/>
        <v>0</v>
      </c>
      <c r="BD19" s="59">
        <f t="shared" si="14"/>
        <v>0</v>
      </c>
      <c r="BE19" s="67">
        <f t="shared" si="14"/>
        <v>0</v>
      </c>
      <c r="BF19" s="387">
        <f t="shared" si="14"/>
        <v>62</v>
      </c>
      <c r="BG19" s="616"/>
      <c r="BH19" s="388">
        <f>F14*BL19</f>
        <v>240</v>
      </c>
      <c r="BI19" s="389">
        <f>(F14*BL19)+1</f>
        <v>241</v>
      </c>
      <c r="BJ19" s="389">
        <f>F14-1</f>
        <v>599</v>
      </c>
      <c r="BK19" s="390">
        <f>F14</f>
        <v>600</v>
      </c>
      <c r="BL19" s="196">
        <v>0.4</v>
      </c>
    </row>
    <row r="20" spans="1:64" ht="15" customHeight="1">
      <c r="A20" s="604"/>
      <c r="B20" s="642"/>
      <c r="C20" s="616"/>
      <c r="D20" s="616"/>
      <c r="E20" s="616"/>
      <c r="F20" s="658"/>
      <c r="G20" s="733" t="s">
        <v>56</v>
      </c>
      <c r="H20" s="391" t="s">
        <v>57</v>
      </c>
      <c r="I20" s="616"/>
      <c r="J20" s="339">
        <v>3</v>
      </c>
      <c r="K20" s="201">
        <v>2</v>
      </c>
      <c r="L20" s="201">
        <v>0</v>
      </c>
      <c r="M20" s="347">
        <f t="shared" ref="M20:M23" si="15">SUM(J20:L20)</f>
        <v>5</v>
      </c>
      <c r="N20" s="339">
        <v>36</v>
      </c>
      <c r="O20" s="201">
        <v>7</v>
      </c>
      <c r="P20" s="201">
        <v>0</v>
      </c>
      <c r="Q20" s="340">
        <f t="shared" ref="Q20:Q23" si="16">SUM(N20:P20)</f>
        <v>43</v>
      </c>
      <c r="R20" s="200">
        <v>6</v>
      </c>
      <c r="S20" s="201">
        <v>0</v>
      </c>
      <c r="T20" s="201">
        <v>0</v>
      </c>
      <c r="U20" s="340">
        <f t="shared" si="2"/>
        <v>6</v>
      </c>
      <c r="V20" s="200">
        <v>0</v>
      </c>
      <c r="W20" s="201">
        <v>0</v>
      </c>
      <c r="X20" s="201">
        <v>0</v>
      </c>
      <c r="Y20" s="340">
        <f t="shared" ref="Y20:Y23" si="17">SUM(V20:X20)</f>
        <v>0</v>
      </c>
      <c r="Z20" s="201">
        <v>0</v>
      </c>
      <c r="AA20" s="201">
        <v>0</v>
      </c>
      <c r="AB20" s="201">
        <v>0</v>
      </c>
      <c r="AC20" s="344">
        <v>0</v>
      </c>
      <c r="AD20" s="201">
        <v>0</v>
      </c>
      <c r="AE20" s="201">
        <v>0</v>
      </c>
      <c r="AF20" s="201">
        <v>0</v>
      </c>
      <c r="AG20" s="340">
        <f t="shared" ref="AG20:AG23" si="18">SUM(AD20:AF20)</f>
        <v>0</v>
      </c>
      <c r="AH20" s="201">
        <v>0</v>
      </c>
      <c r="AI20" s="201">
        <v>0</v>
      </c>
      <c r="AJ20" s="201">
        <v>0</v>
      </c>
      <c r="AK20" s="340">
        <f t="shared" ref="AK20:AK23" si="19">SUM(AH20:AJ20)</f>
        <v>0</v>
      </c>
      <c r="AL20" s="201">
        <v>0</v>
      </c>
      <c r="AM20" s="201">
        <v>0</v>
      </c>
      <c r="AN20" s="201">
        <v>0</v>
      </c>
      <c r="AO20" s="340">
        <f t="shared" ref="AO20:AO23" si="20">SUM(AL20:AN20)</f>
        <v>0</v>
      </c>
      <c r="AP20" s="202">
        <v>0</v>
      </c>
      <c r="AQ20" s="202">
        <v>0</v>
      </c>
      <c r="AR20" s="202">
        <v>0</v>
      </c>
      <c r="AS20" s="344">
        <f t="shared" ref="AS20:AS23" si="21">SUM(AP20:AR20)</f>
        <v>0</v>
      </c>
      <c r="AT20" s="201">
        <v>0</v>
      </c>
      <c r="AU20" s="201">
        <v>0</v>
      </c>
      <c r="AV20" s="201">
        <v>0</v>
      </c>
      <c r="AW20" s="344">
        <f t="shared" ref="AW20:AW23" si="22">SUM(AT20:AV20)</f>
        <v>0</v>
      </c>
      <c r="AX20" s="201">
        <v>0</v>
      </c>
      <c r="AY20" s="201">
        <v>0</v>
      </c>
      <c r="AZ20" s="201">
        <v>0</v>
      </c>
      <c r="BA20" s="344">
        <f t="shared" ref="BA20:BA23" si="23">SUM(AX20:AZ20)</f>
        <v>0</v>
      </c>
      <c r="BB20" s="201">
        <v>0</v>
      </c>
      <c r="BC20" s="201">
        <v>0</v>
      </c>
      <c r="BD20" s="201">
        <v>0</v>
      </c>
      <c r="BE20" s="347">
        <f t="shared" ref="BE20:BE23" si="24">SUM(BB20:BD20)</f>
        <v>0</v>
      </c>
      <c r="BF20" s="30">
        <f t="shared" ref="BF20:BF32" si="25">SUM(M20+Q20+U20+Y20+AC20+AG20+AK20+AO20+AS20+AW20+BA20+BE20)</f>
        <v>54</v>
      </c>
      <c r="BG20" s="616"/>
    </row>
    <row r="21" spans="1:64" ht="15.75" customHeight="1">
      <c r="A21" s="604"/>
      <c r="B21" s="642"/>
      <c r="C21" s="616"/>
      <c r="D21" s="616"/>
      <c r="E21" s="616"/>
      <c r="F21" s="658"/>
      <c r="G21" s="617"/>
      <c r="H21" s="106" t="s">
        <v>59</v>
      </c>
      <c r="I21" s="616"/>
      <c r="J21" s="325">
        <v>0</v>
      </c>
      <c r="K21" s="41">
        <v>0</v>
      </c>
      <c r="L21" s="41">
        <v>0</v>
      </c>
      <c r="M21" s="329">
        <f t="shared" si="15"/>
        <v>0</v>
      </c>
      <c r="N21" s="325">
        <v>4</v>
      </c>
      <c r="O21" s="41">
        <v>3</v>
      </c>
      <c r="P21" s="41">
        <v>0</v>
      </c>
      <c r="Q21" s="326">
        <f t="shared" si="16"/>
        <v>7</v>
      </c>
      <c r="R21" s="207">
        <v>1</v>
      </c>
      <c r="S21" s="41">
        <v>0</v>
      </c>
      <c r="T21" s="41">
        <v>0</v>
      </c>
      <c r="U21" s="326">
        <f t="shared" si="2"/>
        <v>1</v>
      </c>
      <c r="V21" s="207">
        <v>0</v>
      </c>
      <c r="W21" s="41">
        <v>0</v>
      </c>
      <c r="X21" s="41">
        <v>0</v>
      </c>
      <c r="Y21" s="340">
        <f t="shared" si="17"/>
        <v>0</v>
      </c>
      <c r="Z21" s="41">
        <v>0</v>
      </c>
      <c r="AA21" s="41">
        <v>0</v>
      </c>
      <c r="AB21" s="41">
        <v>0</v>
      </c>
      <c r="AC21" s="327">
        <v>0</v>
      </c>
      <c r="AD21" s="41">
        <v>0</v>
      </c>
      <c r="AE21" s="41">
        <v>0</v>
      </c>
      <c r="AF21" s="41">
        <v>0</v>
      </c>
      <c r="AG21" s="340">
        <f t="shared" si="18"/>
        <v>0</v>
      </c>
      <c r="AH21" s="41">
        <v>0</v>
      </c>
      <c r="AI21" s="41">
        <v>0</v>
      </c>
      <c r="AJ21" s="41">
        <v>0</v>
      </c>
      <c r="AK21" s="340">
        <f t="shared" si="19"/>
        <v>0</v>
      </c>
      <c r="AL21" s="41">
        <v>0</v>
      </c>
      <c r="AM21" s="41">
        <v>0</v>
      </c>
      <c r="AN21" s="41">
        <v>0</v>
      </c>
      <c r="AO21" s="340">
        <f t="shared" si="20"/>
        <v>0</v>
      </c>
      <c r="AP21" s="40">
        <v>0</v>
      </c>
      <c r="AQ21" s="40">
        <v>0</v>
      </c>
      <c r="AR21" s="40">
        <v>0</v>
      </c>
      <c r="AS21" s="327">
        <f t="shared" si="21"/>
        <v>0</v>
      </c>
      <c r="AT21" s="41">
        <v>0</v>
      </c>
      <c r="AU21" s="41">
        <v>0</v>
      </c>
      <c r="AV21" s="41">
        <v>0</v>
      </c>
      <c r="AW21" s="327">
        <f t="shared" si="22"/>
        <v>0</v>
      </c>
      <c r="AX21" s="41">
        <v>0</v>
      </c>
      <c r="AY21" s="41">
        <v>0</v>
      </c>
      <c r="AZ21" s="41">
        <v>0</v>
      </c>
      <c r="BA21" s="327">
        <f t="shared" si="23"/>
        <v>0</v>
      </c>
      <c r="BB21" s="41">
        <v>0</v>
      </c>
      <c r="BC21" s="41">
        <v>0</v>
      </c>
      <c r="BD21" s="41">
        <v>0</v>
      </c>
      <c r="BE21" s="329">
        <f t="shared" si="24"/>
        <v>0</v>
      </c>
      <c r="BF21" s="384">
        <f t="shared" si="25"/>
        <v>8</v>
      </c>
      <c r="BG21" s="616"/>
    </row>
    <row r="22" spans="1:64" ht="21.75" customHeight="1">
      <c r="A22" s="604"/>
      <c r="B22" s="642"/>
      <c r="C22" s="616"/>
      <c r="D22" s="616"/>
      <c r="E22" s="616"/>
      <c r="F22" s="658"/>
      <c r="G22" s="618" t="s">
        <v>63</v>
      </c>
      <c r="H22" s="392" t="s">
        <v>64</v>
      </c>
      <c r="I22" s="616"/>
      <c r="J22" s="325">
        <v>0</v>
      </c>
      <c r="K22" s="41">
        <v>0</v>
      </c>
      <c r="L22" s="41">
        <v>0</v>
      </c>
      <c r="M22" s="329">
        <f t="shared" si="15"/>
        <v>0</v>
      </c>
      <c r="N22" s="325">
        <v>2</v>
      </c>
      <c r="O22" s="41">
        <v>0</v>
      </c>
      <c r="P22" s="41">
        <v>0</v>
      </c>
      <c r="Q22" s="326">
        <f t="shared" si="16"/>
        <v>2</v>
      </c>
      <c r="R22" s="207">
        <v>1</v>
      </c>
      <c r="S22" s="41">
        <v>0</v>
      </c>
      <c r="T22" s="41">
        <v>0</v>
      </c>
      <c r="U22" s="326">
        <f t="shared" si="2"/>
        <v>1</v>
      </c>
      <c r="V22" s="207">
        <v>0</v>
      </c>
      <c r="W22" s="41">
        <v>0</v>
      </c>
      <c r="X22" s="41">
        <v>0</v>
      </c>
      <c r="Y22" s="340">
        <f t="shared" si="17"/>
        <v>0</v>
      </c>
      <c r="Z22" s="41">
        <v>0</v>
      </c>
      <c r="AA22" s="41">
        <v>0</v>
      </c>
      <c r="AB22" s="41">
        <v>0</v>
      </c>
      <c r="AC22" s="327">
        <v>0</v>
      </c>
      <c r="AD22" s="41">
        <v>0</v>
      </c>
      <c r="AE22" s="41">
        <v>0</v>
      </c>
      <c r="AF22" s="41">
        <v>0</v>
      </c>
      <c r="AG22" s="340">
        <f t="shared" si="18"/>
        <v>0</v>
      </c>
      <c r="AH22" s="41">
        <v>0</v>
      </c>
      <c r="AI22" s="41">
        <v>0</v>
      </c>
      <c r="AJ22" s="41">
        <v>0</v>
      </c>
      <c r="AK22" s="340">
        <f t="shared" si="19"/>
        <v>0</v>
      </c>
      <c r="AL22" s="41">
        <v>0</v>
      </c>
      <c r="AM22" s="41">
        <v>0</v>
      </c>
      <c r="AN22" s="41">
        <v>0</v>
      </c>
      <c r="AO22" s="340">
        <f t="shared" si="20"/>
        <v>0</v>
      </c>
      <c r="AP22" s="40">
        <v>0</v>
      </c>
      <c r="AQ22" s="40">
        <v>0</v>
      </c>
      <c r="AR22" s="40">
        <v>0</v>
      </c>
      <c r="AS22" s="327">
        <f t="shared" si="21"/>
        <v>0</v>
      </c>
      <c r="AT22" s="41">
        <v>0</v>
      </c>
      <c r="AU22" s="41">
        <v>0</v>
      </c>
      <c r="AV22" s="41">
        <v>0</v>
      </c>
      <c r="AW22" s="327">
        <f t="shared" si="22"/>
        <v>0</v>
      </c>
      <c r="AX22" s="41">
        <v>0</v>
      </c>
      <c r="AY22" s="41">
        <v>0</v>
      </c>
      <c r="AZ22" s="41">
        <v>0</v>
      </c>
      <c r="BA22" s="327">
        <f t="shared" si="23"/>
        <v>0</v>
      </c>
      <c r="BB22" s="41">
        <v>0</v>
      </c>
      <c r="BC22" s="41">
        <v>0</v>
      </c>
      <c r="BD22" s="41">
        <v>0</v>
      </c>
      <c r="BE22" s="329">
        <f t="shared" si="24"/>
        <v>0</v>
      </c>
      <c r="BF22" s="384">
        <f t="shared" si="25"/>
        <v>3</v>
      </c>
      <c r="BG22" s="616"/>
    </row>
    <row r="23" spans="1:64" ht="21.75" customHeight="1">
      <c r="A23" s="604"/>
      <c r="B23" s="642"/>
      <c r="C23" s="616"/>
      <c r="D23" s="616"/>
      <c r="E23" s="616"/>
      <c r="F23" s="661"/>
      <c r="G23" s="619"/>
      <c r="H23" s="393" t="s">
        <v>66</v>
      </c>
      <c r="I23" s="616"/>
      <c r="J23" s="325">
        <v>0</v>
      </c>
      <c r="K23" s="41">
        <v>0</v>
      </c>
      <c r="L23" s="41">
        <v>0</v>
      </c>
      <c r="M23" s="329">
        <f t="shared" si="15"/>
        <v>0</v>
      </c>
      <c r="N23" s="325">
        <v>2</v>
      </c>
      <c r="O23" s="41">
        <v>3</v>
      </c>
      <c r="P23" s="41">
        <v>0</v>
      </c>
      <c r="Q23" s="326">
        <f t="shared" si="16"/>
        <v>5</v>
      </c>
      <c r="R23" s="207">
        <v>0</v>
      </c>
      <c r="S23" s="41">
        <v>0</v>
      </c>
      <c r="T23" s="41">
        <v>0</v>
      </c>
      <c r="U23" s="326">
        <f t="shared" si="2"/>
        <v>0</v>
      </c>
      <c r="V23" s="207">
        <v>0</v>
      </c>
      <c r="W23" s="41">
        <v>0</v>
      </c>
      <c r="X23" s="41">
        <v>0</v>
      </c>
      <c r="Y23" s="340">
        <f t="shared" si="17"/>
        <v>0</v>
      </c>
      <c r="Z23" s="41">
        <v>0</v>
      </c>
      <c r="AA23" s="41">
        <v>0</v>
      </c>
      <c r="AB23" s="41">
        <v>0</v>
      </c>
      <c r="AC23" s="327">
        <v>0</v>
      </c>
      <c r="AD23" s="41">
        <v>0</v>
      </c>
      <c r="AE23" s="41">
        <v>0</v>
      </c>
      <c r="AF23" s="41">
        <v>0</v>
      </c>
      <c r="AG23" s="340">
        <f t="shared" si="18"/>
        <v>0</v>
      </c>
      <c r="AH23" s="41">
        <v>0</v>
      </c>
      <c r="AI23" s="41">
        <v>0</v>
      </c>
      <c r="AJ23" s="41">
        <v>0</v>
      </c>
      <c r="AK23" s="340">
        <f t="shared" si="19"/>
        <v>0</v>
      </c>
      <c r="AL23" s="41">
        <v>0</v>
      </c>
      <c r="AM23" s="41">
        <v>0</v>
      </c>
      <c r="AN23" s="41">
        <v>0</v>
      </c>
      <c r="AO23" s="340">
        <f t="shared" si="20"/>
        <v>0</v>
      </c>
      <c r="AP23" s="40">
        <v>0</v>
      </c>
      <c r="AQ23" s="40">
        <v>0</v>
      </c>
      <c r="AR23" s="40">
        <v>0</v>
      </c>
      <c r="AS23" s="327">
        <f t="shared" si="21"/>
        <v>0</v>
      </c>
      <c r="AT23" s="41">
        <v>0</v>
      </c>
      <c r="AU23" s="41">
        <v>0</v>
      </c>
      <c r="AV23" s="41">
        <v>0</v>
      </c>
      <c r="AW23" s="327">
        <f t="shared" si="22"/>
        <v>0</v>
      </c>
      <c r="AX23" s="41">
        <v>0</v>
      </c>
      <c r="AY23" s="41">
        <v>0</v>
      </c>
      <c r="AZ23" s="41">
        <v>0</v>
      </c>
      <c r="BA23" s="327">
        <f t="shared" si="23"/>
        <v>0</v>
      </c>
      <c r="BB23" s="41">
        <v>0</v>
      </c>
      <c r="BC23" s="41">
        <v>0</v>
      </c>
      <c r="BD23" s="41">
        <v>0</v>
      </c>
      <c r="BE23" s="329">
        <f t="shared" si="24"/>
        <v>0</v>
      </c>
      <c r="BF23" s="394">
        <f t="shared" si="25"/>
        <v>5</v>
      </c>
      <c r="BG23" s="617"/>
    </row>
    <row r="24" spans="1:64" ht="39" customHeight="1">
      <c r="A24" s="604"/>
      <c r="B24" s="642"/>
      <c r="C24" s="616"/>
      <c r="D24" s="616"/>
      <c r="E24" s="616"/>
      <c r="F24" s="13">
        <v>25</v>
      </c>
      <c r="G24" s="13" t="s">
        <v>73</v>
      </c>
      <c r="H24" s="126" t="s">
        <v>73</v>
      </c>
      <c r="I24" s="13" t="s">
        <v>174</v>
      </c>
      <c r="J24" s="348">
        <v>0</v>
      </c>
      <c r="K24" s="40">
        <v>0</v>
      </c>
      <c r="L24" s="40">
        <v>0</v>
      </c>
      <c r="M24" s="395">
        <v>1</v>
      </c>
      <c r="N24" s="325">
        <v>0</v>
      </c>
      <c r="O24" s="41">
        <v>0</v>
      </c>
      <c r="P24" s="41">
        <v>0</v>
      </c>
      <c r="Q24" s="326">
        <v>5</v>
      </c>
      <c r="R24" s="207">
        <v>0</v>
      </c>
      <c r="S24" s="41">
        <v>0</v>
      </c>
      <c r="T24" s="41">
        <v>0</v>
      </c>
      <c r="U24" s="326">
        <v>1</v>
      </c>
      <c r="V24" s="207">
        <v>0</v>
      </c>
      <c r="W24" s="41">
        <v>0</v>
      </c>
      <c r="X24" s="41">
        <v>0</v>
      </c>
      <c r="Y24" s="327">
        <v>0</v>
      </c>
      <c r="Z24" s="41">
        <v>0</v>
      </c>
      <c r="AA24" s="41">
        <v>0</v>
      </c>
      <c r="AB24" s="41">
        <v>0</v>
      </c>
      <c r="AC24" s="327">
        <v>0</v>
      </c>
      <c r="AD24" s="96">
        <v>0</v>
      </c>
      <c r="AE24" s="96">
        <v>0</v>
      </c>
      <c r="AF24" s="96">
        <v>0</v>
      </c>
      <c r="AG24" s="396">
        <v>0</v>
      </c>
      <c r="AH24" s="96">
        <v>0</v>
      </c>
      <c r="AI24" s="96">
        <v>0</v>
      </c>
      <c r="AJ24" s="96">
        <v>0</v>
      </c>
      <c r="AK24" s="396">
        <v>0</v>
      </c>
      <c r="AL24" s="96">
        <v>0</v>
      </c>
      <c r="AM24" s="96">
        <v>0</v>
      </c>
      <c r="AN24" s="96">
        <v>0</v>
      </c>
      <c r="AO24" s="396">
        <v>0</v>
      </c>
      <c r="AP24" s="95">
        <v>0</v>
      </c>
      <c r="AQ24" s="95">
        <v>0</v>
      </c>
      <c r="AR24" s="95">
        <v>0</v>
      </c>
      <c r="AS24" s="396">
        <v>0</v>
      </c>
      <c r="AT24" s="41">
        <v>0</v>
      </c>
      <c r="AU24" s="41">
        <v>0</v>
      </c>
      <c r="AV24" s="41">
        <v>0</v>
      </c>
      <c r="AW24" s="396">
        <v>0</v>
      </c>
      <c r="AX24" s="41">
        <v>0</v>
      </c>
      <c r="AY24" s="41">
        <v>0</v>
      </c>
      <c r="AZ24" s="41">
        <v>0</v>
      </c>
      <c r="BA24" s="396">
        <v>0</v>
      </c>
      <c r="BB24" s="41">
        <v>0</v>
      </c>
      <c r="BC24" s="41">
        <v>0</v>
      </c>
      <c r="BD24" s="41">
        <v>0</v>
      </c>
      <c r="BE24" s="397">
        <v>0</v>
      </c>
      <c r="BF24" s="398">
        <f t="shared" si="25"/>
        <v>7</v>
      </c>
      <c r="BG24" s="399">
        <f t="shared" ref="BG24:BG27" si="26">(BF24/F24)</f>
        <v>0.28000000000000003</v>
      </c>
      <c r="BH24" s="388">
        <f t="shared" ref="BH24:BH26" si="27">ROUND(F24*BL24,0)</f>
        <v>10</v>
      </c>
      <c r="BI24" s="389">
        <f t="shared" ref="BI24:BI26" si="28">ROUND(F24*BL24,0)+1</f>
        <v>11</v>
      </c>
      <c r="BJ24" s="389">
        <f t="shared" ref="BJ24:BJ27" si="29">F24-1</f>
        <v>24</v>
      </c>
      <c r="BK24" s="390">
        <f t="shared" ref="BK24:BK27" si="30">F24</f>
        <v>25</v>
      </c>
      <c r="BL24" s="196">
        <v>0.4</v>
      </c>
    </row>
    <row r="25" spans="1:64" ht="39" customHeight="1">
      <c r="A25" s="604"/>
      <c r="B25" s="642"/>
      <c r="C25" s="616"/>
      <c r="D25" s="616"/>
      <c r="E25" s="616"/>
      <c r="F25" s="32">
        <v>500</v>
      </c>
      <c r="G25" s="32" t="s">
        <v>73</v>
      </c>
      <c r="H25" s="105" t="s">
        <v>73</v>
      </c>
      <c r="I25" s="32" t="s">
        <v>175</v>
      </c>
      <c r="J25" s="325">
        <v>0</v>
      </c>
      <c r="K25" s="41">
        <v>0</v>
      </c>
      <c r="L25" s="41">
        <v>0</v>
      </c>
      <c r="M25" s="329">
        <v>37</v>
      </c>
      <c r="N25" s="325">
        <v>0</v>
      </c>
      <c r="O25" s="41">
        <v>0</v>
      </c>
      <c r="P25" s="41">
        <v>0</v>
      </c>
      <c r="Q25" s="326">
        <v>9</v>
      </c>
      <c r="R25" s="207">
        <v>0</v>
      </c>
      <c r="S25" s="41">
        <v>0</v>
      </c>
      <c r="T25" s="41">
        <v>0</v>
      </c>
      <c r="U25" s="326">
        <v>158</v>
      </c>
      <c r="V25" s="207">
        <v>0</v>
      </c>
      <c r="W25" s="41">
        <v>0</v>
      </c>
      <c r="X25" s="41">
        <v>0</v>
      </c>
      <c r="Y25" s="327">
        <v>0</v>
      </c>
      <c r="Z25" s="41">
        <v>0</v>
      </c>
      <c r="AA25" s="41">
        <v>0</v>
      </c>
      <c r="AB25" s="41">
        <v>0</v>
      </c>
      <c r="AC25" s="327">
        <v>0</v>
      </c>
      <c r="AD25" s="96">
        <v>0</v>
      </c>
      <c r="AE25" s="96">
        <v>0</v>
      </c>
      <c r="AF25" s="96">
        <v>0</v>
      </c>
      <c r="AG25" s="396">
        <v>0</v>
      </c>
      <c r="AH25" s="41">
        <v>0</v>
      </c>
      <c r="AI25" s="41">
        <v>0</v>
      </c>
      <c r="AJ25" s="41">
        <v>0</v>
      </c>
      <c r="AK25" s="327">
        <v>0</v>
      </c>
      <c r="AL25" s="41">
        <v>0</v>
      </c>
      <c r="AM25" s="41">
        <v>0</v>
      </c>
      <c r="AN25" s="41">
        <v>0</v>
      </c>
      <c r="AO25" s="327">
        <v>0</v>
      </c>
      <c r="AP25" s="40">
        <v>0</v>
      </c>
      <c r="AQ25" s="40">
        <v>0</v>
      </c>
      <c r="AR25" s="40">
        <v>0</v>
      </c>
      <c r="AS25" s="327">
        <v>0</v>
      </c>
      <c r="AT25" s="41">
        <v>0</v>
      </c>
      <c r="AU25" s="41">
        <v>0</v>
      </c>
      <c r="AV25" s="41">
        <v>0</v>
      </c>
      <c r="AW25" s="327">
        <v>0</v>
      </c>
      <c r="AX25" s="41">
        <v>0</v>
      </c>
      <c r="AY25" s="41">
        <v>0</v>
      </c>
      <c r="AZ25" s="41">
        <v>0</v>
      </c>
      <c r="BA25" s="327">
        <v>0</v>
      </c>
      <c r="BB25" s="41">
        <v>0</v>
      </c>
      <c r="BC25" s="41">
        <v>0</v>
      </c>
      <c r="BD25" s="41">
        <v>0</v>
      </c>
      <c r="BE25" s="329">
        <v>0</v>
      </c>
      <c r="BF25" s="387">
        <f t="shared" si="25"/>
        <v>204</v>
      </c>
      <c r="BG25" s="400">
        <f t="shared" si="26"/>
        <v>0.40799999999999997</v>
      </c>
      <c r="BH25" s="388">
        <f t="shared" si="27"/>
        <v>200</v>
      </c>
      <c r="BI25" s="389">
        <f t="shared" si="28"/>
        <v>201</v>
      </c>
      <c r="BJ25" s="389">
        <f t="shared" si="29"/>
        <v>499</v>
      </c>
      <c r="BK25" s="390">
        <f t="shared" si="30"/>
        <v>500</v>
      </c>
      <c r="BL25" s="196">
        <v>0.4</v>
      </c>
    </row>
    <row r="26" spans="1:64" ht="39" customHeight="1">
      <c r="A26" s="605"/>
      <c r="B26" s="642"/>
      <c r="C26" s="616"/>
      <c r="D26" s="616"/>
      <c r="E26" s="619"/>
      <c r="F26" s="134">
        <v>80</v>
      </c>
      <c r="G26" s="134" t="s">
        <v>73</v>
      </c>
      <c r="H26" s="133" t="s">
        <v>73</v>
      </c>
      <c r="I26" s="134" t="s">
        <v>176</v>
      </c>
      <c r="J26" s="330">
        <v>0</v>
      </c>
      <c r="K26" s="54">
        <v>0</v>
      </c>
      <c r="L26" s="54">
        <v>0</v>
      </c>
      <c r="M26" s="334">
        <v>5</v>
      </c>
      <c r="N26" s="330">
        <v>0</v>
      </c>
      <c r="O26" s="54">
        <v>0</v>
      </c>
      <c r="P26" s="54">
        <v>0</v>
      </c>
      <c r="Q26" s="331">
        <v>10</v>
      </c>
      <c r="R26" s="210">
        <v>0</v>
      </c>
      <c r="S26" s="54">
        <v>0</v>
      </c>
      <c r="T26" s="54">
        <v>0</v>
      </c>
      <c r="U26" s="331">
        <v>32</v>
      </c>
      <c r="V26" s="210">
        <v>0</v>
      </c>
      <c r="W26" s="54">
        <v>0</v>
      </c>
      <c r="X26" s="54">
        <v>0</v>
      </c>
      <c r="Y26" s="332">
        <v>0</v>
      </c>
      <c r="Z26" s="54">
        <v>0</v>
      </c>
      <c r="AA26" s="54">
        <v>0</v>
      </c>
      <c r="AB26" s="54">
        <v>0</v>
      </c>
      <c r="AC26" s="332">
        <v>0</v>
      </c>
      <c r="AD26" s="197">
        <v>0</v>
      </c>
      <c r="AE26" s="197">
        <v>0</v>
      </c>
      <c r="AF26" s="197">
        <v>0</v>
      </c>
      <c r="AG26" s="401">
        <v>0</v>
      </c>
      <c r="AH26" s="54">
        <v>0</v>
      </c>
      <c r="AI26" s="54">
        <v>0</v>
      </c>
      <c r="AJ26" s="54">
        <v>0</v>
      </c>
      <c r="AK26" s="332">
        <v>0</v>
      </c>
      <c r="AL26" s="54">
        <v>0</v>
      </c>
      <c r="AM26" s="54">
        <v>0</v>
      </c>
      <c r="AN26" s="54">
        <v>0</v>
      </c>
      <c r="AO26" s="332">
        <v>0</v>
      </c>
      <c r="AP26" s="53">
        <v>0</v>
      </c>
      <c r="AQ26" s="53">
        <v>0</v>
      </c>
      <c r="AR26" s="53">
        <v>0</v>
      </c>
      <c r="AS26" s="332">
        <v>0</v>
      </c>
      <c r="AT26" s="54">
        <v>0</v>
      </c>
      <c r="AU26" s="54">
        <v>0</v>
      </c>
      <c r="AV26" s="54">
        <v>0</v>
      </c>
      <c r="AW26" s="332">
        <v>0</v>
      </c>
      <c r="AX26" s="54">
        <v>0</v>
      </c>
      <c r="AY26" s="54">
        <v>0</v>
      </c>
      <c r="AZ26" s="54">
        <v>0</v>
      </c>
      <c r="BA26" s="332">
        <v>0</v>
      </c>
      <c r="BB26" s="54">
        <v>0</v>
      </c>
      <c r="BC26" s="54">
        <v>0</v>
      </c>
      <c r="BD26" s="54">
        <v>0</v>
      </c>
      <c r="BE26" s="334">
        <v>0</v>
      </c>
      <c r="BF26" s="398">
        <f t="shared" si="25"/>
        <v>47</v>
      </c>
      <c r="BG26" s="370">
        <f t="shared" si="26"/>
        <v>0.58750000000000002</v>
      </c>
      <c r="BH26" s="388">
        <f t="shared" si="27"/>
        <v>32</v>
      </c>
      <c r="BI26" s="389">
        <f t="shared" si="28"/>
        <v>33</v>
      </c>
      <c r="BJ26" s="389">
        <f t="shared" si="29"/>
        <v>79</v>
      </c>
      <c r="BK26" s="390">
        <f t="shared" si="30"/>
        <v>80</v>
      </c>
      <c r="BL26" s="196">
        <v>0.4</v>
      </c>
    </row>
    <row r="27" spans="1:64" ht="15.75" customHeight="1">
      <c r="A27" s="640" t="s">
        <v>91</v>
      </c>
      <c r="B27" s="642"/>
      <c r="C27" s="616"/>
      <c r="D27" s="616"/>
      <c r="E27" s="728" t="s">
        <v>177</v>
      </c>
      <c r="F27" s="113">
        <v>2</v>
      </c>
      <c r="G27" s="113" t="s">
        <v>73</v>
      </c>
      <c r="H27" s="125" t="s">
        <v>73</v>
      </c>
      <c r="I27" s="113" t="s">
        <v>178</v>
      </c>
      <c r="J27" s="335">
        <v>0</v>
      </c>
      <c r="K27" s="66">
        <v>0</v>
      </c>
      <c r="L27" s="66">
        <v>0</v>
      </c>
      <c r="M27" s="363">
        <v>0</v>
      </c>
      <c r="N27" s="335">
        <v>0</v>
      </c>
      <c r="O27" s="66">
        <v>0</v>
      </c>
      <c r="P27" s="66">
        <v>0</v>
      </c>
      <c r="Q27" s="336">
        <v>0</v>
      </c>
      <c r="R27" s="191">
        <v>0</v>
      </c>
      <c r="S27" s="66">
        <v>0</v>
      </c>
      <c r="T27" s="66">
        <v>0</v>
      </c>
      <c r="U27" s="336">
        <v>0</v>
      </c>
      <c r="V27" s="191">
        <v>0</v>
      </c>
      <c r="W27" s="66">
        <v>0</v>
      </c>
      <c r="X27" s="66">
        <v>0</v>
      </c>
      <c r="Y27" s="337">
        <v>0</v>
      </c>
      <c r="Z27" s="66">
        <v>0</v>
      </c>
      <c r="AA27" s="66">
        <v>0</v>
      </c>
      <c r="AB27" s="66">
        <v>0</v>
      </c>
      <c r="AC27" s="337">
        <v>0</v>
      </c>
      <c r="AD27" s="193">
        <v>0</v>
      </c>
      <c r="AE27" s="193">
        <v>0</v>
      </c>
      <c r="AF27" s="193">
        <v>0</v>
      </c>
      <c r="AG27" s="403">
        <v>0</v>
      </c>
      <c r="AH27" s="65">
        <v>0</v>
      </c>
      <c r="AI27" s="65">
        <v>0</v>
      </c>
      <c r="AJ27" s="65">
        <v>0</v>
      </c>
      <c r="AK27" s="377">
        <v>0</v>
      </c>
      <c r="AL27" s="66">
        <v>0</v>
      </c>
      <c r="AM27" s="66">
        <v>0</v>
      </c>
      <c r="AN27" s="66">
        <v>0</v>
      </c>
      <c r="AO27" s="337">
        <v>0</v>
      </c>
      <c r="AP27" s="65">
        <v>0</v>
      </c>
      <c r="AQ27" s="65">
        <v>0</v>
      </c>
      <c r="AR27" s="65">
        <v>0</v>
      </c>
      <c r="AS27" s="337">
        <v>0</v>
      </c>
      <c r="AT27" s="66">
        <v>0</v>
      </c>
      <c r="AU27" s="66">
        <v>0</v>
      </c>
      <c r="AV27" s="66">
        <v>0</v>
      </c>
      <c r="AW27" s="337">
        <v>0</v>
      </c>
      <c r="AX27" s="66">
        <v>0</v>
      </c>
      <c r="AY27" s="66">
        <v>0</v>
      </c>
      <c r="AZ27" s="66">
        <v>0</v>
      </c>
      <c r="BA27" s="337">
        <v>0</v>
      </c>
      <c r="BB27" s="66">
        <v>0</v>
      </c>
      <c r="BC27" s="66">
        <v>0</v>
      </c>
      <c r="BD27" s="66">
        <v>0</v>
      </c>
      <c r="BE27" s="363">
        <v>0</v>
      </c>
      <c r="BF27" s="387">
        <f t="shared" si="25"/>
        <v>0</v>
      </c>
      <c r="BG27" s="400">
        <f t="shared" si="26"/>
        <v>0</v>
      </c>
      <c r="BH27" s="388">
        <f>TRUNC(F27*BL27,0)</f>
        <v>0</v>
      </c>
      <c r="BI27" s="389">
        <f>ROUND(F27*BL27,0)</f>
        <v>1</v>
      </c>
      <c r="BJ27" s="389">
        <f t="shared" si="29"/>
        <v>1</v>
      </c>
      <c r="BK27" s="390">
        <f t="shared" si="30"/>
        <v>2</v>
      </c>
      <c r="BL27" s="196">
        <v>0.4</v>
      </c>
    </row>
    <row r="28" spans="1:64" ht="15" customHeight="1">
      <c r="A28" s="604"/>
      <c r="B28" s="642"/>
      <c r="C28" s="616"/>
      <c r="D28" s="616"/>
      <c r="E28" s="616"/>
      <c r="F28" s="738">
        <v>2</v>
      </c>
      <c r="G28" s="728" t="s">
        <v>48</v>
      </c>
      <c r="H28" s="103" t="s">
        <v>49</v>
      </c>
      <c r="I28" s="728" t="s">
        <v>179</v>
      </c>
      <c r="J28" s="339">
        <v>0</v>
      </c>
      <c r="K28" s="201">
        <v>0</v>
      </c>
      <c r="L28" s="201">
        <v>0</v>
      </c>
      <c r="M28" s="347">
        <f t="shared" ref="M28:M32" si="31">SUM(J28:L28)</f>
        <v>0</v>
      </c>
      <c r="N28" s="339">
        <v>0</v>
      </c>
      <c r="O28" s="201">
        <v>0</v>
      </c>
      <c r="P28" s="201">
        <v>0</v>
      </c>
      <c r="Q28" s="340">
        <f t="shared" ref="Q28:Q32" si="32">SUM(N28:P28)</f>
        <v>0</v>
      </c>
      <c r="R28" s="200">
        <v>0</v>
      </c>
      <c r="S28" s="201">
        <v>0</v>
      </c>
      <c r="T28" s="201">
        <v>0</v>
      </c>
      <c r="U28" s="340">
        <f t="shared" ref="U28:U32" si="33">SUM(R28:T28)</f>
        <v>0</v>
      </c>
      <c r="V28" s="200">
        <v>0</v>
      </c>
      <c r="W28" s="201">
        <v>0</v>
      </c>
      <c r="X28" s="201">
        <v>0</v>
      </c>
      <c r="Y28" s="340">
        <f t="shared" ref="Y28:Y32" si="34">SUM(V28:X28)</f>
        <v>0</v>
      </c>
      <c r="Z28" s="404">
        <v>0</v>
      </c>
      <c r="AA28" s="404">
        <v>0</v>
      </c>
      <c r="AB28" s="404">
        <v>0</v>
      </c>
      <c r="AC28" s="366">
        <f t="shared" ref="AC28:AC32" si="35">SUM(Z28:AB28)</f>
        <v>0</v>
      </c>
      <c r="AD28" s="404">
        <v>0</v>
      </c>
      <c r="AE28" s="404">
        <v>0</v>
      </c>
      <c r="AF28" s="404">
        <v>0</v>
      </c>
      <c r="AG28" s="366">
        <f t="shared" ref="AG28:AG32" si="36">SUM(AD28:AF28)</f>
        <v>0</v>
      </c>
      <c r="AH28" s="202">
        <v>0</v>
      </c>
      <c r="AI28" s="202">
        <v>0</v>
      </c>
      <c r="AJ28" s="202">
        <v>0</v>
      </c>
      <c r="AK28" s="340">
        <f t="shared" ref="AK28:AK32" si="37">SUM(AH28:AJ28)</f>
        <v>0</v>
      </c>
      <c r="AL28" s="201">
        <v>0</v>
      </c>
      <c r="AM28" s="201">
        <v>0</v>
      </c>
      <c r="AN28" s="201">
        <v>0</v>
      </c>
      <c r="AO28" s="340">
        <f t="shared" ref="AO28:AO32" si="38">SUM(AL28:AN28)</f>
        <v>0</v>
      </c>
      <c r="AP28" s="202">
        <v>0</v>
      </c>
      <c r="AQ28" s="202">
        <v>0</v>
      </c>
      <c r="AR28" s="202">
        <v>0</v>
      </c>
      <c r="AS28" s="83">
        <f t="shared" ref="AS28:AS32" si="39">SUM(AP28:AR28)</f>
        <v>0</v>
      </c>
      <c r="AT28" s="201">
        <v>0</v>
      </c>
      <c r="AU28" s="201">
        <v>0</v>
      </c>
      <c r="AV28" s="201">
        <v>0</v>
      </c>
      <c r="AW28" s="83">
        <f t="shared" ref="AW28:AW32" si="40">SUM(AT28:AV28)</f>
        <v>0</v>
      </c>
      <c r="AX28" s="201">
        <v>0</v>
      </c>
      <c r="AY28" s="201">
        <v>0</v>
      </c>
      <c r="AZ28" s="201">
        <v>0</v>
      </c>
      <c r="BA28" s="42">
        <f t="shared" ref="BA28:BA32" si="41">SUM(AX28:AZ28)</f>
        <v>0</v>
      </c>
      <c r="BB28" s="201">
        <v>0</v>
      </c>
      <c r="BC28" s="201">
        <v>0</v>
      </c>
      <c r="BD28" s="201">
        <v>0</v>
      </c>
      <c r="BE28" s="205">
        <f t="shared" ref="BE28:BE32" si="42">SUM(BB28:BD28)</f>
        <v>0</v>
      </c>
      <c r="BF28" s="246">
        <f t="shared" si="25"/>
        <v>0</v>
      </c>
      <c r="BG28" s="716">
        <f>(BF33/F28)</f>
        <v>0</v>
      </c>
    </row>
    <row r="29" spans="1:64" ht="15" customHeight="1">
      <c r="A29" s="604"/>
      <c r="B29" s="642"/>
      <c r="C29" s="616"/>
      <c r="D29" s="616"/>
      <c r="E29" s="616"/>
      <c r="F29" s="616"/>
      <c r="G29" s="616"/>
      <c r="H29" s="105" t="s">
        <v>51</v>
      </c>
      <c r="I29" s="616"/>
      <c r="J29" s="325">
        <v>0</v>
      </c>
      <c r="K29" s="41">
        <v>0</v>
      </c>
      <c r="L29" s="41">
        <v>0</v>
      </c>
      <c r="M29" s="329">
        <f t="shared" si="31"/>
        <v>0</v>
      </c>
      <c r="N29" s="325">
        <v>0</v>
      </c>
      <c r="O29" s="41">
        <v>0</v>
      </c>
      <c r="P29" s="41">
        <v>0</v>
      </c>
      <c r="Q29" s="326">
        <f t="shared" si="32"/>
        <v>0</v>
      </c>
      <c r="R29" s="207">
        <v>0</v>
      </c>
      <c r="S29" s="41">
        <v>0</v>
      </c>
      <c r="T29" s="41">
        <v>0</v>
      </c>
      <c r="U29" s="326">
        <f t="shared" si="33"/>
        <v>0</v>
      </c>
      <c r="V29" s="207">
        <v>0</v>
      </c>
      <c r="W29" s="41">
        <v>0</v>
      </c>
      <c r="X29" s="41">
        <v>0</v>
      </c>
      <c r="Y29" s="326">
        <f t="shared" si="34"/>
        <v>0</v>
      </c>
      <c r="Z29" s="41">
        <v>0</v>
      </c>
      <c r="AA29" s="41">
        <v>0</v>
      </c>
      <c r="AB29" s="41">
        <v>0</v>
      </c>
      <c r="AC29" s="327">
        <f t="shared" si="35"/>
        <v>0</v>
      </c>
      <c r="AD29" s="41">
        <v>0</v>
      </c>
      <c r="AE29" s="41">
        <v>0</v>
      </c>
      <c r="AF29" s="41">
        <v>0</v>
      </c>
      <c r="AG29" s="327">
        <f t="shared" si="36"/>
        <v>0</v>
      </c>
      <c r="AH29" s="40">
        <v>0</v>
      </c>
      <c r="AI29" s="40">
        <v>0</v>
      </c>
      <c r="AJ29" s="40">
        <v>0</v>
      </c>
      <c r="AK29" s="326">
        <f t="shared" si="37"/>
        <v>0</v>
      </c>
      <c r="AL29" s="41">
        <v>0</v>
      </c>
      <c r="AM29" s="41">
        <v>0</v>
      </c>
      <c r="AN29" s="41">
        <v>0</v>
      </c>
      <c r="AO29" s="326">
        <f t="shared" si="38"/>
        <v>0</v>
      </c>
      <c r="AP29" s="40">
        <v>0</v>
      </c>
      <c r="AQ29" s="40">
        <v>0</v>
      </c>
      <c r="AR29" s="40">
        <v>0</v>
      </c>
      <c r="AS29" s="42">
        <f t="shared" si="39"/>
        <v>0</v>
      </c>
      <c r="AT29" s="41">
        <v>0</v>
      </c>
      <c r="AU29" s="41">
        <v>0</v>
      </c>
      <c r="AV29" s="41">
        <v>0</v>
      </c>
      <c r="AW29" s="42">
        <f t="shared" si="40"/>
        <v>0</v>
      </c>
      <c r="AX29" s="41">
        <v>0</v>
      </c>
      <c r="AY29" s="41">
        <v>0</v>
      </c>
      <c r="AZ29" s="41">
        <v>0</v>
      </c>
      <c r="BA29" s="42">
        <f t="shared" si="41"/>
        <v>0</v>
      </c>
      <c r="BB29" s="41">
        <v>0</v>
      </c>
      <c r="BC29" s="41">
        <v>0</v>
      </c>
      <c r="BD29" s="41">
        <v>0</v>
      </c>
      <c r="BE29" s="208">
        <f t="shared" si="42"/>
        <v>0</v>
      </c>
      <c r="BF29" s="384">
        <f t="shared" si="25"/>
        <v>0</v>
      </c>
      <c r="BG29" s="616"/>
    </row>
    <row r="30" spans="1:64" ht="15" customHeight="1">
      <c r="A30" s="604"/>
      <c r="B30" s="642"/>
      <c r="C30" s="616"/>
      <c r="D30" s="616"/>
      <c r="E30" s="616"/>
      <c r="F30" s="616"/>
      <c r="G30" s="616"/>
      <c r="H30" s="85" t="s">
        <v>52</v>
      </c>
      <c r="I30" s="616"/>
      <c r="J30" s="325">
        <v>0</v>
      </c>
      <c r="K30" s="41">
        <v>0</v>
      </c>
      <c r="L30" s="41">
        <v>0</v>
      </c>
      <c r="M30" s="329">
        <f t="shared" si="31"/>
        <v>0</v>
      </c>
      <c r="N30" s="325">
        <v>0</v>
      </c>
      <c r="O30" s="41">
        <v>0</v>
      </c>
      <c r="P30" s="41">
        <v>0</v>
      </c>
      <c r="Q30" s="326">
        <f t="shared" si="32"/>
        <v>0</v>
      </c>
      <c r="R30" s="207">
        <v>0</v>
      </c>
      <c r="S30" s="41">
        <v>0</v>
      </c>
      <c r="T30" s="41">
        <v>0</v>
      </c>
      <c r="U30" s="326">
        <f t="shared" si="33"/>
        <v>0</v>
      </c>
      <c r="V30" s="207">
        <v>0</v>
      </c>
      <c r="W30" s="41">
        <v>0</v>
      </c>
      <c r="X30" s="41">
        <v>0</v>
      </c>
      <c r="Y30" s="326">
        <f t="shared" si="34"/>
        <v>0</v>
      </c>
      <c r="Z30" s="41">
        <v>0</v>
      </c>
      <c r="AA30" s="41">
        <v>0</v>
      </c>
      <c r="AB30" s="41">
        <v>0</v>
      </c>
      <c r="AC30" s="327">
        <f t="shared" si="35"/>
        <v>0</v>
      </c>
      <c r="AD30" s="41">
        <v>0</v>
      </c>
      <c r="AE30" s="41">
        <v>0</v>
      </c>
      <c r="AF30" s="41">
        <v>0</v>
      </c>
      <c r="AG30" s="327">
        <f t="shared" si="36"/>
        <v>0</v>
      </c>
      <c r="AH30" s="40">
        <v>0</v>
      </c>
      <c r="AI30" s="40">
        <v>0</v>
      </c>
      <c r="AJ30" s="40">
        <v>0</v>
      </c>
      <c r="AK30" s="326">
        <f t="shared" si="37"/>
        <v>0</v>
      </c>
      <c r="AL30" s="41">
        <v>0</v>
      </c>
      <c r="AM30" s="41">
        <v>0</v>
      </c>
      <c r="AN30" s="41">
        <v>0</v>
      </c>
      <c r="AO30" s="326">
        <f t="shared" si="38"/>
        <v>0</v>
      </c>
      <c r="AP30" s="40">
        <v>0</v>
      </c>
      <c r="AQ30" s="40">
        <v>0</v>
      </c>
      <c r="AR30" s="40">
        <v>0</v>
      </c>
      <c r="AS30" s="42">
        <f t="shared" si="39"/>
        <v>0</v>
      </c>
      <c r="AT30" s="41">
        <v>0</v>
      </c>
      <c r="AU30" s="41">
        <v>0</v>
      </c>
      <c r="AV30" s="41">
        <v>0</v>
      </c>
      <c r="AW30" s="42">
        <f t="shared" si="40"/>
        <v>0</v>
      </c>
      <c r="AX30" s="41">
        <v>0</v>
      </c>
      <c r="AY30" s="41">
        <v>0</v>
      </c>
      <c r="AZ30" s="41">
        <v>0</v>
      </c>
      <c r="BA30" s="42">
        <f t="shared" si="41"/>
        <v>0</v>
      </c>
      <c r="BB30" s="41">
        <v>0</v>
      </c>
      <c r="BC30" s="41">
        <v>0</v>
      </c>
      <c r="BD30" s="41">
        <v>0</v>
      </c>
      <c r="BE30" s="208">
        <f t="shared" si="42"/>
        <v>0</v>
      </c>
      <c r="BF30" s="384">
        <f t="shared" si="25"/>
        <v>0</v>
      </c>
      <c r="BG30" s="616"/>
    </row>
    <row r="31" spans="1:64" ht="15" customHeight="1">
      <c r="A31" s="604"/>
      <c r="B31" s="642"/>
      <c r="C31" s="616"/>
      <c r="D31" s="616"/>
      <c r="E31" s="616"/>
      <c r="F31" s="616"/>
      <c r="G31" s="616"/>
      <c r="H31" s="85" t="s">
        <v>53</v>
      </c>
      <c r="I31" s="616"/>
      <c r="J31" s="325">
        <v>0</v>
      </c>
      <c r="K31" s="41">
        <v>0</v>
      </c>
      <c r="L31" s="41">
        <v>0</v>
      </c>
      <c r="M31" s="329">
        <f t="shared" si="31"/>
        <v>0</v>
      </c>
      <c r="N31" s="325">
        <v>0</v>
      </c>
      <c r="O31" s="41">
        <v>0</v>
      </c>
      <c r="P31" s="41">
        <v>0</v>
      </c>
      <c r="Q31" s="326">
        <f t="shared" si="32"/>
        <v>0</v>
      </c>
      <c r="R31" s="207">
        <v>0</v>
      </c>
      <c r="S31" s="41">
        <v>0</v>
      </c>
      <c r="T31" s="41">
        <v>0</v>
      </c>
      <c r="U31" s="326">
        <f t="shared" si="33"/>
        <v>0</v>
      </c>
      <c r="V31" s="207">
        <v>0</v>
      </c>
      <c r="W31" s="41">
        <v>0</v>
      </c>
      <c r="X31" s="41">
        <v>0</v>
      </c>
      <c r="Y31" s="326">
        <f t="shared" si="34"/>
        <v>0</v>
      </c>
      <c r="Z31" s="41">
        <v>0</v>
      </c>
      <c r="AA31" s="41">
        <v>0</v>
      </c>
      <c r="AB31" s="41">
        <v>0</v>
      </c>
      <c r="AC31" s="327">
        <f t="shared" si="35"/>
        <v>0</v>
      </c>
      <c r="AD31" s="41">
        <v>0</v>
      </c>
      <c r="AE31" s="41">
        <v>0</v>
      </c>
      <c r="AF31" s="41">
        <v>0</v>
      </c>
      <c r="AG31" s="327">
        <f t="shared" si="36"/>
        <v>0</v>
      </c>
      <c r="AH31" s="40">
        <v>0</v>
      </c>
      <c r="AI31" s="40">
        <v>0</v>
      </c>
      <c r="AJ31" s="40">
        <v>0</v>
      </c>
      <c r="AK31" s="326">
        <f t="shared" si="37"/>
        <v>0</v>
      </c>
      <c r="AL31" s="41">
        <v>0</v>
      </c>
      <c r="AM31" s="41">
        <v>0</v>
      </c>
      <c r="AN31" s="41">
        <v>0</v>
      </c>
      <c r="AO31" s="326">
        <f t="shared" si="38"/>
        <v>0</v>
      </c>
      <c r="AP31" s="40">
        <v>0</v>
      </c>
      <c r="AQ31" s="40">
        <v>0</v>
      </c>
      <c r="AR31" s="40">
        <v>0</v>
      </c>
      <c r="AS31" s="42">
        <f t="shared" si="39"/>
        <v>0</v>
      </c>
      <c r="AT31" s="41">
        <v>0</v>
      </c>
      <c r="AU31" s="41">
        <v>0</v>
      </c>
      <c r="AV31" s="41">
        <v>0</v>
      </c>
      <c r="AW31" s="42">
        <f t="shared" si="40"/>
        <v>0</v>
      </c>
      <c r="AX31" s="41">
        <v>0</v>
      </c>
      <c r="AY31" s="41">
        <v>0</v>
      </c>
      <c r="AZ31" s="41">
        <v>0</v>
      </c>
      <c r="BA31" s="42">
        <f t="shared" si="41"/>
        <v>0</v>
      </c>
      <c r="BB31" s="41">
        <v>0</v>
      </c>
      <c r="BC31" s="41">
        <v>0</v>
      </c>
      <c r="BD31" s="41">
        <v>0</v>
      </c>
      <c r="BE31" s="208">
        <f t="shared" si="42"/>
        <v>0</v>
      </c>
      <c r="BF31" s="384">
        <f t="shared" si="25"/>
        <v>0</v>
      </c>
      <c r="BG31" s="616"/>
    </row>
    <row r="32" spans="1:64" ht="15.75" customHeight="1">
      <c r="A32" s="604"/>
      <c r="B32" s="642"/>
      <c r="C32" s="616"/>
      <c r="D32" s="616"/>
      <c r="E32" s="616"/>
      <c r="F32" s="616"/>
      <c r="G32" s="616"/>
      <c r="H32" s="106" t="s">
        <v>54</v>
      </c>
      <c r="I32" s="616"/>
      <c r="J32" s="330">
        <v>0</v>
      </c>
      <c r="K32" s="54">
        <v>0</v>
      </c>
      <c r="L32" s="54">
        <v>0</v>
      </c>
      <c r="M32" s="334">
        <f t="shared" si="31"/>
        <v>0</v>
      </c>
      <c r="N32" s="330">
        <v>0</v>
      </c>
      <c r="O32" s="54">
        <v>0</v>
      </c>
      <c r="P32" s="54">
        <v>0</v>
      </c>
      <c r="Q32" s="331">
        <f t="shared" si="32"/>
        <v>0</v>
      </c>
      <c r="R32" s="210">
        <v>0</v>
      </c>
      <c r="S32" s="54">
        <v>0</v>
      </c>
      <c r="T32" s="54">
        <v>0</v>
      </c>
      <c r="U32" s="331">
        <f t="shared" si="33"/>
        <v>0</v>
      </c>
      <c r="V32" s="210">
        <v>0</v>
      </c>
      <c r="W32" s="54">
        <v>0</v>
      </c>
      <c r="X32" s="54">
        <v>0</v>
      </c>
      <c r="Y32" s="331">
        <f t="shared" si="34"/>
        <v>0</v>
      </c>
      <c r="Z32" s="54">
        <v>0</v>
      </c>
      <c r="AA32" s="54">
        <v>0</v>
      </c>
      <c r="AB32" s="54">
        <v>0</v>
      </c>
      <c r="AC32" s="332">
        <f t="shared" si="35"/>
        <v>0</v>
      </c>
      <c r="AD32" s="54">
        <v>0</v>
      </c>
      <c r="AE32" s="54">
        <v>0</v>
      </c>
      <c r="AF32" s="54">
        <v>0</v>
      </c>
      <c r="AG32" s="332">
        <f t="shared" si="36"/>
        <v>0</v>
      </c>
      <c r="AH32" s="53">
        <v>0</v>
      </c>
      <c r="AI32" s="53">
        <v>0</v>
      </c>
      <c r="AJ32" s="53">
        <v>0</v>
      </c>
      <c r="AK32" s="331">
        <f t="shared" si="37"/>
        <v>0</v>
      </c>
      <c r="AL32" s="54">
        <v>0</v>
      </c>
      <c r="AM32" s="54">
        <v>0</v>
      </c>
      <c r="AN32" s="54">
        <v>0</v>
      </c>
      <c r="AO32" s="331">
        <f t="shared" si="38"/>
        <v>0</v>
      </c>
      <c r="AP32" s="53">
        <v>0</v>
      </c>
      <c r="AQ32" s="53">
        <v>0</v>
      </c>
      <c r="AR32" s="53">
        <v>0</v>
      </c>
      <c r="AS32" s="55">
        <f t="shared" si="39"/>
        <v>0</v>
      </c>
      <c r="AT32" s="54">
        <v>0</v>
      </c>
      <c r="AU32" s="54">
        <v>0</v>
      </c>
      <c r="AV32" s="54">
        <v>0</v>
      </c>
      <c r="AW32" s="55">
        <f t="shared" si="40"/>
        <v>0</v>
      </c>
      <c r="AX32" s="54">
        <v>0</v>
      </c>
      <c r="AY32" s="54">
        <v>0</v>
      </c>
      <c r="AZ32" s="54">
        <v>0</v>
      </c>
      <c r="BA32" s="55">
        <f t="shared" si="41"/>
        <v>0</v>
      </c>
      <c r="BB32" s="54">
        <v>0</v>
      </c>
      <c r="BC32" s="54">
        <v>0</v>
      </c>
      <c r="BD32" s="54">
        <v>0</v>
      </c>
      <c r="BE32" s="212">
        <f t="shared" si="42"/>
        <v>0</v>
      </c>
      <c r="BF32" s="384">
        <f t="shared" si="25"/>
        <v>0</v>
      </c>
      <c r="BG32" s="616"/>
    </row>
    <row r="33" spans="1:64" ht="63" customHeight="1">
      <c r="A33" s="604"/>
      <c r="B33" s="642"/>
      <c r="C33" s="616"/>
      <c r="D33" s="616"/>
      <c r="E33" s="616"/>
      <c r="F33" s="619"/>
      <c r="G33" s="732" t="s">
        <v>55</v>
      </c>
      <c r="H33" s="635"/>
      <c r="I33" s="616"/>
      <c r="J33" s="335">
        <f t="shared" ref="J33:BF33" si="43">SUM(J28:J32)</f>
        <v>0</v>
      </c>
      <c r="K33" s="66">
        <f t="shared" si="43"/>
        <v>0</v>
      </c>
      <c r="L33" s="66">
        <f t="shared" si="43"/>
        <v>0</v>
      </c>
      <c r="M33" s="363">
        <f t="shared" si="43"/>
        <v>0</v>
      </c>
      <c r="N33" s="335">
        <f t="shared" si="43"/>
        <v>0</v>
      </c>
      <c r="O33" s="66">
        <f t="shared" si="43"/>
        <v>0</v>
      </c>
      <c r="P33" s="66">
        <f t="shared" si="43"/>
        <v>0</v>
      </c>
      <c r="Q33" s="336">
        <f t="shared" si="43"/>
        <v>0</v>
      </c>
      <c r="R33" s="191">
        <f t="shared" si="43"/>
        <v>0</v>
      </c>
      <c r="S33" s="66">
        <f t="shared" si="43"/>
        <v>0</v>
      </c>
      <c r="T33" s="66">
        <f t="shared" si="43"/>
        <v>0</v>
      </c>
      <c r="U33" s="336">
        <f t="shared" si="43"/>
        <v>0</v>
      </c>
      <c r="V33" s="191">
        <f t="shared" si="43"/>
        <v>0</v>
      </c>
      <c r="W33" s="66">
        <f t="shared" si="43"/>
        <v>0</v>
      </c>
      <c r="X33" s="66">
        <f t="shared" si="43"/>
        <v>0</v>
      </c>
      <c r="Y33" s="336">
        <f t="shared" si="43"/>
        <v>0</v>
      </c>
      <c r="Z33" s="66">
        <f t="shared" si="43"/>
        <v>0</v>
      </c>
      <c r="AA33" s="66">
        <f t="shared" si="43"/>
        <v>0</v>
      </c>
      <c r="AB33" s="66">
        <f t="shared" si="43"/>
        <v>0</v>
      </c>
      <c r="AC33" s="337">
        <f t="shared" si="43"/>
        <v>0</v>
      </c>
      <c r="AD33" s="66">
        <f t="shared" si="43"/>
        <v>0</v>
      </c>
      <c r="AE33" s="66">
        <f t="shared" si="43"/>
        <v>0</v>
      </c>
      <c r="AF33" s="66">
        <f t="shared" si="43"/>
        <v>0</v>
      </c>
      <c r="AG33" s="337">
        <f t="shared" si="43"/>
        <v>0</v>
      </c>
      <c r="AH33" s="191">
        <f t="shared" si="43"/>
        <v>0</v>
      </c>
      <c r="AI33" s="66">
        <f t="shared" si="43"/>
        <v>0</v>
      </c>
      <c r="AJ33" s="66">
        <f t="shared" si="43"/>
        <v>0</v>
      </c>
      <c r="AK33" s="336">
        <f t="shared" si="43"/>
        <v>0</v>
      </c>
      <c r="AL33" s="191">
        <f t="shared" si="43"/>
        <v>0</v>
      </c>
      <c r="AM33" s="66">
        <f t="shared" si="43"/>
        <v>0</v>
      </c>
      <c r="AN33" s="66">
        <f t="shared" si="43"/>
        <v>0</v>
      </c>
      <c r="AO33" s="336">
        <f t="shared" si="43"/>
        <v>0</v>
      </c>
      <c r="AP33" s="63">
        <f t="shared" si="43"/>
        <v>0</v>
      </c>
      <c r="AQ33" s="63">
        <f t="shared" si="43"/>
        <v>0</v>
      </c>
      <c r="AR33" s="63">
        <f t="shared" si="43"/>
        <v>0</v>
      </c>
      <c r="AS33" s="67">
        <f t="shared" si="43"/>
        <v>0</v>
      </c>
      <c r="AT33" s="191">
        <f t="shared" si="43"/>
        <v>0</v>
      </c>
      <c r="AU33" s="66">
        <f t="shared" si="43"/>
        <v>0</v>
      </c>
      <c r="AV33" s="66">
        <f t="shared" si="43"/>
        <v>0</v>
      </c>
      <c r="AW33" s="67">
        <f t="shared" si="43"/>
        <v>0</v>
      </c>
      <c r="AX33" s="191">
        <f t="shared" si="43"/>
        <v>0</v>
      </c>
      <c r="AY33" s="66">
        <f t="shared" si="43"/>
        <v>0</v>
      </c>
      <c r="AZ33" s="66">
        <f t="shared" si="43"/>
        <v>0</v>
      </c>
      <c r="BA33" s="67">
        <f t="shared" si="43"/>
        <v>0</v>
      </c>
      <c r="BB33" s="191">
        <f t="shared" si="43"/>
        <v>0</v>
      </c>
      <c r="BC33" s="66">
        <f t="shared" si="43"/>
        <v>0</v>
      </c>
      <c r="BD33" s="66">
        <f t="shared" si="43"/>
        <v>0</v>
      </c>
      <c r="BE33" s="194">
        <f t="shared" si="43"/>
        <v>0</v>
      </c>
      <c r="BF33" s="386">
        <f t="shared" si="43"/>
        <v>0</v>
      </c>
      <c r="BG33" s="617"/>
      <c r="BH33" s="388">
        <f>TRUNC(F28*BL33,0)</f>
        <v>0</v>
      </c>
      <c r="BI33" s="389">
        <f>ROUND(F28*BL33,0)</f>
        <v>1</v>
      </c>
      <c r="BJ33" s="389">
        <f>F28-1</f>
        <v>1</v>
      </c>
      <c r="BK33" s="390">
        <f>F28</f>
        <v>2</v>
      </c>
      <c r="BL33" s="196">
        <v>0.4</v>
      </c>
    </row>
    <row r="34" spans="1:64" ht="15.75" customHeight="1">
      <c r="A34" s="604"/>
      <c r="B34" s="642"/>
      <c r="C34" s="616"/>
      <c r="D34" s="616"/>
      <c r="E34" s="616"/>
      <c r="F34" s="113">
        <v>2</v>
      </c>
      <c r="G34" s="113" t="s">
        <v>73</v>
      </c>
      <c r="H34" s="125" t="s">
        <v>73</v>
      </c>
      <c r="I34" s="113" t="s">
        <v>178</v>
      </c>
      <c r="J34" s="335">
        <v>0</v>
      </c>
      <c r="K34" s="66">
        <v>0</v>
      </c>
      <c r="L34" s="66">
        <v>0</v>
      </c>
      <c r="M34" s="363">
        <v>0</v>
      </c>
      <c r="N34" s="335">
        <v>0</v>
      </c>
      <c r="O34" s="66">
        <v>0</v>
      </c>
      <c r="P34" s="66">
        <v>0</v>
      </c>
      <c r="Q34" s="336">
        <v>0</v>
      </c>
      <c r="R34" s="191">
        <v>0</v>
      </c>
      <c r="S34" s="66">
        <v>0</v>
      </c>
      <c r="T34" s="66">
        <v>0</v>
      </c>
      <c r="U34" s="336">
        <v>0</v>
      </c>
      <c r="V34" s="191">
        <v>0</v>
      </c>
      <c r="W34" s="66">
        <v>0</v>
      </c>
      <c r="X34" s="66">
        <v>0</v>
      </c>
      <c r="Y34" s="337">
        <v>0</v>
      </c>
      <c r="Z34" s="66">
        <v>0</v>
      </c>
      <c r="AA34" s="66">
        <v>0</v>
      </c>
      <c r="AB34" s="66">
        <v>0</v>
      </c>
      <c r="AC34" s="337">
        <v>0</v>
      </c>
      <c r="AD34" s="193">
        <v>0</v>
      </c>
      <c r="AE34" s="193">
        <v>0</v>
      </c>
      <c r="AF34" s="193">
        <v>0</v>
      </c>
      <c r="AG34" s="405">
        <v>0</v>
      </c>
      <c r="AH34" s="66">
        <v>0</v>
      </c>
      <c r="AI34" s="66">
        <v>0</v>
      </c>
      <c r="AJ34" s="66">
        <v>0</v>
      </c>
      <c r="AK34" s="337">
        <v>0</v>
      </c>
      <c r="AL34" s="66">
        <v>0</v>
      </c>
      <c r="AM34" s="66">
        <v>0</v>
      </c>
      <c r="AN34" s="66">
        <v>0</v>
      </c>
      <c r="AO34" s="337">
        <v>0</v>
      </c>
      <c r="AP34" s="65">
        <v>0</v>
      </c>
      <c r="AQ34" s="65">
        <v>0</v>
      </c>
      <c r="AR34" s="65">
        <v>0</v>
      </c>
      <c r="AS34" s="337">
        <v>0</v>
      </c>
      <c r="AT34" s="66">
        <v>0</v>
      </c>
      <c r="AU34" s="66">
        <v>0</v>
      </c>
      <c r="AV34" s="66">
        <v>0</v>
      </c>
      <c r="AW34" s="337">
        <v>0</v>
      </c>
      <c r="AX34" s="66">
        <v>0</v>
      </c>
      <c r="AY34" s="66">
        <v>0</v>
      </c>
      <c r="AZ34" s="66">
        <v>0</v>
      </c>
      <c r="BA34" s="337">
        <v>0</v>
      </c>
      <c r="BB34" s="66">
        <v>0</v>
      </c>
      <c r="BC34" s="66">
        <v>0</v>
      </c>
      <c r="BD34" s="66">
        <v>0</v>
      </c>
      <c r="BE34" s="363">
        <v>0</v>
      </c>
      <c r="BF34" s="387">
        <f t="shared" ref="BF34:BF39" si="44">SUM(M34+Q34+U34+Y34+AC34+AG34+AK34+AO34+AS34+AW34+BA34+BE34)</f>
        <v>0</v>
      </c>
      <c r="BG34" s="400">
        <f>(BF34/F34)</f>
        <v>0</v>
      </c>
      <c r="BH34" s="388">
        <f>TRUNC(F34*BL34,0)</f>
        <v>0</v>
      </c>
      <c r="BI34" s="389">
        <f>ROUND(F34*BL34,0)</f>
        <v>1</v>
      </c>
      <c r="BJ34" s="389">
        <f>F34-1</f>
        <v>1</v>
      </c>
      <c r="BK34" s="390">
        <f>F34</f>
        <v>2</v>
      </c>
      <c r="BL34" s="196">
        <v>0.4</v>
      </c>
    </row>
    <row r="35" spans="1:64" ht="15" customHeight="1">
      <c r="A35" s="604"/>
      <c r="B35" s="642"/>
      <c r="C35" s="616"/>
      <c r="D35" s="616"/>
      <c r="E35" s="616"/>
      <c r="F35" s="738">
        <v>2</v>
      </c>
      <c r="G35" s="728" t="s">
        <v>48</v>
      </c>
      <c r="H35" s="103" t="s">
        <v>49</v>
      </c>
      <c r="I35" s="728" t="s">
        <v>180</v>
      </c>
      <c r="J35" s="339">
        <v>0</v>
      </c>
      <c r="K35" s="201">
        <v>0</v>
      </c>
      <c r="L35" s="201">
        <v>0</v>
      </c>
      <c r="M35" s="347">
        <f t="shared" ref="M35:M37" si="45">SUM(J35:L35)</f>
        <v>0</v>
      </c>
      <c r="N35" s="339">
        <v>0</v>
      </c>
      <c r="O35" s="201">
        <v>0</v>
      </c>
      <c r="P35" s="201">
        <v>0</v>
      </c>
      <c r="Q35" s="340">
        <f t="shared" ref="Q35:Q39" si="46">SUM(N35:P35)</f>
        <v>0</v>
      </c>
      <c r="R35" s="200">
        <v>0</v>
      </c>
      <c r="S35" s="201">
        <v>0</v>
      </c>
      <c r="T35" s="201">
        <v>0</v>
      </c>
      <c r="U35" s="340">
        <f t="shared" ref="U35:U39" si="47">SUM(R35:T35)</f>
        <v>0</v>
      </c>
      <c r="V35" s="200">
        <v>0</v>
      </c>
      <c r="W35" s="201">
        <v>0</v>
      </c>
      <c r="X35" s="201">
        <v>0</v>
      </c>
      <c r="Y35" s="344">
        <v>0</v>
      </c>
      <c r="Z35" s="404">
        <v>0</v>
      </c>
      <c r="AA35" s="404">
        <v>0</v>
      </c>
      <c r="AB35" s="404">
        <v>0</v>
      </c>
      <c r="AC35" s="366">
        <f t="shared" ref="AC35:AC39" si="48">SUM(Z35:AB35)</f>
        <v>0</v>
      </c>
      <c r="AD35" s="404">
        <v>0</v>
      </c>
      <c r="AE35" s="404">
        <v>0</v>
      </c>
      <c r="AF35" s="404">
        <v>0</v>
      </c>
      <c r="AG35" s="366">
        <f t="shared" ref="AG35:AG39" si="49">SUM(AD35:AF35)</f>
        <v>0</v>
      </c>
      <c r="AH35" s="201">
        <v>0</v>
      </c>
      <c r="AI35" s="201">
        <v>0</v>
      </c>
      <c r="AJ35" s="201">
        <v>0</v>
      </c>
      <c r="AK35" s="344">
        <v>0</v>
      </c>
      <c r="AL35" s="201">
        <v>0</v>
      </c>
      <c r="AM35" s="201">
        <v>0</v>
      </c>
      <c r="AN35" s="201">
        <v>0</v>
      </c>
      <c r="AO35" s="344">
        <v>0</v>
      </c>
      <c r="AP35" s="202">
        <v>0</v>
      </c>
      <c r="AQ35" s="202">
        <v>0</v>
      </c>
      <c r="AR35" s="202">
        <v>0</v>
      </c>
      <c r="AS35" s="83">
        <f t="shared" ref="AS35:AS39" si="50">SUM(AP35:AR35)</f>
        <v>0</v>
      </c>
      <c r="AT35" s="201">
        <v>0</v>
      </c>
      <c r="AU35" s="201">
        <v>0</v>
      </c>
      <c r="AV35" s="201">
        <v>0</v>
      </c>
      <c r="AW35" s="83">
        <f t="shared" ref="AW35:AW39" si="51">SUM(AT35:AV35)</f>
        <v>0</v>
      </c>
      <c r="AX35" s="201">
        <v>0</v>
      </c>
      <c r="AY35" s="201">
        <v>0</v>
      </c>
      <c r="AZ35" s="201">
        <v>0</v>
      </c>
      <c r="BA35" s="83">
        <f t="shared" ref="BA35:BA39" si="52">SUM(AX35:AZ35)</f>
        <v>0</v>
      </c>
      <c r="BB35" s="201">
        <v>0</v>
      </c>
      <c r="BC35" s="201">
        <v>0</v>
      </c>
      <c r="BD35" s="201">
        <v>0</v>
      </c>
      <c r="BE35" s="205">
        <f t="shared" ref="BE35:BE39" si="53">SUM(BB35:BD35)</f>
        <v>0</v>
      </c>
      <c r="BF35" s="246">
        <f t="shared" si="44"/>
        <v>0</v>
      </c>
      <c r="BG35" s="716">
        <f>(BF40/F35)</f>
        <v>0</v>
      </c>
    </row>
    <row r="36" spans="1:64" ht="18" customHeight="1">
      <c r="A36" s="604"/>
      <c r="B36" s="642"/>
      <c r="C36" s="616"/>
      <c r="D36" s="616"/>
      <c r="E36" s="616"/>
      <c r="F36" s="616"/>
      <c r="G36" s="616"/>
      <c r="H36" s="105" t="s">
        <v>51</v>
      </c>
      <c r="I36" s="616"/>
      <c r="J36" s="325">
        <v>0</v>
      </c>
      <c r="K36" s="41">
        <v>0</v>
      </c>
      <c r="L36" s="41">
        <v>0</v>
      </c>
      <c r="M36" s="329">
        <f t="shared" si="45"/>
        <v>0</v>
      </c>
      <c r="N36" s="325">
        <v>0</v>
      </c>
      <c r="O36" s="41">
        <v>0</v>
      </c>
      <c r="P36" s="41">
        <v>0</v>
      </c>
      <c r="Q36" s="326">
        <f t="shared" si="46"/>
        <v>0</v>
      </c>
      <c r="R36" s="207">
        <v>0</v>
      </c>
      <c r="S36" s="41">
        <v>0</v>
      </c>
      <c r="T36" s="41">
        <v>0</v>
      </c>
      <c r="U36" s="326">
        <f t="shared" si="47"/>
        <v>0</v>
      </c>
      <c r="V36" s="207">
        <v>0</v>
      </c>
      <c r="W36" s="41">
        <v>0</v>
      </c>
      <c r="X36" s="41">
        <v>0</v>
      </c>
      <c r="Y36" s="327">
        <v>0</v>
      </c>
      <c r="Z36" s="41">
        <v>0</v>
      </c>
      <c r="AA36" s="41">
        <v>0</v>
      </c>
      <c r="AB36" s="41">
        <v>0</v>
      </c>
      <c r="AC36" s="327">
        <f t="shared" si="48"/>
        <v>0</v>
      </c>
      <c r="AD36" s="41">
        <v>0</v>
      </c>
      <c r="AE36" s="41">
        <v>0</v>
      </c>
      <c r="AF36" s="41">
        <v>0</v>
      </c>
      <c r="AG36" s="327">
        <f t="shared" si="49"/>
        <v>0</v>
      </c>
      <c r="AH36" s="41">
        <v>0</v>
      </c>
      <c r="AI36" s="41">
        <v>0</v>
      </c>
      <c r="AJ36" s="41">
        <v>0</v>
      </c>
      <c r="AK36" s="327">
        <v>0</v>
      </c>
      <c r="AL36" s="41">
        <v>0</v>
      </c>
      <c r="AM36" s="41">
        <v>0</v>
      </c>
      <c r="AN36" s="41">
        <v>0</v>
      </c>
      <c r="AO36" s="327">
        <v>0</v>
      </c>
      <c r="AP36" s="40">
        <v>0</v>
      </c>
      <c r="AQ36" s="40">
        <v>0</v>
      </c>
      <c r="AR36" s="40">
        <v>0</v>
      </c>
      <c r="AS36" s="42">
        <f t="shared" si="50"/>
        <v>0</v>
      </c>
      <c r="AT36" s="41">
        <v>0</v>
      </c>
      <c r="AU36" s="41">
        <v>0</v>
      </c>
      <c r="AV36" s="41">
        <v>0</v>
      </c>
      <c r="AW36" s="42">
        <f t="shared" si="51"/>
        <v>0</v>
      </c>
      <c r="AX36" s="41">
        <v>0</v>
      </c>
      <c r="AY36" s="41">
        <v>0</v>
      </c>
      <c r="AZ36" s="41">
        <v>0</v>
      </c>
      <c r="BA36" s="42">
        <f t="shared" si="52"/>
        <v>0</v>
      </c>
      <c r="BB36" s="41">
        <v>0</v>
      </c>
      <c r="BC36" s="41">
        <v>0</v>
      </c>
      <c r="BD36" s="41">
        <v>0</v>
      </c>
      <c r="BE36" s="208">
        <f t="shared" si="53"/>
        <v>0</v>
      </c>
      <c r="BF36" s="384">
        <f t="shared" si="44"/>
        <v>0</v>
      </c>
      <c r="BG36" s="616"/>
    </row>
    <row r="37" spans="1:64" ht="15" customHeight="1">
      <c r="A37" s="604"/>
      <c r="B37" s="642"/>
      <c r="C37" s="616"/>
      <c r="D37" s="616"/>
      <c r="E37" s="616"/>
      <c r="F37" s="616"/>
      <c r="G37" s="616"/>
      <c r="H37" s="85" t="s">
        <v>52</v>
      </c>
      <c r="I37" s="616"/>
      <c r="J37" s="325">
        <v>0</v>
      </c>
      <c r="K37" s="41">
        <v>0</v>
      </c>
      <c r="L37" s="41">
        <v>0</v>
      </c>
      <c r="M37" s="329">
        <f t="shared" si="45"/>
        <v>0</v>
      </c>
      <c r="N37" s="325">
        <v>0</v>
      </c>
      <c r="O37" s="41">
        <v>0</v>
      </c>
      <c r="P37" s="41">
        <v>0</v>
      </c>
      <c r="Q37" s="326">
        <f t="shared" si="46"/>
        <v>0</v>
      </c>
      <c r="R37" s="207">
        <v>0</v>
      </c>
      <c r="S37" s="41">
        <v>0</v>
      </c>
      <c r="T37" s="41">
        <v>0</v>
      </c>
      <c r="U37" s="326">
        <f t="shared" si="47"/>
        <v>0</v>
      </c>
      <c r="V37" s="207">
        <v>0</v>
      </c>
      <c r="W37" s="41">
        <v>0</v>
      </c>
      <c r="X37" s="41">
        <v>0</v>
      </c>
      <c r="Y37" s="327">
        <v>0</v>
      </c>
      <c r="Z37" s="41">
        <v>0</v>
      </c>
      <c r="AA37" s="41">
        <v>0</v>
      </c>
      <c r="AB37" s="41">
        <v>0</v>
      </c>
      <c r="AC37" s="327">
        <f t="shared" si="48"/>
        <v>0</v>
      </c>
      <c r="AD37" s="41">
        <v>0</v>
      </c>
      <c r="AE37" s="41">
        <v>0</v>
      </c>
      <c r="AF37" s="41">
        <v>0</v>
      </c>
      <c r="AG37" s="327">
        <f t="shared" si="49"/>
        <v>0</v>
      </c>
      <c r="AH37" s="41">
        <v>0</v>
      </c>
      <c r="AI37" s="41">
        <v>0</v>
      </c>
      <c r="AJ37" s="41">
        <v>0</v>
      </c>
      <c r="AK37" s="327">
        <v>0</v>
      </c>
      <c r="AL37" s="41">
        <v>0</v>
      </c>
      <c r="AM37" s="41">
        <v>0</v>
      </c>
      <c r="AN37" s="41">
        <v>0</v>
      </c>
      <c r="AO37" s="327">
        <v>0</v>
      </c>
      <c r="AP37" s="40">
        <v>0</v>
      </c>
      <c r="AQ37" s="40">
        <v>0</v>
      </c>
      <c r="AR37" s="40">
        <v>0</v>
      </c>
      <c r="AS37" s="42">
        <f t="shared" si="50"/>
        <v>0</v>
      </c>
      <c r="AT37" s="41">
        <v>0</v>
      </c>
      <c r="AU37" s="41">
        <v>0</v>
      </c>
      <c r="AV37" s="41">
        <v>0</v>
      </c>
      <c r="AW37" s="42">
        <f t="shared" si="51"/>
        <v>0</v>
      </c>
      <c r="AX37" s="41">
        <v>0</v>
      </c>
      <c r="AY37" s="41">
        <v>0</v>
      </c>
      <c r="AZ37" s="41">
        <v>0</v>
      </c>
      <c r="BA37" s="42">
        <f t="shared" si="52"/>
        <v>0</v>
      </c>
      <c r="BB37" s="41">
        <v>0</v>
      </c>
      <c r="BC37" s="41">
        <v>0</v>
      </c>
      <c r="BD37" s="41">
        <v>0</v>
      </c>
      <c r="BE37" s="208">
        <f t="shared" si="53"/>
        <v>0</v>
      </c>
      <c r="BF37" s="384">
        <f t="shared" si="44"/>
        <v>0</v>
      </c>
      <c r="BG37" s="616"/>
    </row>
    <row r="38" spans="1:64" ht="15" customHeight="1">
      <c r="A38" s="604"/>
      <c r="B38" s="642"/>
      <c r="C38" s="616"/>
      <c r="D38" s="616"/>
      <c r="E38" s="616"/>
      <c r="F38" s="616"/>
      <c r="G38" s="616"/>
      <c r="H38" s="85" t="s">
        <v>53</v>
      </c>
      <c r="I38" s="616"/>
      <c r="J38" s="325">
        <v>0</v>
      </c>
      <c r="K38" s="41">
        <v>0</v>
      </c>
      <c r="L38" s="41">
        <v>0</v>
      </c>
      <c r="M38" s="329">
        <v>0</v>
      </c>
      <c r="N38" s="325">
        <v>0</v>
      </c>
      <c r="O38" s="41">
        <v>0</v>
      </c>
      <c r="P38" s="41">
        <v>0</v>
      </c>
      <c r="Q38" s="326">
        <f t="shared" si="46"/>
        <v>0</v>
      </c>
      <c r="R38" s="207">
        <v>0</v>
      </c>
      <c r="S38" s="41">
        <v>0</v>
      </c>
      <c r="T38" s="41">
        <v>0</v>
      </c>
      <c r="U38" s="326">
        <f t="shared" si="47"/>
        <v>0</v>
      </c>
      <c r="V38" s="207">
        <v>0</v>
      </c>
      <c r="W38" s="41">
        <v>0</v>
      </c>
      <c r="X38" s="41">
        <v>0</v>
      </c>
      <c r="Y38" s="327">
        <v>0</v>
      </c>
      <c r="Z38" s="41">
        <v>0</v>
      </c>
      <c r="AA38" s="41">
        <v>0</v>
      </c>
      <c r="AB38" s="41">
        <v>0</v>
      </c>
      <c r="AC38" s="327">
        <f t="shared" si="48"/>
        <v>0</v>
      </c>
      <c r="AD38" s="41">
        <v>0</v>
      </c>
      <c r="AE38" s="41">
        <v>0</v>
      </c>
      <c r="AF38" s="41">
        <v>0</v>
      </c>
      <c r="AG38" s="327">
        <f t="shared" si="49"/>
        <v>0</v>
      </c>
      <c r="AH38" s="41">
        <v>0</v>
      </c>
      <c r="AI38" s="41">
        <v>0</v>
      </c>
      <c r="AJ38" s="41">
        <v>0</v>
      </c>
      <c r="AK38" s="327">
        <v>0</v>
      </c>
      <c r="AL38" s="41">
        <v>0</v>
      </c>
      <c r="AM38" s="41">
        <v>0</v>
      </c>
      <c r="AN38" s="41">
        <v>0</v>
      </c>
      <c r="AO38" s="327">
        <v>0</v>
      </c>
      <c r="AP38" s="40">
        <v>0</v>
      </c>
      <c r="AQ38" s="40">
        <v>0</v>
      </c>
      <c r="AR38" s="40">
        <v>0</v>
      </c>
      <c r="AS38" s="42">
        <f t="shared" si="50"/>
        <v>0</v>
      </c>
      <c r="AT38" s="41">
        <v>0</v>
      </c>
      <c r="AU38" s="41">
        <v>0</v>
      </c>
      <c r="AV38" s="41">
        <v>0</v>
      </c>
      <c r="AW38" s="42">
        <f t="shared" si="51"/>
        <v>0</v>
      </c>
      <c r="AX38" s="41">
        <v>0</v>
      </c>
      <c r="AY38" s="41">
        <v>0</v>
      </c>
      <c r="AZ38" s="41">
        <v>0</v>
      </c>
      <c r="BA38" s="42">
        <f t="shared" si="52"/>
        <v>0</v>
      </c>
      <c r="BB38" s="41">
        <v>0</v>
      </c>
      <c r="BC38" s="41">
        <v>0</v>
      </c>
      <c r="BD38" s="41">
        <v>0</v>
      </c>
      <c r="BE38" s="208">
        <f t="shared" si="53"/>
        <v>0</v>
      </c>
      <c r="BF38" s="384">
        <f t="shared" si="44"/>
        <v>0</v>
      </c>
      <c r="BG38" s="616"/>
    </row>
    <row r="39" spans="1:64" ht="15.75" customHeight="1">
      <c r="A39" s="604"/>
      <c r="B39" s="642"/>
      <c r="C39" s="616"/>
      <c r="D39" s="616"/>
      <c r="E39" s="616"/>
      <c r="F39" s="616"/>
      <c r="G39" s="616"/>
      <c r="H39" s="106" t="s">
        <v>54</v>
      </c>
      <c r="I39" s="616"/>
      <c r="J39" s="330">
        <v>0</v>
      </c>
      <c r="K39" s="54">
        <v>0</v>
      </c>
      <c r="L39" s="54">
        <v>0</v>
      </c>
      <c r="M39" s="334">
        <f>SUM(J39:L39)</f>
        <v>0</v>
      </c>
      <c r="N39" s="330">
        <v>0</v>
      </c>
      <c r="O39" s="54">
        <v>0</v>
      </c>
      <c r="P39" s="54">
        <v>0</v>
      </c>
      <c r="Q39" s="331">
        <f t="shared" si="46"/>
        <v>0</v>
      </c>
      <c r="R39" s="210">
        <v>0</v>
      </c>
      <c r="S39" s="54">
        <v>0</v>
      </c>
      <c r="T39" s="54">
        <v>0</v>
      </c>
      <c r="U39" s="331">
        <f t="shared" si="47"/>
        <v>0</v>
      </c>
      <c r="V39" s="210">
        <v>0</v>
      </c>
      <c r="W39" s="54">
        <v>0</v>
      </c>
      <c r="X39" s="54">
        <v>0</v>
      </c>
      <c r="Y39" s="332">
        <v>0</v>
      </c>
      <c r="Z39" s="54">
        <v>0</v>
      </c>
      <c r="AA39" s="54">
        <v>0</v>
      </c>
      <c r="AB39" s="54">
        <v>0</v>
      </c>
      <c r="AC39" s="332">
        <f t="shared" si="48"/>
        <v>0</v>
      </c>
      <c r="AD39" s="54">
        <v>0</v>
      </c>
      <c r="AE39" s="54">
        <v>0</v>
      </c>
      <c r="AF39" s="54">
        <v>0</v>
      </c>
      <c r="AG39" s="332">
        <f t="shared" si="49"/>
        <v>0</v>
      </c>
      <c r="AH39" s="54">
        <v>0</v>
      </c>
      <c r="AI39" s="54">
        <v>0</v>
      </c>
      <c r="AJ39" s="54">
        <v>0</v>
      </c>
      <c r="AK39" s="332">
        <v>0</v>
      </c>
      <c r="AL39" s="54">
        <v>0</v>
      </c>
      <c r="AM39" s="54">
        <v>0</v>
      </c>
      <c r="AN39" s="54">
        <v>0</v>
      </c>
      <c r="AO39" s="332">
        <v>0</v>
      </c>
      <c r="AP39" s="53">
        <v>0</v>
      </c>
      <c r="AQ39" s="53">
        <v>0</v>
      </c>
      <c r="AR39" s="53">
        <v>0</v>
      </c>
      <c r="AS39" s="55">
        <f t="shared" si="50"/>
        <v>0</v>
      </c>
      <c r="AT39" s="54">
        <v>0</v>
      </c>
      <c r="AU39" s="54">
        <v>0</v>
      </c>
      <c r="AV39" s="54">
        <v>0</v>
      </c>
      <c r="AW39" s="55">
        <f t="shared" si="51"/>
        <v>0</v>
      </c>
      <c r="AX39" s="54">
        <v>0</v>
      </c>
      <c r="AY39" s="54">
        <v>0</v>
      </c>
      <c r="AZ39" s="54">
        <v>0</v>
      </c>
      <c r="BA39" s="55">
        <f t="shared" si="52"/>
        <v>0</v>
      </c>
      <c r="BB39" s="54">
        <v>0</v>
      </c>
      <c r="BC39" s="54">
        <v>0</v>
      </c>
      <c r="BD39" s="54">
        <v>0</v>
      </c>
      <c r="BE39" s="212">
        <f t="shared" si="53"/>
        <v>0</v>
      </c>
      <c r="BF39" s="384">
        <f t="shared" si="44"/>
        <v>0</v>
      </c>
      <c r="BG39" s="616"/>
    </row>
    <row r="40" spans="1:64" ht="61.5" customHeight="1">
      <c r="A40" s="605"/>
      <c r="B40" s="643"/>
      <c r="C40" s="617"/>
      <c r="D40" s="617"/>
      <c r="E40" s="616"/>
      <c r="F40" s="619"/>
      <c r="G40" s="732" t="s">
        <v>55</v>
      </c>
      <c r="H40" s="635"/>
      <c r="I40" s="616"/>
      <c r="J40" s="335">
        <f t="shared" ref="J40:X40" si="54">SUM(J35:J39)</f>
        <v>0</v>
      </c>
      <c r="K40" s="66">
        <f t="shared" si="54"/>
        <v>0</v>
      </c>
      <c r="L40" s="66">
        <f t="shared" si="54"/>
        <v>0</v>
      </c>
      <c r="M40" s="363">
        <f t="shared" si="54"/>
        <v>0</v>
      </c>
      <c r="N40" s="335">
        <f t="shared" si="54"/>
        <v>0</v>
      </c>
      <c r="O40" s="66">
        <f t="shared" si="54"/>
        <v>0</v>
      </c>
      <c r="P40" s="66">
        <f t="shared" si="54"/>
        <v>0</v>
      </c>
      <c r="Q40" s="336">
        <f t="shared" si="54"/>
        <v>0</v>
      </c>
      <c r="R40" s="191">
        <f t="shared" si="54"/>
        <v>0</v>
      </c>
      <c r="S40" s="66">
        <f t="shared" si="54"/>
        <v>0</v>
      </c>
      <c r="T40" s="66">
        <f t="shared" si="54"/>
        <v>0</v>
      </c>
      <c r="U40" s="336">
        <f t="shared" si="54"/>
        <v>0</v>
      </c>
      <c r="V40" s="191">
        <f t="shared" si="54"/>
        <v>0</v>
      </c>
      <c r="W40" s="66">
        <f t="shared" si="54"/>
        <v>0</v>
      </c>
      <c r="X40" s="66">
        <f t="shared" si="54"/>
        <v>0</v>
      </c>
      <c r="Y40" s="337">
        <v>0</v>
      </c>
      <c r="Z40" s="66">
        <f t="shared" ref="Z40:AJ40" si="55">SUM(Z35:Z39)</f>
        <v>0</v>
      </c>
      <c r="AA40" s="66">
        <f t="shared" si="55"/>
        <v>0</v>
      </c>
      <c r="AB40" s="66">
        <f t="shared" si="55"/>
        <v>0</v>
      </c>
      <c r="AC40" s="337">
        <f t="shared" si="55"/>
        <v>0</v>
      </c>
      <c r="AD40" s="66">
        <f t="shared" si="55"/>
        <v>0</v>
      </c>
      <c r="AE40" s="66">
        <f t="shared" si="55"/>
        <v>0</v>
      </c>
      <c r="AF40" s="66">
        <f t="shared" si="55"/>
        <v>0</v>
      </c>
      <c r="AG40" s="337">
        <f t="shared" si="55"/>
        <v>0</v>
      </c>
      <c r="AH40" s="191">
        <f t="shared" si="55"/>
        <v>0</v>
      </c>
      <c r="AI40" s="66">
        <f t="shared" si="55"/>
        <v>0</v>
      </c>
      <c r="AJ40" s="66">
        <f t="shared" si="55"/>
        <v>0</v>
      </c>
      <c r="AK40" s="337">
        <v>0</v>
      </c>
      <c r="AL40" s="191">
        <f t="shared" ref="AL40:AN40" si="56">SUM(AL35:AL39)</f>
        <v>0</v>
      </c>
      <c r="AM40" s="66">
        <f t="shared" si="56"/>
        <v>0</v>
      </c>
      <c r="AN40" s="66">
        <f t="shared" si="56"/>
        <v>0</v>
      </c>
      <c r="AO40" s="337">
        <v>0</v>
      </c>
      <c r="AP40" s="63">
        <f t="shared" ref="AP40:BF40" si="57">SUM(AP35:AP39)</f>
        <v>0</v>
      </c>
      <c r="AQ40" s="63">
        <f t="shared" si="57"/>
        <v>0</v>
      </c>
      <c r="AR40" s="63">
        <f t="shared" si="57"/>
        <v>0</v>
      </c>
      <c r="AS40" s="67">
        <f t="shared" si="57"/>
        <v>0</v>
      </c>
      <c r="AT40" s="191">
        <f t="shared" si="57"/>
        <v>0</v>
      </c>
      <c r="AU40" s="66">
        <f t="shared" si="57"/>
        <v>0</v>
      </c>
      <c r="AV40" s="66">
        <f t="shared" si="57"/>
        <v>0</v>
      </c>
      <c r="AW40" s="67">
        <f t="shared" si="57"/>
        <v>0</v>
      </c>
      <c r="AX40" s="191">
        <f t="shared" si="57"/>
        <v>0</v>
      </c>
      <c r="AY40" s="66">
        <f t="shared" si="57"/>
        <v>0</v>
      </c>
      <c r="AZ40" s="66">
        <f t="shared" si="57"/>
        <v>0</v>
      </c>
      <c r="BA40" s="67">
        <f t="shared" si="57"/>
        <v>0</v>
      </c>
      <c r="BB40" s="191">
        <f t="shared" si="57"/>
        <v>0</v>
      </c>
      <c r="BC40" s="66">
        <f t="shared" si="57"/>
        <v>0</v>
      </c>
      <c r="BD40" s="66">
        <f t="shared" si="57"/>
        <v>0</v>
      </c>
      <c r="BE40" s="194">
        <f t="shared" si="57"/>
        <v>0</v>
      </c>
      <c r="BF40" s="386">
        <f t="shared" si="57"/>
        <v>0</v>
      </c>
      <c r="BG40" s="617"/>
      <c r="BH40" s="388">
        <f>TRUNC(F35*BL40,0)</f>
        <v>0</v>
      </c>
      <c r="BI40" s="389">
        <f>ROUND(F35*BL40,0)</f>
        <v>1</v>
      </c>
      <c r="BJ40" s="389">
        <f>F35-1</f>
        <v>1</v>
      </c>
      <c r="BK40" s="390">
        <f>F35</f>
        <v>2</v>
      </c>
      <c r="BL40" s="196">
        <v>0.4</v>
      </c>
    </row>
    <row r="41" spans="1:6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spans="1:6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spans="1:6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76">
    <mergeCell ref="I14:I23"/>
    <mergeCell ref="I28:I33"/>
    <mergeCell ref="I35:I40"/>
    <mergeCell ref="G40:H40"/>
    <mergeCell ref="E14:E26"/>
    <mergeCell ref="F14:F23"/>
    <mergeCell ref="E27:E40"/>
    <mergeCell ref="F28:F33"/>
    <mergeCell ref="F35:F40"/>
    <mergeCell ref="A14:A26"/>
    <mergeCell ref="B14:B40"/>
    <mergeCell ref="C14:C40"/>
    <mergeCell ref="D14:D40"/>
    <mergeCell ref="A27:A40"/>
    <mergeCell ref="G28:G32"/>
    <mergeCell ref="G35:G39"/>
    <mergeCell ref="G11:G13"/>
    <mergeCell ref="H11:H13"/>
    <mergeCell ref="G14:G18"/>
    <mergeCell ref="G19:H19"/>
    <mergeCell ref="G20:G21"/>
    <mergeCell ref="G22:G23"/>
    <mergeCell ref="G33:H33"/>
    <mergeCell ref="BG14:BG23"/>
    <mergeCell ref="BG28:BG33"/>
    <mergeCell ref="BG35:BG40"/>
    <mergeCell ref="BI11:BI13"/>
    <mergeCell ref="BJ11:BJ13"/>
    <mergeCell ref="BF10:BF13"/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G10:BG13"/>
    <mergeCell ref="BH11:BH13"/>
    <mergeCell ref="BK11:BK13"/>
    <mergeCell ref="BL11:BL13"/>
    <mergeCell ref="AT12:AW12"/>
    <mergeCell ref="AX12:BA12"/>
    <mergeCell ref="E8:H8"/>
    <mergeCell ref="AP9:BB9"/>
    <mergeCell ref="A10:I10"/>
    <mergeCell ref="J10:BE10"/>
    <mergeCell ref="J12:M12"/>
    <mergeCell ref="N12:Q12"/>
    <mergeCell ref="A11:A13"/>
    <mergeCell ref="B11:B13"/>
    <mergeCell ref="C11:C13"/>
    <mergeCell ref="D11:D13"/>
    <mergeCell ref="E11:E13"/>
    <mergeCell ref="F11:F13"/>
    <mergeCell ref="I11:I13"/>
    <mergeCell ref="J11:M11"/>
    <mergeCell ref="B8:D8"/>
    <mergeCell ref="AD12:AG12"/>
    <mergeCell ref="AH12:AK12"/>
    <mergeCell ref="AL12:AO12"/>
    <mergeCell ref="AP12:AS12"/>
    <mergeCell ref="N11:Q11"/>
    <mergeCell ref="R11:U11"/>
    <mergeCell ref="R12:U12"/>
    <mergeCell ref="V11:Y11"/>
    <mergeCell ref="Z11:AC11"/>
    <mergeCell ref="V12:Y12"/>
    <mergeCell ref="Z12:AC12"/>
    <mergeCell ref="A1:BF1"/>
    <mergeCell ref="A2:BF2"/>
    <mergeCell ref="A3:BF3"/>
    <mergeCell ref="A6:H6"/>
    <mergeCell ref="B7:D7"/>
    <mergeCell ref="E7:H7"/>
  </mergeCells>
  <conditionalFormatting sqref="BF14:BF40">
    <cfRule type="expression" dxfId="23" priority="1">
      <formula>$BF14&gt;=$BK14</formula>
    </cfRule>
  </conditionalFormatting>
  <conditionalFormatting sqref="BF14:BF40">
    <cfRule type="expression" dxfId="22" priority="2">
      <formula>$BF14&lt;=$BH14</formula>
    </cfRule>
  </conditionalFormatting>
  <conditionalFormatting sqref="BF14:BF40">
    <cfRule type="expression" dxfId="21" priority="3">
      <formula>AND($BF14&gt;=$BI14,$BF14&lt;=$BJ14)</formula>
    </cfRule>
  </conditionalFormatting>
  <dataValidations count="1">
    <dataValidation type="custom" allowBlank="1" showErrorMessage="1" sqref="BE14:BG14 M14:M18 Q14:Q18 U14:U18 Y14:Y18 AC14:AC18 AG14:AG18 AK14:AK18 AO14:AO18 AS14:AS18 AW14:AW18 BA14:BA18 BE15:BF18 J19:BF19 M20:M23 Q20:Q23 U20:U23 Y20:Y23 AG20:AG23 AK20:AK23 AO20:AO23 AS20:AS23 AW20:AW23 BA20:BA23 BE20:BF23 BF24:BG27 BE28:BG28 M28:M32 Q28:Q32 U28:U32 Y28:Y32 AC28:AC32 AG28:AG32 AK28:AK32 AO28:AO32 AS28:AS32 AW28:AW32 BA28:BA32 BE29:BF32 J33:BF33 BF34:BG34 BE35:BG35 M35:M37 M39 Q35:Q39 U35:U39 AC35:AC39 AG35:AG39 AS35:AS39 AW35:AW39 BA35:BA39 BE36:BF39 J40:X40 Z40:AJ40 AL40:AN40 AP40:BF40" xr:uid="{00000000-0002-0000-0400-000000000000}">
      <formula1>IF(LEFT(,1)="=",TRUE,FALSE)</formula1>
    </dataValidation>
  </dataValidations>
  <printOptions horizontalCentered="1"/>
  <pageMargins left="0.39374999999999999" right="0.31527777777777799" top="0.35416666666666702" bottom="0.35416666666666702" header="0" footer="0"/>
  <pageSetup scale="75" pageOrder="overThenDown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1000"/>
  <sheetViews>
    <sheetView workbookViewId="0">
      <selection sqref="A1:BF1"/>
    </sheetView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1.140625" customWidth="1"/>
    <col min="4" max="4" width="37.7109375" customWidth="1"/>
    <col min="5" max="5" width="31" customWidth="1"/>
    <col min="6" max="6" width="20" customWidth="1"/>
    <col min="7" max="7" width="20.42578125" customWidth="1"/>
    <col min="8" max="8" width="23.28515625" customWidth="1"/>
    <col min="9" max="9" width="28.140625" customWidth="1"/>
    <col min="10" max="41" width="13.140625" customWidth="1"/>
    <col min="42" max="42" width="16.28515625" customWidth="1"/>
    <col min="43" max="57" width="13.140625" customWidth="1"/>
    <col min="58" max="59" width="19.85546875" customWidth="1"/>
    <col min="60" max="63" width="13.28515625" customWidth="1"/>
    <col min="64" max="64" width="15.7109375" customWidth="1"/>
  </cols>
  <sheetData>
    <row r="1" spans="1:64" ht="26.25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6.25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2"/>
      <c r="BH2" s="1"/>
      <c r="BI2" s="1"/>
      <c r="BJ2" s="1"/>
      <c r="BK2" s="1"/>
      <c r="BL2" s="1"/>
    </row>
    <row r="3" spans="1:64" ht="26.25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2"/>
      <c r="BH3" s="1"/>
      <c r="BI3" s="1"/>
      <c r="BJ3" s="1"/>
      <c r="BK3" s="1"/>
      <c r="BL3" s="1"/>
    </row>
    <row r="4" spans="1:64" ht="18.75" customHeight="1">
      <c r="A4" s="2"/>
      <c r="B4" s="2"/>
      <c r="C4" s="2"/>
      <c r="D4" s="2"/>
      <c r="E4" s="2"/>
      <c r="F4" s="2"/>
      <c r="G4" s="2"/>
      <c r="H4" s="18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8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665" t="s">
        <v>5</v>
      </c>
      <c r="C7" s="581"/>
      <c r="D7" s="582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8" customHeight="1">
      <c r="A8" s="4" t="s">
        <v>7</v>
      </c>
      <c r="B8" s="741" t="s">
        <v>8</v>
      </c>
      <c r="C8" s="572"/>
      <c r="D8" s="712"/>
      <c r="E8" s="743" t="s">
        <v>181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8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588"/>
      <c r="AQ9" s="589"/>
      <c r="AR9" s="589"/>
      <c r="AS9" s="589"/>
      <c r="AT9" s="589"/>
      <c r="AU9" s="589"/>
      <c r="AV9" s="589"/>
      <c r="AW9" s="589"/>
      <c r="AX9" s="589"/>
      <c r="AY9" s="589"/>
      <c r="AZ9" s="589"/>
      <c r="BA9" s="589"/>
      <c r="BB9" s="589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31.5" customHeight="1">
      <c r="A10" s="590" t="s">
        <v>10</v>
      </c>
      <c r="B10" s="591"/>
      <c r="C10" s="591"/>
      <c r="D10" s="591"/>
      <c r="E10" s="591"/>
      <c r="F10" s="591"/>
      <c r="G10" s="591"/>
      <c r="H10" s="591"/>
      <c r="I10" s="592"/>
      <c r="J10" s="593">
        <v>2023</v>
      </c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2"/>
      <c r="BF10" s="594" t="s">
        <v>11</v>
      </c>
      <c r="BG10" s="594" t="s">
        <v>12</v>
      </c>
      <c r="BH10" s="597" t="s">
        <v>13</v>
      </c>
      <c r="BI10" s="574"/>
      <c r="BJ10" s="574"/>
      <c r="BK10" s="574"/>
      <c r="BL10" s="575"/>
    </row>
    <row r="11" spans="1:64" ht="15.75" customHeight="1">
      <c r="A11" s="647" t="s">
        <v>14</v>
      </c>
      <c r="B11" s="729" t="s">
        <v>15</v>
      </c>
      <c r="C11" s="753" t="s">
        <v>16</v>
      </c>
      <c r="D11" s="729" t="s">
        <v>17</v>
      </c>
      <c r="E11" s="753" t="s">
        <v>18</v>
      </c>
      <c r="F11" s="640" t="s">
        <v>19</v>
      </c>
      <c r="G11" s="736" t="s">
        <v>20</v>
      </c>
      <c r="H11" s="729" t="s">
        <v>21</v>
      </c>
      <c r="I11" s="764" t="s">
        <v>22</v>
      </c>
      <c r="J11" s="696" t="s">
        <v>23</v>
      </c>
      <c r="K11" s="613"/>
      <c r="L11" s="613"/>
      <c r="M11" s="739"/>
      <c r="N11" s="696" t="s">
        <v>24</v>
      </c>
      <c r="O11" s="613"/>
      <c r="P11" s="613"/>
      <c r="Q11" s="614"/>
      <c r="R11" s="740" t="s">
        <v>25</v>
      </c>
      <c r="S11" s="613"/>
      <c r="T11" s="613"/>
      <c r="U11" s="614"/>
      <c r="V11" s="765" t="s">
        <v>26</v>
      </c>
      <c r="W11" s="577"/>
      <c r="X11" s="577"/>
      <c r="Y11" s="578"/>
      <c r="Z11" s="746" t="s">
        <v>27</v>
      </c>
      <c r="AA11" s="577"/>
      <c r="AB11" s="577"/>
      <c r="AC11" s="578"/>
      <c r="AD11" s="746" t="s">
        <v>28</v>
      </c>
      <c r="AE11" s="577"/>
      <c r="AF11" s="577"/>
      <c r="AG11" s="578"/>
      <c r="AH11" s="746" t="s">
        <v>29</v>
      </c>
      <c r="AI11" s="577"/>
      <c r="AJ11" s="577"/>
      <c r="AK11" s="578"/>
      <c r="AL11" s="746" t="s">
        <v>30</v>
      </c>
      <c r="AM11" s="577"/>
      <c r="AN11" s="577"/>
      <c r="AO11" s="578"/>
      <c r="AP11" s="746" t="s">
        <v>31</v>
      </c>
      <c r="AQ11" s="577"/>
      <c r="AR11" s="577"/>
      <c r="AS11" s="578"/>
      <c r="AT11" s="746" t="s">
        <v>32</v>
      </c>
      <c r="AU11" s="577"/>
      <c r="AV11" s="577"/>
      <c r="AW11" s="578"/>
      <c r="AX11" s="746" t="s">
        <v>33</v>
      </c>
      <c r="AY11" s="577"/>
      <c r="AZ11" s="577"/>
      <c r="BA11" s="578"/>
      <c r="BB11" s="744" t="s">
        <v>34</v>
      </c>
      <c r="BC11" s="589"/>
      <c r="BD11" s="589"/>
      <c r="BE11" s="745"/>
      <c r="BF11" s="595"/>
      <c r="BG11" s="595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642"/>
      <c r="B12" s="616"/>
      <c r="C12" s="572"/>
      <c r="D12" s="616"/>
      <c r="E12" s="572"/>
      <c r="F12" s="604"/>
      <c r="G12" s="658"/>
      <c r="H12" s="616"/>
      <c r="I12" s="625"/>
      <c r="J12" s="680" t="s">
        <v>39</v>
      </c>
      <c r="K12" s="584"/>
      <c r="L12" s="584"/>
      <c r="M12" s="727"/>
      <c r="N12" s="680" t="s">
        <v>39</v>
      </c>
      <c r="O12" s="584"/>
      <c r="P12" s="584"/>
      <c r="Q12" s="681"/>
      <c r="R12" s="698" t="s">
        <v>39</v>
      </c>
      <c r="S12" s="584"/>
      <c r="T12" s="584"/>
      <c r="U12" s="681"/>
      <c r="V12" s="766" t="s">
        <v>39</v>
      </c>
      <c r="W12" s="577"/>
      <c r="X12" s="577"/>
      <c r="Y12" s="578"/>
      <c r="Z12" s="742" t="s">
        <v>39</v>
      </c>
      <c r="AA12" s="577"/>
      <c r="AB12" s="577"/>
      <c r="AC12" s="578"/>
      <c r="AD12" s="742" t="s">
        <v>39</v>
      </c>
      <c r="AE12" s="577"/>
      <c r="AF12" s="577"/>
      <c r="AG12" s="578"/>
      <c r="AH12" s="742" t="s">
        <v>39</v>
      </c>
      <c r="AI12" s="577"/>
      <c r="AJ12" s="577"/>
      <c r="AK12" s="578"/>
      <c r="AL12" s="742" t="s">
        <v>39</v>
      </c>
      <c r="AM12" s="577"/>
      <c r="AN12" s="577"/>
      <c r="AO12" s="578"/>
      <c r="AP12" s="742" t="s">
        <v>39</v>
      </c>
      <c r="AQ12" s="577"/>
      <c r="AR12" s="577"/>
      <c r="AS12" s="578"/>
      <c r="AT12" s="742" t="s">
        <v>39</v>
      </c>
      <c r="AU12" s="577"/>
      <c r="AV12" s="577"/>
      <c r="AW12" s="578"/>
      <c r="AX12" s="742" t="s">
        <v>39</v>
      </c>
      <c r="AY12" s="577"/>
      <c r="AZ12" s="577"/>
      <c r="BA12" s="578"/>
      <c r="BB12" s="742" t="s">
        <v>39</v>
      </c>
      <c r="BC12" s="577"/>
      <c r="BD12" s="577"/>
      <c r="BE12" s="578"/>
      <c r="BF12" s="595"/>
      <c r="BG12" s="595"/>
      <c r="BH12" s="601"/>
      <c r="BI12" s="601"/>
      <c r="BJ12" s="601"/>
      <c r="BK12" s="601"/>
      <c r="BL12" s="572"/>
    </row>
    <row r="13" spans="1:64" ht="15.75" customHeight="1">
      <c r="A13" s="643"/>
      <c r="B13" s="619"/>
      <c r="C13" s="637"/>
      <c r="D13" s="619"/>
      <c r="E13" s="637"/>
      <c r="F13" s="605"/>
      <c r="G13" s="661"/>
      <c r="H13" s="619"/>
      <c r="I13" s="630"/>
      <c r="J13" s="185" t="s">
        <v>40</v>
      </c>
      <c r="K13" s="186" t="s">
        <v>41</v>
      </c>
      <c r="L13" s="186" t="s">
        <v>42</v>
      </c>
      <c r="M13" s="406" t="s">
        <v>43</v>
      </c>
      <c r="N13" s="185" t="s">
        <v>40</v>
      </c>
      <c r="O13" s="186" t="s">
        <v>41</v>
      </c>
      <c r="P13" s="186" t="s">
        <v>42</v>
      </c>
      <c r="Q13" s="187" t="s">
        <v>43</v>
      </c>
      <c r="R13" s="407" t="s">
        <v>40</v>
      </c>
      <c r="S13" s="408" t="s">
        <v>41</v>
      </c>
      <c r="T13" s="408" t="s">
        <v>42</v>
      </c>
      <c r="U13" s="409" t="s">
        <v>43</v>
      </c>
      <c r="V13" s="410" t="s">
        <v>40</v>
      </c>
      <c r="W13" s="411" t="s">
        <v>41</v>
      </c>
      <c r="X13" s="411" t="s">
        <v>42</v>
      </c>
      <c r="Y13" s="411" t="s">
        <v>43</v>
      </c>
      <c r="Z13" s="411" t="s">
        <v>40</v>
      </c>
      <c r="AA13" s="411" t="s">
        <v>41</v>
      </c>
      <c r="AB13" s="411" t="s">
        <v>42</v>
      </c>
      <c r="AC13" s="411" t="s">
        <v>43</v>
      </c>
      <c r="AD13" s="411" t="s">
        <v>40</v>
      </c>
      <c r="AE13" s="411" t="s">
        <v>41</v>
      </c>
      <c r="AF13" s="411" t="s">
        <v>42</v>
      </c>
      <c r="AG13" s="411" t="s">
        <v>43</v>
      </c>
      <c r="AH13" s="411" t="s">
        <v>40</v>
      </c>
      <c r="AI13" s="411" t="s">
        <v>41</v>
      </c>
      <c r="AJ13" s="411" t="s">
        <v>42</v>
      </c>
      <c r="AK13" s="411" t="s">
        <v>43</v>
      </c>
      <c r="AL13" s="411" t="s">
        <v>40</v>
      </c>
      <c r="AM13" s="411" t="s">
        <v>41</v>
      </c>
      <c r="AN13" s="411" t="s">
        <v>42</v>
      </c>
      <c r="AO13" s="411" t="s">
        <v>43</v>
      </c>
      <c r="AP13" s="411" t="s">
        <v>40</v>
      </c>
      <c r="AQ13" s="411" t="s">
        <v>41</v>
      </c>
      <c r="AR13" s="411" t="s">
        <v>42</v>
      </c>
      <c r="AS13" s="411" t="s">
        <v>43</v>
      </c>
      <c r="AT13" s="411" t="s">
        <v>40</v>
      </c>
      <c r="AU13" s="411" t="s">
        <v>41</v>
      </c>
      <c r="AV13" s="411" t="s">
        <v>42</v>
      </c>
      <c r="AW13" s="411" t="s">
        <v>43</v>
      </c>
      <c r="AX13" s="411" t="s">
        <v>40</v>
      </c>
      <c r="AY13" s="411" t="s">
        <v>41</v>
      </c>
      <c r="AZ13" s="411" t="s">
        <v>42</v>
      </c>
      <c r="BA13" s="411" t="s">
        <v>43</v>
      </c>
      <c r="BB13" s="411" t="s">
        <v>40</v>
      </c>
      <c r="BC13" s="411" t="s">
        <v>41</v>
      </c>
      <c r="BD13" s="411" t="s">
        <v>42</v>
      </c>
      <c r="BE13" s="411" t="s">
        <v>43</v>
      </c>
      <c r="BF13" s="596"/>
      <c r="BG13" s="596"/>
      <c r="BH13" s="673"/>
      <c r="BI13" s="673"/>
      <c r="BJ13" s="673"/>
      <c r="BK13" s="673"/>
      <c r="BL13" s="572"/>
    </row>
    <row r="14" spans="1:64" ht="29.25" customHeight="1">
      <c r="A14" s="767" t="s">
        <v>97</v>
      </c>
      <c r="B14" s="736">
        <v>15350</v>
      </c>
      <c r="C14" s="729" t="s">
        <v>45</v>
      </c>
      <c r="D14" s="729" t="s">
        <v>46</v>
      </c>
      <c r="E14" s="618" t="s">
        <v>182</v>
      </c>
      <c r="F14" s="412">
        <v>310</v>
      </c>
      <c r="G14" s="113" t="s">
        <v>73</v>
      </c>
      <c r="H14" s="112" t="s">
        <v>73</v>
      </c>
      <c r="I14" s="413" t="s">
        <v>183</v>
      </c>
      <c r="J14" s="335">
        <v>7</v>
      </c>
      <c r="K14" s="66">
        <v>0</v>
      </c>
      <c r="L14" s="414">
        <v>0</v>
      </c>
      <c r="M14" s="415">
        <f t="shared" ref="M14:M19" si="0">SUM(J14:L14)</f>
        <v>7</v>
      </c>
      <c r="N14" s="416">
        <v>11</v>
      </c>
      <c r="O14" s="65">
        <v>0</v>
      </c>
      <c r="P14" s="65">
        <v>0</v>
      </c>
      <c r="Q14" s="415">
        <f t="shared" ref="Q14:Q19" si="1">SUM(N14:P14)</f>
        <v>11</v>
      </c>
      <c r="R14" s="416">
        <v>13</v>
      </c>
      <c r="S14" s="65">
        <v>0</v>
      </c>
      <c r="T14" s="65">
        <v>0</v>
      </c>
      <c r="U14" s="415">
        <f t="shared" ref="U14:U19" si="2">SUM(R14:T14)</f>
        <v>13</v>
      </c>
      <c r="V14" s="41">
        <v>0</v>
      </c>
      <c r="W14" s="41">
        <v>0</v>
      </c>
      <c r="X14" s="41">
        <v>0</v>
      </c>
      <c r="Y14" s="327">
        <v>0</v>
      </c>
      <c r="Z14" s="41">
        <v>0</v>
      </c>
      <c r="AA14" s="41">
        <v>0</v>
      </c>
      <c r="AB14" s="41">
        <v>0</v>
      </c>
      <c r="AC14" s="327">
        <v>0</v>
      </c>
      <c r="AD14" s="41">
        <v>0</v>
      </c>
      <c r="AE14" s="41">
        <v>0</v>
      </c>
      <c r="AF14" s="41">
        <v>0</v>
      </c>
      <c r="AG14" s="327">
        <v>0</v>
      </c>
      <c r="AH14" s="41">
        <v>0</v>
      </c>
      <c r="AI14" s="41">
        <v>0</v>
      </c>
      <c r="AJ14" s="41">
        <v>0</v>
      </c>
      <c r="AK14" s="327">
        <v>0</v>
      </c>
      <c r="AL14" s="96">
        <v>0</v>
      </c>
      <c r="AM14" s="96">
        <v>0</v>
      </c>
      <c r="AN14" s="96">
        <v>0</v>
      </c>
      <c r="AO14" s="327">
        <v>0</v>
      </c>
      <c r="AP14" s="95">
        <v>0</v>
      </c>
      <c r="AQ14" s="95">
        <v>0</v>
      </c>
      <c r="AR14" s="95">
        <v>0</v>
      </c>
      <c r="AS14" s="327">
        <v>0</v>
      </c>
      <c r="AT14" s="25">
        <v>0</v>
      </c>
      <c r="AU14" s="25">
        <v>0</v>
      </c>
      <c r="AV14" s="95">
        <v>0</v>
      </c>
      <c r="AW14" s="327">
        <v>0</v>
      </c>
      <c r="AX14" s="95">
        <v>0</v>
      </c>
      <c r="AY14" s="95">
        <v>0</v>
      </c>
      <c r="AZ14" s="95">
        <v>0</v>
      </c>
      <c r="BA14" s="327">
        <v>0</v>
      </c>
      <c r="BB14" s="96">
        <v>0</v>
      </c>
      <c r="BC14" s="96">
        <v>0</v>
      </c>
      <c r="BD14" s="96">
        <v>0</v>
      </c>
      <c r="BE14" s="327">
        <v>0</v>
      </c>
      <c r="BF14" s="30">
        <f t="shared" ref="BF14:BF19" si="3">M14+Q14+U14+Y14+AC14+AG14+AK14+AO14+AS14+AW14+BA14+BE14</f>
        <v>31</v>
      </c>
      <c r="BG14" s="114">
        <f>BF14/F14</f>
        <v>0.1</v>
      </c>
      <c r="BH14" s="71">
        <f>ROUND(F14*BL14,0)</f>
        <v>124</v>
      </c>
      <c r="BI14" s="72">
        <f>ROUND(F14*BL14,0)+1</f>
        <v>125</v>
      </c>
      <c r="BJ14" s="72">
        <f>F14-1</f>
        <v>309</v>
      </c>
      <c r="BK14" s="73">
        <f>F14</f>
        <v>310</v>
      </c>
      <c r="BL14" s="196">
        <v>0.4</v>
      </c>
    </row>
    <row r="15" spans="1:64" ht="18" customHeight="1">
      <c r="A15" s="768"/>
      <c r="B15" s="658"/>
      <c r="C15" s="616"/>
      <c r="D15" s="616"/>
      <c r="E15" s="616"/>
      <c r="F15" s="729">
        <v>1100</v>
      </c>
      <c r="G15" s="699" t="s">
        <v>48</v>
      </c>
      <c r="H15" s="103" t="s">
        <v>49</v>
      </c>
      <c r="I15" s="618" t="s">
        <v>184</v>
      </c>
      <c r="J15" s="339">
        <v>0</v>
      </c>
      <c r="K15" s="201">
        <v>0</v>
      </c>
      <c r="L15" s="417">
        <v>0</v>
      </c>
      <c r="M15" s="418">
        <f t="shared" si="0"/>
        <v>0</v>
      </c>
      <c r="N15" s="339">
        <v>0</v>
      </c>
      <c r="O15" s="201">
        <v>0</v>
      </c>
      <c r="P15" s="417">
        <v>0</v>
      </c>
      <c r="Q15" s="418">
        <f t="shared" si="1"/>
        <v>0</v>
      </c>
      <c r="R15" s="419">
        <v>0</v>
      </c>
      <c r="S15" s="202">
        <v>0</v>
      </c>
      <c r="T15" s="202">
        <v>0</v>
      </c>
      <c r="U15" s="420">
        <f t="shared" si="2"/>
        <v>0</v>
      </c>
      <c r="V15" s="419">
        <v>0</v>
      </c>
      <c r="W15" s="202">
        <v>0</v>
      </c>
      <c r="X15" s="202">
        <v>0</v>
      </c>
      <c r="Y15" s="420">
        <f t="shared" ref="Y15:Y19" si="4">SUM(V15:X15)</f>
        <v>0</v>
      </c>
      <c r="Z15" s="419">
        <v>0</v>
      </c>
      <c r="AA15" s="202">
        <v>0</v>
      </c>
      <c r="AB15" s="202">
        <v>0</v>
      </c>
      <c r="AC15" s="420">
        <f t="shared" ref="AC15:AC19" si="5">SUM(Z15:AB15)</f>
        <v>0</v>
      </c>
      <c r="AD15" s="419">
        <v>0</v>
      </c>
      <c r="AE15" s="202">
        <v>0</v>
      </c>
      <c r="AF15" s="202">
        <v>0</v>
      </c>
      <c r="AG15" s="420">
        <f t="shared" ref="AG15:AG19" si="6">SUM(AD15:AF15)</f>
        <v>0</v>
      </c>
      <c r="AH15" s="41">
        <v>0</v>
      </c>
      <c r="AI15" s="41">
        <v>0</v>
      </c>
      <c r="AJ15" s="41">
        <v>0</v>
      </c>
      <c r="AK15" s="327">
        <f t="shared" ref="AK15:AK19" si="7">SUM(AH15:AJ15)</f>
        <v>0</v>
      </c>
      <c r="AL15" s="96">
        <v>0</v>
      </c>
      <c r="AM15" s="96">
        <v>0</v>
      </c>
      <c r="AN15" s="96">
        <v>0</v>
      </c>
      <c r="AO15" s="327">
        <f t="shared" ref="AO15:AO19" si="8">SUM(AL15:AN15)</f>
        <v>0</v>
      </c>
      <c r="AP15" s="95">
        <v>0</v>
      </c>
      <c r="AQ15" s="95">
        <v>0</v>
      </c>
      <c r="AR15" s="95">
        <v>0</v>
      </c>
      <c r="AS15" s="327">
        <f t="shared" ref="AS15:AS19" si="9">SUM(AP15:AR15)</f>
        <v>0</v>
      </c>
      <c r="AT15" s="95">
        <v>0</v>
      </c>
      <c r="AU15" s="95">
        <v>0</v>
      </c>
      <c r="AV15" s="95">
        <v>0</v>
      </c>
      <c r="AW15" s="327">
        <f t="shared" ref="AW15:AW19" si="10">SUM(AT15:AV15)</f>
        <v>0</v>
      </c>
      <c r="AX15" s="95">
        <v>0</v>
      </c>
      <c r="AY15" s="95">
        <v>0</v>
      </c>
      <c r="AZ15" s="95">
        <v>0</v>
      </c>
      <c r="BA15" s="327">
        <f t="shared" ref="BA15:BA19" si="11">SUM(AX15:AZ15)</f>
        <v>0</v>
      </c>
      <c r="BB15" s="96">
        <v>0</v>
      </c>
      <c r="BC15" s="96">
        <v>0</v>
      </c>
      <c r="BD15" s="96">
        <v>0</v>
      </c>
      <c r="BE15" s="327">
        <f t="shared" ref="BE15:BE19" si="12">SUM(BB15:BD15)</f>
        <v>0</v>
      </c>
      <c r="BF15" s="30">
        <f t="shared" si="3"/>
        <v>0</v>
      </c>
      <c r="BG15" s="603">
        <f>BF20/F15</f>
        <v>0.13545454545454547</v>
      </c>
      <c r="BH15" s="421"/>
      <c r="BI15" s="422"/>
      <c r="BJ15" s="422"/>
      <c r="BK15" s="422"/>
      <c r="BL15" s="1"/>
    </row>
    <row r="16" spans="1:64" ht="18" customHeight="1">
      <c r="A16" s="768"/>
      <c r="B16" s="658"/>
      <c r="C16" s="616"/>
      <c r="D16" s="616"/>
      <c r="E16" s="616"/>
      <c r="F16" s="616"/>
      <c r="G16" s="625"/>
      <c r="H16" s="105" t="s">
        <v>51</v>
      </c>
      <c r="I16" s="616"/>
      <c r="J16" s="325">
        <v>0</v>
      </c>
      <c r="K16" s="41">
        <v>0</v>
      </c>
      <c r="L16" s="423">
        <v>0</v>
      </c>
      <c r="M16" s="424">
        <f t="shared" si="0"/>
        <v>0</v>
      </c>
      <c r="N16" s="325">
        <v>23</v>
      </c>
      <c r="O16" s="41">
        <v>0</v>
      </c>
      <c r="P16" s="423">
        <v>0</v>
      </c>
      <c r="Q16" s="424">
        <f t="shared" si="1"/>
        <v>23</v>
      </c>
      <c r="R16" s="352">
        <v>0</v>
      </c>
      <c r="S16" s="40">
        <v>0</v>
      </c>
      <c r="T16" s="40">
        <v>0</v>
      </c>
      <c r="U16" s="425">
        <f t="shared" si="2"/>
        <v>0</v>
      </c>
      <c r="V16" s="352">
        <v>0</v>
      </c>
      <c r="W16" s="40">
        <v>0</v>
      </c>
      <c r="X16" s="40">
        <v>0</v>
      </c>
      <c r="Y16" s="425">
        <f t="shared" si="4"/>
        <v>0</v>
      </c>
      <c r="Z16" s="352">
        <v>0</v>
      </c>
      <c r="AA16" s="40">
        <v>0</v>
      </c>
      <c r="AB16" s="40">
        <v>0</v>
      </c>
      <c r="AC16" s="425">
        <f t="shared" si="5"/>
        <v>0</v>
      </c>
      <c r="AD16" s="352">
        <v>0</v>
      </c>
      <c r="AE16" s="40">
        <v>0</v>
      </c>
      <c r="AF16" s="40">
        <v>0</v>
      </c>
      <c r="AG16" s="425">
        <f t="shared" si="6"/>
        <v>0</v>
      </c>
      <c r="AH16" s="41">
        <v>0</v>
      </c>
      <c r="AI16" s="41">
        <v>0</v>
      </c>
      <c r="AJ16" s="41">
        <v>0</v>
      </c>
      <c r="AK16" s="327">
        <f t="shared" si="7"/>
        <v>0</v>
      </c>
      <c r="AL16" s="96">
        <v>0</v>
      </c>
      <c r="AM16" s="96">
        <v>0</v>
      </c>
      <c r="AN16" s="96">
        <v>0</v>
      </c>
      <c r="AO16" s="327">
        <f t="shared" si="8"/>
        <v>0</v>
      </c>
      <c r="AP16" s="95">
        <v>0</v>
      </c>
      <c r="AQ16" s="95">
        <v>0</v>
      </c>
      <c r="AR16" s="95">
        <v>0</v>
      </c>
      <c r="AS16" s="327">
        <f t="shared" si="9"/>
        <v>0</v>
      </c>
      <c r="AT16" s="95">
        <v>0</v>
      </c>
      <c r="AU16" s="95">
        <v>0</v>
      </c>
      <c r="AV16" s="95">
        <v>0</v>
      </c>
      <c r="AW16" s="327">
        <f t="shared" si="10"/>
        <v>0</v>
      </c>
      <c r="AX16" s="95">
        <v>0</v>
      </c>
      <c r="AY16" s="95">
        <v>0</v>
      </c>
      <c r="AZ16" s="95">
        <v>0</v>
      </c>
      <c r="BA16" s="327">
        <f t="shared" si="11"/>
        <v>0</v>
      </c>
      <c r="BB16" s="96">
        <v>0</v>
      </c>
      <c r="BC16" s="96">
        <v>0</v>
      </c>
      <c r="BD16" s="96">
        <v>0</v>
      </c>
      <c r="BE16" s="327">
        <f t="shared" si="12"/>
        <v>0</v>
      </c>
      <c r="BF16" s="30">
        <f t="shared" si="3"/>
        <v>23</v>
      </c>
      <c r="BG16" s="604"/>
      <c r="BH16" s="421"/>
      <c r="BI16" s="422"/>
      <c r="BJ16" s="422"/>
      <c r="BK16" s="422"/>
      <c r="BL16" s="1"/>
    </row>
    <row r="17" spans="1:64" ht="18" customHeight="1">
      <c r="A17" s="768"/>
      <c r="B17" s="658"/>
      <c r="C17" s="616"/>
      <c r="D17" s="616"/>
      <c r="E17" s="616"/>
      <c r="F17" s="616"/>
      <c r="G17" s="625"/>
      <c r="H17" s="85" t="s">
        <v>52</v>
      </c>
      <c r="I17" s="616"/>
      <c r="J17" s="325">
        <v>10</v>
      </c>
      <c r="K17" s="41">
        <v>0</v>
      </c>
      <c r="L17" s="423">
        <v>0</v>
      </c>
      <c r="M17" s="424">
        <f t="shared" si="0"/>
        <v>10</v>
      </c>
      <c r="N17" s="325">
        <v>31</v>
      </c>
      <c r="O17" s="41">
        <v>0</v>
      </c>
      <c r="P17" s="423">
        <v>0</v>
      </c>
      <c r="Q17" s="424">
        <f t="shared" si="1"/>
        <v>31</v>
      </c>
      <c r="R17" s="352">
        <v>19</v>
      </c>
      <c r="S17" s="40">
        <v>0</v>
      </c>
      <c r="T17" s="40">
        <v>0</v>
      </c>
      <c r="U17" s="425">
        <f t="shared" si="2"/>
        <v>19</v>
      </c>
      <c r="V17" s="352">
        <v>0</v>
      </c>
      <c r="W17" s="40">
        <v>0</v>
      </c>
      <c r="X17" s="40">
        <v>0</v>
      </c>
      <c r="Y17" s="425">
        <f t="shared" si="4"/>
        <v>0</v>
      </c>
      <c r="Z17" s="352">
        <v>0</v>
      </c>
      <c r="AA17" s="40">
        <v>0</v>
      </c>
      <c r="AB17" s="40">
        <v>0</v>
      </c>
      <c r="AC17" s="425">
        <f t="shared" si="5"/>
        <v>0</v>
      </c>
      <c r="AD17" s="352">
        <v>0</v>
      </c>
      <c r="AE17" s="40">
        <v>0</v>
      </c>
      <c r="AF17" s="40">
        <v>0</v>
      </c>
      <c r="AG17" s="425">
        <f t="shared" si="6"/>
        <v>0</v>
      </c>
      <c r="AH17" s="41">
        <v>0</v>
      </c>
      <c r="AI17" s="41">
        <v>0</v>
      </c>
      <c r="AJ17" s="41">
        <v>0</v>
      </c>
      <c r="AK17" s="327">
        <f t="shared" si="7"/>
        <v>0</v>
      </c>
      <c r="AL17" s="96">
        <v>0</v>
      </c>
      <c r="AM17" s="96">
        <v>0</v>
      </c>
      <c r="AN17" s="96">
        <v>0</v>
      </c>
      <c r="AO17" s="327">
        <f t="shared" si="8"/>
        <v>0</v>
      </c>
      <c r="AP17" s="95">
        <v>0</v>
      </c>
      <c r="AQ17" s="95">
        <v>0</v>
      </c>
      <c r="AR17" s="95">
        <v>0</v>
      </c>
      <c r="AS17" s="327">
        <f t="shared" si="9"/>
        <v>0</v>
      </c>
      <c r="AT17" s="95">
        <v>0</v>
      </c>
      <c r="AU17" s="95">
        <v>0</v>
      </c>
      <c r="AV17" s="95">
        <v>0</v>
      </c>
      <c r="AW17" s="327">
        <f t="shared" si="10"/>
        <v>0</v>
      </c>
      <c r="AX17" s="95">
        <v>0</v>
      </c>
      <c r="AY17" s="95">
        <v>0</v>
      </c>
      <c r="AZ17" s="95">
        <v>0</v>
      </c>
      <c r="BA17" s="327">
        <f t="shared" si="11"/>
        <v>0</v>
      </c>
      <c r="BB17" s="96">
        <v>0</v>
      </c>
      <c r="BC17" s="96">
        <v>0</v>
      </c>
      <c r="BD17" s="96">
        <v>0</v>
      </c>
      <c r="BE17" s="327">
        <f t="shared" si="12"/>
        <v>0</v>
      </c>
      <c r="BF17" s="30">
        <f t="shared" si="3"/>
        <v>60</v>
      </c>
      <c r="BG17" s="604"/>
      <c r="BH17" s="421"/>
      <c r="BI17" s="422"/>
      <c r="BJ17" s="422"/>
      <c r="BK17" s="422"/>
      <c r="BL17" s="1"/>
    </row>
    <row r="18" spans="1:64" ht="18" customHeight="1">
      <c r="A18" s="768"/>
      <c r="B18" s="658"/>
      <c r="C18" s="616"/>
      <c r="D18" s="616"/>
      <c r="E18" s="616"/>
      <c r="F18" s="616"/>
      <c r="G18" s="625"/>
      <c r="H18" s="85" t="s">
        <v>53</v>
      </c>
      <c r="I18" s="616"/>
      <c r="J18" s="325">
        <v>14</v>
      </c>
      <c r="K18" s="41">
        <v>0</v>
      </c>
      <c r="L18" s="423">
        <v>0</v>
      </c>
      <c r="M18" s="424">
        <f t="shared" si="0"/>
        <v>14</v>
      </c>
      <c r="N18" s="325">
        <v>5</v>
      </c>
      <c r="O18" s="41">
        <v>0</v>
      </c>
      <c r="P18" s="423">
        <v>0</v>
      </c>
      <c r="Q18" s="424">
        <f t="shared" si="1"/>
        <v>5</v>
      </c>
      <c r="R18" s="352">
        <v>29</v>
      </c>
      <c r="S18" s="40">
        <v>0</v>
      </c>
      <c r="T18" s="40">
        <v>0</v>
      </c>
      <c r="U18" s="425">
        <f t="shared" si="2"/>
        <v>29</v>
      </c>
      <c r="V18" s="352">
        <v>0</v>
      </c>
      <c r="W18" s="40">
        <v>0</v>
      </c>
      <c r="X18" s="40">
        <v>0</v>
      </c>
      <c r="Y18" s="425">
        <f t="shared" si="4"/>
        <v>0</v>
      </c>
      <c r="Z18" s="352">
        <v>0</v>
      </c>
      <c r="AA18" s="40">
        <v>0</v>
      </c>
      <c r="AB18" s="40">
        <v>0</v>
      </c>
      <c r="AC18" s="425">
        <f t="shared" si="5"/>
        <v>0</v>
      </c>
      <c r="AD18" s="352">
        <v>0</v>
      </c>
      <c r="AE18" s="40">
        <v>0</v>
      </c>
      <c r="AF18" s="40">
        <v>0</v>
      </c>
      <c r="AG18" s="425">
        <f t="shared" si="6"/>
        <v>0</v>
      </c>
      <c r="AH18" s="41">
        <v>0</v>
      </c>
      <c r="AI18" s="41">
        <v>0</v>
      </c>
      <c r="AJ18" s="41">
        <v>0</v>
      </c>
      <c r="AK18" s="327">
        <f t="shared" si="7"/>
        <v>0</v>
      </c>
      <c r="AL18" s="96">
        <v>0</v>
      </c>
      <c r="AM18" s="96">
        <v>0</v>
      </c>
      <c r="AN18" s="96">
        <v>0</v>
      </c>
      <c r="AO18" s="327">
        <f t="shared" si="8"/>
        <v>0</v>
      </c>
      <c r="AP18" s="95">
        <v>0</v>
      </c>
      <c r="AQ18" s="95">
        <v>0</v>
      </c>
      <c r="AR18" s="95">
        <v>0</v>
      </c>
      <c r="AS18" s="327">
        <f t="shared" si="9"/>
        <v>0</v>
      </c>
      <c r="AT18" s="95">
        <v>0</v>
      </c>
      <c r="AU18" s="95">
        <v>0</v>
      </c>
      <c r="AV18" s="95">
        <v>0</v>
      </c>
      <c r="AW18" s="327">
        <f t="shared" si="10"/>
        <v>0</v>
      </c>
      <c r="AX18" s="95">
        <v>0</v>
      </c>
      <c r="AY18" s="95">
        <v>0</v>
      </c>
      <c r="AZ18" s="95">
        <v>0</v>
      </c>
      <c r="BA18" s="327">
        <f t="shared" si="11"/>
        <v>0</v>
      </c>
      <c r="BB18" s="96">
        <v>0</v>
      </c>
      <c r="BC18" s="96">
        <v>0</v>
      </c>
      <c r="BD18" s="96">
        <v>0</v>
      </c>
      <c r="BE18" s="327">
        <f t="shared" si="12"/>
        <v>0</v>
      </c>
      <c r="BF18" s="30">
        <f t="shared" si="3"/>
        <v>48</v>
      </c>
      <c r="BG18" s="604"/>
      <c r="BH18" s="421"/>
      <c r="BI18" s="422"/>
      <c r="BJ18" s="422"/>
      <c r="BK18" s="422"/>
      <c r="BL18" s="1"/>
    </row>
    <row r="19" spans="1:64" ht="18" customHeight="1">
      <c r="A19" s="768"/>
      <c r="B19" s="658"/>
      <c r="C19" s="616"/>
      <c r="D19" s="616"/>
      <c r="E19" s="616"/>
      <c r="F19" s="616"/>
      <c r="G19" s="625"/>
      <c r="H19" s="106" t="s">
        <v>54</v>
      </c>
      <c r="I19" s="616"/>
      <c r="J19" s="330">
        <v>7</v>
      </c>
      <c r="K19" s="54">
        <v>0</v>
      </c>
      <c r="L19" s="426">
        <v>0</v>
      </c>
      <c r="M19" s="427">
        <f t="shared" si="0"/>
        <v>7</v>
      </c>
      <c r="N19" s="330">
        <v>0</v>
      </c>
      <c r="O19" s="54">
        <v>0</v>
      </c>
      <c r="P19" s="426">
        <v>0</v>
      </c>
      <c r="Q19" s="427">
        <f t="shared" si="1"/>
        <v>0</v>
      </c>
      <c r="R19" s="428">
        <v>11</v>
      </c>
      <c r="S19" s="53">
        <v>0</v>
      </c>
      <c r="T19" s="53">
        <v>0</v>
      </c>
      <c r="U19" s="429">
        <f t="shared" si="2"/>
        <v>11</v>
      </c>
      <c r="V19" s="428">
        <v>0</v>
      </c>
      <c r="W19" s="53">
        <v>0</v>
      </c>
      <c r="X19" s="53">
        <v>0</v>
      </c>
      <c r="Y19" s="429">
        <f t="shared" si="4"/>
        <v>0</v>
      </c>
      <c r="Z19" s="428">
        <v>0</v>
      </c>
      <c r="AA19" s="53">
        <v>0</v>
      </c>
      <c r="AB19" s="53">
        <v>0</v>
      </c>
      <c r="AC19" s="429">
        <f t="shared" si="5"/>
        <v>0</v>
      </c>
      <c r="AD19" s="428">
        <v>0</v>
      </c>
      <c r="AE19" s="53">
        <v>0</v>
      </c>
      <c r="AF19" s="53">
        <v>0</v>
      </c>
      <c r="AG19" s="429">
        <f t="shared" si="6"/>
        <v>0</v>
      </c>
      <c r="AH19" s="41">
        <v>0</v>
      </c>
      <c r="AI19" s="41">
        <v>0</v>
      </c>
      <c r="AJ19" s="41">
        <v>0</v>
      </c>
      <c r="AK19" s="327">
        <f t="shared" si="7"/>
        <v>0</v>
      </c>
      <c r="AL19" s="96">
        <v>0</v>
      </c>
      <c r="AM19" s="96">
        <v>0</v>
      </c>
      <c r="AN19" s="96">
        <v>0</v>
      </c>
      <c r="AO19" s="327">
        <f t="shared" si="8"/>
        <v>0</v>
      </c>
      <c r="AP19" s="95">
        <v>0</v>
      </c>
      <c r="AQ19" s="95">
        <v>0</v>
      </c>
      <c r="AR19" s="95">
        <v>0</v>
      </c>
      <c r="AS19" s="327">
        <f t="shared" si="9"/>
        <v>0</v>
      </c>
      <c r="AT19" s="95">
        <v>0</v>
      </c>
      <c r="AU19" s="95">
        <v>0</v>
      </c>
      <c r="AV19" s="95">
        <v>0</v>
      </c>
      <c r="AW19" s="327">
        <f t="shared" si="10"/>
        <v>0</v>
      </c>
      <c r="AX19" s="95">
        <v>0</v>
      </c>
      <c r="AY19" s="95">
        <v>0</v>
      </c>
      <c r="AZ19" s="95">
        <v>0</v>
      </c>
      <c r="BA19" s="327">
        <f t="shared" si="11"/>
        <v>0</v>
      </c>
      <c r="BB19" s="96">
        <v>0</v>
      </c>
      <c r="BC19" s="96">
        <v>0</v>
      </c>
      <c r="BD19" s="96">
        <v>0</v>
      </c>
      <c r="BE19" s="327">
        <f t="shared" si="12"/>
        <v>0</v>
      </c>
      <c r="BF19" s="30">
        <f t="shared" si="3"/>
        <v>18</v>
      </c>
      <c r="BG19" s="604"/>
      <c r="BH19" s="421"/>
      <c r="BI19" s="422"/>
      <c r="BJ19" s="422"/>
      <c r="BK19" s="422"/>
      <c r="BL19" s="1"/>
    </row>
    <row r="20" spans="1:64" ht="79.5" customHeight="1">
      <c r="A20" s="768"/>
      <c r="B20" s="658"/>
      <c r="C20" s="616"/>
      <c r="D20" s="616"/>
      <c r="E20" s="616"/>
      <c r="F20" s="616"/>
      <c r="G20" s="749" t="s">
        <v>185</v>
      </c>
      <c r="H20" s="635"/>
      <c r="I20" s="616"/>
      <c r="J20" s="430">
        <f t="shared" ref="J20:BF20" si="13">SUM(J15:J19)</f>
        <v>31</v>
      </c>
      <c r="K20" s="431">
        <f t="shared" si="13"/>
        <v>0</v>
      </c>
      <c r="L20" s="414">
        <f t="shared" si="13"/>
        <v>0</v>
      </c>
      <c r="M20" s="432">
        <f t="shared" si="13"/>
        <v>31</v>
      </c>
      <c r="N20" s="430">
        <f t="shared" si="13"/>
        <v>59</v>
      </c>
      <c r="O20" s="431">
        <f t="shared" si="13"/>
        <v>0</v>
      </c>
      <c r="P20" s="414">
        <f t="shared" si="13"/>
        <v>0</v>
      </c>
      <c r="Q20" s="432">
        <f t="shared" si="13"/>
        <v>59</v>
      </c>
      <c r="R20" s="65">
        <f t="shared" si="13"/>
        <v>59</v>
      </c>
      <c r="S20" s="65">
        <f t="shared" si="13"/>
        <v>0</v>
      </c>
      <c r="T20" s="65">
        <f t="shared" si="13"/>
        <v>0</v>
      </c>
      <c r="U20" s="415">
        <f t="shared" si="13"/>
        <v>59</v>
      </c>
      <c r="V20" s="65">
        <f t="shared" si="13"/>
        <v>0</v>
      </c>
      <c r="W20" s="65">
        <f t="shared" si="13"/>
        <v>0</v>
      </c>
      <c r="X20" s="65">
        <f t="shared" si="13"/>
        <v>0</v>
      </c>
      <c r="Y20" s="415">
        <f t="shared" si="13"/>
        <v>0</v>
      </c>
      <c r="Z20" s="65">
        <f t="shared" si="13"/>
        <v>0</v>
      </c>
      <c r="AA20" s="65">
        <f t="shared" si="13"/>
        <v>0</v>
      </c>
      <c r="AB20" s="65">
        <f t="shared" si="13"/>
        <v>0</v>
      </c>
      <c r="AC20" s="415">
        <f t="shared" si="13"/>
        <v>0</v>
      </c>
      <c r="AD20" s="65">
        <f t="shared" si="13"/>
        <v>0</v>
      </c>
      <c r="AE20" s="65">
        <f t="shared" si="13"/>
        <v>0</v>
      </c>
      <c r="AF20" s="65">
        <f t="shared" si="13"/>
        <v>0</v>
      </c>
      <c r="AG20" s="415">
        <f t="shared" si="13"/>
        <v>0</v>
      </c>
      <c r="AH20" s="433">
        <f t="shared" si="13"/>
        <v>0</v>
      </c>
      <c r="AI20" s="433">
        <f t="shared" si="13"/>
        <v>0</v>
      </c>
      <c r="AJ20" s="433">
        <f t="shared" si="13"/>
        <v>0</v>
      </c>
      <c r="AK20" s="327">
        <f t="shared" si="13"/>
        <v>0</v>
      </c>
      <c r="AL20" s="433">
        <f t="shared" si="13"/>
        <v>0</v>
      </c>
      <c r="AM20" s="433">
        <f t="shared" si="13"/>
        <v>0</v>
      </c>
      <c r="AN20" s="433">
        <f t="shared" si="13"/>
        <v>0</v>
      </c>
      <c r="AO20" s="327">
        <f t="shared" si="13"/>
        <v>0</v>
      </c>
      <c r="AP20" s="40">
        <f t="shared" si="13"/>
        <v>0</v>
      </c>
      <c r="AQ20" s="40">
        <f t="shared" si="13"/>
        <v>0</v>
      </c>
      <c r="AR20" s="40">
        <f t="shared" si="13"/>
        <v>0</v>
      </c>
      <c r="AS20" s="327">
        <f t="shared" si="13"/>
        <v>0</v>
      </c>
      <c r="AT20" s="40">
        <f t="shared" si="13"/>
        <v>0</v>
      </c>
      <c r="AU20" s="40">
        <f t="shared" si="13"/>
        <v>0</v>
      </c>
      <c r="AV20" s="40">
        <f t="shared" si="13"/>
        <v>0</v>
      </c>
      <c r="AW20" s="327">
        <f t="shared" si="13"/>
        <v>0</v>
      </c>
      <c r="AX20" s="95">
        <f t="shared" si="13"/>
        <v>0</v>
      </c>
      <c r="AY20" s="95">
        <f t="shared" si="13"/>
        <v>0</v>
      </c>
      <c r="AZ20" s="95">
        <f t="shared" si="13"/>
        <v>0</v>
      </c>
      <c r="BA20" s="327">
        <f t="shared" si="13"/>
        <v>0</v>
      </c>
      <c r="BB20" s="40">
        <f t="shared" si="13"/>
        <v>0</v>
      </c>
      <c r="BC20" s="40">
        <f t="shared" si="13"/>
        <v>0</v>
      </c>
      <c r="BD20" s="40">
        <f t="shared" si="13"/>
        <v>0</v>
      </c>
      <c r="BE20" s="327">
        <f t="shared" si="13"/>
        <v>0</v>
      </c>
      <c r="BF20" s="30">
        <f t="shared" si="13"/>
        <v>149</v>
      </c>
      <c r="BG20" s="604"/>
      <c r="BH20" s="71">
        <f>ROUND(F15*BL20,0)</f>
        <v>440</v>
      </c>
      <c r="BI20" s="72">
        <f>ROUND(F15*BL20,0)+1</f>
        <v>441</v>
      </c>
      <c r="BJ20" s="72">
        <f>F15-1</f>
        <v>1099</v>
      </c>
      <c r="BK20" s="73">
        <f>F15</f>
        <v>1100</v>
      </c>
      <c r="BL20" s="196">
        <v>0.4</v>
      </c>
    </row>
    <row r="21" spans="1:64" ht="18" customHeight="1">
      <c r="A21" s="768"/>
      <c r="B21" s="658"/>
      <c r="C21" s="616"/>
      <c r="D21" s="616"/>
      <c r="E21" s="616"/>
      <c r="F21" s="616"/>
      <c r="G21" s="615" t="s">
        <v>56</v>
      </c>
      <c r="H21" s="392" t="s">
        <v>57</v>
      </c>
      <c r="I21" s="616"/>
      <c r="J21" s="339">
        <v>26</v>
      </c>
      <c r="K21" s="201">
        <v>0</v>
      </c>
      <c r="L21" s="417">
        <v>0</v>
      </c>
      <c r="M21" s="418">
        <f t="shared" ref="M21:M63" si="14">SUM(J21:L21)</f>
        <v>26</v>
      </c>
      <c r="N21" s="339">
        <v>51</v>
      </c>
      <c r="O21" s="201">
        <v>0</v>
      </c>
      <c r="P21" s="417">
        <v>0</v>
      </c>
      <c r="Q21" s="418">
        <f t="shared" ref="Q21:Q48" si="15">SUM(N21:P21)</f>
        <v>51</v>
      </c>
      <c r="R21" s="339">
        <v>40</v>
      </c>
      <c r="S21" s="201">
        <v>0</v>
      </c>
      <c r="T21" s="417">
        <v>0</v>
      </c>
      <c r="U21" s="418">
        <f t="shared" ref="U21:U32" si="16">SUM(R21:T21)</f>
        <v>40</v>
      </c>
      <c r="V21" s="339">
        <v>0</v>
      </c>
      <c r="W21" s="201">
        <v>0</v>
      </c>
      <c r="X21" s="417">
        <v>0</v>
      </c>
      <c r="Y21" s="418">
        <f t="shared" ref="Y21:Y26" si="17">SUM(V21:X21)</f>
        <v>0</v>
      </c>
      <c r="Z21" s="339">
        <v>0</v>
      </c>
      <c r="AA21" s="201">
        <v>0</v>
      </c>
      <c r="AB21" s="417">
        <v>0</v>
      </c>
      <c r="AC21" s="418">
        <f t="shared" ref="AC21:AC26" si="18">SUM(Z21:AB21)</f>
        <v>0</v>
      </c>
      <c r="AD21" s="339">
        <v>0</v>
      </c>
      <c r="AE21" s="201">
        <v>0</v>
      </c>
      <c r="AF21" s="417">
        <v>0</v>
      </c>
      <c r="AG21" s="418">
        <f t="shared" ref="AG21:AG26" si="19">SUM(AD21:AF21)</f>
        <v>0</v>
      </c>
      <c r="AH21" s="41">
        <v>0</v>
      </c>
      <c r="AI21" s="41">
        <v>0</v>
      </c>
      <c r="AJ21" s="41">
        <v>0</v>
      </c>
      <c r="AK21" s="327">
        <f t="shared" ref="AK21:AK26" si="20">SUM(AH21:AJ21)</f>
        <v>0</v>
      </c>
      <c r="AL21" s="96">
        <v>0</v>
      </c>
      <c r="AM21" s="96">
        <v>0</v>
      </c>
      <c r="AN21" s="96">
        <v>0</v>
      </c>
      <c r="AO21" s="327">
        <f t="shared" ref="AO21:AO26" si="21">SUM(AL21:AN21)</f>
        <v>0</v>
      </c>
      <c r="AP21" s="95">
        <v>0</v>
      </c>
      <c r="AQ21" s="95">
        <v>0</v>
      </c>
      <c r="AR21" s="95">
        <v>0</v>
      </c>
      <c r="AS21" s="327">
        <f t="shared" ref="AS21:AS26" si="22">SUM(AP21:AR21)</f>
        <v>0</v>
      </c>
      <c r="AT21" s="95">
        <v>0</v>
      </c>
      <c r="AU21" s="95">
        <v>0</v>
      </c>
      <c r="AV21" s="95">
        <v>0</v>
      </c>
      <c r="AW21" s="327">
        <f t="shared" ref="AW21:AW26" si="23">SUM(AT21:AV21)</f>
        <v>0</v>
      </c>
      <c r="AX21" s="95">
        <v>0</v>
      </c>
      <c r="AY21" s="95">
        <v>0</v>
      </c>
      <c r="AZ21" s="95">
        <v>0</v>
      </c>
      <c r="BA21" s="327">
        <f t="shared" ref="BA21:BA26" si="24">SUM(AX21:AZ21)</f>
        <v>0</v>
      </c>
      <c r="BB21" s="95">
        <v>0</v>
      </c>
      <c r="BC21" s="95">
        <v>0</v>
      </c>
      <c r="BD21" s="95">
        <v>0</v>
      </c>
      <c r="BE21" s="327">
        <f t="shared" ref="BE21:BE26" si="25">SUM(BB21:BD21)</f>
        <v>0</v>
      </c>
      <c r="BF21" s="30">
        <f t="shared" ref="BF21:BF32" si="26">M21+Q21+U21+Y21+AC21+AG21+AK21+AO21+AS21+AW21+BA21+BE21</f>
        <v>117</v>
      </c>
      <c r="BG21" s="604"/>
      <c r="BH21" s="421"/>
      <c r="BI21" s="422"/>
      <c r="BJ21" s="422"/>
      <c r="BK21" s="422"/>
      <c r="BL21" s="1"/>
    </row>
    <row r="22" spans="1:64" ht="15" customHeight="1">
      <c r="A22" s="768"/>
      <c r="B22" s="658"/>
      <c r="C22" s="616"/>
      <c r="D22" s="616"/>
      <c r="E22" s="616"/>
      <c r="F22" s="616"/>
      <c r="G22" s="616"/>
      <c r="H22" s="434" t="s">
        <v>59</v>
      </c>
      <c r="I22" s="616"/>
      <c r="J22" s="325">
        <v>5</v>
      </c>
      <c r="K22" s="41">
        <v>0</v>
      </c>
      <c r="L22" s="423">
        <v>0</v>
      </c>
      <c r="M22" s="424">
        <f t="shared" si="14"/>
        <v>5</v>
      </c>
      <c r="N22" s="325">
        <v>8</v>
      </c>
      <c r="O22" s="41">
        <v>0</v>
      </c>
      <c r="P22" s="423">
        <v>0</v>
      </c>
      <c r="Q22" s="424">
        <f t="shared" si="15"/>
        <v>8</v>
      </c>
      <c r="R22" s="325">
        <v>10</v>
      </c>
      <c r="S22" s="41">
        <v>0</v>
      </c>
      <c r="T22" s="423">
        <v>0</v>
      </c>
      <c r="U22" s="424">
        <f t="shared" si="16"/>
        <v>10</v>
      </c>
      <c r="V22" s="325">
        <v>0</v>
      </c>
      <c r="W22" s="41">
        <v>0</v>
      </c>
      <c r="X22" s="423">
        <v>0</v>
      </c>
      <c r="Y22" s="424">
        <f t="shared" si="17"/>
        <v>0</v>
      </c>
      <c r="Z22" s="325">
        <v>0</v>
      </c>
      <c r="AA22" s="41">
        <v>0</v>
      </c>
      <c r="AB22" s="423">
        <v>0</v>
      </c>
      <c r="AC22" s="424">
        <f t="shared" si="18"/>
        <v>0</v>
      </c>
      <c r="AD22" s="325">
        <v>0</v>
      </c>
      <c r="AE22" s="41">
        <v>0</v>
      </c>
      <c r="AF22" s="423">
        <v>0</v>
      </c>
      <c r="AG22" s="424">
        <f t="shared" si="19"/>
        <v>0</v>
      </c>
      <c r="AH22" s="41">
        <v>0</v>
      </c>
      <c r="AI22" s="41">
        <v>0</v>
      </c>
      <c r="AJ22" s="41">
        <v>0</v>
      </c>
      <c r="AK22" s="327">
        <f t="shared" si="20"/>
        <v>0</v>
      </c>
      <c r="AL22" s="96">
        <v>0</v>
      </c>
      <c r="AM22" s="96">
        <v>0</v>
      </c>
      <c r="AN22" s="96">
        <v>0</v>
      </c>
      <c r="AO22" s="327">
        <f t="shared" si="21"/>
        <v>0</v>
      </c>
      <c r="AP22" s="95">
        <v>0</v>
      </c>
      <c r="AQ22" s="95">
        <v>0</v>
      </c>
      <c r="AR22" s="95">
        <v>0</v>
      </c>
      <c r="AS22" s="327">
        <f t="shared" si="22"/>
        <v>0</v>
      </c>
      <c r="AT22" s="95">
        <v>0</v>
      </c>
      <c r="AU22" s="95">
        <v>0</v>
      </c>
      <c r="AV22" s="95">
        <v>0</v>
      </c>
      <c r="AW22" s="327">
        <f t="shared" si="23"/>
        <v>0</v>
      </c>
      <c r="AX22" s="95">
        <v>0</v>
      </c>
      <c r="AY22" s="95">
        <v>0</v>
      </c>
      <c r="AZ22" s="95">
        <v>0</v>
      </c>
      <c r="BA22" s="327">
        <f t="shared" si="24"/>
        <v>0</v>
      </c>
      <c r="BB22" s="95">
        <v>0</v>
      </c>
      <c r="BC22" s="95">
        <v>0</v>
      </c>
      <c r="BD22" s="95">
        <v>0</v>
      </c>
      <c r="BE22" s="327">
        <f t="shared" si="25"/>
        <v>0</v>
      </c>
      <c r="BF22" s="30">
        <f t="shared" si="26"/>
        <v>23</v>
      </c>
      <c r="BG22" s="604"/>
      <c r="BH22" s="421"/>
      <c r="BI22" s="422"/>
      <c r="BJ22" s="422"/>
      <c r="BK22" s="422"/>
      <c r="BL22" s="1"/>
    </row>
    <row r="23" spans="1:64" ht="15.75" customHeight="1">
      <c r="A23" s="768"/>
      <c r="B23" s="658"/>
      <c r="C23" s="616"/>
      <c r="D23" s="616"/>
      <c r="E23" s="616"/>
      <c r="F23" s="616"/>
      <c r="G23" s="619"/>
      <c r="H23" s="393" t="s">
        <v>186</v>
      </c>
      <c r="I23" s="616"/>
      <c r="J23" s="325">
        <v>0</v>
      </c>
      <c r="K23" s="41">
        <v>0</v>
      </c>
      <c r="L23" s="423">
        <v>0</v>
      </c>
      <c r="M23" s="424">
        <f t="shared" si="14"/>
        <v>0</v>
      </c>
      <c r="N23" s="325">
        <v>0</v>
      </c>
      <c r="O23" s="41">
        <v>0</v>
      </c>
      <c r="P23" s="423">
        <v>0</v>
      </c>
      <c r="Q23" s="424">
        <f t="shared" si="15"/>
        <v>0</v>
      </c>
      <c r="R23" s="325">
        <v>9</v>
      </c>
      <c r="S23" s="41">
        <v>0</v>
      </c>
      <c r="T23" s="423">
        <v>0</v>
      </c>
      <c r="U23" s="424">
        <f t="shared" si="16"/>
        <v>9</v>
      </c>
      <c r="V23" s="325">
        <v>0</v>
      </c>
      <c r="W23" s="41">
        <v>0</v>
      </c>
      <c r="X23" s="423">
        <v>0</v>
      </c>
      <c r="Y23" s="424">
        <f t="shared" si="17"/>
        <v>0</v>
      </c>
      <c r="Z23" s="325">
        <v>0</v>
      </c>
      <c r="AA23" s="41">
        <v>0</v>
      </c>
      <c r="AB23" s="423">
        <v>0</v>
      </c>
      <c r="AC23" s="424">
        <f t="shared" si="18"/>
        <v>0</v>
      </c>
      <c r="AD23" s="325">
        <v>0</v>
      </c>
      <c r="AE23" s="41">
        <v>0</v>
      </c>
      <c r="AF23" s="423">
        <v>0</v>
      </c>
      <c r="AG23" s="424">
        <f t="shared" si="19"/>
        <v>0</v>
      </c>
      <c r="AH23" s="41">
        <v>0</v>
      </c>
      <c r="AI23" s="41">
        <v>0</v>
      </c>
      <c r="AJ23" s="41">
        <v>0</v>
      </c>
      <c r="AK23" s="327">
        <f t="shared" si="20"/>
        <v>0</v>
      </c>
      <c r="AL23" s="96">
        <v>0</v>
      </c>
      <c r="AM23" s="96">
        <v>0</v>
      </c>
      <c r="AN23" s="96">
        <v>0</v>
      </c>
      <c r="AO23" s="327">
        <f t="shared" si="21"/>
        <v>0</v>
      </c>
      <c r="AP23" s="95">
        <v>0</v>
      </c>
      <c r="AQ23" s="95">
        <v>0</v>
      </c>
      <c r="AR23" s="95">
        <v>0</v>
      </c>
      <c r="AS23" s="327">
        <f t="shared" si="22"/>
        <v>0</v>
      </c>
      <c r="AT23" s="95">
        <v>0</v>
      </c>
      <c r="AU23" s="95">
        <v>0</v>
      </c>
      <c r="AV23" s="95">
        <v>0</v>
      </c>
      <c r="AW23" s="327">
        <f t="shared" si="23"/>
        <v>0</v>
      </c>
      <c r="AX23" s="95">
        <v>0</v>
      </c>
      <c r="AY23" s="95">
        <v>0</v>
      </c>
      <c r="AZ23" s="95">
        <v>0</v>
      </c>
      <c r="BA23" s="327">
        <f t="shared" si="24"/>
        <v>0</v>
      </c>
      <c r="BB23" s="95">
        <v>0</v>
      </c>
      <c r="BC23" s="95">
        <v>0</v>
      </c>
      <c r="BD23" s="95">
        <v>0</v>
      </c>
      <c r="BE23" s="327">
        <f t="shared" si="25"/>
        <v>0</v>
      </c>
      <c r="BF23" s="30">
        <f t="shared" si="26"/>
        <v>9</v>
      </c>
      <c r="BG23" s="604"/>
      <c r="BH23" s="421"/>
      <c r="BI23" s="422"/>
      <c r="BJ23" s="422"/>
      <c r="BK23" s="422"/>
      <c r="BL23" s="1"/>
    </row>
    <row r="24" spans="1:64" ht="18" customHeight="1">
      <c r="A24" s="768"/>
      <c r="B24" s="658"/>
      <c r="C24" s="616"/>
      <c r="D24" s="616"/>
      <c r="E24" s="616"/>
      <c r="F24" s="616"/>
      <c r="G24" s="728" t="s">
        <v>63</v>
      </c>
      <c r="H24" s="391" t="s">
        <v>64</v>
      </c>
      <c r="I24" s="616"/>
      <c r="J24" s="325">
        <v>0</v>
      </c>
      <c r="K24" s="41">
        <v>0</v>
      </c>
      <c r="L24" s="423">
        <v>0</v>
      </c>
      <c r="M24" s="424">
        <f t="shared" si="14"/>
        <v>0</v>
      </c>
      <c r="N24" s="325">
        <v>0</v>
      </c>
      <c r="O24" s="41">
        <v>0</v>
      </c>
      <c r="P24" s="423">
        <v>0</v>
      </c>
      <c r="Q24" s="424">
        <f t="shared" si="15"/>
        <v>0</v>
      </c>
      <c r="R24" s="325">
        <v>0</v>
      </c>
      <c r="S24" s="41">
        <v>0</v>
      </c>
      <c r="T24" s="423">
        <v>0</v>
      </c>
      <c r="U24" s="424">
        <f t="shared" si="16"/>
        <v>0</v>
      </c>
      <c r="V24" s="325">
        <v>0</v>
      </c>
      <c r="W24" s="41">
        <v>0</v>
      </c>
      <c r="X24" s="423">
        <v>0</v>
      </c>
      <c r="Y24" s="424">
        <f t="shared" si="17"/>
        <v>0</v>
      </c>
      <c r="Z24" s="325">
        <v>0</v>
      </c>
      <c r="AA24" s="41">
        <v>0</v>
      </c>
      <c r="AB24" s="423">
        <v>0</v>
      </c>
      <c r="AC24" s="424">
        <f t="shared" si="18"/>
        <v>0</v>
      </c>
      <c r="AD24" s="325">
        <v>0</v>
      </c>
      <c r="AE24" s="41">
        <v>0</v>
      </c>
      <c r="AF24" s="423">
        <v>0</v>
      </c>
      <c r="AG24" s="424">
        <f t="shared" si="19"/>
        <v>0</v>
      </c>
      <c r="AH24" s="41">
        <v>0</v>
      </c>
      <c r="AI24" s="41">
        <v>0</v>
      </c>
      <c r="AJ24" s="41">
        <v>0</v>
      </c>
      <c r="AK24" s="327">
        <f t="shared" si="20"/>
        <v>0</v>
      </c>
      <c r="AL24" s="96">
        <v>0</v>
      </c>
      <c r="AM24" s="96">
        <v>0</v>
      </c>
      <c r="AN24" s="96">
        <v>0</v>
      </c>
      <c r="AO24" s="327">
        <f t="shared" si="21"/>
        <v>0</v>
      </c>
      <c r="AP24" s="95">
        <v>0</v>
      </c>
      <c r="AQ24" s="95">
        <v>0</v>
      </c>
      <c r="AR24" s="95">
        <v>0</v>
      </c>
      <c r="AS24" s="327">
        <f t="shared" si="22"/>
        <v>0</v>
      </c>
      <c r="AT24" s="95">
        <v>0</v>
      </c>
      <c r="AU24" s="95">
        <v>0</v>
      </c>
      <c r="AV24" s="95">
        <v>0</v>
      </c>
      <c r="AW24" s="327">
        <f t="shared" si="23"/>
        <v>0</v>
      </c>
      <c r="AX24" s="95">
        <v>0</v>
      </c>
      <c r="AY24" s="95">
        <v>0</v>
      </c>
      <c r="AZ24" s="95">
        <v>0</v>
      </c>
      <c r="BA24" s="327">
        <f t="shared" si="24"/>
        <v>0</v>
      </c>
      <c r="BB24" s="95">
        <v>0</v>
      </c>
      <c r="BC24" s="95">
        <v>0</v>
      </c>
      <c r="BD24" s="95">
        <v>0</v>
      </c>
      <c r="BE24" s="327">
        <f t="shared" si="25"/>
        <v>0</v>
      </c>
      <c r="BF24" s="30">
        <f t="shared" si="26"/>
        <v>0</v>
      </c>
      <c r="BG24" s="604"/>
      <c r="BH24" s="421"/>
      <c r="BI24" s="422"/>
      <c r="BJ24" s="422"/>
      <c r="BK24" s="422"/>
      <c r="BL24" s="1"/>
    </row>
    <row r="25" spans="1:64" ht="18" customHeight="1">
      <c r="A25" s="768"/>
      <c r="B25" s="658"/>
      <c r="C25" s="616"/>
      <c r="D25" s="616"/>
      <c r="E25" s="616"/>
      <c r="F25" s="616"/>
      <c r="G25" s="634"/>
      <c r="H25" s="106" t="s">
        <v>66</v>
      </c>
      <c r="I25" s="616"/>
      <c r="J25" s="330">
        <v>0</v>
      </c>
      <c r="K25" s="54">
        <v>0</v>
      </c>
      <c r="L25" s="426">
        <v>0</v>
      </c>
      <c r="M25" s="427">
        <f t="shared" si="14"/>
        <v>0</v>
      </c>
      <c r="N25" s="330">
        <v>0</v>
      </c>
      <c r="O25" s="54">
        <v>0</v>
      </c>
      <c r="P25" s="426">
        <v>0</v>
      </c>
      <c r="Q25" s="427">
        <f t="shared" si="15"/>
        <v>0</v>
      </c>
      <c r="R25" s="330">
        <v>0</v>
      </c>
      <c r="S25" s="54">
        <v>0</v>
      </c>
      <c r="T25" s="426">
        <v>0</v>
      </c>
      <c r="U25" s="427">
        <f t="shared" si="16"/>
        <v>0</v>
      </c>
      <c r="V25" s="330">
        <v>0</v>
      </c>
      <c r="W25" s="54">
        <v>0</v>
      </c>
      <c r="X25" s="426">
        <v>0</v>
      </c>
      <c r="Y25" s="427">
        <f t="shared" si="17"/>
        <v>0</v>
      </c>
      <c r="Z25" s="330">
        <v>0</v>
      </c>
      <c r="AA25" s="54">
        <v>0</v>
      </c>
      <c r="AB25" s="426">
        <v>0</v>
      </c>
      <c r="AC25" s="427">
        <f t="shared" si="18"/>
        <v>0</v>
      </c>
      <c r="AD25" s="330">
        <v>0</v>
      </c>
      <c r="AE25" s="54">
        <v>0</v>
      </c>
      <c r="AF25" s="426">
        <v>0</v>
      </c>
      <c r="AG25" s="427">
        <f t="shared" si="19"/>
        <v>0</v>
      </c>
      <c r="AH25" s="41">
        <v>0</v>
      </c>
      <c r="AI25" s="41">
        <v>0</v>
      </c>
      <c r="AJ25" s="41">
        <v>0</v>
      </c>
      <c r="AK25" s="327">
        <f t="shared" si="20"/>
        <v>0</v>
      </c>
      <c r="AL25" s="96">
        <v>0</v>
      </c>
      <c r="AM25" s="96">
        <v>0</v>
      </c>
      <c r="AN25" s="96">
        <v>0</v>
      </c>
      <c r="AO25" s="327">
        <f t="shared" si="21"/>
        <v>0</v>
      </c>
      <c r="AP25" s="95">
        <v>0</v>
      </c>
      <c r="AQ25" s="95">
        <v>0</v>
      </c>
      <c r="AR25" s="95">
        <v>0</v>
      </c>
      <c r="AS25" s="327">
        <f t="shared" si="22"/>
        <v>0</v>
      </c>
      <c r="AT25" s="95">
        <v>0</v>
      </c>
      <c r="AU25" s="95">
        <v>0</v>
      </c>
      <c r="AV25" s="95">
        <v>0</v>
      </c>
      <c r="AW25" s="327">
        <f t="shared" si="23"/>
        <v>0</v>
      </c>
      <c r="AX25" s="95">
        <v>0</v>
      </c>
      <c r="AY25" s="95">
        <v>0</v>
      </c>
      <c r="AZ25" s="95">
        <v>0</v>
      </c>
      <c r="BA25" s="327">
        <f t="shared" si="24"/>
        <v>0</v>
      </c>
      <c r="BB25" s="95">
        <v>0</v>
      </c>
      <c r="BC25" s="95">
        <v>0</v>
      </c>
      <c r="BD25" s="95">
        <v>0</v>
      </c>
      <c r="BE25" s="327">
        <f t="shared" si="25"/>
        <v>0</v>
      </c>
      <c r="BF25" s="30">
        <f t="shared" si="26"/>
        <v>0</v>
      </c>
      <c r="BG25" s="605"/>
      <c r="BH25" s="421"/>
      <c r="BI25" s="422"/>
      <c r="BJ25" s="422"/>
      <c r="BK25" s="422"/>
      <c r="BL25" s="1"/>
    </row>
    <row r="26" spans="1:64" ht="18" customHeight="1">
      <c r="A26" s="768"/>
      <c r="B26" s="658"/>
      <c r="C26" s="616"/>
      <c r="D26" s="616"/>
      <c r="E26" s="435"/>
      <c r="F26" s="436">
        <v>2200</v>
      </c>
      <c r="G26" s="748" t="s">
        <v>187</v>
      </c>
      <c r="H26" s="635"/>
      <c r="I26" s="437"/>
      <c r="J26" s="330">
        <v>31</v>
      </c>
      <c r="K26" s="54">
        <v>0</v>
      </c>
      <c r="L26" s="426">
        <v>0</v>
      </c>
      <c r="M26" s="427">
        <f t="shared" si="14"/>
        <v>31</v>
      </c>
      <c r="N26" s="330">
        <v>72</v>
      </c>
      <c r="O26" s="54">
        <v>0</v>
      </c>
      <c r="P26" s="426">
        <v>0</v>
      </c>
      <c r="Q26" s="427">
        <f t="shared" si="15"/>
        <v>72</v>
      </c>
      <c r="R26" s="330">
        <v>79</v>
      </c>
      <c r="S26" s="54">
        <v>0</v>
      </c>
      <c r="T26" s="426">
        <v>0</v>
      </c>
      <c r="U26" s="427">
        <f t="shared" si="16"/>
        <v>79</v>
      </c>
      <c r="V26" s="330">
        <v>0</v>
      </c>
      <c r="W26" s="54">
        <v>0</v>
      </c>
      <c r="X26" s="426">
        <v>0</v>
      </c>
      <c r="Y26" s="427">
        <f t="shared" si="17"/>
        <v>0</v>
      </c>
      <c r="Z26" s="330">
        <v>0</v>
      </c>
      <c r="AA26" s="54">
        <v>0</v>
      </c>
      <c r="AB26" s="426">
        <v>0</v>
      </c>
      <c r="AC26" s="427">
        <f t="shared" si="18"/>
        <v>0</v>
      </c>
      <c r="AD26" s="330">
        <v>0</v>
      </c>
      <c r="AE26" s="54">
        <v>0</v>
      </c>
      <c r="AF26" s="426">
        <v>0</v>
      </c>
      <c r="AG26" s="427">
        <f t="shared" si="19"/>
        <v>0</v>
      </c>
      <c r="AH26" s="41">
        <v>0</v>
      </c>
      <c r="AI26" s="41">
        <v>0</v>
      </c>
      <c r="AJ26" s="41">
        <v>0</v>
      </c>
      <c r="AK26" s="327">
        <f t="shared" si="20"/>
        <v>0</v>
      </c>
      <c r="AL26" s="96">
        <v>0</v>
      </c>
      <c r="AM26" s="96">
        <v>0</v>
      </c>
      <c r="AN26" s="96">
        <v>0</v>
      </c>
      <c r="AO26" s="327">
        <f t="shared" si="21"/>
        <v>0</v>
      </c>
      <c r="AP26" s="95">
        <v>0</v>
      </c>
      <c r="AQ26" s="95">
        <v>0</v>
      </c>
      <c r="AR26" s="95">
        <v>0</v>
      </c>
      <c r="AS26" s="327">
        <f t="shared" si="22"/>
        <v>0</v>
      </c>
      <c r="AT26" s="95">
        <v>0</v>
      </c>
      <c r="AU26" s="95">
        <v>0</v>
      </c>
      <c r="AV26" s="95">
        <v>0</v>
      </c>
      <c r="AW26" s="327">
        <f t="shared" si="23"/>
        <v>0</v>
      </c>
      <c r="AX26" s="95">
        <v>0</v>
      </c>
      <c r="AY26" s="95">
        <v>0</v>
      </c>
      <c r="AZ26" s="95">
        <v>0</v>
      </c>
      <c r="BA26" s="327">
        <f t="shared" si="24"/>
        <v>0</v>
      </c>
      <c r="BB26" s="95">
        <v>0</v>
      </c>
      <c r="BC26" s="95">
        <v>0</v>
      </c>
      <c r="BD26" s="95">
        <v>0</v>
      </c>
      <c r="BE26" s="327">
        <f t="shared" si="25"/>
        <v>0</v>
      </c>
      <c r="BF26" s="30">
        <f t="shared" si="26"/>
        <v>182</v>
      </c>
      <c r="BG26" s="114">
        <f t="shared" ref="BG26:BG27" si="27">BF26/F26</f>
        <v>8.2727272727272733E-2</v>
      </c>
      <c r="BH26" s="438">
        <f t="shared" ref="BH26:BH27" si="28">ROUND(F26*BL26,0)</f>
        <v>880</v>
      </c>
      <c r="BI26" s="439">
        <f t="shared" ref="BI26:BI27" si="29">ROUND(F26*BL26,0)+1</f>
        <v>881</v>
      </c>
      <c r="BJ26" s="439">
        <f t="shared" ref="BJ26:BJ27" si="30">F26-1</f>
        <v>2199</v>
      </c>
      <c r="BK26" s="440">
        <f t="shared" ref="BK26:BK27" si="31">F26</f>
        <v>2200</v>
      </c>
      <c r="BL26" s="441">
        <v>0.4</v>
      </c>
    </row>
    <row r="27" spans="1:64" ht="25.5" customHeight="1">
      <c r="A27" s="768"/>
      <c r="B27" s="658"/>
      <c r="C27" s="616"/>
      <c r="D27" s="616"/>
      <c r="E27" s="699" t="s">
        <v>188</v>
      </c>
      <c r="F27" s="412">
        <v>400</v>
      </c>
      <c r="G27" s="125" t="s">
        <v>73</v>
      </c>
      <c r="H27" s="113" t="s">
        <v>73</v>
      </c>
      <c r="I27" s="112" t="s">
        <v>82</v>
      </c>
      <c r="J27" s="442">
        <v>3</v>
      </c>
      <c r="K27" s="193">
        <v>0</v>
      </c>
      <c r="L27" s="443">
        <v>0</v>
      </c>
      <c r="M27" s="415">
        <f t="shared" si="14"/>
        <v>3</v>
      </c>
      <c r="N27" s="444">
        <v>6</v>
      </c>
      <c r="O27" s="193">
        <v>0</v>
      </c>
      <c r="P27" s="193">
        <v>0</v>
      </c>
      <c r="Q27" s="415">
        <f t="shared" si="15"/>
        <v>6</v>
      </c>
      <c r="R27" s="445">
        <v>19</v>
      </c>
      <c r="S27" s="193">
        <v>0</v>
      </c>
      <c r="T27" s="193">
        <v>0</v>
      </c>
      <c r="U27" s="427">
        <f t="shared" si="16"/>
        <v>19</v>
      </c>
      <c r="V27" s="26">
        <v>0</v>
      </c>
      <c r="W27" s="96">
        <v>0</v>
      </c>
      <c r="X27" s="96">
        <v>0</v>
      </c>
      <c r="Y27" s="396">
        <v>0</v>
      </c>
      <c r="Z27" s="26">
        <v>0</v>
      </c>
      <c r="AA27" s="96">
        <v>0</v>
      </c>
      <c r="AB27" s="96">
        <v>0</v>
      </c>
      <c r="AC27" s="396">
        <v>0</v>
      </c>
      <c r="AD27" s="26">
        <v>0</v>
      </c>
      <c r="AE27" s="96">
        <v>0</v>
      </c>
      <c r="AF27" s="96">
        <v>0</v>
      </c>
      <c r="AG27" s="396">
        <v>0</v>
      </c>
      <c r="AH27" s="25">
        <v>0</v>
      </c>
      <c r="AI27" s="25">
        <v>0</v>
      </c>
      <c r="AJ27" s="95">
        <v>0</v>
      </c>
      <c r="AK27" s="446">
        <v>0</v>
      </c>
      <c r="AL27" s="26">
        <v>0</v>
      </c>
      <c r="AM27" s="26">
        <v>0</v>
      </c>
      <c r="AN27" s="96">
        <v>0</v>
      </c>
      <c r="AO27" s="396">
        <v>0</v>
      </c>
      <c r="AP27" s="95">
        <v>0</v>
      </c>
      <c r="AQ27" s="95">
        <v>0</v>
      </c>
      <c r="AR27" s="95">
        <v>0</v>
      </c>
      <c r="AS27" s="396">
        <v>0</v>
      </c>
      <c r="AT27" s="95">
        <v>0</v>
      </c>
      <c r="AU27" s="95">
        <v>0</v>
      </c>
      <c r="AV27" s="95">
        <v>0</v>
      </c>
      <c r="AW27" s="396">
        <v>0</v>
      </c>
      <c r="AX27" s="95">
        <v>0</v>
      </c>
      <c r="AY27" s="95">
        <v>0</v>
      </c>
      <c r="AZ27" s="95">
        <v>0</v>
      </c>
      <c r="BA27" s="396">
        <v>0</v>
      </c>
      <c r="BB27" s="95">
        <v>0</v>
      </c>
      <c r="BC27" s="95">
        <v>0</v>
      </c>
      <c r="BD27" s="95">
        <v>0</v>
      </c>
      <c r="BE27" s="396">
        <v>0</v>
      </c>
      <c r="BF27" s="30">
        <f t="shared" si="26"/>
        <v>28</v>
      </c>
      <c r="BG27" s="114">
        <f t="shared" si="27"/>
        <v>7.0000000000000007E-2</v>
      </c>
      <c r="BH27" s="71">
        <f t="shared" si="28"/>
        <v>160</v>
      </c>
      <c r="BI27" s="72">
        <f t="shared" si="29"/>
        <v>161</v>
      </c>
      <c r="BJ27" s="72">
        <f t="shared" si="30"/>
        <v>399</v>
      </c>
      <c r="BK27" s="73">
        <f t="shared" si="31"/>
        <v>400</v>
      </c>
      <c r="BL27" s="196">
        <v>0.4</v>
      </c>
    </row>
    <row r="28" spans="1:64" ht="15" customHeight="1">
      <c r="A28" s="768"/>
      <c r="B28" s="658"/>
      <c r="C28" s="616"/>
      <c r="D28" s="616"/>
      <c r="E28" s="625"/>
      <c r="F28" s="729">
        <v>1150</v>
      </c>
      <c r="G28" s="618" t="s">
        <v>48</v>
      </c>
      <c r="H28" s="103" t="s">
        <v>49</v>
      </c>
      <c r="I28" s="618" t="s">
        <v>189</v>
      </c>
      <c r="J28" s="447">
        <v>0</v>
      </c>
      <c r="K28" s="116">
        <v>0</v>
      </c>
      <c r="L28" s="148">
        <v>0</v>
      </c>
      <c r="M28" s="448">
        <f t="shared" si="14"/>
        <v>0</v>
      </c>
      <c r="N28" s="339">
        <v>0</v>
      </c>
      <c r="O28" s="201">
        <v>0</v>
      </c>
      <c r="P28" s="417">
        <v>0</v>
      </c>
      <c r="Q28" s="418">
        <f t="shared" si="15"/>
        <v>0</v>
      </c>
      <c r="R28" s="419">
        <v>0</v>
      </c>
      <c r="S28" s="202">
        <v>0</v>
      </c>
      <c r="T28" s="202">
        <v>0</v>
      </c>
      <c r="U28" s="420">
        <f t="shared" si="16"/>
        <v>0</v>
      </c>
      <c r="V28" s="419">
        <v>0</v>
      </c>
      <c r="W28" s="202">
        <v>0</v>
      </c>
      <c r="X28" s="202">
        <v>0</v>
      </c>
      <c r="Y28" s="420">
        <f t="shared" ref="Y28:Y32" si="32">SUM(V28:X28)</f>
        <v>0</v>
      </c>
      <c r="Z28" s="419">
        <v>0</v>
      </c>
      <c r="AA28" s="202">
        <v>0</v>
      </c>
      <c r="AB28" s="202">
        <v>0</v>
      </c>
      <c r="AC28" s="420">
        <f t="shared" ref="AC28:AC32" si="33">SUM(Z28:AB28)</f>
        <v>0</v>
      </c>
      <c r="AD28" s="419">
        <v>0</v>
      </c>
      <c r="AE28" s="202">
        <v>0</v>
      </c>
      <c r="AF28" s="202">
        <v>0</v>
      </c>
      <c r="AG28" s="420">
        <f t="shared" ref="AG28:AG32" si="34">SUM(AD28:AF28)</f>
        <v>0</v>
      </c>
      <c r="AH28" s="95">
        <v>0</v>
      </c>
      <c r="AI28" s="95">
        <v>0</v>
      </c>
      <c r="AJ28" s="95">
        <v>0</v>
      </c>
      <c r="AK28" s="446">
        <f t="shared" ref="AK28:AK32" si="35">SUM(AH28:AJ28)</f>
        <v>0</v>
      </c>
      <c r="AL28" s="96">
        <v>0</v>
      </c>
      <c r="AM28" s="96">
        <v>0</v>
      </c>
      <c r="AN28" s="96">
        <v>0</v>
      </c>
      <c r="AO28" s="396">
        <f t="shared" ref="AO28:AO32" si="36">SUM(AL28:AN28)</f>
        <v>0</v>
      </c>
      <c r="AP28" s="95">
        <v>0</v>
      </c>
      <c r="AQ28" s="95">
        <v>0</v>
      </c>
      <c r="AR28" s="95">
        <v>0</v>
      </c>
      <c r="AS28" s="396">
        <f t="shared" ref="AS28:AS32" si="37">SUM(AP28:AR28)</f>
        <v>0</v>
      </c>
      <c r="AT28" s="95">
        <v>0</v>
      </c>
      <c r="AU28" s="95">
        <v>0</v>
      </c>
      <c r="AV28" s="95">
        <v>0</v>
      </c>
      <c r="AW28" s="327">
        <f t="shared" ref="AW28:AW32" si="38">SUM(AT28:AV28)</f>
        <v>0</v>
      </c>
      <c r="AX28" s="95">
        <v>0</v>
      </c>
      <c r="AY28" s="95">
        <v>0</v>
      </c>
      <c r="AZ28" s="95">
        <v>0</v>
      </c>
      <c r="BA28" s="327">
        <f t="shared" ref="BA28:BA32" si="39">SUM(AX28:AZ28)</f>
        <v>0</v>
      </c>
      <c r="BB28" s="95">
        <v>0</v>
      </c>
      <c r="BC28" s="95">
        <v>0</v>
      </c>
      <c r="BD28" s="95">
        <v>0</v>
      </c>
      <c r="BE28" s="327">
        <f t="shared" ref="BE28:BE32" si="40">SUM(BB28:BD28)</f>
        <v>0</v>
      </c>
      <c r="BF28" s="30">
        <f t="shared" si="26"/>
        <v>0</v>
      </c>
      <c r="BG28" s="603">
        <f>BF33/F28</f>
        <v>0.19391304347826088</v>
      </c>
      <c r="BH28" s="422"/>
      <c r="BI28" s="422"/>
      <c r="BJ28" s="422"/>
      <c r="BK28" s="422"/>
      <c r="BL28" s="1"/>
    </row>
    <row r="29" spans="1:64" ht="18" customHeight="1">
      <c r="A29" s="768"/>
      <c r="B29" s="658"/>
      <c r="C29" s="616"/>
      <c r="D29" s="616"/>
      <c r="E29" s="625"/>
      <c r="F29" s="616"/>
      <c r="G29" s="616"/>
      <c r="H29" s="105" t="s">
        <v>51</v>
      </c>
      <c r="I29" s="616"/>
      <c r="J29" s="449">
        <v>0</v>
      </c>
      <c r="K29" s="96">
        <v>0</v>
      </c>
      <c r="L29" s="144">
        <v>0</v>
      </c>
      <c r="M29" s="450">
        <f t="shared" si="14"/>
        <v>0</v>
      </c>
      <c r="N29" s="325">
        <v>0</v>
      </c>
      <c r="O29" s="41">
        <v>0</v>
      </c>
      <c r="P29" s="423">
        <v>0</v>
      </c>
      <c r="Q29" s="424">
        <f t="shared" si="15"/>
        <v>0</v>
      </c>
      <c r="R29" s="352">
        <v>0</v>
      </c>
      <c r="S29" s="40">
        <v>0</v>
      </c>
      <c r="T29" s="40">
        <v>0</v>
      </c>
      <c r="U29" s="425">
        <f t="shared" si="16"/>
        <v>0</v>
      </c>
      <c r="V29" s="352">
        <v>0</v>
      </c>
      <c r="W29" s="40">
        <v>0</v>
      </c>
      <c r="X29" s="40">
        <v>0</v>
      </c>
      <c r="Y29" s="425">
        <f t="shared" si="32"/>
        <v>0</v>
      </c>
      <c r="Z29" s="352">
        <v>0</v>
      </c>
      <c r="AA29" s="40">
        <v>0</v>
      </c>
      <c r="AB29" s="40">
        <v>0</v>
      </c>
      <c r="AC29" s="425">
        <f t="shared" si="33"/>
        <v>0</v>
      </c>
      <c r="AD29" s="352">
        <v>0</v>
      </c>
      <c r="AE29" s="40">
        <v>0</v>
      </c>
      <c r="AF29" s="40">
        <v>0</v>
      </c>
      <c r="AG29" s="425">
        <f t="shared" si="34"/>
        <v>0</v>
      </c>
      <c r="AH29" s="95">
        <v>0</v>
      </c>
      <c r="AI29" s="95">
        <v>0</v>
      </c>
      <c r="AJ29" s="95">
        <v>0</v>
      </c>
      <c r="AK29" s="446">
        <f t="shared" si="35"/>
        <v>0</v>
      </c>
      <c r="AL29" s="96">
        <v>0</v>
      </c>
      <c r="AM29" s="96">
        <v>0</v>
      </c>
      <c r="AN29" s="96">
        <v>0</v>
      </c>
      <c r="AO29" s="396">
        <f t="shared" si="36"/>
        <v>0</v>
      </c>
      <c r="AP29" s="95">
        <v>0</v>
      </c>
      <c r="AQ29" s="95">
        <v>0</v>
      </c>
      <c r="AR29" s="95">
        <v>0</v>
      </c>
      <c r="AS29" s="396">
        <f t="shared" si="37"/>
        <v>0</v>
      </c>
      <c r="AT29" s="95">
        <v>0</v>
      </c>
      <c r="AU29" s="95">
        <v>0</v>
      </c>
      <c r="AV29" s="95">
        <v>0</v>
      </c>
      <c r="AW29" s="327">
        <f t="shared" si="38"/>
        <v>0</v>
      </c>
      <c r="AX29" s="95">
        <v>0</v>
      </c>
      <c r="AY29" s="95">
        <v>0</v>
      </c>
      <c r="AZ29" s="95">
        <v>0</v>
      </c>
      <c r="BA29" s="327">
        <f t="shared" si="39"/>
        <v>0</v>
      </c>
      <c r="BB29" s="95">
        <v>0</v>
      </c>
      <c r="BC29" s="95">
        <v>0</v>
      </c>
      <c r="BD29" s="95">
        <v>0</v>
      </c>
      <c r="BE29" s="327">
        <f t="shared" si="40"/>
        <v>0</v>
      </c>
      <c r="BF29" s="30">
        <f t="shared" si="26"/>
        <v>0</v>
      </c>
      <c r="BG29" s="604"/>
      <c r="BH29" s="422"/>
      <c r="BI29" s="422"/>
      <c r="BJ29" s="422"/>
      <c r="BK29" s="422"/>
      <c r="BL29" s="1"/>
    </row>
    <row r="30" spans="1:64" ht="15" customHeight="1">
      <c r="A30" s="768"/>
      <c r="B30" s="658"/>
      <c r="C30" s="616"/>
      <c r="D30" s="616"/>
      <c r="E30" s="625"/>
      <c r="F30" s="616"/>
      <c r="G30" s="616"/>
      <c r="H30" s="85" t="s">
        <v>52</v>
      </c>
      <c r="I30" s="616"/>
      <c r="J30" s="449">
        <v>4</v>
      </c>
      <c r="K30" s="96">
        <v>0</v>
      </c>
      <c r="L30" s="144">
        <v>0</v>
      </c>
      <c r="M30" s="450">
        <f t="shared" si="14"/>
        <v>4</v>
      </c>
      <c r="N30" s="325">
        <v>9</v>
      </c>
      <c r="O30" s="41">
        <v>0</v>
      </c>
      <c r="P30" s="423">
        <v>0</v>
      </c>
      <c r="Q30" s="424">
        <f t="shared" si="15"/>
        <v>9</v>
      </c>
      <c r="R30" s="352">
        <v>33</v>
      </c>
      <c r="S30" s="40">
        <v>0</v>
      </c>
      <c r="T30" s="40">
        <v>0</v>
      </c>
      <c r="U30" s="425">
        <f t="shared" si="16"/>
        <v>33</v>
      </c>
      <c r="V30" s="352">
        <v>0</v>
      </c>
      <c r="W30" s="40">
        <v>0</v>
      </c>
      <c r="X30" s="40">
        <v>0</v>
      </c>
      <c r="Y30" s="425">
        <f t="shared" si="32"/>
        <v>0</v>
      </c>
      <c r="Z30" s="352">
        <v>0</v>
      </c>
      <c r="AA30" s="40">
        <v>0</v>
      </c>
      <c r="AB30" s="40">
        <v>0</v>
      </c>
      <c r="AC30" s="425">
        <f t="shared" si="33"/>
        <v>0</v>
      </c>
      <c r="AD30" s="352">
        <v>0</v>
      </c>
      <c r="AE30" s="40">
        <v>0</v>
      </c>
      <c r="AF30" s="40">
        <v>0</v>
      </c>
      <c r="AG30" s="425">
        <f t="shared" si="34"/>
        <v>0</v>
      </c>
      <c r="AH30" s="95">
        <v>0</v>
      </c>
      <c r="AI30" s="95">
        <v>0</v>
      </c>
      <c r="AJ30" s="95">
        <v>0</v>
      </c>
      <c r="AK30" s="446">
        <f t="shared" si="35"/>
        <v>0</v>
      </c>
      <c r="AL30" s="96">
        <v>0</v>
      </c>
      <c r="AM30" s="96">
        <v>0</v>
      </c>
      <c r="AN30" s="96">
        <v>0</v>
      </c>
      <c r="AO30" s="396">
        <f t="shared" si="36"/>
        <v>0</v>
      </c>
      <c r="AP30" s="95">
        <v>0</v>
      </c>
      <c r="AQ30" s="95">
        <v>0</v>
      </c>
      <c r="AR30" s="95">
        <v>0</v>
      </c>
      <c r="AS30" s="396">
        <f t="shared" si="37"/>
        <v>0</v>
      </c>
      <c r="AT30" s="95">
        <v>0</v>
      </c>
      <c r="AU30" s="95">
        <v>0</v>
      </c>
      <c r="AV30" s="95">
        <v>0</v>
      </c>
      <c r="AW30" s="327">
        <f t="shared" si="38"/>
        <v>0</v>
      </c>
      <c r="AX30" s="95">
        <v>0</v>
      </c>
      <c r="AY30" s="95">
        <v>0</v>
      </c>
      <c r="AZ30" s="95">
        <v>0</v>
      </c>
      <c r="BA30" s="327">
        <f t="shared" si="39"/>
        <v>0</v>
      </c>
      <c r="BB30" s="95">
        <v>0</v>
      </c>
      <c r="BC30" s="95">
        <v>0</v>
      </c>
      <c r="BD30" s="95">
        <v>0</v>
      </c>
      <c r="BE30" s="327">
        <f t="shared" si="40"/>
        <v>0</v>
      </c>
      <c r="BF30" s="30">
        <f t="shared" si="26"/>
        <v>46</v>
      </c>
      <c r="BG30" s="604"/>
      <c r="BH30" s="422"/>
      <c r="BI30" s="422"/>
      <c r="BJ30" s="422"/>
      <c r="BK30" s="422"/>
      <c r="BL30" s="1"/>
    </row>
    <row r="31" spans="1:64" ht="15" customHeight="1">
      <c r="A31" s="768"/>
      <c r="B31" s="658"/>
      <c r="C31" s="616"/>
      <c r="D31" s="616"/>
      <c r="E31" s="625"/>
      <c r="F31" s="616"/>
      <c r="G31" s="616"/>
      <c r="H31" s="85" t="s">
        <v>53</v>
      </c>
      <c r="I31" s="616"/>
      <c r="J31" s="449">
        <v>16</v>
      </c>
      <c r="K31" s="96">
        <v>0</v>
      </c>
      <c r="L31" s="144">
        <v>0</v>
      </c>
      <c r="M31" s="450">
        <f t="shared" si="14"/>
        <v>16</v>
      </c>
      <c r="N31" s="325">
        <v>7</v>
      </c>
      <c r="O31" s="41">
        <v>0</v>
      </c>
      <c r="P31" s="423">
        <v>0</v>
      </c>
      <c r="Q31" s="424">
        <f t="shared" si="15"/>
        <v>7</v>
      </c>
      <c r="R31" s="352">
        <v>128</v>
      </c>
      <c r="S31" s="40">
        <v>0</v>
      </c>
      <c r="T31" s="40">
        <v>0</v>
      </c>
      <c r="U31" s="425">
        <f t="shared" si="16"/>
        <v>128</v>
      </c>
      <c r="V31" s="352">
        <v>0</v>
      </c>
      <c r="W31" s="40">
        <v>0</v>
      </c>
      <c r="X31" s="40">
        <v>0</v>
      </c>
      <c r="Y31" s="425">
        <f t="shared" si="32"/>
        <v>0</v>
      </c>
      <c r="Z31" s="352">
        <v>0</v>
      </c>
      <c r="AA31" s="40">
        <v>0</v>
      </c>
      <c r="AB31" s="40">
        <v>0</v>
      </c>
      <c r="AC31" s="425">
        <f t="shared" si="33"/>
        <v>0</v>
      </c>
      <c r="AD31" s="352">
        <v>0</v>
      </c>
      <c r="AE31" s="40">
        <v>0</v>
      </c>
      <c r="AF31" s="40">
        <v>0</v>
      </c>
      <c r="AG31" s="425">
        <f t="shared" si="34"/>
        <v>0</v>
      </c>
      <c r="AH31" s="95">
        <v>0</v>
      </c>
      <c r="AI31" s="95">
        <v>0</v>
      </c>
      <c r="AJ31" s="95">
        <v>0</v>
      </c>
      <c r="AK31" s="446">
        <f t="shared" si="35"/>
        <v>0</v>
      </c>
      <c r="AL31" s="96">
        <v>0</v>
      </c>
      <c r="AM31" s="96">
        <v>0</v>
      </c>
      <c r="AN31" s="96">
        <v>0</v>
      </c>
      <c r="AO31" s="396">
        <f t="shared" si="36"/>
        <v>0</v>
      </c>
      <c r="AP31" s="95">
        <v>0</v>
      </c>
      <c r="AQ31" s="95">
        <v>0</v>
      </c>
      <c r="AR31" s="95">
        <v>0</v>
      </c>
      <c r="AS31" s="396">
        <f t="shared" si="37"/>
        <v>0</v>
      </c>
      <c r="AT31" s="95">
        <v>0</v>
      </c>
      <c r="AU31" s="95">
        <v>0</v>
      </c>
      <c r="AV31" s="95">
        <v>0</v>
      </c>
      <c r="AW31" s="327">
        <f t="shared" si="38"/>
        <v>0</v>
      </c>
      <c r="AX31" s="95">
        <v>0</v>
      </c>
      <c r="AY31" s="95">
        <v>0</v>
      </c>
      <c r="AZ31" s="95">
        <v>0</v>
      </c>
      <c r="BA31" s="327">
        <f t="shared" si="39"/>
        <v>0</v>
      </c>
      <c r="BB31" s="95">
        <v>0</v>
      </c>
      <c r="BC31" s="95">
        <v>0</v>
      </c>
      <c r="BD31" s="95">
        <v>0</v>
      </c>
      <c r="BE31" s="327">
        <f t="shared" si="40"/>
        <v>0</v>
      </c>
      <c r="BF31" s="30">
        <f t="shared" si="26"/>
        <v>151</v>
      </c>
      <c r="BG31" s="604"/>
      <c r="BH31" s="422"/>
      <c r="BI31" s="422"/>
      <c r="BJ31" s="422"/>
      <c r="BK31" s="422"/>
      <c r="BL31" s="1"/>
    </row>
    <row r="32" spans="1:64" ht="15.75" customHeight="1">
      <c r="A32" s="768"/>
      <c r="B32" s="658"/>
      <c r="C32" s="616"/>
      <c r="D32" s="616"/>
      <c r="E32" s="625"/>
      <c r="F32" s="616"/>
      <c r="G32" s="619"/>
      <c r="H32" s="106" t="s">
        <v>54</v>
      </c>
      <c r="I32" s="616"/>
      <c r="J32" s="451">
        <v>1</v>
      </c>
      <c r="K32" s="197">
        <v>0</v>
      </c>
      <c r="L32" s="12">
        <v>0</v>
      </c>
      <c r="M32" s="452">
        <f t="shared" si="14"/>
        <v>1</v>
      </c>
      <c r="N32" s="330">
        <v>0</v>
      </c>
      <c r="O32" s="54">
        <v>0</v>
      </c>
      <c r="P32" s="426">
        <v>0</v>
      </c>
      <c r="Q32" s="427">
        <f t="shared" si="15"/>
        <v>0</v>
      </c>
      <c r="R32" s="428">
        <v>25</v>
      </c>
      <c r="S32" s="53">
        <v>0</v>
      </c>
      <c r="T32" s="53">
        <v>0</v>
      </c>
      <c r="U32" s="429">
        <f t="shared" si="16"/>
        <v>25</v>
      </c>
      <c r="V32" s="428">
        <v>0</v>
      </c>
      <c r="W32" s="53">
        <v>0</v>
      </c>
      <c r="X32" s="53">
        <v>0</v>
      </c>
      <c r="Y32" s="429">
        <f t="shared" si="32"/>
        <v>0</v>
      </c>
      <c r="Z32" s="428">
        <v>0</v>
      </c>
      <c r="AA32" s="53">
        <v>0</v>
      </c>
      <c r="AB32" s="53">
        <v>0</v>
      </c>
      <c r="AC32" s="429">
        <f t="shared" si="33"/>
        <v>0</v>
      </c>
      <c r="AD32" s="428">
        <v>0</v>
      </c>
      <c r="AE32" s="53">
        <v>0</v>
      </c>
      <c r="AF32" s="53">
        <v>0</v>
      </c>
      <c r="AG32" s="429">
        <f t="shared" si="34"/>
        <v>0</v>
      </c>
      <c r="AH32" s="95">
        <v>0</v>
      </c>
      <c r="AI32" s="95">
        <v>0</v>
      </c>
      <c r="AJ32" s="95">
        <v>0</v>
      </c>
      <c r="AK32" s="446">
        <f t="shared" si="35"/>
        <v>0</v>
      </c>
      <c r="AL32" s="96">
        <v>0</v>
      </c>
      <c r="AM32" s="96">
        <v>0</v>
      </c>
      <c r="AN32" s="96">
        <v>0</v>
      </c>
      <c r="AO32" s="396">
        <f t="shared" si="36"/>
        <v>0</v>
      </c>
      <c r="AP32" s="95">
        <v>0</v>
      </c>
      <c r="AQ32" s="95">
        <v>0</v>
      </c>
      <c r="AR32" s="95">
        <v>0</v>
      </c>
      <c r="AS32" s="396">
        <f t="shared" si="37"/>
        <v>0</v>
      </c>
      <c r="AT32" s="95">
        <v>0</v>
      </c>
      <c r="AU32" s="95">
        <v>0</v>
      </c>
      <c r="AV32" s="95">
        <v>0</v>
      </c>
      <c r="AW32" s="327">
        <f t="shared" si="38"/>
        <v>0</v>
      </c>
      <c r="AX32" s="95">
        <v>0</v>
      </c>
      <c r="AY32" s="95">
        <v>0</v>
      </c>
      <c r="AZ32" s="95">
        <v>0</v>
      </c>
      <c r="BA32" s="327">
        <f t="shared" si="39"/>
        <v>0</v>
      </c>
      <c r="BB32" s="95">
        <v>0</v>
      </c>
      <c r="BC32" s="95">
        <v>0</v>
      </c>
      <c r="BD32" s="95">
        <v>0</v>
      </c>
      <c r="BE32" s="327">
        <f t="shared" si="40"/>
        <v>0</v>
      </c>
      <c r="BF32" s="30">
        <f t="shared" si="26"/>
        <v>26</v>
      </c>
      <c r="BG32" s="604"/>
      <c r="BH32" s="422"/>
      <c r="BI32" s="422"/>
      <c r="BJ32" s="422"/>
      <c r="BK32" s="422"/>
      <c r="BL32" s="1"/>
    </row>
    <row r="33" spans="1:64" ht="75.75" customHeight="1">
      <c r="A33" s="768"/>
      <c r="B33" s="658"/>
      <c r="C33" s="616"/>
      <c r="D33" s="616"/>
      <c r="E33" s="625"/>
      <c r="F33" s="616"/>
      <c r="G33" s="732" t="s">
        <v>55</v>
      </c>
      <c r="H33" s="635"/>
      <c r="I33" s="616"/>
      <c r="J33" s="453">
        <f t="shared" ref="J33:L33" si="41">SUM(J28:J32)</f>
        <v>21</v>
      </c>
      <c r="K33" s="454">
        <f t="shared" si="41"/>
        <v>0</v>
      </c>
      <c r="L33" s="443">
        <f t="shared" si="41"/>
        <v>0</v>
      </c>
      <c r="M33" s="415">
        <f t="shared" si="14"/>
        <v>21</v>
      </c>
      <c r="N33" s="430">
        <f t="shared" ref="N33:P33" si="42">SUM(N28:N32)</f>
        <v>16</v>
      </c>
      <c r="O33" s="431">
        <f t="shared" si="42"/>
        <v>0</v>
      </c>
      <c r="P33" s="414">
        <f t="shared" si="42"/>
        <v>0</v>
      </c>
      <c r="Q33" s="415">
        <f t="shared" si="15"/>
        <v>16</v>
      </c>
      <c r="R33" s="65">
        <f t="shared" ref="R33:BF33" si="43">SUM(R28:R32)</f>
        <v>186</v>
      </c>
      <c r="S33" s="65">
        <f t="shared" si="43"/>
        <v>0</v>
      </c>
      <c r="T33" s="65">
        <f t="shared" si="43"/>
        <v>0</v>
      </c>
      <c r="U33" s="415">
        <f t="shared" si="43"/>
        <v>186</v>
      </c>
      <c r="V33" s="65">
        <f t="shared" si="43"/>
        <v>0</v>
      </c>
      <c r="W33" s="65">
        <f t="shared" si="43"/>
        <v>0</v>
      </c>
      <c r="X33" s="65">
        <f t="shared" si="43"/>
        <v>0</v>
      </c>
      <c r="Y33" s="415">
        <f t="shared" si="43"/>
        <v>0</v>
      </c>
      <c r="Z33" s="65">
        <f t="shared" si="43"/>
        <v>0</v>
      </c>
      <c r="AA33" s="65">
        <f t="shared" si="43"/>
        <v>0</v>
      </c>
      <c r="AB33" s="65">
        <f t="shared" si="43"/>
        <v>0</v>
      </c>
      <c r="AC33" s="415">
        <f t="shared" si="43"/>
        <v>0</v>
      </c>
      <c r="AD33" s="65">
        <f t="shared" si="43"/>
        <v>0</v>
      </c>
      <c r="AE33" s="65">
        <f t="shared" si="43"/>
        <v>0</v>
      </c>
      <c r="AF33" s="65">
        <f t="shared" si="43"/>
        <v>0</v>
      </c>
      <c r="AG33" s="415">
        <f t="shared" si="43"/>
        <v>0</v>
      </c>
      <c r="AH33" s="40">
        <f t="shared" si="43"/>
        <v>0</v>
      </c>
      <c r="AI33" s="40">
        <f t="shared" si="43"/>
        <v>0</v>
      </c>
      <c r="AJ33" s="40">
        <f t="shared" si="43"/>
        <v>0</v>
      </c>
      <c r="AK33" s="446">
        <f t="shared" si="43"/>
        <v>0</v>
      </c>
      <c r="AL33" s="41">
        <f t="shared" si="43"/>
        <v>0</v>
      </c>
      <c r="AM33" s="41">
        <f t="shared" si="43"/>
        <v>0</v>
      </c>
      <c r="AN33" s="41">
        <f t="shared" si="43"/>
        <v>0</v>
      </c>
      <c r="AO33" s="396">
        <f t="shared" si="43"/>
        <v>0</v>
      </c>
      <c r="AP33" s="40">
        <f t="shared" si="43"/>
        <v>0</v>
      </c>
      <c r="AQ33" s="40">
        <f t="shared" si="43"/>
        <v>0</v>
      </c>
      <c r="AR33" s="40">
        <f t="shared" si="43"/>
        <v>0</v>
      </c>
      <c r="AS33" s="396">
        <f t="shared" si="43"/>
        <v>0</v>
      </c>
      <c r="AT33" s="40">
        <f t="shared" si="43"/>
        <v>0</v>
      </c>
      <c r="AU33" s="40">
        <f t="shared" si="43"/>
        <v>0</v>
      </c>
      <c r="AV33" s="40">
        <f t="shared" si="43"/>
        <v>0</v>
      </c>
      <c r="AW33" s="327">
        <f t="shared" si="43"/>
        <v>0</v>
      </c>
      <c r="AX33" s="95">
        <f t="shared" si="43"/>
        <v>0</v>
      </c>
      <c r="AY33" s="95">
        <f t="shared" si="43"/>
        <v>0</v>
      </c>
      <c r="AZ33" s="95">
        <f t="shared" si="43"/>
        <v>0</v>
      </c>
      <c r="BA33" s="327">
        <f t="shared" si="43"/>
        <v>0</v>
      </c>
      <c r="BB33" s="40">
        <f t="shared" si="43"/>
        <v>0</v>
      </c>
      <c r="BC33" s="40">
        <f t="shared" si="43"/>
        <v>0</v>
      </c>
      <c r="BD33" s="40">
        <f t="shared" si="43"/>
        <v>0</v>
      </c>
      <c r="BE33" s="327">
        <f t="shared" si="43"/>
        <v>0</v>
      </c>
      <c r="BF33" s="30">
        <f t="shared" si="43"/>
        <v>223</v>
      </c>
      <c r="BG33" s="604"/>
      <c r="BH33" s="71">
        <f>ROUND(F28*BL33,0)</f>
        <v>460</v>
      </c>
      <c r="BI33" s="72">
        <f>ROUND(F28*BL33,0)+1</f>
        <v>461</v>
      </c>
      <c r="BJ33" s="72">
        <f>F28-1</f>
        <v>1149</v>
      </c>
      <c r="BK33" s="73">
        <f>F28</f>
        <v>1150</v>
      </c>
      <c r="BL33" s="196">
        <v>0.4</v>
      </c>
    </row>
    <row r="34" spans="1:64" ht="18" customHeight="1">
      <c r="A34" s="768"/>
      <c r="B34" s="658"/>
      <c r="C34" s="616"/>
      <c r="D34" s="616"/>
      <c r="E34" s="625"/>
      <c r="F34" s="616"/>
      <c r="G34" s="615" t="s">
        <v>56</v>
      </c>
      <c r="H34" s="75" t="s">
        <v>57</v>
      </c>
      <c r="I34" s="616"/>
      <c r="J34" s="447">
        <v>16</v>
      </c>
      <c r="K34" s="116">
        <v>0</v>
      </c>
      <c r="L34" s="148">
        <v>0</v>
      </c>
      <c r="M34" s="448">
        <f t="shared" si="14"/>
        <v>16</v>
      </c>
      <c r="N34" s="339">
        <v>3</v>
      </c>
      <c r="O34" s="201">
        <v>0</v>
      </c>
      <c r="P34" s="417">
        <v>0</v>
      </c>
      <c r="Q34" s="418">
        <f t="shared" si="15"/>
        <v>3</v>
      </c>
      <c r="R34" s="339">
        <v>143</v>
      </c>
      <c r="S34" s="201">
        <v>0</v>
      </c>
      <c r="T34" s="417">
        <v>0</v>
      </c>
      <c r="U34" s="418">
        <f t="shared" ref="U34:U48" si="44">SUM(R34:T34)</f>
        <v>143</v>
      </c>
      <c r="V34" s="339">
        <v>0</v>
      </c>
      <c r="W34" s="201">
        <v>0</v>
      </c>
      <c r="X34" s="417">
        <v>0</v>
      </c>
      <c r="Y34" s="418">
        <f t="shared" ref="Y34:Y41" si="45">SUM(V34:X34)</f>
        <v>0</v>
      </c>
      <c r="Z34" s="339">
        <v>0</v>
      </c>
      <c r="AA34" s="201">
        <v>0</v>
      </c>
      <c r="AB34" s="417">
        <v>0</v>
      </c>
      <c r="AC34" s="418">
        <f t="shared" ref="AC34:AC41" si="46">SUM(Z34:AB34)</f>
        <v>0</v>
      </c>
      <c r="AD34" s="339">
        <v>0</v>
      </c>
      <c r="AE34" s="201">
        <v>0</v>
      </c>
      <c r="AF34" s="417">
        <v>0</v>
      </c>
      <c r="AG34" s="418">
        <f t="shared" ref="AG34:AG41" si="47">SUM(AD34:AF34)</f>
        <v>0</v>
      </c>
      <c r="AH34" s="95">
        <v>0</v>
      </c>
      <c r="AI34" s="95">
        <v>0</v>
      </c>
      <c r="AJ34" s="95">
        <v>0</v>
      </c>
      <c r="AK34" s="446">
        <f t="shared" ref="AK34:AK41" si="48">SUM(AH34:AJ34)</f>
        <v>0</v>
      </c>
      <c r="AL34" s="96">
        <v>0</v>
      </c>
      <c r="AM34" s="96">
        <v>0</v>
      </c>
      <c r="AN34" s="96">
        <v>0</v>
      </c>
      <c r="AO34" s="327">
        <f t="shared" ref="AO34:AO41" si="49">SUM(AL34:AN34)</f>
        <v>0</v>
      </c>
      <c r="AP34" s="95">
        <v>0</v>
      </c>
      <c r="AQ34" s="95">
        <v>0</v>
      </c>
      <c r="AR34" s="95">
        <v>0</v>
      </c>
      <c r="AS34" s="327">
        <f t="shared" ref="AS34:AS41" si="50">SUM(AP34:AR34)</f>
        <v>0</v>
      </c>
      <c r="AT34" s="95">
        <v>0</v>
      </c>
      <c r="AU34" s="95">
        <v>0</v>
      </c>
      <c r="AV34" s="95">
        <v>0</v>
      </c>
      <c r="AW34" s="327">
        <f t="shared" ref="AW34:AW41" si="51">SUM(AT34:AV34)</f>
        <v>0</v>
      </c>
      <c r="AX34" s="95">
        <v>0</v>
      </c>
      <c r="AY34" s="95">
        <v>0</v>
      </c>
      <c r="AZ34" s="95">
        <v>0</v>
      </c>
      <c r="BA34" s="327">
        <f t="shared" ref="BA34:BA41" si="52">SUM(AX34:AZ34)</f>
        <v>0</v>
      </c>
      <c r="BB34" s="95">
        <v>0</v>
      </c>
      <c r="BC34" s="95">
        <v>0</v>
      </c>
      <c r="BD34" s="95">
        <v>0</v>
      </c>
      <c r="BE34" s="327">
        <f t="shared" ref="BE34:BE41" si="53">SUM(BB34:BD34)</f>
        <v>0</v>
      </c>
      <c r="BF34" s="30">
        <f t="shared" ref="BF34:BF42" si="54">M34+Q34+U34+Y34+AC34+AG34+AK34+AO34+AS34+AW34+BA34+BE34</f>
        <v>162</v>
      </c>
      <c r="BG34" s="604"/>
      <c r="BH34" s="422"/>
      <c r="BI34" s="422"/>
      <c r="BJ34" s="422"/>
      <c r="BK34" s="422"/>
      <c r="BL34" s="1"/>
    </row>
    <row r="35" spans="1:64" ht="15" customHeight="1">
      <c r="A35" s="768"/>
      <c r="B35" s="658"/>
      <c r="C35" s="616"/>
      <c r="D35" s="616"/>
      <c r="E35" s="625"/>
      <c r="F35" s="616"/>
      <c r="G35" s="616"/>
      <c r="H35" s="85" t="s">
        <v>59</v>
      </c>
      <c r="I35" s="616"/>
      <c r="J35" s="449">
        <v>4</v>
      </c>
      <c r="K35" s="96">
        <v>0</v>
      </c>
      <c r="L35" s="144">
        <v>0</v>
      </c>
      <c r="M35" s="450">
        <f t="shared" si="14"/>
        <v>4</v>
      </c>
      <c r="N35" s="325">
        <v>13</v>
      </c>
      <c r="O35" s="41">
        <v>0</v>
      </c>
      <c r="P35" s="423">
        <v>0</v>
      </c>
      <c r="Q35" s="424">
        <f t="shared" si="15"/>
        <v>13</v>
      </c>
      <c r="R35" s="325">
        <v>30</v>
      </c>
      <c r="S35" s="41">
        <v>0</v>
      </c>
      <c r="T35" s="423">
        <v>0</v>
      </c>
      <c r="U35" s="424">
        <f t="shared" si="44"/>
        <v>30</v>
      </c>
      <c r="V35" s="325">
        <v>0</v>
      </c>
      <c r="W35" s="41">
        <v>0</v>
      </c>
      <c r="X35" s="423">
        <v>0</v>
      </c>
      <c r="Y35" s="424">
        <f t="shared" si="45"/>
        <v>0</v>
      </c>
      <c r="Z35" s="325">
        <v>0</v>
      </c>
      <c r="AA35" s="41">
        <v>0</v>
      </c>
      <c r="AB35" s="423">
        <v>0</v>
      </c>
      <c r="AC35" s="424">
        <f t="shared" si="46"/>
        <v>0</v>
      </c>
      <c r="AD35" s="325">
        <v>0</v>
      </c>
      <c r="AE35" s="41">
        <v>0</v>
      </c>
      <c r="AF35" s="423">
        <v>0</v>
      </c>
      <c r="AG35" s="424">
        <f t="shared" si="47"/>
        <v>0</v>
      </c>
      <c r="AH35" s="95">
        <v>0</v>
      </c>
      <c r="AI35" s="95">
        <v>0</v>
      </c>
      <c r="AJ35" s="95">
        <v>0</v>
      </c>
      <c r="AK35" s="446">
        <f t="shared" si="48"/>
        <v>0</v>
      </c>
      <c r="AL35" s="96">
        <v>0</v>
      </c>
      <c r="AM35" s="96">
        <v>0</v>
      </c>
      <c r="AN35" s="96">
        <v>0</v>
      </c>
      <c r="AO35" s="327">
        <f t="shared" si="49"/>
        <v>0</v>
      </c>
      <c r="AP35" s="95">
        <v>0</v>
      </c>
      <c r="AQ35" s="95">
        <v>0</v>
      </c>
      <c r="AR35" s="95">
        <v>0</v>
      </c>
      <c r="AS35" s="327">
        <f t="shared" si="50"/>
        <v>0</v>
      </c>
      <c r="AT35" s="95">
        <v>0</v>
      </c>
      <c r="AU35" s="95">
        <v>0</v>
      </c>
      <c r="AV35" s="95">
        <v>0</v>
      </c>
      <c r="AW35" s="327">
        <f t="shared" si="51"/>
        <v>0</v>
      </c>
      <c r="AX35" s="95">
        <v>0</v>
      </c>
      <c r="AY35" s="95">
        <v>0</v>
      </c>
      <c r="AZ35" s="95">
        <v>0</v>
      </c>
      <c r="BA35" s="327">
        <f t="shared" si="52"/>
        <v>0</v>
      </c>
      <c r="BB35" s="95">
        <v>0</v>
      </c>
      <c r="BC35" s="95">
        <v>0</v>
      </c>
      <c r="BD35" s="95">
        <v>0</v>
      </c>
      <c r="BE35" s="327">
        <f t="shared" si="53"/>
        <v>0</v>
      </c>
      <c r="BF35" s="30">
        <f t="shared" si="54"/>
        <v>47</v>
      </c>
      <c r="BG35" s="604"/>
      <c r="BH35" s="422"/>
      <c r="BI35" s="422"/>
      <c r="BJ35" s="422"/>
      <c r="BK35" s="422"/>
      <c r="BL35" s="1"/>
    </row>
    <row r="36" spans="1:64" ht="15.75" customHeight="1">
      <c r="A36" s="768"/>
      <c r="B36" s="658"/>
      <c r="C36" s="616"/>
      <c r="D36" s="616"/>
      <c r="E36" s="625"/>
      <c r="F36" s="616"/>
      <c r="G36" s="619"/>
      <c r="H36" s="85" t="s">
        <v>186</v>
      </c>
      <c r="I36" s="616"/>
      <c r="J36" s="449">
        <v>1</v>
      </c>
      <c r="K36" s="96">
        <v>0</v>
      </c>
      <c r="L36" s="144">
        <v>0</v>
      </c>
      <c r="M36" s="450">
        <f t="shared" si="14"/>
        <v>1</v>
      </c>
      <c r="N36" s="325">
        <v>0</v>
      </c>
      <c r="O36" s="41">
        <v>0</v>
      </c>
      <c r="P36" s="423">
        <v>0</v>
      </c>
      <c r="Q36" s="424">
        <f t="shared" si="15"/>
        <v>0</v>
      </c>
      <c r="R36" s="325">
        <v>13</v>
      </c>
      <c r="S36" s="41">
        <v>0</v>
      </c>
      <c r="T36" s="423">
        <v>0</v>
      </c>
      <c r="U36" s="424">
        <f t="shared" si="44"/>
        <v>13</v>
      </c>
      <c r="V36" s="325">
        <v>0</v>
      </c>
      <c r="W36" s="41">
        <v>0</v>
      </c>
      <c r="X36" s="423">
        <v>0</v>
      </c>
      <c r="Y36" s="424">
        <f t="shared" si="45"/>
        <v>0</v>
      </c>
      <c r="Z36" s="325">
        <v>0</v>
      </c>
      <c r="AA36" s="41">
        <v>0</v>
      </c>
      <c r="AB36" s="423">
        <v>0</v>
      </c>
      <c r="AC36" s="424">
        <f t="shared" si="46"/>
        <v>0</v>
      </c>
      <c r="AD36" s="325">
        <v>0</v>
      </c>
      <c r="AE36" s="41">
        <v>0</v>
      </c>
      <c r="AF36" s="423">
        <v>0</v>
      </c>
      <c r="AG36" s="424">
        <f t="shared" si="47"/>
        <v>0</v>
      </c>
      <c r="AH36" s="95">
        <v>0</v>
      </c>
      <c r="AI36" s="95">
        <v>0</v>
      </c>
      <c r="AJ36" s="95">
        <v>0</v>
      </c>
      <c r="AK36" s="446">
        <f t="shared" si="48"/>
        <v>0</v>
      </c>
      <c r="AL36" s="96">
        <v>0</v>
      </c>
      <c r="AM36" s="96">
        <v>0</v>
      </c>
      <c r="AN36" s="96">
        <v>0</v>
      </c>
      <c r="AO36" s="327">
        <f t="shared" si="49"/>
        <v>0</v>
      </c>
      <c r="AP36" s="95">
        <v>0</v>
      </c>
      <c r="AQ36" s="95">
        <v>0</v>
      </c>
      <c r="AR36" s="95">
        <v>0</v>
      </c>
      <c r="AS36" s="327">
        <f t="shared" si="50"/>
        <v>0</v>
      </c>
      <c r="AT36" s="95">
        <v>0</v>
      </c>
      <c r="AU36" s="95">
        <v>0</v>
      </c>
      <c r="AV36" s="95">
        <v>0</v>
      </c>
      <c r="AW36" s="327">
        <f t="shared" si="51"/>
        <v>0</v>
      </c>
      <c r="AX36" s="95">
        <v>0</v>
      </c>
      <c r="AY36" s="95">
        <v>0</v>
      </c>
      <c r="AZ36" s="95">
        <v>0</v>
      </c>
      <c r="BA36" s="327">
        <f t="shared" si="52"/>
        <v>0</v>
      </c>
      <c r="BB36" s="95">
        <v>0</v>
      </c>
      <c r="BC36" s="95">
        <v>0</v>
      </c>
      <c r="BD36" s="95">
        <v>0</v>
      </c>
      <c r="BE36" s="327">
        <f t="shared" si="53"/>
        <v>0</v>
      </c>
      <c r="BF36" s="30">
        <f t="shared" si="54"/>
        <v>14</v>
      </c>
      <c r="BG36" s="604"/>
      <c r="BH36" s="422"/>
      <c r="BI36" s="422"/>
      <c r="BJ36" s="422"/>
      <c r="BK36" s="422"/>
      <c r="BL36" s="1"/>
    </row>
    <row r="37" spans="1:64" ht="15" customHeight="1">
      <c r="A37" s="768"/>
      <c r="B37" s="658"/>
      <c r="C37" s="616"/>
      <c r="D37" s="616"/>
      <c r="E37" s="625"/>
      <c r="F37" s="616"/>
      <c r="G37" s="728" t="s">
        <v>63</v>
      </c>
      <c r="H37" s="85" t="s">
        <v>64</v>
      </c>
      <c r="I37" s="616"/>
      <c r="J37" s="449">
        <v>0</v>
      </c>
      <c r="K37" s="96">
        <v>0</v>
      </c>
      <c r="L37" s="144">
        <v>0</v>
      </c>
      <c r="M37" s="450">
        <f t="shared" si="14"/>
        <v>0</v>
      </c>
      <c r="N37" s="325">
        <v>0</v>
      </c>
      <c r="O37" s="41">
        <v>0</v>
      </c>
      <c r="P37" s="423">
        <v>0</v>
      </c>
      <c r="Q37" s="424">
        <f t="shared" si="15"/>
        <v>0</v>
      </c>
      <c r="R37" s="325">
        <v>0</v>
      </c>
      <c r="S37" s="41">
        <v>0</v>
      </c>
      <c r="T37" s="423">
        <v>0</v>
      </c>
      <c r="U37" s="424">
        <f t="shared" si="44"/>
        <v>0</v>
      </c>
      <c r="V37" s="325">
        <v>0</v>
      </c>
      <c r="W37" s="41">
        <v>0</v>
      </c>
      <c r="X37" s="423">
        <v>0</v>
      </c>
      <c r="Y37" s="424">
        <f t="shared" si="45"/>
        <v>0</v>
      </c>
      <c r="Z37" s="325">
        <v>0</v>
      </c>
      <c r="AA37" s="41">
        <v>0</v>
      </c>
      <c r="AB37" s="423">
        <v>0</v>
      </c>
      <c r="AC37" s="424">
        <f t="shared" si="46"/>
        <v>0</v>
      </c>
      <c r="AD37" s="325">
        <v>0</v>
      </c>
      <c r="AE37" s="41">
        <v>0</v>
      </c>
      <c r="AF37" s="423">
        <v>0</v>
      </c>
      <c r="AG37" s="424">
        <f t="shared" si="47"/>
        <v>0</v>
      </c>
      <c r="AH37" s="95">
        <v>0</v>
      </c>
      <c r="AI37" s="95">
        <v>0</v>
      </c>
      <c r="AJ37" s="95">
        <v>0</v>
      </c>
      <c r="AK37" s="446">
        <f t="shared" si="48"/>
        <v>0</v>
      </c>
      <c r="AL37" s="96">
        <v>0</v>
      </c>
      <c r="AM37" s="96">
        <v>0</v>
      </c>
      <c r="AN37" s="96">
        <v>0</v>
      </c>
      <c r="AO37" s="327">
        <f t="shared" si="49"/>
        <v>0</v>
      </c>
      <c r="AP37" s="95">
        <v>0</v>
      </c>
      <c r="AQ37" s="95">
        <v>0</v>
      </c>
      <c r="AR37" s="95">
        <v>0</v>
      </c>
      <c r="AS37" s="327">
        <f t="shared" si="50"/>
        <v>0</v>
      </c>
      <c r="AT37" s="95">
        <v>0</v>
      </c>
      <c r="AU37" s="95">
        <v>0</v>
      </c>
      <c r="AV37" s="95">
        <v>0</v>
      </c>
      <c r="AW37" s="327">
        <f t="shared" si="51"/>
        <v>0</v>
      </c>
      <c r="AX37" s="95">
        <v>0</v>
      </c>
      <c r="AY37" s="95">
        <v>0</v>
      </c>
      <c r="AZ37" s="95">
        <v>0</v>
      </c>
      <c r="BA37" s="327">
        <f t="shared" si="52"/>
        <v>0</v>
      </c>
      <c r="BB37" s="95">
        <v>0</v>
      </c>
      <c r="BC37" s="95">
        <v>0</v>
      </c>
      <c r="BD37" s="95">
        <v>0</v>
      </c>
      <c r="BE37" s="327">
        <f t="shared" si="53"/>
        <v>0</v>
      </c>
      <c r="BF37" s="30">
        <f t="shared" si="54"/>
        <v>0</v>
      </c>
      <c r="BG37" s="604"/>
      <c r="BH37" s="422"/>
      <c r="BI37" s="422"/>
      <c r="BJ37" s="422"/>
      <c r="BK37" s="422"/>
      <c r="BL37" s="1"/>
    </row>
    <row r="38" spans="1:64" ht="15.75" customHeight="1">
      <c r="A38" s="768"/>
      <c r="B38" s="658"/>
      <c r="C38" s="616"/>
      <c r="D38" s="616"/>
      <c r="E38" s="687"/>
      <c r="F38" s="634"/>
      <c r="G38" s="634"/>
      <c r="H38" s="106" t="s">
        <v>66</v>
      </c>
      <c r="I38" s="616"/>
      <c r="J38" s="451">
        <v>0</v>
      </c>
      <c r="K38" s="197">
        <v>0</v>
      </c>
      <c r="L38" s="12">
        <v>0</v>
      </c>
      <c r="M38" s="452">
        <f t="shared" si="14"/>
        <v>0</v>
      </c>
      <c r="N38" s="330">
        <v>0</v>
      </c>
      <c r="O38" s="54">
        <v>0</v>
      </c>
      <c r="P38" s="426">
        <v>0</v>
      </c>
      <c r="Q38" s="427">
        <f t="shared" si="15"/>
        <v>0</v>
      </c>
      <c r="R38" s="330">
        <v>0</v>
      </c>
      <c r="S38" s="54">
        <v>0</v>
      </c>
      <c r="T38" s="426">
        <v>0</v>
      </c>
      <c r="U38" s="427">
        <f t="shared" si="44"/>
        <v>0</v>
      </c>
      <c r="V38" s="330">
        <v>0</v>
      </c>
      <c r="W38" s="54">
        <v>0</v>
      </c>
      <c r="X38" s="426">
        <v>0</v>
      </c>
      <c r="Y38" s="427">
        <f t="shared" si="45"/>
        <v>0</v>
      </c>
      <c r="Z38" s="330">
        <v>0</v>
      </c>
      <c r="AA38" s="54">
        <v>0</v>
      </c>
      <c r="AB38" s="426">
        <v>0</v>
      </c>
      <c r="AC38" s="427">
        <f t="shared" si="46"/>
        <v>0</v>
      </c>
      <c r="AD38" s="330">
        <v>0</v>
      </c>
      <c r="AE38" s="54">
        <v>0</v>
      </c>
      <c r="AF38" s="426">
        <v>0</v>
      </c>
      <c r="AG38" s="427">
        <f t="shared" si="47"/>
        <v>0</v>
      </c>
      <c r="AH38" s="95">
        <v>0</v>
      </c>
      <c r="AI38" s="95">
        <v>0</v>
      </c>
      <c r="AJ38" s="95">
        <v>0</v>
      </c>
      <c r="AK38" s="446">
        <f t="shared" si="48"/>
        <v>0</v>
      </c>
      <c r="AL38" s="96">
        <v>0</v>
      </c>
      <c r="AM38" s="96">
        <v>0</v>
      </c>
      <c r="AN38" s="96">
        <v>0</v>
      </c>
      <c r="AO38" s="327">
        <f t="shared" si="49"/>
        <v>0</v>
      </c>
      <c r="AP38" s="95">
        <v>0</v>
      </c>
      <c r="AQ38" s="95">
        <v>0</v>
      </c>
      <c r="AR38" s="95">
        <v>0</v>
      </c>
      <c r="AS38" s="327">
        <f t="shared" si="50"/>
        <v>0</v>
      </c>
      <c r="AT38" s="95">
        <v>0</v>
      </c>
      <c r="AU38" s="95">
        <v>0</v>
      </c>
      <c r="AV38" s="95">
        <v>0</v>
      </c>
      <c r="AW38" s="327">
        <f t="shared" si="51"/>
        <v>0</v>
      </c>
      <c r="AX38" s="95">
        <v>0</v>
      </c>
      <c r="AY38" s="95">
        <v>0</v>
      </c>
      <c r="AZ38" s="95">
        <v>0</v>
      </c>
      <c r="BA38" s="327">
        <f t="shared" si="52"/>
        <v>0</v>
      </c>
      <c r="BB38" s="95">
        <v>0</v>
      </c>
      <c r="BC38" s="95">
        <v>0</v>
      </c>
      <c r="BD38" s="95">
        <v>0</v>
      </c>
      <c r="BE38" s="327">
        <f t="shared" si="53"/>
        <v>0</v>
      </c>
      <c r="BF38" s="30">
        <f t="shared" si="54"/>
        <v>0</v>
      </c>
      <c r="BG38" s="605"/>
      <c r="BH38" s="422"/>
      <c r="BI38" s="422"/>
      <c r="BJ38" s="422"/>
      <c r="BK38" s="422"/>
      <c r="BL38" s="1"/>
    </row>
    <row r="39" spans="1:64" ht="15.75" customHeight="1">
      <c r="A39" s="768"/>
      <c r="B39" s="658"/>
      <c r="C39" s="616"/>
      <c r="D39" s="616"/>
      <c r="E39" s="455"/>
      <c r="F39" s="456">
        <v>2300</v>
      </c>
      <c r="G39" s="754" t="s">
        <v>190</v>
      </c>
      <c r="H39" s="635"/>
      <c r="I39" s="457"/>
      <c r="J39" s="458">
        <v>21</v>
      </c>
      <c r="K39" s="459">
        <v>0</v>
      </c>
      <c r="L39" s="117">
        <v>0</v>
      </c>
      <c r="M39" s="460">
        <f t="shared" si="14"/>
        <v>21</v>
      </c>
      <c r="N39" s="461">
        <v>20</v>
      </c>
      <c r="O39" s="459">
        <v>0</v>
      </c>
      <c r="P39" s="459">
        <v>0</v>
      </c>
      <c r="Q39" s="462">
        <f t="shared" si="15"/>
        <v>20</v>
      </c>
      <c r="R39" s="461">
        <v>215</v>
      </c>
      <c r="S39" s="459">
        <v>0</v>
      </c>
      <c r="T39" s="459">
        <v>0</v>
      </c>
      <c r="U39" s="463">
        <f t="shared" si="44"/>
        <v>215</v>
      </c>
      <c r="V39" s="464">
        <v>0</v>
      </c>
      <c r="W39" s="116">
        <v>0</v>
      </c>
      <c r="X39" s="116">
        <v>0</v>
      </c>
      <c r="Y39" s="465">
        <f t="shared" si="45"/>
        <v>0</v>
      </c>
      <c r="Z39" s="464">
        <v>0</v>
      </c>
      <c r="AA39" s="116">
        <v>0</v>
      </c>
      <c r="AB39" s="116">
        <v>0</v>
      </c>
      <c r="AC39" s="465">
        <f t="shared" si="46"/>
        <v>0</v>
      </c>
      <c r="AD39" s="464">
        <v>0</v>
      </c>
      <c r="AE39" s="116">
        <v>0</v>
      </c>
      <c r="AF39" s="116">
        <v>0</v>
      </c>
      <c r="AG39" s="465">
        <f t="shared" si="47"/>
        <v>0</v>
      </c>
      <c r="AH39" s="26">
        <v>0</v>
      </c>
      <c r="AI39" s="26">
        <v>0</v>
      </c>
      <c r="AJ39" s="96">
        <v>0</v>
      </c>
      <c r="AK39" s="396">
        <f t="shared" si="48"/>
        <v>0</v>
      </c>
      <c r="AL39" s="26">
        <v>0</v>
      </c>
      <c r="AM39" s="26">
        <v>0</v>
      </c>
      <c r="AN39" s="96">
        <v>0</v>
      </c>
      <c r="AO39" s="396">
        <f t="shared" si="49"/>
        <v>0</v>
      </c>
      <c r="AP39" s="95">
        <v>0</v>
      </c>
      <c r="AQ39" s="95">
        <v>0</v>
      </c>
      <c r="AR39" s="95">
        <v>0</v>
      </c>
      <c r="AS39" s="396">
        <f t="shared" si="50"/>
        <v>0</v>
      </c>
      <c r="AT39" s="95">
        <v>0</v>
      </c>
      <c r="AU39" s="95">
        <v>0</v>
      </c>
      <c r="AV39" s="95">
        <v>0</v>
      </c>
      <c r="AW39" s="396">
        <f t="shared" si="51"/>
        <v>0</v>
      </c>
      <c r="AX39" s="95">
        <v>0</v>
      </c>
      <c r="AY39" s="95">
        <v>0</v>
      </c>
      <c r="AZ39" s="95">
        <v>0</v>
      </c>
      <c r="BA39" s="396">
        <f t="shared" si="52"/>
        <v>0</v>
      </c>
      <c r="BB39" s="95">
        <v>0</v>
      </c>
      <c r="BC39" s="95">
        <v>0</v>
      </c>
      <c r="BD39" s="95">
        <v>0</v>
      </c>
      <c r="BE39" s="396">
        <f t="shared" si="53"/>
        <v>0</v>
      </c>
      <c r="BF39" s="30">
        <f t="shared" si="54"/>
        <v>256</v>
      </c>
      <c r="BG39" s="114">
        <f t="shared" ref="BG39:BG42" si="55">BF39/F39</f>
        <v>0.11130434782608696</v>
      </c>
      <c r="BH39" s="71">
        <f t="shared" ref="BH39:BH42" si="56">ROUND(F39*BL39,0)</f>
        <v>920</v>
      </c>
      <c r="BI39" s="72">
        <f t="shared" ref="BI39:BI42" si="57">ROUND(F39*BL39,0)+1</f>
        <v>921</v>
      </c>
      <c r="BJ39" s="72">
        <f t="shared" ref="BJ39:BJ42" si="58">F39-1</f>
        <v>2299</v>
      </c>
      <c r="BK39" s="73">
        <f t="shared" ref="BK39:BK42" si="59">F39</f>
        <v>2300</v>
      </c>
      <c r="BL39" s="196">
        <v>0.4</v>
      </c>
    </row>
    <row r="40" spans="1:64" ht="35.25" customHeight="1">
      <c r="A40" s="768"/>
      <c r="B40" s="658"/>
      <c r="C40" s="616"/>
      <c r="D40" s="616"/>
      <c r="E40" s="633" t="s">
        <v>191</v>
      </c>
      <c r="F40" s="466">
        <v>10</v>
      </c>
      <c r="G40" s="437" t="s">
        <v>73</v>
      </c>
      <c r="H40" s="217" t="s">
        <v>73</v>
      </c>
      <c r="I40" s="437" t="s">
        <v>192</v>
      </c>
      <c r="J40" s="451">
        <v>0</v>
      </c>
      <c r="K40" s="197">
        <v>0</v>
      </c>
      <c r="L40" s="12">
        <v>0</v>
      </c>
      <c r="M40" s="452">
        <f t="shared" si="14"/>
        <v>0</v>
      </c>
      <c r="N40" s="123">
        <v>0</v>
      </c>
      <c r="O40" s="197">
        <v>0</v>
      </c>
      <c r="P40" s="197">
        <v>0</v>
      </c>
      <c r="Q40" s="467">
        <f t="shared" si="15"/>
        <v>0</v>
      </c>
      <c r="R40" s="123">
        <v>1</v>
      </c>
      <c r="S40" s="197">
        <v>0</v>
      </c>
      <c r="T40" s="197">
        <v>0</v>
      </c>
      <c r="U40" s="468">
        <f t="shared" si="44"/>
        <v>1</v>
      </c>
      <c r="V40" s="197">
        <v>0</v>
      </c>
      <c r="W40" s="197">
        <v>0</v>
      </c>
      <c r="X40" s="197">
        <v>0</v>
      </c>
      <c r="Y40" s="468">
        <f t="shared" si="45"/>
        <v>0</v>
      </c>
      <c r="Z40" s="197">
        <v>0</v>
      </c>
      <c r="AA40" s="197">
        <v>0</v>
      </c>
      <c r="AB40" s="197">
        <v>0</v>
      </c>
      <c r="AC40" s="401">
        <f t="shared" si="46"/>
        <v>0</v>
      </c>
      <c r="AD40" s="197">
        <v>0</v>
      </c>
      <c r="AE40" s="197">
        <v>0</v>
      </c>
      <c r="AF40" s="197">
        <v>0</v>
      </c>
      <c r="AG40" s="401">
        <f t="shared" si="47"/>
        <v>0</v>
      </c>
      <c r="AH40" s="197">
        <v>0</v>
      </c>
      <c r="AI40" s="197">
        <v>0</v>
      </c>
      <c r="AJ40" s="197">
        <v>0</v>
      </c>
      <c r="AK40" s="401">
        <f t="shared" si="48"/>
        <v>0</v>
      </c>
      <c r="AL40" s="197">
        <v>0</v>
      </c>
      <c r="AM40" s="197">
        <v>0</v>
      </c>
      <c r="AN40" s="197">
        <v>0</v>
      </c>
      <c r="AO40" s="401">
        <f t="shared" si="49"/>
        <v>0</v>
      </c>
      <c r="AP40" s="197">
        <v>0</v>
      </c>
      <c r="AQ40" s="197">
        <v>0</v>
      </c>
      <c r="AR40" s="197">
        <v>0</v>
      </c>
      <c r="AS40" s="401">
        <f t="shared" si="50"/>
        <v>0</v>
      </c>
      <c r="AT40" s="211">
        <v>0</v>
      </c>
      <c r="AU40" s="211">
        <v>0</v>
      </c>
      <c r="AV40" s="211">
        <v>0</v>
      </c>
      <c r="AW40" s="401">
        <f t="shared" si="51"/>
        <v>0</v>
      </c>
      <c r="AX40" s="197">
        <v>0</v>
      </c>
      <c r="AY40" s="197">
        <v>0</v>
      </c>
      <c r="AZ40" s="197">
        <v>0</v>
      </c>
      <c r="BA40" s="401">
        <f t="shared" si="52"/>
        <v>0</v>
      </c>
      <c r="BB40" s="197">
        <v>0</v>
      </c>
      <c r="BC40" s="197">
        <v>0</v>
      </c>
      <c r="BD40" s="197">
        <v>0</v>
      </c>
      <c r="BE40" s="401">
        <f t="shared" si="53"/>
        <v>0</v>
      </c>
      <c r="BF40" s="30">
        <f t="shared" si="54"/>
        <v>1</v>
      </c>
      <c r="BG40" s="469">
        <f t="shared" si="55"/>
        <v>0.1</v>
      </c>
      <c r="BH40" s="71">
        <f t="shared" si="56"/>
        <v>4</v>
      </c>
      <c r="BI40" s="72">
        <f t="shared" si="57"/>
        <v>5</v>
      </c>
      <c r="BJ40" s="72">
        <f t="shared" si="58"/>
        <v>9</v>
      </c>
      <c r="BK40" s="73">
        <f t="shared" si="59"/>
        <v>10</v>
      </c>
      <c r="BL40" s="196">
        <v>0.4</v>
      </c>
    </row>
    <row r="41" spans="1:64" ht="35.25" customHeight="1">
      <c r="A41" s="768"/>
      <c r="B41" s="658"/>
      <c r="C41" s="616"/>
      <c r="D41" s="616"/>
      <c r="E41" s="619"/>
      <c r="F41" s="466">
        <v>60</v>
      </c>
      <c r="G41" s="437" t="s">
        <v>73</v>
      </c>
      <c r="H41" s="217" t="s">
        <v>73</v>
      </c>
      <c r="I41" s="437" t="s">
        <v>193</v>
      </c>
      <c r="J41" s="451">
        <v>0</v>
      </c>
      <c r="K41" s="197">
        <v>0</v>
      </c>
      <c r="L41" s="12">
        <v>0</v>
      </c>
      <c r="M41" s="452">
        <f t="shared" si="14"/>
        <v>0</v>
      </c>
      <c r="N41" s="123">
        <v>0</v>
      </c>
      <c r="O41" s="197">
        <v>0</v>
      </c>
      <c r="P41" s="197">
        <v>0</v>
      </c>
      <c r="Q41" s="467">
        <f t="shared" si="15"/>
        <v>0</v>
      </c>
      <c r="R41" s="123">
        <v>5</v>
      </c>
      <c r="S41" s="197">
        <v>0</v>
      </c>
      <c r="T41" s="197">
        <v>0</v>
      </c>
      <c r="U41" s="468">
        <f t="shared" si="44"/>
        <v>5</v>
      </c>
      <c r="V41" s="197">
        <v>0</v>
      </c>
      <c r="W41" s="197">
        <v>0</v>
      </c>
      <c r="X41" s="197">
        <v>0</v>
      </c>
      <c r="Y41" s="468">
        <f t="shared" si="45"/>
        <v>0</v>
      </c>
      <c r="Z41" s="197">
        <v>0</v>
      </c>
      <c r="AA41" s="197">
        <v>0</v>
      </c>
      <c r="AB41" s="197">
        <v>0</v>
      </c>
      <c r="AC41" s="401">
        <f t="shared" si="46"/>
        <v>0</v>
      </c>
      <c r="AD41" s="197">
        <v>0</v>
      </c>
      <c r="AE41" s="197">
        <v>0</v>
      </c>
      <c r="AF41" s="197">
        <v>0</v>
      </c>
      <c r="AG41" s="401">
        <f t="shared" si="47"/>
        <v>0</v>
      </c>
      <c r="AH41" s="197">
        <v>0</v>
      </c>
      <c r="AI41" s="197">
        <v>0</v>
      </c>
      <c r="AJ41" s="197">
        <v>0</v>
      </c>
      <c r="AK41" s="401">
        <f t="shared" si="48"/>
        <v>0</v>
      </c>
      <c r="AL41" s="197">
        <v>0</v>
      </c>
      <c r="AM41" s="197">
        <v>0</v>
      </c>
      <c r="AN41" s="197">
        <v>0</v>
      </c>
      <c r="AO41" s="401">
        <f t="shared" si="49"/>
        <v>0</v>
      </c>
      <c r="AP41" s="197">
        <v>0</v>
      </c>
      <c r="AQ41" s="197">
        <v>0</v>
      </c>
      <c r="AR41" s="197">
        <v>0</v>
      </c>
      <c r="AS41" s="401">
        <f t="shared" si="50"/>
        <v>0</v>
      </c>
      <c r="AT41" s="211">
        <v>0</v>
      </c>
      <c r="AU41" s="211">
        <v>0</v>
      </c>
      <c r="AV41" s="211">
        <v>0</v>
      </c>
      <c r="AW41" s="401">
        <f t="shared" si="51"/>
        <v>0</v>
      </c>
      <c r="AX41" s="197">
        <v>0</v>
      </c>
      <c r="AY41" s="197">
        <v>0</v>
      </c>
      <c r="AZ41" s="197">
        <v>0</v>
      </c>
      <c r="BA41" s="401">
        <f t="shared" si="52"/>
        <v>0</v>
      </c>
      <c r="BB41" s="197">
        <v>0</v>
      </c>
      <c r="BC41" s="197">
        <v>0</v>
      </c>
      <c r="BD41" s="197">
        <v>0</v>
      </c>
      <c r="BE41" s="401">
        <f t="shared" si="53"/>
        <v>0</v>
      </c>
      <c r="BF41" s="30">
        <f t="shared" si="54"/>
        <v>5</v>
      </c>
      <c r="BG41" s="469">
        <f t="shared" si="55"/>
        <v>8.3333333333333329E-2</v>
      </c>
      <c r="BH41" s="71">
        <f t="shared" si="56"/>
        <v>24</v>
      </c>
      <c r="BI41" s="72">
        <f t="shared" si="57"/>
        <v>25</v>
      </c>
      <c r="BJ41" s="72">
        <f t="shared" si="58"/>
        <v>59</v>
      </c>
      <c r="BK41" s="73">
        <f t="shared" si="59"/>
        <v>60</v>
      </c>
      <c r="BL41" s="196">
        <v>0.4</v>
      </c>
    </row>
    <row r="42" spans="1:64" ht="55.5" customHeight="1">
      <c r="A42" s="768"/>
      <c r="B42" s="658"/>
      <c r="C42" s="616"/>
      <c r="D42" s="616"/>
      <c r="E42" s="113" t="s">
        <v>194</v>
      </c>
      <c r="F42" s="470">
        <v>400</v>
      </c>
      <c r="G42" s="113" t="s">
        <v>73</v>
      </c>
      <c r="H42" s="125" t="s">
        <v>73</v>
      </c>
      <c r="I42" s="437" t="s">
        <v>195</v>
      </c>
      <c r="J42" s="453">
        <v>37</v>
      </c>
      <c r="K42" s="193">
        <v>0</v>
      </c>
      <c r="L42" s="443">
        <v>0</v>
      </c>
      <c r="M42" s="471">
        <f t="shared" si="14"/>
        <v>37</v>
      </c>
      <c r="N42" s="445">
        <v>43</v>
      </c>
      <c r="O42" s="193">
        <v>0</v>
      </c>
      <c r="P42" s="193">
        <v>0</v>
      </c>
      <c r="Q42" s="471">
        <f t="shared" si="15"/>
        <v>43</v>
      </c>
      <c r="R42" s="445">
        <v>91</v>
      </c>
      <c r="S42" s="193">
        <v>0</v>
      </c>
      <c r="T42" s="193">
        <v>0</v>
      </c>
      <c r="U42" s="471">
        <f t="shared" si="44"/>
        <v>91</v>
      </c>
      <c r="V42" s="26">
        <v>0</v>
      </c>
      <c r="W42" s="96">
        <v>0</v>
      </c>
      <c r="X42" s="96">
        <v>0</v>
      </c>
      <c r="Y42" s="396">
        <v>0</v>
      </c>
      <c r="Z42" s="26">
        <v>0</v>
      </c>
      <c r="AA42" s="96">
        <v>0</v>
      </c>
      <c r="AB42" s="96">
        <v>0</v>
      </c>
      <c r="AC42" s="396">
        <v>0</v>
      </c>
      <c r="AD42" s="26">
        <v>0</v>
      </c>
      <c r="AE42" s="96">
        <v>0</v>
      </c>
      <c r="AF42" s="96">
        <v>0</v>
      </c>
      <c r="AG42" s="396">
        <v>0</v>
      </c>
      <c r="AH42" s="26">
        <v>0</v>
      </c>
      <c r="AI42" s="26">
        <v>0</v>
      </c>
      <c r="AJ42" s="96">
        <v>0</v>
      </c>
      <c r="AK42" s="396">
        <v>0</v>
      </c>
      <c r="AL42" s="26">
        <v>0</v>
      </c>
      <c r="AM42" s="26">
        <v>0</v>
      </c>
      <c r="AN42" s="96">
        <v>0</v>
      </c>
      <c r="AO42" s="396">
        <v>0</v>
      </c>
      <c r="AP42" s="95">
        <v>0</v>
      </c>
      <c r="AQ42" s="95">
        <v>0</v>
      </c>
      <c r="AR42" s="95">
        <v>0</v>
      </c>
      <c r="AS42" s="396">
        <v>0</v>
      </c>
      <c r="AT42" s="95">
        <v>0</v>
      </c>
      <c r="AU42" s="95">
        <v>0</v>
      </c>
      <c r="AV42" s="95">
        <v>0</v>
      </c>
      <c r="AW42" s="396">
        <v>0</v>
      </c>
      <c r="AX42" s="95">
        <v>0</v>
      </c>
      <c r="AY42" s="95">
        <v>0</v>
      </c>
      <c r="AZ42" s="95">
        <v>0</v>
      </c>
      <c r="BA42" s="396">
        <v>0</v>
      </c>
      <c r="BB42" s="95">
        <v>0</v>
      </c>
      <c r="BC42" s="95">
        <v>0</v>
      </c>
      <c r="BD42" s="95">
        <v>0</v>
      </c>
      <c r="BE42" s="396">
        <v>0</v>
      </c>
      <c r="BF42" s="30">
        <f t="shared" si="54"/>
        <v>171</v>
      </c>
      <c r="BG42" s="114">
        <f t="shared" si="55"/>
        <v>0.42749999999999999</v>
      </c>
      <c r="BH42" s="71">
        <f t="shared" si="56"/>
        <v>160</v>
      </c>
      <c r="BI42" s="72">
        <f t="shared" si="57"/>
        <v>161</v>
      </c>
      <c r="BJ42" s="72">
        <f t="shared" si="58"/>
        <v>399</v>
      </c>
      <c r="BK42" s="73">
        <f t="shared" si="59"/>
        <v>400</v>
      </c>
      <c r="BL42" s="196">
        <v>0.4</v>
      </c>
    </row>
    <row r="43" spans="1:64" ht="15" customHeight="1">
      <c r="A43" s="768"/>
      <c r="B43" s="658"/>
      <c r="C43" s="616"/>
      <c r="D43" s="616"/>
      <c r="E43" s="104" t="s">
        <v>196</v>
      </c>
      <c r="F43" s="378">
        <v>600</v>
      </c>
      <c r="G43" s="92" t="s">
        <v>73</v>
      </c>
      <c r="H43" s="102" t="s">
        <v>73</v>
      </c>
      <c r="I43" s="113"/>
      <c r="J43" s="472">
        <v>62</v>
      </c>
      <c r="K43" s="459">
        <v>0</v>
      </c>
      <c r="L43" s="117">
        <v>0</v>
      </c>
      <c r="M43" s="471">
        <f t="shared" si="14"/>
        <v>62</v>
      </c>
      <c r="N43" s="147">
        <v>79</v>
      </c>
      <c r="O43" s="459">
        <v>0</v>
      </c>
      <c r="P43" s="459">
        <v>0</v>
      </c>
      <c r="Q43" s="471">
        <f t="shared" si="15"/>
        <v>79</v>
      </c>
      <c r="R43" s="147">
        <v>121</v>
      </c>
      <c r="S43" s="459">
        <v>0</v>
      </c>
      <c r="T43" s="459">
        <v>0</v>
      </c>
      <c r="U43" s="468">
        <f t="shared" si="44"/>
        <v>121</v>
      </c>
      <c r="V43" s="473">
        <v>0</v>
      </c>
      <c r="W43" s="342">
        <v>0</v>
      </c>
      <c r="X43" s="342">
        <v>0</v>
      </c>
      <c r="Y43" s="474"/>
      <c r="Z43" s="473"/>
      <c r="AA43" s="342"/>
      <c r="AB43" s="342"/>
      <c r="AC43" s="474"/>
      <c r="AD43" s="473"/>
      <c r="AE43" s="342"/>
      <c r="AF43" s="342"/>
      <c r="AG43" s="474"/>
      <c r="AH43" s="95"/>
      <c r="AI43" s="95"/>
      <c r="AJ43" s="95"/>
      <c r="AK43" s="446"/>
      <c r="AL43" s="96"/>
      <c r="AM43" s="96"/>
      <c r="AN43" s="96"/>
      <c r="AO43" s="446"/>
      <c r="AP43" s="95"/>
      <c r="AQ43" s="95"/>
      <c r="AR43" s="95"/>
      <c r="AS43" s="396"/>
      <c r="AT43" s="95"/>
      <c r="AU43" s="95"/>
      <c r="AV43" s="95"/>
      <c r="AW43" s="396"/>
      <c r="AX43" s="95"/>
      <c r="AY43" s="95"/>
      <c r="AZ43" s="95"/>
      <c r="BA43" s="396"/>
      <c r="BB43" s="95"/>
      <c r="BC43" s="95"/>
      <c r="BD43" s="95"/>
      <c r="BE43" s="396"/>
      <c r="BF43" s="30"/>
      <c r="BG43" s="114"/>
      <c r="BH43" s="422"/>
      <c r="BI43" s="422"/>
      <c r="BJ43" s="422"/>
      <c r="BK43" s="422"/>
      <c r="BL43" s="1"/>
    </row>
    <row r="44" spans="1:64" ht="15" hidden="1" customHeight="1">
      <c r="A44" s="768"/>
      <c r="B44" s="658"/>
      <c r="C44" s="616"/>
      <c r="D44" s="616"/>
      <c r="E44" s="104" t="s">
        <v>196</v>
      </c>
      <c r="F44" s="378">
        <v>600</v>
      </c>
      <c r="G44" s="755" t="s">
        <v>48</v>
      </c>
      <c r="H44" s="475" t="s">
        <v>49</v>
      </c>
      <c r="I44" s="618"/>
      <c r="J44" s="447">
        <v>0</v>
      </c>
      <c r="K44" s="116">
        <v>0</v>
      </c>
      <c r="L44" s="148">
        <v>0</v>
      </c>
      <c r="M44" s="448">
        <f t="shared" si="14"/>
        <v>0</v>
      </c>
      <c r="N44" s="476">
        <v>0</v>
      </c>
      <c r="O44" s="116">
        <v>0</v>
      </c>
      <c r="P44" s="116">
        <v>0</v>
      </c>
      <c r="Q44" s="477">
        <f t="shared" si="15"/>
        <v>0</v>
      </c>
      <c r="R44" s="476">
        <v>0</v>
      </c>
      <c r="S44" s="116">
        <v>0</v>
      </c>
      <c r="T44" s="116">
        <v>0</v>
      </c>
      <c r="U44" s="465">
        <f t="shared" si="44"/>
        <v>0</v>
      </c>
      <c r="V44" s="419">
        <v>0</v>
      </c>
      <c r="W44" s="202">
        <v>0</v>
      </c>
      <c r="X44" s="202">
        <v>0</v>
      </c>
      <c r="Y44" s="420">
        <f t="shared" ref="Y44:Y48" si="60">SUM(V44:X44)</f>
        <v>0</v>
      </c>
      <c r="Z44" s="419">
        <v>0</v>
      </c>
      <c r="AA44" s="202">
        <v>0</v>
      </c>
      <c r="AB44" s="202">
        <v>0</v>
      </c>
      <c r="AC44" s="420">
        <f t="shared" ref="AC44:AC48" si="61">SUM(Z44:AB44)</f>
        <v>0</v>
      </c>
      <c r="AD44" s="419">
        <v>0</v>
      </c>
      <c r="AE44" s="202">
        <v>0</v>
      </c>
      <c r="AF44" s="202">
        <v>0</v>
      </c>
      <c r="AG44" s="420">
        <f t="shared" ref="AG44:AG48" si="62">SUM(AD44:AF44)</f>
        <v>0</v>
      </c>
      <c r="AH44" s="95">
        <v>0</v>
      </c>
      <c r="AI44" s="95">
        <v>0</v>
      </c>
      <c r="AJ44" s="95">
        <v>0</v>
      </c>
      <c r="AK44" s="446">
        <f t="shared" ref="AK44:AK48" si="63">SUM(AH44:AJ44)</f>
        <v>0</v>
      </c>
      <c r="AL44" s="96">
        <v>0</v>
      </c>
      <c r="AM44" s="96">
        <v>0</v>
      </c>
      <c r="AN44" s="96">
        <v>0</v>
      </c>
      <c r="AO44" s="446">
        <f t="shared" ref="AO44:AO48" si="64">SUM(AL44:AN44)</f>
        <v>0</v>
      </c>
      <c r="AP44" s="95">
        <v>0</v>
      </c>
      <c r="AQ44" s="95">
        <v>0</v>
      </c>
      <c r="AR44" s="95">
        <v>0</v>
      </c>
      <c r="AS44" s="396">
        <f t="shared" ref="AS44:AS48" si="65">SUM(AP44:AR44)</f>
        <v>0</v>
      </c>
      <c r="AT44" s="95">
        <v>0</v>
      </c>
      <c r="AU44" s="95">
        <v>0</v>
      </c>
      <c r="AV44" s="95">
        <v>0</v>
      </c>
      <c r="AW44" s="396">
        <f t="shared" ref="AW44:AW48" si="66">SUM(AT44:AV44)</f>
        <v>0</v>
      </c>
      <c r="AX44" s="95">
        <v>0</v>
      </c>
      <c r="AY44" s="95">
        <v>0</v>
      </c>
      <c r="AZ44" s="95">
        <v>0</v>
      </c>
      <c r="BA44" s="396">
        <f t="shared" ref="BA44:BA48" si="67">SUM(AX44:AZ44)</f>
        <v>0</v>
      </c>
      <c r="BB44" s="95">
        <v>0</v>
      </c>
      <c r="BC44" s="95">
        <v>0</v>
      </c>
      <c r="BD44" s="95">
        <v>0</v>
      </c>
      <c r="BE44" s="396">
        <f t="shared" ref="BE44:BE48" si="68">SUM(BB44:BD44)</f>
        <v>0</v>
      </c>
      <c r="BF44" s="30">
        <f t="shared" ref="BF44:BF48" si="69">M44+Q44+U44+Y44+AC44+AG44+AK44+AO44+AS44+AW44+BA44+BE44</f>
        <v>0</v>
      </c>
      <c r="BG44" s="603">
        <f>BF49/F44</f>
        <v>0.19833333333333333</v>
      </c>
      <c r="BH44" s="422"/>
      <c r="BI44" s="422"/>
      <c r="BJ44" s="422"/>
      <c r="BK44" s="422"/>
      <c r="BL44" s="1"/>
    </row>
    <row r="45" spans="1:64" ht="18" hidden="1" customHeight="1">
      <c r="A45" s="768"/>
      <c r="B45" s="658"/>
      <c r="C45" s="616"/>
      <c r="D45" s="616"/>
      <c r="E45" s="478"/>
      <c r="F45" s="479"/>
      <c r="G45" s="625"/>
      <c r="H45" s="480" t="s">
        <v>51</v>
      </c>
      <c r="I45" s="616"/>
      <c r="J45" s="449">
        <v>0</v>
      </c>
      <c r="K45" s="96">
        <v>0</v>
      </c>
      <c r="L45" s="144">
        <v>0</v>
      </c>
      <c r="M45" s="450">
        <f t="shared" si="14"/>
        <v>0</v>
      </c>
      <c r="N45" s="143">
        <v>0</v>
      </c>
      <c r="O45" s="96">
        <v>0</v>
      </c>
      <c r="P45" s="96">
        <v>0</v>
      </c>
      <c r="Q45" s="481">
        <f t="shared" si="15"/>
        <v>0</v>
      </c>
      <c r="R45" s="143">
        <v>1</v>
      </c>
      <c r="S45" s="96">
        <v>0</v>
      </c>
      <c r="T45" s="96">
        <v>0</v>
      </c>
      <c r="U45" s="397">
        <f t="shared" si="44"/>
        <v>1</v>
      </c>
      <c r="V45" s="352">
        <v>0</v>
      </c>
      <c r="W45" s="40">
        <v>0</v>
      </c>
      <c r="X45" s="40">
        <v>0</v>
      </c>
      <c r="Y45" s="425">
        <f t="shared" si="60"/>
        <v>0</v>
      </c>
      <c r="Z45" s="352">
        <v>0</v>
      </c>
      <c r="AA45" s="40">
        <v>0</v>
      </c>
      <c r="AB45" s="40">
        <v>0</v>
      </c>
      <c r="AC45" s="425">
        <f t="shared" si="61"/>
        <v>0</v>
      </c>
      <c r="AD45" s="352">
        <v>0</v>
      </c>
      <c r="AE45" s="40">
        <v>0</v>
      </c>
      <c r="AF45" s="40">
        <v>0</v>
      </c>
      <c r="AG45" s="425">
        <f t="shared" si="62"/>
        <v>0</v>
      </c>
      <c r="AH45" s="95">
        <v>0</v>
      </c>
      <c r="AI45" s="95">
        <v>0</v>
      </c>
      <c r="AJ45" s="95">
        <v>0</v>
      </c>
      <c r="AK45" s="446">
        <f t="shared" si="63"/>
        <v>0</v>
      </c>
      <c r="AL45" s="96">
        <v>0</v>
      </c>
      <c r="AM45" s="96">
        <v>0</v>
      </c>
      <c r="AN45" s="96">
        <v>0</v>
      </c>
      <c r="AO45" s="446">
        <f t="shared" si="64"/>
        <v>0</v>
      </c>
      <c r="AP45" s="95">
        <v>0</v>
      </c>
      <c r="AQ45" s="95">
        <v>0</v>
      </c>
      <c r="AR45" s="95">
        <v>0</v>
      </c>
      <c r="AS45" s="396">
        <f t="shared" si="65"/>
        <v>0</v>
      </c>
      <c r="AT45" s="95">
        <v>0</v>
      </c>
      <c r="AU45" s="95">
        <v>0</v>
      </c>
      <c r="AV45" s="95">
        <v>0</v>
      </c>
      <c r="AW45" s="396">
        <f t="shared" si="66"/>
        <v>0</v>
      </c>
      <c r="AX45" s="95">
        <v>0</v>
      </c>
      <c r="AY45" s="95">
        <v>0</v>
      </c>
      <c r="AZ45" s="95">
        <v>0</v>
      </c>
      <c r="BA45" s="396">
        <f t="shared" si="67"/>
        <v>0</v>
      </c>
      <c r="BB45" s="95">
        <v>0</v>
      </c>
      <c r="BC45" s="95">
        <v>0</v>
      </c>
      <c r="BD45" s="95">
        <v>0</v>
      </c>
      <c r="BE45" s="396">
        <f t="shared" si="68"/>
        <v>0</v>
      </c>
      <c r="BF45" s="30">
        <f t="shared" si="69"/>
        <v>1</v>
      </c>
      <c r="BG45" s="604"/>
      <c r="BH45" s="422"/>
      <c r="BI45" s="422"/>
      <c r="BJ45" s="422"/>
      <c r="BK45" s="422"/>
      <c r="BL45" s="1"/>
    </row>
    <row r="46" spans="1:64" ht="15" hidden="1" customHeight="1">
      <c r="A46" s="768"/>
      <c r="B46" s="658"/>
      <c r="C46" s="616"/>
      <c r="D46" s="616"/>
      <c r="E46" s="478"/>
      <c r="F46" s="479"/>
      <c r="G46" s="625"/>
      <c r="H46" s="482" t="s">
        <v>52</v>
      </c>
      <c r="I46" s="616"/>
      <c r="J46" s="449">
        <v>0</v>
      </c>
      <c r="K46" s="96">
        <v>0</v>
      </c>
      <c r="L46" s="144">
        <v>0</v>
      </c>
      <c r="M46" s="450">
        <f t="shared" si="14"/>
        <v>0</v>
      </c>
      <c r="N46" s="143">
        <v>0</v>
      </c>
      <c r="O46" s="96">
        <v>0</v>
      </c>
      <c r="P46" s="96">
        <v>0</v>
      </c>
      <c r="Q46" s="481">
        <f t="shared" si="15"/>
        <v>0</v>
      </c>
      <c r="R46" s="143">
        <v>23</v>
      </c>
      <c r="S46" s="96">
        <v>0</v>
      </c>
      <c r="T46" s="96">
        <v>0</v>
      </c>
      <c r="U46" s="397">
        <f t="shared" si="44"/>
        <v>23</v>
      </c>
      <c r="V46" s="352">
        <v>0</v>
      </c>
      <c r="W46" s="40">
        <v>0</v>
      </c>
      <c r="X46" s="40">
        <v>0</v>
      </c>
      <c r="Y46" s="425">
        <f t="shared" si="60"/>
        <v>0</v>
      </c>
      <c r="Z46" s="352">
        <v>0</v>
      </c>
      <c r="AA46" s="40">
        <v>0</v>
      </c>
      <c r="AB46" s="40">
        <v>0</v>
      </c>
      <c r="AC46" s="425">
        <f t="shared" si="61"/>
        <v>0</v>
      </c>
      <c r="AD46" s="352">
        <v>0</v>
      </c>
      <c r="AE46" s="40">
        <v>0</v>
      </c>
      <c r="AF46" s="40">
        <v>0</v>
      </c>
      <c r="AG46" s="425">
        <f t="shared" si="62"/>
        <v>0</v>
      </c>
      <c r="AH46" s="95">
        <v>0</v>
      </c>
      <c r="AI46" s="95">
        <v>0</v>
      </c>
      <c r="AJ46" s="95">
        <v>0</v>
      </c>
      <c r="AK46" s="446">
        <f t="shared" si="63"/>
        <v>0</v>
      </c>
      <c r="AL46" s="96">
        <v>0</v>
      </c>
      <c r="AM46" s="96">
        <v>0</v>
      </c>
      <c r="AN46" s="96">
        <v>0</v>
      </c>
      <c r="AO46" s="446">
        <f t="shared" si="64"/>
        <v>0</v>
      </c>
      <c r="AP46" s="95">
        <v>0</v>
      </c>
      <c r="AQ46" s="95">
        <v>0</v>
      </c>
      <c r="AR46" s="95">
        <v>0</v>
      </c>
      <c r="AS46" s="396">
        <f t="shared" si="65"/>
        <v>0</v>
      </c>
      <c r="AT46" s="95">
        <v>0</v>
      </c>
      <c r="AU46" s="95">
        <v>0</v>
      </c>
      <c r="AV46" s="95">
        <v>0</v>
      </c>
      <c r="AW46" s="396">
        <f t="shared" si="66"/>
        <v>0</v>
      </c>
      <c r="AX46" s="95">
        <v>0</v>
      </c>
      <c r="AY46" s="95">
        <v>0</v>
      </c>
      <c r="AZ46" s="95">
        <v>0</v>
      </c>
      <c r="BA46" s="396">
        <f t="shared" si="67"/>
        <v>0</v>
      </c>
      <c r="BB46" s="95">
        <v>0</v>
      </c>
      <c r="BC46" s="95">
        <v>0</v>
      </c>
      <c r="BD46" s="95">
        <v>0</v>
      </c>
      <c r="BE46" s="396">
        <f t="shared" si="68"/>
        <v>0</v>
      </c>
      <c r="BF46" s="30">
        <f t="shared" si="69"/>
        <v>23</v>
      </c>
      <c r="BG46" s="604"/>
      <c r="BH46" s="422"/>
      <c r="BI46" s="422"/>
      <c r="BJ46" s="422"/>
      <c r="BK46" s="422"/>
      <c r="BL46" s="1"/>
    </row>
    <row r="47" spans="1:64" ht="15" hidden="1" customHeight="1">
      <c r="A47" s="768"/>
      <c r="B47" s="658"/>
      <c r="C47" s="616"/>
      <c r="D47" s="616"/>
      <c r="E47" s="478"/>
      <c r="F47" s="479"/>
      <c r="G47" s="625"/>
      <c r="H47" s="482" t="s">
        <v>53</v>
      </c>
      <c r="I47" s="616"/>
      <c r="J47" s="449">
        <v>0</v>
      </c>
      <c r="K47" s="96">
        <v>0</v>
      </c>
      <c r="L47" s="144">
        <v>0</v>
      </c>
      <c r="M47" s="450">
        <f t="shared" si="14"/>
        <v>0</v>
      </c>
      <c r="N47" s="143">
        <v>0</v>
      </c>
      <c r="O47" s="96">
        <v>0</v>
      </c>
      <c r="P47" s="96">
        <v>0</v>
      </c>
      <c r="Q47" s="481">
        <f t="shared" si="15"/>
        <v>0</v>
      </c>
      <c r="R47" s="143">
        <v>91</v>
      </c>
      <c r="S47" s="96">
        <v>0</v>
      </c>
      <c r="T47" s="96">
        <v>0</v>
      </c>
      <c r="U47" s="397">
        <f t="shared" si="44"/>
        <v>91</v>
      </c>
      <c r="V47" s="352">
        <v>0</v>
      </c>
      <c r="W47" s="40">
        <v>0</v>
      </c>
      <c r="X47" s="40">
        <v>0</v>
      </c>
      <c r="Y47" s="425">
        <f t="shared" si="60"/>
        <v>0</v>
      </c>
      <c r="Z47" s="352">
        <v>0</v>
      </c>
      <c r="AA47" s="40">
        <v>0</v>
      </c>
      <c r="AB47" s="40">
        <v>0</v>
      </c>
      <c r="AC47" s="425">
        <f t="shared" si="61"/>
        <v>0</v>
      </c>
      <c r="AD47" s="352">
        <v>0</v>
      </c>
      <c r="AE47" s="40">
        <v>0</v>
      </c>
      <c r="AF47" s="40">
        <v>0</v>
      </c>
      <c r="AG47" s="425">
        <f t="shared" si="62"/>
        <v>0</v>
      </c>
      <c r="AH47" s="95">
        <v>0</v>
      </c>
      <c r="AI47" s="95">
        <v>0</v>
      </c>
      <c r="AJ47" s="95">
        <v>0</v>
      </c>
      <c r="AK47" s="446">
        <f t="shared" si="63"/>
        <v>0</v>
      </c>
      <c r="AL47" s="96">
        <v>0</v>
      </c>
      <c r="AM47" s="96">
        <v>0</v>
      </c>
      <c r="AN47" s="96">
        <v>0</v>
      </c>
      <c r="AO47" s="446">
        <f t="shared" si="64"/>
        <v>0</v>
      </c>
      <c r="AP47" s="95">
        <v>0</v>
      </c>
      <c r="AQ47" s="95">
        <v>0</v>
      </c>
      <c r="AR47" s="95">
        <v>0</v>
      </c>
      <c r="AS47" s="396">
        <f t="shared" si="65"/>
        <v>0</v>
      </c>
      <c r="AT47" s="95">
        <v>0</v>
      </c>
      <c r="AU47" s="95">
        <v>0</v>
      </c>
      <c r="AV47" s="95">
        <v>0</v>
      </c>
      <c r="AW47" s="396">
        <f t="shared" si="66"/>
        <v>0</v>
      </c>
      <c r="AX47" s="95">
        <v>0</v>
      </c>
      <c r="AY47" s="95">
        <v>0</v>
      </c>
      <c r="AZ47" s="95">
        <v>0</v>
      </c>
      <c r="BA47" s="396">
        <f t="shared" si="67"/>
        <v>0</v>
      </c>
      <c r="BB47" s="95">
        <v>0</v>
      </c>
      <c r="BC47" s="95">
        <v>0</v>
      </c>
      <c r="BD47" s="95">
        <v>0</v>
      </c>
      <c r="BE47" s="396">
        <f t="shared" si="68"/>
        <v>0</v>
      </c>
      <c r="BF47" s="30">
        <f t="shared" si="69"/>
        <v>91</v>
      </c>
      <c r="BG47" s="604"/>
      <c r="BH47" s="422"/>
      <c r="BI47" s="422"/>
      <c r="BJ47" s="422"/>
      <c r="BK47" s="422"/>
      <c r="BL47" s="1"/>
    </row>
    <row r="48" spans="1:64" ht="15.75" hidden="1" customHeight="1">
      <c r="A48" s="768"/>
      <c r="B48" s="658"/>
      <c r="C48" s="616"/>
      <c r="D48" s="616"/>
      <c r="E48" s="478"/>
      <c r="F48" s="479"/>
      <c r="G48" s="625"/>
      <c r="H48" s="483" t="s">
        <v>54</v>
      </c>
      <c r="I48" s="616"/>
      <c r="J48" s="451">
        <v>0</v>
      </c>
      <c r="K48" s="197">
        <v>0</v>
      </c>
      <c r="L48" s="12">
        <v>0</v>
      </c>
      <c r="M48" s="452">
        <f t="shared" si="14"/>
        <v>0</v>
      </c>
      <c r="N48" s="143">
        <v>0</v>
      </c>
      <c r="O48" s="96">
        <v>0</v>
      </c>
      <c r="P48" s="96">
        <v>0</v>
      </c>
      <c r="Q48" s="481">
        <f t="shared" si="15"/>
        <v>0</v>
      </c>
      <c r="R48" s="484">
        <v>4</v>
      </c>
      <c r="S48" s="485">
        <v>0</v>
      </c>
      <c r="T48" s="485">
        <v>0</v>
      </c>
      <c r="U48" s="486">
        <f t="shared" si="44"/>
        <v>4</v>
      </c>
      <c r="V48" s="428">
        <v>0</v>
      </c>
      <c r="W48" s="53">
        <v>0</v>
      </c>
      <c r="X48" s="53">
        <v>0</v>
      </c>
      <c r="Y48" s="429">
        <f t="shared" si="60"/>
        <v>0</v>
      </c>
      <c r="Z48" s="428">
        <v>0</v>
      </c>
      <c r="AA48" s="53">
        <v>0</v>
      </c>
      <c r="AB48" s="53">
        <v>0</v>
      </c>
      <c r="AC48" s="429">
        <f t="shared" si="61"/>
        <v>0</v>
      </c>
      <c r="AD48" s="428">
        <v>0</v>
      </c>
      <c r="AE48" s="53">
        <v>0</v>
      </c>
      <c r="AF48" s="53">
        <v>0</v>
      </c>
      <c r="AG48" s="429">
        <f t="shared" si="62"/>
        <v>0</v>
      </c>
      <c r="AH48" s="95">
        <v>0</v>
      </c>
      <c r="AI48" s="95">
        <v>0</v>
      </c>
      <c r="AJ48" s="95">
        <v>0</v>
      </c>
      <c r="AK48" s="446">
        <f t="shared" si="63"/>
        <v>0</v>
      </c>
      <c r="AL48" s="96">
        <v>0</v>
      </c>
      <c r="AM48" s="96">
        <v>0</v>
      </c>
      <c r="AN48" s="96">
        <v>0</v>
      </c>
      <c r="AO48" s="446">
        <f t="shared" si="64"/>
        <v>0</v>
      </c>
      <c r="AP48" s="95">
        <v>0</v>
      </c>
      <c r="AQ48" s="95">
        <v>0</v>
      </c>
      <c r="AR48" s="95">
        <v>0</v>
      </c>
      <c r="AS48" s="396">
        <f t="shared" si="65"/>
        <v>0</v>
      </c>
      <c r="AT48" s="95">
        <v>0</v>
      </c>
      <c r="AU48" s="95">
        <v>0</v>
      </c>
      <c r="AV48" s="95">
        <v>0</v>
      </c>
      <c r="AW48" s="396">
        <f t="shared" si="66"/>
        <v>0</v>
      </c>
      <c r="AX48" s="95">
        <v>0</v>
      </c>
      <c r="AY48" s="95">
        <v>0</v>
      </c>
      <c r="AZ48" s="95">
        <v>0</v>
      </c>
      <c r="BA48" s="396">
        <f t="shared" si="67"/>
        <v>0</v>
      </c>
      <c r="BB48" s="95">
        <v>0</v>
      </c>
      <c r="BC48" s="95">
        <v>0</v>
      </c>
      <c r="BD48" s="95">
        <v>0</v>
      </c>
      <c r="BE48" s="396">
        <f t="shared" si="68"/>
        <v>0</v>
      </c>
      <c r="BF48" s="30">
        <f t="shared" si="69"/>
        <v>4</v>
      </c>
      <c r="BG48" s="604"/>
      <c r="BH48" s="422"/>
      <c r="BI48" s="422"/>
      <c r="BJ48" s="422"/>
      <c r="BK48" s="422"/>
      <c r="BL48" s="1"/>
    </row>
    <row r="49" spans="1:64" ht="49.5" hidden="1" customHeight="1">
      <c r="A49" s="768"/>
      <c r="B49" s="658"/>
      <c r="C49" s="616"/>
      <c r="D49" s="616"/>
      <c r="E49" s="478"/>
      <c r="F49" s="479"/>
      <c r="G49" s="487" t="s">
        <v>197</v>
      </c>
      <c r="H49" s="488"/>
      <c r="I49" s="616"/>
      <c r="J49" s="193">
        <f t="shared" ref="J49:L49" si="70">SUM(J44:J48)</f>
        <v>0</v>
      </c>
      <c r="K49" s="193">
        <f t="shared" si="70"/>
        <v>0</v>
      </c>
      <c r="L49" s="443">
        <f t="shared" si="70"/>
        <v>0</v>
      </c>
      <c r="M49" s="489">
        <f t="shared" si="14"/>
        <v>0</v>
      </c>
      <c r="N49" s="96">
        <f t="shared" ref="N49:Q49" si="71">SUM(N44:N48)</f>
        <v>0</v>
      </c>
      <c r="O49" s="96">
        <f t="shared" si="71"/>
        <v>0</v>
      </c>
      <c r="P49" s="96">
        <f t="shared" si="71"/>
        <v>0</v>
      </c>
      <c r="Q49" s="481">
        <f t="shared" si="71"/>
        <v>0</v>
      </c>
      <c r="R49" s="96"/>
      <c r="S49" s="96">
        <f t="shared" ref="S49:BF49" si="72">SUM(S44:S48)</f>
        <v>0</v>
      </c>
      <c r="T49" s="96">
        <f t="shared" si="72"/>
        <v>0</v>
      </c>
      <c r="U49" s="397">
        <f t="shared" si="72"/>
        <v>119</v>
      </c>
      <c r="V49" s="65">
        <f t="shared" si="72"/>
        <v>0</v>
      </c>
      <c r="W49" s="65">
        <f t="shared" si="72"/>
        <v>0</v>
      </c>
      <c r="X49" s="65">
        <f t="shared" si="72"/>
        <v>0</v>
      </c>
      <c r="Y49" s="415">
        <f t="shared" si="72"/>
        <v>0</v>
      </c>
      <c r="Z49" s="65">
        <f t="shared" si="72"/>
        <v>0</v>
      </c>
      <c r="AA49" s="65">
        <f t="shared" si="72"/>
        <v>0</v>
      </c>
      <c r="AB49" s="65">
        <f t="shared" si="72"/>
        <v>0</v>
      </c>
      <c r="AC49" s="415">
        <f t="shared" si="72"/>
        <v>0</v>
      </c>
      <c r="AD49" s="65">
        <f t="shared" si="72"/>
        <v>0</v>
      </c>
      <c r="AE49" s="65">
        <f t="shared" si="72"/>
        <v>0</v>
      </c>
      <c r="AF49" s="65">
        <f t="shared" si="72"/>
        <v>0</v>
      </c>
      <c r="AG49" s="415">
        <f t="shared" si="72"/>
        <v>0</v>
      </c>
      <c r="AH49" s="40">
        <f t="shared" si="72"/>
        <v>0</v>
      </c>
      <c r="AI49" s="40">
        <f t="shared" si="72"/>
        <v>0</v>
      </c>
      <c r="AJ49" s="40">
        <f t="shared" si="72"/>
        <v>0</v>
      </c>
      <c r="AK49" s="446">
        <f t="shared" si="72"/>
        <v>0</v>
      </c>
      <c r="AL49" s="41">
        <f t="shared" si="72"/>
        <v>0</v>
      </c>
      <c r="AM49" s="41">
        <f t="shared" si="72"/>
        <v>0</v>
      </c>
      <c r="AN49" s="41">
        <f t="shared" si="72"/>
        <v>0</v>
      </c>
      <c r="AO49" s="446">
        <f t="shared" si="72"/>
        <v>0</v>
      </c>
      <c r="AP49" s="40">
        <f t="shared" si="72"/>
        <v>0</v>
      </c>
      <c r="AQ49" s="40">
        <f t="shared" si="72"/>
        <v>0</v>
      </c>
      <c r="AR49" s="40">
        <f t="shared" si="72"/>
        <v>0</v>
      </c>
      <c r="AS49" s="396">
        <f t="shared" si="72"/>
        <v>0</v>
      </c>
      <c r="AT49" s="95">
        <f t="shared" si="72"/>
        <v>0</v>
      </c>
      <c r="AU49" s="95">
        <f t="shared" si="72"/>
        <v>0</v>
      </c>
      <c r="AV49" s="95">
        <f t="shared" si="72"/>
        <v>0</v>
      </c>
      <c r="AW49" s="396">
        <f t="shared" si="72"/>
        <v>0</v>
      </c>
      <c r="AX49" s="95">
        <f t="shared" si="72"/>
        <v>0</v>
      </c>
      <c r="AY49" s="95">
        <f t="shared" si="72"/>
        <v>0</v>
      </c>
      <c r="AZ49" s="95">
        <f t="shared" si="72"/>
        <v>0</v>
      </c>
      <c r="BA49" s="396">
        <f t="shared" si="72"/>
        <v>0</v>
      </c>
      <c r="BB49" s="95">
        <f t="shared" si="72"/>
        <v>0</v>
      </c>
      <c r="BC49" s="95">
        <f t="shared" si="72"/>
        <v>0</v>
      </c>
      <c r="BD49" s="95">
        <f t="shared" si="72"/>
        <v>0</v>
      </c>
      <c r="BE49" s="396">
        <f t="shared" si="72"/>
        <v>0</v>
      </c>
      <c r="BF49" s="30">
        <f t="shared" si="72"/>
        <v>119</v>
      </c>
      <c r="BG49" s="604"/>
      <c r="BH49" s="71">
        <f>ROUND(F44*BL49,0)</f>
        <v>240</v>
      </c>
      <c r="BI49" s="72">
        <f>ROUND(F44*BL49,0)+1</f>
        <v>241</v>
      </c>
      <c r="BJ49" s="72">
        <f>F44-1</f>
        <v>599</v>
      </c>
      <c r="BK49" s="73">
        <f>F44</f>
        <v>600</v>
      </c>
      <c r="BL49" s="196">
        <v>0.4</v>
      </c>
    </row>
    <row r="50" spans="1:64" ht="18" hidden="1" customHeight="1">
      <c r="A50" s="768"/>
      <c r="B50" s="658"/>
      <c r="C50" s="616"/>
      <c r="D50" s="616"/>
      <c r="E50" s="478"/>
      <c r="F50" s="479"/>
      <c r="G50" s="756" t="s">
        <v>56</v>
      </c>
      <c r="H50" s="490" t="s">
        <v>57</v>
      </c>
      <c r="I50" s="616"/>
      <c r="J50" s="447">
        <v>0</v>
      </c>
      <c r="K50" s="116">
        <v>0</v>
      </c>
      <c r="L50" s="148">
        <v>0</v>
      </c>
      <c r="M50" s="448">
        <f t="shared" si="14"/>
        <v>0</v>
      </c>
      <c r="N50" s="143">
        <v>0</v>
      </c>
      <c r="O50" s="96">
        <v>0</v>
      </c>
      <c r="P50" s="96">
        <v>0</v>
      </c>
      <c r="Q50" s="481">
        <f t="shared" ref="Q50:Q99" si="73">SUM(N50:P50)</f>
        <v>0</v>
      </c>
      <c r="R50" s="143">
        <v>0</v>
      </c>
      <c r="S50" s="96">
        <v>0</v>
      </c>
      <c r="T50" s="96">
        <v>0</v>
      </c>
      <c r="U50" s="397">
        <f t="shared" ref="U50:U63" si="74">SUM(R50:T50)</f>
        <v>0</v>
      </c>
      <c r="V50" s="339">
        <v>0</v>
      </c>
      <c r="W50" s="201">
        <v>0</v>
      </c>
      <c r="X50" s="417">
        <v>0</v>
      </c>
      <c r="Y50" s="418">
        <f t="shared" ref="Y50:Y55" si="75">SUM(V50:X50)</f>
        <v>0</v>
      </c>
      <c r="Z50" s="339">
        <v>0</v>
      </c>
      <c r="AA50" s="201">
        <v>0</v>
      </c>
      <c r="AB50" s="417">
        <v>0</v>
      </c>
      <c r="AC50" s="418">
        <f t="shared" ref="AC50:AC55" si="76">SUM(Z50:AB50)</f>
        <v>0</v>
      </c>
      <c r="AD50" s="339">
        <v>0</v>
      </c>
      <c r="AE50" s="201">
        <v>0</v>
      </c>
      <c r="AF50" s="417">
        <v>0</v>
      </c>
      <c r="AG50" s="418">
        <f t="shared" ref="AG50:AG55" si="77">SUM(AD50:AF50)</f>
        <v>0</v>
      </c>
      <c r="AH50" s="339">
        <v>0</v>
      </c>
      <c r="AI50" s="201">
        <v>0</v>
      </c>
      <c r="AJ50" s="417">
        <v>0</v>
      </c>
      <c r="AK50" s="418">
        <f t="shared" ref="AK50:AK55" si="78">SUM(AH50:AJ50)</f>
        <v>0</v>
      </c>
      <c r="AL50" s="96">
        <v>0</v>
      </c>
      <c r="AM50" s="96">
        <v>0</v>
      </c>
      <c r="AN50" s="96">
        <v>0</v>
      </c>
      <c r="AO50" s="418">
        <f t="shared" ref="AO50:AO55" si="79">SUM(AL50:AN50)</f>
        <v>0</v>
      </c>
      <c r="AP50" s="95">
        <v>0</v>
      </c>
      <c r="AQ50" s="95">
        <v>0</v>
      </c>
      <c r="AR50" s="95">
        <v>0</v>
      </c>
      <c r="AS50" s="491">
        <f t="shared" ref="AS50:AS55" si="80">SUM(AP50:AR50)</f>
        <v>0</v>
      </c>
      <c r="AT50" s="95">
        <v>0</v>
      </c>
      <c r="AU50" s="95">
        <v>0</v>
      </c>
      <c r="AV50" s="95">
        <v>0</v>
      </c>
      <c r="AW50" s="491">
        <f t="shared" ref="AW50:AW55" si="81">SUM(AT50:AV50)</f>
        <v>0</v>
      </c>
      <c r="AX50" s="95">
        <v>0</v>
      </c>
      <c r="AY50" s="95">
        <v>0</v>
      </c>
      <c r="AZ50" s="95">
        <v>0</v>
      </c>
      <c r="BA50" s="491">
        <f t="shared" ref="BA50:BA55" si="82">SUM(AX50:AZ50)</f>
        <v>0</v>
      </c>
      <c r="BB50" s="95">
        <v>0</v>
      </c>
      <c r="BC50" s="95">
        <v>0</v>
      </c>
      <c r="BD50" s="95">
        <v>0</v>
      </c>
      <c r="BE50" s="491">
        <f t="shared" ref="BE50:BE55" si="83">SUM(BB50:BD50)</f>
        <v>0</v>
      </c>
      <c r="BF50" s="30">
        <f t="shared" ref="BF50:BF63" si="84">M50+Q50+U50+Y50+AC50+AG50+AK50+AO50+AS50+AW50+BA50+BE50</f>
        <v>0</v>
      </c>
      <c r="BG50" s="604"/>
      <c r="BH50" s="422"/>
      <c r="BI50" s="422"/>
      <c r="BJ50" s="422"/>
      <c r="BK50" s="422"/>
      <c r="BL50" s="1"/>
    </row>
    <row r="51" spans="1:64" ht="15" hidden="1" customHeight="1">
      <c r="A51" s="768"/>
      <c r="B51" s="658"/>
      <c r="C51" s="616"/>
      <c r="D51" s="616"/>
      <c r="E51" s="478"/>
      <c r="F51" s="479"/>
      <c r="G51" s="616"/>
      <c r="H51" s="482" t="s">
        <v>59</v>
      </c>
      <c r="I51" s="616"/>
      <c r="J51" s="449">
        <v>0</v>
      </c>
      <c r="K51" s="96">
        <v>0</v>
      </c>
      <c r="L51" s="144">
        <v>0</v>
      </c>
      <c r="M51" s="450">
        <f t="shared" si="14"/>
        <v>0</v>
      </c>
      <c r="N51" s="143">
        <v>0</v>
      </c>
      <c r="O51" s="96">
        <v>0</v>
      </c>
      <c r="P51" s="96">
        <v>0</v>
      </c>
      <c r="Q51" s="481">
        <f t="shared" si="73"/>
        <v>0</v>
      </c>
      <c r="R51" s="143">
        <v>0</v>
      </c>
      <c r="S51" s="96">
        <v>0</v>
      </c>
      <c r="T51" s="96">
        <v>0</v>
      </c>
      <c r="U51" s="397">
        <f t="shared" si="74"/>
        <v>0</v>
      </c>
      <c r="V51" s="325">
        <v>0</v>
      </c>
      <c r="W51" s="41">
        <v>0</v>
      </c>
      <c r="X51" s="423">
        <v>0</v>
      </c>
      <c r="Y51" s="424">
        <f t="shared" si="75"/>
        <v>0</v>
      </c>
      <c r="Z51" s="325">
        <v>0</v>
      </c>
      <c r="AA51" s="41">
        <v>0</v>
      </c>
      <c r="AB51" s="423">
        <v>0</v>
      </c>
      <c r="AC51" s="424">
        <f t="shared" si="76"/>
        <v>0</v>
      </c>
      <c r="AD51" s="325">
        <v>0</v>
      </c>
      <c r="AE51" s="41">
        <v>0</v>
      </c>
      <c r="AF51" s="423">
        <v>0</v>
      </c>
      <c r="AG51" s="424">
        <f t="shared" si="77"/>
        <v>0</v>
      </c>
      <c r="AH51" s="325">
        <v>0</v>
      </c>
      <c r="AI51" s="41">
        <v>0</v>
      </c>
      <c r="AJ51" s="423">
        <v>0</v>
      </c>
      <c r="AK51" s="424">
        <f t="shared" si="78"/>
        <v>0</v>
      </c>
      <c r="AL51" s="96">
        <v>0</v>
      </c>
      <c r="AM51" s="96">
        <v>0</v>
      </c>
      <c r="AN51" s="96">
        <v>0</v>
      </c>
      <c r="AO51" s="424">
        <f t="shared" si="79"/>
        <v>0</v>
      </c>
      <c r="AP51" s="95">
        <v>0</v>
      </c>
      <c r="AQ51" s="95">
        <v>0</v>
      </c>
      <c r="AR51" s="95">
        <v>0</v>
      </c>
      <c r="AS51" s="492">
        <f t="shared" si="80"/>
        <v>0</v>
      </c>
      <c r="AT51" s="95">
        <v>0</v>
      </c>
      <c r="AU51" s="95">
        <v>0</v>
      </c>
      <c r="AV51" s="95">
        <v>0</v>
      </c>
      <c r="AW51" s="492">
        <f t="shared" si="81"/>
        <v>0</v>
      </c>
      <c r="AX51" s="95">
        <v>0</v>
      </c>
      <c r="AY51" s="95">
        <v>0</v>
      </c>
      <c r="AZ51" s="95">
        <v>0</v>
      </c>
      <c r="BA51" s="492">
        <f t="shared" si="82"/>
        <v>0</v>
      </c>
      <c r="BB51" s="95">
        <v>0</v>
      </c>
      <c r="BC51" s="95">
        <v>0</v>
      </c>
      <c r="BD51" s="95">
        <v>0</v>
      </c>
      <c r="BE51" s="492">
        <f t="shared" si="83"/>
        <v>0</v>
      </c>
      <c r="BF51" s="30">
        <f t="shared" si="84"/>
        <v>0</v>
      </c>
      <c r="BG51" s="604"/>
      <c r="BH51" s="422"/>
      <c r="BI51" s="422"/>
      <c r="BJ51" s="422"/>
      <c r="BK51" s="422"/>
      <c r="BL51" s="1"/>
    </row>
    <row r="52" spans="1:64" ht="15.75" hidden="1" customHeight="1">
      <c r="A52" s="768"/>
      <c r="B52" s="658"/>
      <c r="C52" s="616"/>
      <c r="D52" s="616"/>
      <c r="E52" s="478"/>
      <c r="F52" s="479"/>
      <c r="G52" s="634"/>
      <c r="H52" s="482" t="s">
        <v>186</v>
      </c>
      <c r="I52" s="616"/>
      <c r="J52" s="449">
        <v>0</v>
      </c>
      <c r="K52" s="96">
        <v>0</v>
      </c>
      <c r="L52" s="144">
        <v>0</v>
      </c>
      <c r="M52" s="450">
        <f t="shared" si="14"/>
        <v>0</v>
      </c>
      <c r="N52" s="143">
        <v>0</v>
      </c>
      <c r="O52" s="96">
        <v>0</v>
      </c>
      <c r="P52" s="96">
        <v>0</v>
      </c>
      <c r="Q52" s="481">
        <f t="shared" si="73"/>
        <v>0</v>
      </c>
      <c r="R52" s="143">
        <v>0</v>
      </c>
      <c r="S52" s="96">
        <v>0</v>
      </c>
      <c r="T52" s="96">
        <v>0</v>
      </c>
      <c r="U52" s="397">
        <f t="shared" si="74"/>
        <v>0</v>
      </c>
      <c r="V52" s="325">
        <v>0</v>
      </c>
      <c r="W52" s="41">
        <v>0</v>
      </c>
      <c r="X52" s="423">
        <v>0</v>
      </c>
      <c r="Y52" s="424">
        <f t="shared" si="75"/>
        <v>0</v>
      </c>
      <c r="Z52" s="325">
        <v>0</v>
      </c>
      <c r="AA52" s="41">
        <v>0</v>
      </c>
      <c r="AB52" s="423">
        <v>0</v>
      </c>
      <c r="AC52" s="424">
        <f t="shared" si="76"/>
        <v>0</v>
      </c>
      <c r="AD52" s="325">
        <v>0</v>
      </c>
      <c r="AE52" s="41">
        <v>0</v>
      </c>
      <c r="AF52" s="423">
        <v>0</v>
      </c>
      <c r="AG52" s="424">
        <f t="shared" si="77"/>
        <v>0</v>
      </c>
      <c r="AH52" s="325">
        <v>0</v>
      </c>
      <c r="AI52" s="41">
        <v>0</v>
      </c>
      <c r="AJ52" s="423">
        <v>0</v>
      </c>
      <c r="AK52" s="424">
        <f t="shared" si="78"/>
        <v>0</v>
      </c>
      <c r="AL52" s="96">
        <v>0</v>
      </c>
      <c r="AM52" s="96">
        <v>0</v>
      </c>
      <c r="AN52" s="96">
        <v>0</v>
      </c>
      <c r="AO52" s="424">
        <f t="shared" si="79"/>
        <v>0</v>
      </c>
      <c r="AP52" s="95">
        <v>0</v>
      </c>
      <c r="AQ52" s="95">
        <v>0</v>
      </c>
      <c r="AR52" s="95">
        <v>0</v>
      </c>
      <c r="AS52" s="492">
        <f t="shared" si="80"/>
        <v>0</v>
      </c>
      <c r="AT52" s="95">
        <v>0</v>
      </c>
      <c r="AU52" s="95">
        <v>0</v>
      </c>
      <c r="AV52" s="95">
        <v>0</v>
      </c>
      <c r="AW52" s="492">
        <f t="shared" si="81"/>
        <v>0</v>
      </c>
      <c r="AX52" s="95">
        <v>0</v>
      </c>
      <c r="AY52" s="95">
        <v>0</v>
      </c>
      <c r="AZ52" s="95">
        <v>0</v>
      </c>
      <c r="BA52" s="492">
        <f t="shared" si="82"/>
        <v>0</v>
      </c>
      <c r="BB52" s="95">
        <v>0</v>
      </c>
      <c r="BC52" s="95">
        <v>0</v>
      </c>
      <c r="BD52" s="95">
        <v>0</v>
      </c>
      <c r="BE52" s="492">
        <f t="shared" si="83"/>
        <v>0</v>
      </c>
      <c r="BF52" s="30">
        <f t="shared" si="84"/>
        <v>0</v>
      </c>
      <c r="BG52" s="604"/>
      <c r="BH52" s="422"/>
      <c r="BI52" s="422"/>
      <c r="BJ52" s="422"/>
      <c r="BK52" s="422"/>
      <c r="BL52" s="1"/>
    </row>
    <row r="53" spans="1:64" ht="15" hidden="1" customHeight="1">
      <c r="A53" s="768"/>
      <c r="B53" s="658"/>
      <c r="C53" s="616"/>
      <c r="D53" s="616"/>
      <c r="E53" s="478"/>
      <c r="F53" s="479"/>
      <c r="G53" s="757" t="s">
        <v>63</v>
      </c>
      <c r="H53" s="482" t="s">
        <v>64</v>
      </c>
      <c r="I53" s="616"/>
      <c r="J53" s="449">
        <v>0</v>
      </c>
      <c r="K53" s="96">
        <v>0</v>
      </c>
      <c r="L53" s="144">
        <v>0</v>
      </c>
      <c r="M53" s="450">
        <f t="shared" si="14"/>
        <v>0</v>
      </c>
      <c r="N53" s="143">
        <v>0</v>
      </c>
      <c r="O53" s="96">
        <v>0</v>
      </c>
      <c r="P53" s="96">
        <v>0</v>
      </c>
      <c r="Q53" s="481">
        <f t="shared" si="73"/>
        <v>0</v>
      </c>
      <c r="R53" s="143">
        <v>0</v>
      </c>
      <c r="S53" s="96">
        <v>0</v>
      </c>
      <c r="T53" s="96">
        <v>0</v>
      </c>
      <c r="U53" s="397">
        <f t="shared" si="74"/>
        <v>0</v>
      </c>
      <c r="V53" s="325">
        <v>0</v>
      </c>
      <c r="W53" s="41">
        <v>0</v>
      </c>
      <c r="X53" s="423">
        <v>0</v>
      </c>
      <c r="Y53" s="424">
        <f t="shared" si="75"/>
        <v>0</v>
      </c>
      <c r="Z53" s="325">
        <v>0</v>
      </c>
      <c r="AA53" s="41">
        <v>0</v>
      </c>
      <c r="AB53" s="423">
        <v>0</v>
      </c>
      <c r="AC53" s="424">
        <f t="shared" si="76"/>
        <v>0</v>
      </c>
      <c r="AD53" s="325">
        <v>0</v>
      </c>
      <c r="AE53" s="41">
        <v>0</v>
      </c>
      <c r="AF53" s="423">
        <v>0</v>
      </c>
      <c r="AG53" s="424">
        <f t="shared" si="77"/>
        <v>0</v>
      </c>
      <c r="AH53" s="325">
        <v>0</v>
      </c>
      <c r="AI53" s="41">
        <v>0</v>
      </c>
      <c r="AJ53" s="423">
        <v>0</v>
      </c>
      <c r="AK53" s="424">
        <f t="shared" si="78"/>
        <v>0</v>
      </c>
      <c r="AL53" s="96">
        <v>0</v>
      </c>
      <c r="AM53" s="96">
        <v>0</v>
      </c>
      <c r="AN53" s="96">
        <v>0</v>
      </c>
      <c r="AO53" s="424">
        <f t="shared" si="79"/>
        <v>0</v>
      </c>
      <c r="AP53" s="95">
        <v>0</v>
      </c>
      <c r="AQ53" s="95">
        <v>0</v>
      </c>
      <c r="AR53" s="95">
        <v>0</v>
      </c>
      <c r="AS53" s="492">
        <f t="shared" si="80"/>
        <v>0</v>
      </c>
      <c r="AT53" s="95">
        <v>0</v>
      </c>
      <c r="AU53" s="95">
        <v>0</v>
      </c>
      <c r="AV53" s="95">
        <v>0</v>
      </c>
      <c r="AW53" s="492">
        <f t="shared" si="81"/>
        <v>0</v>
      </c>
      <c r="AX53" s="95">
        <v>0</v>
      </c>
      <c r="AY53" s="95">
        <v>0</v>
      </c>
      <c r="AZ53" s="95">
        <v>0</v>
      </c>
      <c r="BA53" s="492">
        <f t="shared" si="82"/>
        <v>0</v>
      </c>
      <c r="BB53" s="95">
        <v>0</v>
      </c>
      <c r="BC53" s="95">
        <v>0</v>
      </c>
      <c r="BD53" s="95">
        <v>0</v>
      </c>
      <c r="BE53" s="492">
        <f t="shared" si="83"/>
        <v>0</v>
      </c>
      <c r="BF53" s="30">
        <f t="shared" si="84"/>
        <v>0</v>
      </c>
      <c r="BG53" s="604"/>
      <c r="BH53" s="422"/>
      <c r="BI53" s="422"/>
      <c r="BJ53" s="422"/>
      <c r="BK53" s="422"/>
      <c r="BL53" s="1"/>
    </row>
    <row r="54" spans="1:64" ht="15.75" hidden="1" customHeight="1">
      <c r="A54" s="768"/>
      <c r="B54" s="658"/>
      <c r="C54" s="616"/>
      <c r="D54" s="616"/>
      <c r="E54" s="493"/>
      <c r="F54" s="494"/>
      <c r="G54" s="619"/>
      <c r="H54" s="495" t="s">
        <v>66</v>
      </c>
      <c r="I54" s="619"/>
      <c r="J54" s="449">
        <v>0</v>
      </c>
      <c r="K54" s="96">
        <v>0</v>
      </c>
      <c r="L54" s="144">
        <v>0</v>
      </c>
      <c r="M54" s="450">
        <f t="shared" si="14"/>
        <v>0</v>
      </c>
      <c r="N54" s="143">
        <v>0</v>
      </c>
      <c r="O54" s="96">
        <v>0</v>
      </c>
      <c r="P54" s="96">
        <v>0</v>
      </c>
      <c r="Q54" s="481">
        <f t="shared" si="73"/>
        <v>0</v>
      </c>
      <c r="R54" s="143">
        <v>0</v>
      </c>
      <c r="S54" s="96">
        <v>0</v>
      </c>
      <c r="T54" s="96">
        <v>0</v>
      </c>
      <c r="U54" s="397">
        <f t="shared" si="74"/>
        <v>0</v>
      </c>
      <c r="V54" s="330">
        <v>0</v>
      </c>
      <c r="W54" s="54">
        <v>0</v>
      </c>
      <c r="X54" s="426">
        <v>0</v>
      </c>
      <c r="Y54" s="427">
        <f t="shared" si="75"/>
        <v>0</v>
      </c>
      <c r="Z54" s="330">
        <v>0</v>
      </c>
      <c r="AA54" s="54">
        <v>0</v>
      </c>
      <c r="AB54" s="426">
        <v>0</v>
      </c>
      <c r="AC54" s="427">
        <f t="shared" si="76"/>
        <v>0</v>
      </c>
      <c r="AD54" s="330">
        <v>0</v>
      </c>
      <c r="AE54" s="54">
        <v>0</v>
      </c>
      <c r="AF54" s="426">
        <v>0</v>
      </c>
      <c r="AG54" s="427">
        <f t="shared" si="77"/>
        <v>0</v>
      </c>
      <c r="AH54" s="330">
        <v>0</v>
      </c>
      <c r="AI54" s="54">
        <v>0</v>
      </c>
      <c r="AJ54" s="426">
        <v>0</v>
      </c>
      <c r="AK54" s="427">
        <f t="shared" si="78"/>
        <v>0</v>
      </c>
      <c r="AL54" s="96">
        <v>0</v>
      </c>
      <c r="AM54" s="96">
        <v>0</v>
      </c>
      <c r="AN54" s="96">
        <v>0</v>
      </c>
      <c r="AO54" s="427">
        <f t="shared" si="79"/>
        <v>0</v>
      </c>
      <c r="AP54" s="95">
        <v>0</v>
      </c>
      <c r="AQ54" s="95">
        <v>0</v>
      </c>
      <c r="AR54" s="95">
        <v>0</v>
      </c>
      <c r="AS54" s="496">
        <f t="shared" si="80"/>
        <v>0</v>
      </c>
      <c r="AT54" s="95">
        <v>0</v>
      </c>
      <c r="AU54" s="95">
        <v>0</v>
      </c>
      <c r="AV54" s="95">
        <v>0</v>
      </c>
      <c r="AW54" s="496">
        <f t="shared" si="81"/>
        <v>0</v>
      </c>
      <c r="AX54" s="95">
        <v>0</v>
      </c>
      <c r="AY54" s="95">
        <v>0</v>
      </c>
      <c r="AZ54" s="95">
        <v>0</v>
      </c>
      <c r="BA54" s="496">
        <f t="shared" si="82"/>
        <v>0</v>
      </c>
      <c r="BB54" s="95">
        <v>0</v>
      </c>
      <c r="BC54" s="95">
        <v>0</v>
      </c>
      <c r="BD54" s="95">
        <v>0</v>
      </c>
      <c r="BE54" s="496">
        <f t="shared" si="83"/>
        <v>0</v>
      </c>
      <c r="BF54" s="30">
        <f t="shared" si="84"/>
        <v>0</v>
      </c>
      <c r="BG54" s="605"/>
      <c r="BH54" s="422"/>
      <c r="BI54" s="422"/>
      <c r="BJ54" s="422"/>
      <c r="BK54" s="422"/>
      <c r="BL54" s="1"/>
    </row>
    <row r="55" spans="1:64" ht="75.75" customHeight="1">
      <c r="A55" s="768"/>
      <c r="B55" s="658"/>
      <c r="C55" s="616"/>
      <c r="D55" s="616"/>
      <c r="E55" s="497"/>
      <c r="F55" s="498">
        <v>30</v>
      </c>
      <c r="G55" s="748" t="s">
        <v>198</v>
      </c>
      <c r="H55" s="635"/>
      <c r="I55" s="457" t="s">
        <v>199</v>
      </c>
      <c r="J55" s="449">
        <v>2</v>
      </c>
      <c r="K55" s="96">
        <v>0</v>
      </c>
      <c r="L55" s="144">
        <v>0</v>
      </c>
      <c r="M55" s="450">
        <f t="shared" si="14"/>
        <v>2</v>
      </c>
      <c r="N55" s="143">
        <v>0</v>
      </c>
      <c r="O55" s="96">
        <v>0</v>
      </c>
      <c r="P55" s="96">
        <v>0</v>
      </c>
      <c r="Q55" s="481">
        <f t="shared" si="73"/>
        <v>0</v>
      </c>
      <c r="R55" s="143">
        <v>0</v>
      </c>
      <c r="S55" s="96">
        <v>0</v>
      </c>
      <c r="T55" s="96">
        <v>0</v>
      </c>
      <c r="U55" s="397">
        <f t="shared" si="74"/>
        <v>0</v>
      </c>
      <c r="V55" s="330">
        <v>0</v>
      </c>
      <c r="W55" s="54">
        <v>0</v>
      </c>
      <c r="X55" s="426">
        <v>0</v>
      </c>
      <c r="Y55" s="427">
        <f t="shared" si="75"/>
        <v>0</v>
      </c>
      <c r="Z55" s="330">
        <v>0</v>
      </c>
      <c r="AA55" s="54">
        <v>0</v>
      </c>
      <c r="AB55" s="426">
        <v>0</v>
      </c>
      <c r="AC55" s="427">
        <f t="shared" si="76"/>
        <v>0</v>
      </c>
      <c r="AD55" s="330">
        <v>0</v>
      </c>
      <c r="AE55" s="54">
        <v>0</v>
      </c>
      <c r="AF55" s="426">
        <v>0</v>
      </c>
      <c r="AG55" s="427">
        <f t="shared" si="77"/>
        <v>0</v>
      </c>
      <c r="AH55" s="330">
        <v>0</v>
      </c>
      <c r="AI55" s="54">
        <v>0</v>
      </c>
      <c r="AJ55" s="426">
        <v>0</v>
      </c>
      <c r="AK55" s="427">
        <f t="shared" si="78"/>
        <v>0</v>
      </c>
      <c r="AL55" s="96">
        <v>0</v>
      </c>
      <c r="AM55" s="96">
        <v>0</v>
      </c>
      <c r="AN55" s="96">
        <v>0</v>
      </c>
      <c r="AO55" s="427">
        <f t="shared" si="79"/>
        <v>0</v>
      </c>
      <c r="AP55" s="95">
        <v>0</v>
      </c>
      <c r="AQ55" s="95">
        <v>0</v>
      </c>
      <c r="AR55" s="95">
        <v>0</v>
      </c>
      <c r="AS55" s="496">
        <f t="shared" si="80"/>
        <v>0</v>
      </c>
      <c r="AT55" s="95">
        <v>0</v>
      </c>
      <c r="AU55" s="95">
        <v>0</v>
      </c>
      <c r="AV55" s="95">
        <v>0</v>
      </c>
      <c r="AW55" s="496">
        <f t="shared" si="81"/>
        <v>0</v>
      </c>
      <c r="AX55" s="95">
        <v>0</v>
      </c>
      <c r="AY55" s="95">
        <v>0</v>
      </c>
      <c r="AZ55" s="95">
        <v>0</v>
      </c>
      <c r="BA55" s="496">
        <f t="shared" si="82"/>
        <v>0</v>
      </c>
      <c r="BB55" s="95">
        <v>0</v>
      </c>
      <c r="BC55" s="95">
        <v>0</v>
      </c>
      <c r="BD55" s="95">
        <v>0</v>
      </c>
      <c r="BE55" s="496">
        <f t="shared" si="83"/>
        <v>0</v>
      </c>
      <c r="BF55" s="30">
        <f t="shared" si="84"/>
        <v>2</v>
      </c>
      <c r="BG55" s="114">
        <f t="shared" ref="BG55:BG58" si="85">BF55/F55</f>
        <v>6.6666666666666666E-2</v>
      </c>
      <c r="BH55" s="71">
        <f t="shared" ref="BH55:BH58" si="86">ROUND(F55*BL55,0)</f>
        <v>12</v>
      </c>
      <c r="BI55" s="72">
        <f t="shared" ref="BI55:BI58" si="87">ROUND(F55*BL55,0)+1</f>
        <v>13</v>
      </c>
      <c r="BJ55" s="72">
        <f t="shared" ref="BJ55:BJ58" si="88">F55-1</f>
        <v>29</v>
      </c>
      <c r="BK55" s="73">
        <f t="shared" ref="BK55:BK58" si="89">F55</f>
        <v>30</v>
      </c>
      <c r="BL55" s="196">
        <v>0.4</v>
      </c>
    </row>
    <row r="56" spans="1:64" ht="18" customHeight="1">
      <c r="A56" s="768"/>
      <c r="B56" s="658"/>
      <c r="C56" s="616"/>
      <c r="D56" s="616"/>
      <c r="E56" s="113" t="s">
        <v>200</v>
      </c>
      <c r="F56" s="499">
        <v>6</v>
      </c>
      <c r="G56" s="113" t="s">
        <v>73</v>
      </c>
      <c r="H56" s="125" t="s">
        <v>73</v>
      </c>
      <c r="I56" s="437" t="s">
        <v>201</v>
      </c>
      <c r="J56" s="449">
        <v>1</v>
      </c>
      <c r="K56" s="96">
        <v>0</v>
      </c>
      <c r="L56" s="144">
        <v>0</v>
      </c>
      <c r="M56" s="468">
        <f t="shared" si="14"/>
        <v>1</v>
      </c>
      <c r="N56" s="143">
        <v>2</v>
      </c>
      <c r="O56" s="96">
        <v>0</v>
      </c>
      <c r="P56" s="96">
        <v>0</v>
      </c>
      <c r="Q56" s="468">
        <f t="shared" si="73"/>
        <v>2</v>
      </c>
      <c r="R56" s="382">
        <v>1</v>
      </c>
      <c r="S56" s="96">
        <v>0</v>
      </c>
      <c r="T56" s="96">
        <v>0</v>
      </c>
      <c r="U56" s="468">
        <f t="shared" si="74"/>
        <v>1</v>
      </c>
      <c r="V56" s="26">
        <v>0</v>
      </c>
      <c r="W56" s="96">
        <v>0</v>
      </c>
      <c r="X56" s="96">
        <v>0</v>
      </c>
      <c r="Y56" s="396">
        <v>0</v>
      </c>
      <c r="Z56" s="26">
        <v>0</v>
      </c>
      <c r="AA56" s="96">
        <v>0</v>
      </c>
      <c r="AB56" s="96">
        <v>0</v>
      </c>
      <c r="AC56" s="396">
        <v>0</v>
      </c>
      <c r="AD56" s="26">
        <v>0</v>
      </c>
      <c r="AE56" s="96">
        <v>0</v>
      </c>
      <c r="AF56" s="96">
        <v>0</v>
      </c>
      <c r="AG56" s="396">
        <v>0</v>
      </c>
      <c r="AH56" s="25">
        <v>0</v>
      </c>
      <c r="AI56" s="95">
        <v>0</v>
      </c>
      <c r="AJ56" s="95">
        <v>0</v>
      </c>
      <c r="AK56" s="396">
        <v>0</v>
      </c>
      <c r="AL56" s="26">
        <v>0</v>
      </c>
      <c r="AM56" s="96">
        <v>0</v>
      </c>
      <c r="AN56" s="96">
        <v>0</v>
      </c>
      <c r="AO56" s="396">
        <v>0</v>
      </c>
      <c r="AP56" s="25">
        <v>0</v>
      </c>
      <c r="AQ56" s="95">
        <v>0</v>
      </c>
      <c r="AR56" s="95">
        <v>0</v>
      </c>
      <c r="AS56" s="396">
        <v>0</v>
      </c>
      <c r="AT56" s="25">
        <v>0</v>
      </c>
      <c r="AU56" s="95">
        <v>0</v>
      </c>
      <c r="AV56" s="95">
        <v>0</v>
      </c>
      <c r="AW56" s="396">
        <v>0</v>
      </c>
      <c r="AX56" s="25">
        <v>0</v>
      </c>
      <c r="AY56" s="95">
        <v>0</v>
      </c>
      <c r="AZ56" s="95">
        <v>0</v>
      </c>
      <c r="BA56" s="396">
        <v>0</v>
      </c>
      <c r="BB56" s="26">
        <v>0</v>
      </c>
      <c r="BC56" s="96">
        <v>0</v>
      </c>
      <c r="BD56" s="96">
        <v>0</v>
      </c>
      <c r="BE56" s="396">
        <v>0</v>
      </c>
      <c r="BF56" s="30">
        <f t="shared" si="84"/>
        <v>4</v>
      </c>
      <c r="BG56" s="114">
        <f t="shared" si="85"/>
        <v>0.66666666666666663</v>
      </c>
      <c r="BH56" s="71">
        <f t="shared" si="86"/>
        <v>2</v>
      </c>
      <c r="BI56" s="72">
        <f t="shared" si="87"/>
        <v>3</v>
      </c>
      <c r="BJ56" s="500">
        <f t="shared" si="88"/>
        <v>5</v>
      </c>
      <c r="BK56" s="501">
        <f t="shared" si="89"/>
        <v>6</v>
      </c>
      <c r="BL56" s="196">
        <v>0.4</v>
      </c>
    </row>
    <row r="57" spans="1:64" ht="18" customHeight="1">
      <c r="A57" s="769"/>
      <c r="B57" s="658"/>
      <c r="C57" s="616"/>
      <c r="D57" s="616"/>
      <c r="E57" s="502" t="s">
        <v>202</v>
      </c>
      <c r="F57" s="503">
        <v>4</v>
      </c>
      <c r="G57" s="402" t="s">
        <v>73</v>
      </c>
      <c r="H57" s="183" t="s">
        <v>73</v>
      </c>
      <c r="I57" s="502" t="s">
        <v>203</v>
      </c>
      <c r="J57" s="449">
        <v>0</v>
      </c>
      <c r="K57" s="96">
        <v>0</v>
      </c>
      <c r="L57" s="144">
        <v>0</v>
      </c>
      <c r="M57" s="468">
        <f t="shared" si="14"/>
        <v>0</v>
      </c>
      <c r="N57" s="143">
        <v>0</v>
      </c>
      <c r="O57" s="96">
        <v>0</v>
      </c>
      <c r="P57" s="96">
        <v>0</v>
      </c>
      <c r="Q57" s="468">
        <f t="shared" si="73"/>
        <v>0</v>
      </c>
      <c r="R57" s="382">
        <v>1</v>
      </c>
      <c r="S57" s="96">
        <v>0</v>
      </c>
      <c r="T57" s="96">
        <v>0</v>
      </c>
      <c r="U57" s="468">
        <f t="shared" si="74"/>
        <v>1</v>
      </c>
      <c r="V57" s="26">
        <v>0</v>
      </c>
      <c r="W57" s="96">
        <v>0</v>
      </c>
      <c r="X57" s="96">
        <v>0</v>
      </c>
      <c r="Y57" s="396">
        <v>0</v>
      </c>
      <c r="Z57" s="26">
        <v>0</v>
      </c>
      <c r="AA57" s="96">
        <v>0</v>
      </c>
      <c r="AB57" s="96">
        <v>0</v>
      </c>
      <c r="AC57" s="396">
        <v>0</v>
      </c>
      <c r="AD57" s="26">
        <v>0</v>
      </c>
      <c r="AE57" s="96">
        <v>0</v>
      </c>
      <c r="AF57" s="96">
        <v>0</v>
      </c>
      <c r="AG57" s="396">
        <v>0</v>
      </c>
      <c r="AH57" s="25">
        <v>0</v>
      </c>
      <c r="AI57" s="95">
        <v>0</v>
      </c>
      <c r="AJ57" s="95">
        <v>0</v>
      </c>
      <c r="AK57" s="396">
        <v>0</v>
      </c>
      <c r="AL57" s="26">
        <v>0</v>
      </c>
      <c r="AM57" s="96">
        <v>0</v>
      </c>
      <c r="AN57" s="96">
        <v>0</v>
      </c>
      <c r="AO57" s="396">
        <v>0</v>
      </c>
      <c r="AP57" s="25">
        <v>0</v>
      </c>
      <c r="AQ57" s="95">
        <v>0</v>
      </c>
      <c r="AR57" s="95">
        <v>0</v>
      </c>
      <c r="AS57" s="396">
        <v>0</v>
      </c>
      <c r="AT57" s="25">
        <v>0</v>
      </c>
      <c r="AU57" s="95">
        <v>0</v>
      </c>
      <c r="AV57" s="95">
        <v>0</v>
      </c>
      <c r="AW57" s="396">
        <v>0</v>
      </c>
      <c r="AX57" s="25">
        <v>0</v>
      </c>
      <c r="AY57" s="95">
        <v>0</v>
      </c>
      <c r="AZ57" s="95">
        <v>0</v>
      </c>
      <c r="BA57" s="396">
        <v>0</v>
      </c>
      <c r="BB57" s="26">
        <v>0</v>
      </c>
      <c r="BC57" s="96">
        <v>0</v>
      </c>
      <c r="BD57" s="96">
        <v>0</v>
      </c>
      <c r="BE57" s="396">
        <v>0</v>
      </c>
      <c r="BF57" s="30">
        <f t="shared" si="84"/>
        <v>1</v>
      </c>
      <c r="BG57" s="114">
        <f t="shared" si="85"/>
        <v>0.25</v>
      </c>
      <c r="BH57" s="71">
        <f t="shared" si="86"/>
        <v>2</v>
      </c>
      <c r="BI57" s="72">
        <f t="shared" si="87"/>
        <v>3</v>
      </c>
      <c r="BJ57" s="500">
        <f t="shared" si="88"/>
        <v>3</v>
      </c>
      <c r="BK57" s="501">
        <f t="shared" si="89"/>
        <v>4</v>
      </c>
      <c r="BL57" s="196">
        <v>0.4</v>
      </c>
    </row>
    <row r="58" spans="1:64" ht="18.75" customHeight="1">
      <c r="A58" s="770" t="s">
        <v>204</v>
      </c>
      <c r="B58" s="658"/>
      <c r="C58" s="616"/>
      <c r="D58" s="616"/>
      <c r="E58" s="633" t="s">
        <v>205</v>
      </c>
      <c r="F58" s="504">
        <v>40</v>
      </c>
      <c r="G58" s="113" t="s">
        <v>73</v>
      </c>
      <c r="H58" s="444" t="s">
        <v>73</v>
      </c>
      <c r="I58" s="505" t="s">
        <v>82</v>
      </c>
      <c r="J58" s="442">
        <v>7</v>
      </c>
      <c r="K58" s="193">
        <v>0</v>
      </c>
      <c r="L58" s="443">
        <v>0</v>
      </c>
      <c r="M58" s="468">
        <f t="shared" si="14"/>
        <v>7</v>
      </c>
      <c r="N58" s="382">
        <v>0</v>
      </c>
      <c r="O58" s="26">
        <v>0</v>
      </c>
      <c r="P58" s="96">
        <v>0</v>
      </c>
      <c r="Q58" s="468">
        <f t="shared" si="73"/>
        <v>0</v>
      </c>
      <c r="R58" s="382">
        <v>7</v>
      </c>
      <c r="S58" s="26">
        <v>0</v>
      </c>
      <c r="T58" s="96">
        <v>0</v>
      </c>
      <c r="U58" s="468">
        <f t="shared" si="74"/>
        <v>7</v>
      </c>
      <c r="V58" s="26">
        <v>0</v>
      </c>
      <c r="W58" s="26">
        <v>0</v>
      </c>
      <c r="X58" s="96">
        <v>0</v>
      </c>
      <c r="Y58" s="396">
        <v>0</v>
      </c>
      <c r="Z58" s="26">
        <v>0</v>
      </c>
      <c r="AA58" s="96">
        <v>0</v>
      </c>
      <c r="AB58" s="96">
        <v>0</v>
      </c>
      <c r="AC58" s="396">
        <v>0</v>
      </c>
      <c r="AD58" s="26">
        <v>0</v>
      </c>
      <c r="AE58" s="96">
        <v>0</v>
      </c>
      <c r="AF58" s="96">
        <v>0</v>
      </c>
      <c r="AG58" s="396">
        <v>0</v>
      </c>
      <c r="AH58" s="25">
        <v>0</v>
      </c>
      <c r="AI58" s="25">
        <v>0</v>
      </c>
      <c r="AJ58" s="95">
        <v>0</v>
      </c>
      <c r="AK58" s="396">
        <v>0</v>
      </c>
      <c r="AL58" s="95">
        <v>0</v>
      </c>
      <c r="AM58" s="95">
        <v>0</v>
      </c>
      <c r="AN58" s="95">
        <v>0</v>
      </c>
      <c r="AO58" s="396">
        <v>0</v>
      </c>
      <c r="AP58" s="95">
        <v>0</v>
      </c>
      <c r="AQ58" s="95">
        <v>0</v>
      </c>
      <c r="AR58" s="95">
        <v>0</v>
      </c>
      <c r="AS58" s="396">
        <v>0</v>
      </c>
      <c r="AT58" s="95">
        <v>0</v>
      </c>
      <c r="AU58" s="95">
        <v>0</v>
      </c>
      <c r="AV58" s="95">
        <v>0</v>
      </c>
      <c r="AW58" s="396">
        <v>0</v>
      </c>
      <c r="AX58" s="95">
        <v>0</v>
      </c>
      <c r="AY58" s="95">
        <v>0</v>
      </c>
      <c r="AZ58" s="95">
        <v>0</v>
      </c>
      <c r="BA58" s="396">
        <v>0</v>
      </c>
      <c r="BB58" s="95">
        <v>0</v>
      </c>
      <c r="BC58" s="95">
        <v>0</v>
      </c>
      <c r="BD58" s="95">
        <v>0</v>
      </c>
      <c r="BE58" s="396">
        <v>0</v>
      </c>
      <c r="BF58" s="30">
        <f t="shared" si="84"/>
        <v>14</v>
      </c>
      <c r="BG58" s="114">
        <f t="shared" si="85"/>
        <v>0.35</v>
      </c>
      <c r="BH58" s="71">
        <f t="shared" si="86"/>
        <v>16</v>
      </c>
      <c r="BI58" s="72">
        <f t="shared" si="87"/>
        <v>17</v>
      </c>
      <c r="BJ58" s="72">
        <f t="shared" si="88"/>
        <v>39</v>
      </c>
      <c r="BK58" s="73">
        <f t="shared" si="89"/>
        <v>40</v>
      </c>
      <c r="BL58" s="196">
        <v>0.4</v>
      </c>
    </row>
    <row r="59" spans="1:64" ht="15" customHeight="1">
      <c r="A59" s="642"/>
      <c r="B59" s="658"/>
      <c r="C59" s="616"/>
      <c r="D59" s="616"/>
      <c r="E59" s="616"/>
      <c r="F59" s="729">
        <v>300</v>
      </c>
      <c r="G59" s="618" t="s">
        <v>48</v>
      </c>
      <c r="H59" s="103" t="s">
        <v>49</v>
      </c>
      <c r="I59" s="618" t="s">
        <v>206</v>
      </c>
      <c r="J59" s="447">
        <v>0</v>
      </c>
      <c r="K59" s="116">
        <v>0</v>
      </c>
      <c r="L59" s="148">
        <v>0</v>
      </c>
      <c r="M59" s="448">
        <f t="shared" si="14"/>
        <v>0</v>
      </c>
      <c r="N59" s="143">
        <v>0</v>
      </c>
      <c r="O59" s="96">
        <v>0</v>
      </c>
      <c r="P59" s="96">
        <v>0</v>
      </c>
      <c r="Q59" s="481">
        <f t="shared" si="73"/>
        <v>0</v>
      </c>
      <c r="R59" s="143">
        <v>0</v>
      </c>
      <c r="S59" s="96">
        <v>0</v>
      </c>
      <c r="T59" s="96">
        <v>0</v>
      </c>
      <c r="U59" s="397">
        <f t="shared" si="74"/>
        <v>0</v>
      </c>
      <c r="V59" s="419">
        <v>0</v>
      </c>
      <c r="W59" s="202">
        <v>0</v>
      </c>
      <c r="X59" s="202">
        <v>0</v>
      </c>
      <c r="Y59" s="420">
        <f t="shared" ref="Y59:Y63" si="90">SUM(V59:X59)</f>
        <v>0</v>
      </c>
      <c r="Z59" s="419">
        <v>0</v>
      </c>
      <c r="AA59" s="202">
        <v>0</v>
      </c>
      <c r="AB59" s="202">
        <v>0</v>
      </c>
      <c r="AC59" s="420">
        <f t="shared" ref="AC59:AC63" si="91">SUM(Z59:AB59)</f>
        <v>0</v>
      </c>
      <c r="AD59" s="419">
        <v>0</v>
      </c>
      <c r="AE59" s="202">
        <v>0</v>
      </c>
      <c r="AF59" s="202">
        <v>0</v>
      </c>
      <c r="AG59" s="420">
        <f t="shared" ref="AG59:AG63" si="92">SUM(AD59:AF59)</f>
        <v>0</v>
      </c>
      <c r="AH59" s="95">
        <v>0</v>
      </c>
      <c r="AI59" s="95">
        <v>0</v>
      </c>
      <c r="AJ59" s="95">
        <v>0</v>
      </c>
      <c r="AK59" s="396">
        <f t="shared" ref="AK59:AK63" si="93">SUM(AH59:AJ59)</f>
        <v>0</v>
      </c>
      <c r="AL59" s="95">
        <v>0</v>
      </c>
      <c r="AM59" s="95">
        <v>0</v>
      </c>
      <c r="AN59" s="95">
        <v>0</v>
      </c>
      <c r="AO59" s="396">
        <f t="shared" ref="AO59:AO63" si="94">SUM(AL59:AN59)</f>
        <v>0</v>
      </c>
      <c r="AP59" s="95">
        <v>0</v>
      </c>
      <c r="AQ59" s="95">
        <v>0</v>
      </c>
      <c r="AR59" s="95">
        <v>0</v>
      </c>
      <c r="AS59" s="396">
        <f t="shared" ref="AS59:AS63" si="95">SUM(AP59:AR59)</f>
        <v>0</v>
      </c>
      <c r="AT59" s="95">
        <v>0</v>
      </c>
      <c r="AU59" s="95">
        <v>0</v>
      </c>
      <c r="AV59" s="95">
        <v>0</v>
      </c>
      <c r="AW59" s="396">
        <f t="shared" ref="AW59:AW63" si="96">SUM(AT59:AV59)</f>
        <v>0</v>
      </c>
      <c r="AX59" s="95">
        <v>0</v>
      </c>
      <c r="AY59" s="95">
        <v>0</v>
      </c>
      <c r="AZ59" s="95">
        <v>0</v>
      </c>
      <c r="BA59" s="396">
        <f t="shared" ref="BA59:BA63" si="97">SUM(AX59:AZ59)</f>
        <v>0</v>
      </c>
      <c r="BB59" s="95">
        <v>0</v>
      </c>
      <c r="BC59" s="95">
        <v>0</v>
      </c>
      <c r="BD59" s="95">
        <v>0</v>
      </c>
      <c r="BE59" s="396">
        <f t="shared" ref="BE59:BE63" si="98">SUM(BB59:BD59)</f>
        <v>0</v>
      </c>
      <c r="BF59" s="30">
        <f t="shared" si="84"/>
        <v>0</v>
      </c>
      <c r="BG59" s="603">
        <f>BF64/F59</f>
        <v>0.84666666666666668</v>
      </c>
      <c r="BH59" s="422"/>
      <c r="BI59" s="422"/>
      <c r="BJ59" s="422"/>
      <c r="BK59" s="422"/>
      <c r="BL59" s="1"/>
    </row>
    <row r="60" spans="1:64" ht="18" customHeight="1">
      <c r="A60" s="642"/>
      <c r="B60" s="658"/>
      <c r="C60" s="616"/>
      <c r="D60" s="616"/>
      <c r="E60" s="616"/>
      <c r="F60" s="616"/>
      <c r="G60" s="616"/>
      <c r="H60" s="105" t="s">
        <v>51</v>
      </c>
      <c r="I60" s="616"/>
      <c r="J60" s="449">
        <v>0</v>
      </c>
      <c r="K60" s="96">
        <v>0</v>
      </c>
      <c r="L60" s="144">
        <v>0</v>
      </c>
      <c r="M60" s="450">
        <f t="shared" si="14"/>
        <v>0</v>
      </c>
      <c r="N60" s="143">
        <v>0</v>
      </c>
      <c r="O60" s="96">
        <v>0</v>
      </c>
      <c r="P60" s="96">
        <v>0</v>
      </c>
      <c r="Q60" s="481">
        <f t="shared" si="73"/>
        <v>0</v>
      </c>
      <c r="R60" s="143">
        <v>0</v>
      </c>
      <c r="S60" s="96">
        <v>0</v>
      </c>
      <c r="T60" s="96">
        <v>0</v>
      </c>
      <c r="U60" s="397">
        <f t="shared" si="74"/>
        <v>0</v>
      </c>
      <c r="V60" s="352">
        <v>0</v>
      </c>
      <c r="W60" s="40">
        <v>0</v>
      </c>
      <c r="X60" s="40">
        <v>0</v>
      </c>
      <c r="Y60" s="425">
        <f t="shared" si="90"/>
        <v>0</v>
      </c>
      <c r="Z60" s="352">
        <v>0</v>
      </c>
      <c r="AA60" s="40">
        <v>0</v>
      </c>
      <c r="AB60" s="40">
        <v>0</v>
      </c>
      <c r="AC60" s="425">
        <f t="shared" si="91"/>
        <v>0</v>
      </c>
      <c r="AD60" s="352">
        <v>0</v>
      </c>
      <c r="AE60" s="40">
        <v>0</v>
      </c>
      <c r="AF60" s="40">
        <v>0</v>
      </c>
      <c r="AG60" s="425">
        <f t="shared" si="92"/>
        <v>0</v>
      </c>
      <c r="AH60" s="95">
        <v>0</v>
      </c>
      <c r="AI60" s="95">
        <v>0</v>
      </c>
      <c r="AJ60" s="95">
        <v>0</v>
      </c>
      <c r="AK60" s="396">
        <f t="shared" si="93"/>
        <v>0</v>
      </c>
      <c r="AL60" s="95">
        <v>0</v>
      </c>
      <c r="AM60" s="95">
        <v>0</v>
      </c>
      <c r="AN60" s="95">
        <v>0</v>
      </c>
      <c r="AO60" s="396">
        <f t="shared" si="94"/>
        <v>0</v>
      </c>
      <c r="AP60" s="95">
        <v>0</v>
      </c>
      <c r="AQ60" s="95">
        <v>0</v>
      </c>
      <c r="AR60" s="95">
        <v>0</v>
      </c>
      <c r="AS60" s="396">
        <f t="shared" si="95"/>
        <v>0</v>
      </c>
      <c r="AT60" s="95">
        <v>0</v>
      </c>
      <c r="AU60" s="95">
        <v>0</v>
      </c>
      <c r="AV60" s="95">
        <v>0</v>
      </c>
      <c r="AW60" s="396">
        <f t="shared" si="96"/>
        <v>0</v>
      </c>
      <c r="AX60" s="95">
        <v>0</v>
      </c>
      <c r="AY60" s="95">
        <v>0</v>
      </c>
      <c r="AZ60" s="95">
        <v>0</v>
      </c>
      <c r="BA60" s="396">
        <f t="shared" si="97"/>
        <v>0</v>
      </c>
      <c r="BB60" s="95">
        <v>0</v>
      </c>
      <c r="BC60" s="95">
        <v>0</v>
      </c>
      <c r="BD60" s="95">
        <v>0</v>
      </c>
      <c r="BE60" s="396">
        <f t="shared" si="98"/>
        <v>0</v>
      </c>
      <c r="BF60" s="30">
        <f t="shared" si="84"/>
        <v>0</v>
      </c>
      <c r="BG60" s="604"/>
      <c r="BH60" s="422"/>
      <c r="BI60" s="422"/>
      <c r="BJ60" s="422"/>
      <c r="BK60" s="422"/>
      <c r="BL60" s="1"/>
    </row>
    <row r="61" spans="1:64" ht="15" customHeight="1">
      <c r="A61" s="642"/>
      <c r="B61" s="658"/>
      <c r="C61" s="616"/>
      <c r="D61" s="616"/>
      <c r="E61" s="616"/>
      <c r="F61" s="616"/>
      <c r="G61" s="616"/>
      <c r="H61" s="85" t="s">
        <v>52</v>
      </c>
      <c r="I61" s="616"/>
      <c r="J61" s="449">
        <v>4</v>
      </c>
      <c r="K61" s="96">
        <v>9</v>
      </c>
      <c r="L61" s="144">
        <v>0</v>
      </c>
      <c r="M61" s="450">
        <f t="shared" si="14"/>
        <v>13</v>
      </c>
      <c r="N61" s="143">
        <v>12</v>
      </c>
      <c r="O61" s="96">
        <v>0</v>
      </c>
      <c r="P61" s="96">
        <v>0</v>
      </c>
      <c r="Q61" s="481">
        <f t="shared" si="73"/>
        <v>12</v>
      </c>
      <c r="R61" s="143">
        <v>4</v>
      </c>
      <c r="S61" s="96">
        <v>9</v>
      </c>
      <c r="T61" s="96">
        <v>0</v>
      </c>
      <c r="U61" s="397">
        <f t="shared" si="74"/>
        <v>13</v>
      </c>
      <c r="V61" s="352">
        <v>0</v>
      </c>
      <c r="W61" s="40">
        <v>0</v>
      </c>
      <c r="X61" s="40">
        <v>0</v>
      </c>
      <c r="Y61" s="425">
        <f t="shared" si="90"/>
        <v>0</v>
      </c>
      <c r="Z61" s="352">
        <v>0</v>
      </c>
      <c r="AA61" s="40">
        <v>0</v>
      </c>
      <c r="AB61" s="40">
        <v>0</v>
      </c>
      <c r="AC61" s="425">
        <f t="shared" si="91"/>
        <v>0</v>
      </c>
      <c r="AD61" s="352">
        <v>0</v>
      </c>
      <c r="AE61" s="40">
        <v>0</v>
      </c>
      <c r="AF61" s="40">
        <v>0</v>
      </c>
      <c r="AG61" s="425">
        <f t="shared" si="92"/>
        <v>0</v>
      </c>
      <c r="AH61" s="95">
        <v>0</v>
      </c>
      <c r="AI61" s="95">
        <v>0</v>
      </c>
      <c r="AJ61" s="95">
        <v>0</v>
      </c>
      <c r="AK61" s="396">
        <f t="shared" si="93"/>
        <v>0</v>
      </c>
      <c r="AL61" s="95">
        <v>0</v>
      </c>
      <c r="AM61" s="95">
        <v>0</v>
      </c>
      <c r="AN61" s="95">
        <v>0</v>
      </c>
      <c r="AO61" s="396">
        <f t="shared" si="94"/>
        <v>0</v>
      </c>
      <c r="AP61" s="95">
        <v>0</v>
      </c>
      <c r="AQ61" s="95">
        <v>0</v>
      </c>
      <c r="AR61" s="95">
        <v>0</v>
      </c>
      <c r="AS61" s="396">
        <f t="shared" si="95"/>
        <v>0</v>
      </c>
      <c r="AT61" s="95">
        <v>0</v>
      </c>
      <c r="AU61" s="95">
        <v>0</v>
      </c>
      <c r="AV61" s="95">
        <v>0</v>
      </c>
      <c r="AW61" s="396">
        <f t="shared" si="96"/>
        <v>0</v>
      </c>
      <c r="AX61" s="95">
        <v>0</v>
      </c>
      <c r="AY61" s="95">
        <v>0</v>
      </c>
      <c r="AZ61" s="95">
        <v>0</v>
      </c>
      <c r="BA61" s="396">
        <f t="shared" si="97"/>
        <v>0</v>
      </c>
      <c r="BB61" s="95">
        <v>0</v>
      </c>
      <c r="BC61" s="95">
        <v>0</v>
      </c>
      <c r="BD61" s="95">
        <v>0</v>
      </c>
      <c r="BE61" s="396">
        <f t="shared" si="98"/>
        <v>0</v>
      </c>
      <c r="BF61" s="30">
        <f t="shared" si="84"/>
        <v>38</v>
      </c>
      <c r="BG61" s="604"/>
      <c r="BH61" s="422"/>
      <c r="BI61" s="422"/>
      <c r="BJ61" s="422"/>
      <c r="BK61" s="422"/>
      <c r="BL61" s="1"/>
    </row>
    <row r="62" spans="1:64" ht="15" customHeight="1">
      <c r="A62" s="642"/>
      <c r="B62" s="658"/>
      <c r="C62" s="616"/>
      <c r="D62" s="616"/>
      <c r="E62" s="616"/>
      <c r="F62" s="616"/>
      <c r="G62" s="616"/>
      <c r="H62" s="85" t="s">
        <v>53</v>
      </c>
      <c r="I62" s="616"/>
      <c r="J62" s="449">
        <v>29</v>
      </c>
      <c r="K62" s="96">
        <v>18</v>
      </c>
      <c r="L62" s="144">
        <v>0</v>
      </c>
      <c r="M62" s="450">
        <f t="shared" si="14"/>
        <v>47</v>
      </c>
      <c r="N62" s="143">
        <v>28</v>
      </c>
      <c r="O62" s="96">
        <v>62</v>
      </c>
      <c r="P62" s="96">
        <v>0</v>
      </c>
      <c r="Q62" s="481">
        <f t="shared" si="73"/>
        <v>90</v>
      </c>
      <c r="R62" s="143">
        <v>29</v>
      </c>
      <c r="S62" s="96">
        <v>18</v>
      </c>
      <c r="T62" s="96">
        <v>0</v>
      </c>
      <c r="U62" s="397">
        <f t="shared" si="74"/>
        <v>47</v>
      </c>
      <c r="V62" s="352">
        <v>0</v>
      </c>
      <c r="W62" s="40">
        <v>0</v>
      </c>
      <c r="X62" s="40">
        <v>0</v>
      </c>
      <c r="Y62" s="425">
        <f t="shared" si="90"/>
        <v>0</v>
      </c>
      <c r="Z62" s="352">
        <v>0</v>
      </c>
      <c r="AA62" s="40">
        <v>0</v>
      </c>
      <c r="AB62" s="40">
        <v>0</v>
      </c>
      <c r="AC62" s="425">
        <f t="shared" si="91"/>
        <v>0</v>
      </c>
      <c r="AD62" s="352">
        <v>0</v>
      </c>
      <c r="AE62" s="40">
        <v>0</v>
      </c>
      <c r="AF62" s="40">
        <v>0</v>
      </c>
      <c r="AG62" s="425">
        <f t="shared" si="92"/>
        <v>0</v>
      </c>
      <c r="AH62" s="95">
        <v>0</v>
      </c>
      <c r="AI62" s="95">
        <v>0</v>
      </c>
      <c r="AJ62" s="95">
        <v>0</v>
      </c>
      <c r="AK62" s="396">
        <f t="shared" si="93"/>
        <v>0</v>
      </c>
      <c r="AL62" s="95">
        <v>0</v>
      </c>
      <c r="AM62" s="95">
        <v>0</v>
      </c>
      <c r="AN62" s="95">
        <v>0</v>
      </c>
      <c r="AO62" s="396">
        <f t="shared" si="94"/>
        <v>0</v>
      </c>
      <c r="AP62" s="95">
        <v>0</v>
      </c>
      <c r="AQ62" s="95">
        <v>0</v>
      </c>
      <c r="AR62" s="95">
        <v>0</v>
      </c>
      <c r="AS62" s="396">
        <f t="shared" si="95"/>
        <v>0</v>
      </c>
      <c r="AT62" s="95">
        <v>0</v>
      </c>
      <c r="AU62" s="95">
        <v>0</v>
      </c>
      <c r="AV62" s="95">
        <v>0</v>
      </c>
      <c r="AW62" s="396">
        <f t="shared" si="96"/>
        <v>0</v>
      </c>
      <c r="AX62" s="95">
        <v>0</v>
      </c>
      <c r="AY62" s="95">
        <v>0</v>
      </c>
      <c r="AZ62" s="95">
        <v>0</v>
      </c>
      <c r="BA62" s="396">
        <f t="shared" si="97"/>
        <v>0</v>
      </c>
      <c r="BB62" s="95">
        <v>0</v>
      </c>
      <c r="BC62" s="95">
        <v>0</v>
      </c>
      <c r="BD62" s="95">
        <v>0</v>
      </c>
      <c r="BE62" s="396">
        <f t="shared" si="98"/>
        <v>0</v>
      </c>
      <c r="BF62" s="30">
        <f t="shared" si="84"/>
        <v>184</v>
      </c>
      <c r="BG62" s="604"/>
      <c r="BH62" s="422"/>
      <c r="BI62" s="422"/>
      <c r="BJ62" s="422"/>
      <c r="BK62" s="422"/>
      <c r="BL62" s="1"/>
    </row>
    <row r="63" spans="1:64" ht="15.75" customHeight="1">
      <c r="A63" s="642"/>
      <c r="B63" s="658"/>
      <c r="C63" s="616"/>
      <c r="D63" s="616"/>
      <c r="E63" s="616"/>
      <c r="F63" s="616"/>
      <c r="G63" s="619"/>
      <c r="H63" s="106" t="s">
        <v>54</v>
      </c>
      <c r="I63" s="616"/>
      <c r="J63" s="451">
        <v>5</v>
      </c>
      <c r="K63" s="197">
        <v>11</v>
      </c>
      <c r="L63" s="12">
        <v>0</v>
      </c>
      <c r="M63" s="452">
        <f t="shared" si="14"/>
        <v>16</v>
      </c>
      <c r="N63" s="123">
        <v>0</v>
      </c>
      <c r="O63" s="197">
        <v>0</v>
      </c>
      <c r="P63" s="197">
        <v>0</v>
      </c>
      <c r="Q63" s="467">
        <f t="shared" si="73"/>
        <v>0</v>
      </c>
      <c r="R63" s="123">
        <v>5</v>
      </c>
      <c r="S63" s="197">
        <v>11</v>
      </c>
      <c r="T63" s="197">
        <v>0</v>
      </c>
      <c r="U63" s="468">
        <f t="shared" si="74"/>
        <v>16</v>
      </c>
      <c r="V63" s="428">
        <v>0</v>
      </c>
      <c r="W63" s="53">
        <v>0</v>
      </c>
      <c r="X63" s="53">
        <v>0</v>
      </c>
      <c r="Y63" s="429">
        <f t="shared" si="90"/>
        <v>0</v>
      </c>
      <c r="Z63" s="428">
        <v>0</v>
      </c>
      <c r="AA63" s="53">
        <v>0</v>
      </c>
      <c r="AB63" s="53">
        <v>0</v>
      </c>
      <c r="AC63" s="429">
        <f t="shared" si="91"/>
        <v>0</v>
      </c>
      <c r="AD63" s="428">
        <v>0</v>
      </c>
      <c r="AE63" s="53">
        <v>0</v>
      </c>
      <c r="AF63" s="53">
        <v>0</v>
      </c>
      <c r="AG63" s="429">
        <f t="shared" si="92"/>
        <v>0</v>
      </c>
      <c r="AH63" s="211">
        <v>0</v>
      </c>
      <c r="AI63" s="211">
        <v>0</v>
      </c>
      <c r="AJ63" s="211">
        <v>0</v>
      </c>
      <c r="AK63" s="401">
        <f t="shared" si="93"/>
        <v>0</v>
      </c>
      <c r="AL63" s="95">
        <v>0</v>
      </c>
      <c r="AM63" s="95">
        <v>0</v>
      </c>
      <c r="AN63" s="95">
        <v>0</v>
      </c>
      <c r="AO63" s="396">
        <f t="shared" si="94"/>
        <v>0</v>
      </c>
      <c r="AP63" s="211">
        <v>0</v>
      </c>
      <c r="AQ63" s="211">
        <v>0</v>
      </c>
      <c r="AR63" s="211">
        <v>0</v>
      </c>
      <c r="AS63" s="401">
        <f t="shared" si="95"/>
        <v>0</v>
      </c>
      <c r="AT63" s="211">
        <v>0</v>
      </c>
      <c r="AU63" s="211">
        <v>0</v>
      </c>
      <c r="AV63" s="211">
        <v>0</v>
      </c>
      <c r="AW63" s="401">
        <f t="shared" si="96"/>
        <v>0</v>
      </c>
      <c r="AX63" s="211">
        <v>0</v>
      </c>
      <c r="AY63" s="211">
        <v>0</v>
      </c>
      <c r="AZ63" s="211">
        <v>0</v>
      </c>
      <c r="BA63" s="401">
        <f t="shared" si="97"/>
        <v>0</v>
      </c>
      <c r="BB63" s="211">
        <v>0</v>
      </c>
      <c r="BC63" s="211">
        <v>0</v>
      </c>
      <c r="BD63" s="211">
        <v>0</v>
      </c>
      <c r="BE63" s="401">
        <f t="shared" si="98"/>
        <v>0</v>
      </c>
      <c r="BF63" s="30">
        <f t="shared" si="84"/>
        <v>32</v>
      </c>
      <c r="BG63" s="604"/>
      <c r="BH63" s="422"/>
      <c r="BI63" s="422"/>
      <c r="BJ63" s="422"/>
      <c r="BK63" s="422"/>
      <c r="BL63" s="1"/>
    </row>
    <row r="64" spans="1:64" ht="75.75" customHeight="1">
      <c r="A64" s="642"/>
      <c r="B64" s="658"/>
      <c r="C64" s="616"/>
      <c r="D64" s="616"/>
      <c r="E64" s="616"/>
      <c r="F64" s="616"/>
      <c r="G64" s="749" t="s">
        <v>187</v>
      </c>
      <c r="H64" s="750"/>
      <c r="I64" s="616"/>
      <c r="J64" s="453">
        <f t="shared" ref="J64:P64" si="99">SUM(J59:J63)</f>
        <v>38</v>
      </c>
      <c r="K64" s="454">
        <f t="shared" si="99"/>
        <v>38</v>
      </c>
      <c r="L64" s="506">
        <f t="shared" si="99"/>
        <v>0</v>
      </c>
      <c r="M64" s="489">
        <f t="shared" si="99"/>
        <v>76</v>
      </c>
      <c r="N64" s="445">
        <f t="shared" si="99"/>
        <v>40</v>
      </c>
      <c r="O64" s="454">
        <f t="shared" si="99"/>
        <v>62</v>
      </c>
      <c r="P64" s="454">
        <f t="shared" si="99"/>
        <v>0</v>
      </c>
      <c r="Q64" s="507">
        <f t="shared" si="73"/>
        <v>102</v>
      </c>
      <c r="R64" s="454">
        <f t="shared" ref="R64:BF64" si="100">SUM(R59:R63)</f>
        <v>38</v>
      </c>
      <c r="S64" s="454">
        <f t="shared" si="100"/>
        <v>38</v>
      </c>
      <c r="T64" s="454">
        <f t="shared" si="100"/>
        <v>0</v>
      </c>
      <c r="U64" s="471">
        <f t="shared" si="100"/>
        <v>76</v>
      </c>
      <c r="V64" s="338">
        <f t="shared" si="100"/>
        <v>0</v>
      </c>
      <c r="W64" s="338">
        <f t="shared" si="100"/>
        <v>0</v>
      </c>
      <c r="X64" s="338">
        <f t="shared" si="100"/>
        <v>0</v>
      </c>
      <c r="Y64" s="415">
        <f t="shared" si="100"/>
        <v>0</v>
      </c>
      <c r="Z64" s="338">
        <f t="shared" si="100"/>
        <v>0</v>
      </c>
      <c r="AA64" s="338">
        <f t="shared" si="100"/>
        <v>0</v>
      </c>
      <c r="AB64" s="338">
        <f t="shared" si="100"/>
        <v>0</v>
      </c>
      <c r="AC64" s="415">
        <f t="shared" si="100"/>
        <v>0</v>
      </c>
      <c r="AD64" s="338">
        <f t="shared" si="100"/>
        <v>0</v>
      </c>
      <c r="AE64" s="338">
        <f t="shared" si="100"/>
        <v>0</v>
      </c>
      <c r="AF64" s="338">
        <f t="shared" si="100"/>
        <v>0</v>
      </c>
      <c r="AG64" s="415">
        <f t="shared" si="100"/>
        <v>0</v>
      </c>
      <c r="AH64" s="338">
        <f t="shared" si="100"/>
        <v>0</v>
      </c>
      <c r="AI64" s="338">
        <f t="shared" si="100"/>
        <v>0</v>
      </c>
      <c r="AJ64" s="338">
        <f t="shared" si="100"/>
        <v>0</v>
      </c>
      <c r="AK64" s="405">
        <f t="shared" si="100"/>
        <v>0</v>
      </c>
      <c r="AL64" s="328">
        <f t="shared" si="100"/>
        <v>0</v>
      </c>
      <c r="AM64" s="328">
        <f t="shared" si="100"/>
        <v>0</v>
      </c>
      <c r="AN64" s="328">
        <f t="shared" si="100"/>
        <v>0</v>
      </c>
      <c r="AO64" s="396">
        <f t="shared" si="100"/>
        <v>0</v>
      </c>
      <c r="AP64" s="338">
        <f t="shared" si="100"/>
        <v>0</v>
      </c>
      <c r="AQ64" s="338">
        <f t="shared" si="100"/>
        <v>0</v>
      </c>
      <c r="AR64" s="338">
        <f t="shared" si="100"/>
        <v>0</v>
      </c>
      <c r="AS64" s="405">
        <f t="shared" si="100"/>
        <v>0</v>
      </c>
      <c r="AT64" s="508">
        <f t="shared" si="100"/>
        <v>0</v>
      </c>
      <c r="AU64" s="508">
        <f t="shared" si="100"/>
        <v>0</v>
      </c>
      <c r="AV64" s="508">
        <f t="shared" si="100"/>
        <v>0</v>
      </c>
      <c r="AW64" s="405">
        <f t="shared" si="100"/>
        <v>0</v>
      </c>
      <c r="AX64" s="508">
        <f t="shared" si="100"/>
        <v>0</v>
      </c>
      <c r="AY64" s="508">
        <f t="shared" si="100"/>
        <v>0</v>
      </c>
      <c r="AZ64" s="508">
        <f t="shared" si="100"/>
        <v>0</v>
      </c>
      <c r="BA64" s="405">
        <f t="shared" si="100"/>
        <v>0</v>
      </c>
      <c r="BB64" s="508">
        <f t="shared" si="100"/>
        <v>0</v>
      </c>
      <c r="BC64" s="508">
        <f t="shared" si="100"/>
        <v>0</v>
      </c>
      <c r="BD64" s="508">
        <f t="shared" si="100"/>
        <v>0</v>
      </c>
      <c r="BE64" s="405">
        <f t="shared" si="100"/>
        <v>0</v>
      </c>
      <c r="BF64" s="30">
        <f t="shared" si="100"/>
        <v>254</v>
      </c>
      <c r="BG64" s="604"/>
      <c r="BH64" s="71">
        <f>ROUND(F59*BL64,0)</f>
        <v>120</v>
      </c>
      <c r="BI64" s="72">
        <f>ROUND(F59*BL64,0)+1</f>
        <v>121</v>
      </c>
      <c r="BJ64" s="72">
        <f>F59-1</f>
        <v>299</v>
      </c>
      <c r="BK64" s="73">
        <f>F59</f>
        <v>300</v>
      </c>
      <c r="BL64" s="196">
        <v>0.4</v>
      </c>
    </row>
    <row r="65" spans="1:64" ht="18" customHeight="1">
      <c r="A65" s="642"/>
      <c r="B65" s="658"/>
      <c r="C65" s="616"/>
      <c r="D65" s="616"/>
      <c r="E65" s="616"/>
      <c r="F65" s="616"/>
      <c r="G65" s="615" t="s">
        <v>56</v>
      </c>
      <c r="H65" s="391" t="s">
        <v>57</v>
      </c>
      <c r="I65" s="616"/>
      <c r="J65" s="447">
        <v>36</v>
      </c>
      <c r="K65" s="116">
        <v>36</v>
      </c>
      <c r="L65" s="148">
        <v>0</v>
      </c>
      <c r="M65" s="448">
        <f t="shared" ref="M65:M69" si="101">SUM(J65:L65)</f>
        <v>72</v>
      </c>
      <c r="N65" s="476">
        <v>40</v>
      </c>
      <c r="O65" s="116">
        <v>62</v>
      </c>
      <c r="P65" s="116">
        <v>0</v>
      </c>
      <c r="Q65" s="477">
        <f t="shared" si="73"/>
        <v>102</v>
      </c>
      <c r="R65" s="476">
        <v>36</v>
      </c>
      <c r="S65" s="116">
        <v>36</v>
      </c>
      <c r="T65" s="116">
        <v>0</v>
      </c>
      <c r="U65" s="465">
        <f t="shared" ref="U65:U75" si="102">SUM(R65:T65)</f>
        <v>72</v>
      </c>
      <c r="V65" s="339">
        <v>0</v>
      </c>
      <c r="W65" s="201">
        <v>0</v>
      </c>
      <c r="X65" s="417">
        <v>0</v>
      </c>
      <c r="Y65" s="418">
        <f t="shared" ref="Y65:Y75" si="103">SUM(V65:X65)</f>
        <v>0</v>
      </c>
      <c r="Z65" s="339">
        <v>0</v>
      </c>
      <c r="AA65" s="201">
        <v>0</v>
      </c>
      <c r="AB65" s="417">
        <v>0</v>
      </c>
      <c r="AC65" s="418">
        <f t="shared" ref="AC65:AC69" si="104">SUM(Z65:AB65)</f>
        <v>0</v>
      </c>
      <c r="AD65" s="339">
        <v>0</v>
      </c>
      <c r="AE65" s="201">
        <v>0</v>
      </c>
      <c r="AF65" s="417">
        <v>0</v>
      </c>
      <c r="AG65" s="418">
        <f t="shared" ref="AG65:AG69" si="105">SUM(AD65:AF65)</f>
        <v>0</v>
      </c>
      <c r="AH65" s="339">
        <v>0</v>
      </c>
      <c r="AI65" s="201">
        <v>0</v>
      </c>
      <c r="AJ65" s="417">
        <v>0</v>
      </c>
      <c r="AK65" s="418">
        <f t="shared" ref="AK65:AK69" si="106">SUM(AH65:AJ65)</f>
        <v>0</v>
      </c>
      <c r="AL65" s="95">
        <v>0</v>
      </c>
      <c r="AM65" s="95">
        <v>0</v>
      </c>
      <c r="AN65" s="95">
        <v>0</v>
      </c>
      <c r="AO65" s="491">
        <f t="shared" ref="AO65:AO69" si="107">SUM(AL65:AN65)</f>
        <v>0</v>
      </c>
      <c r="AP65" s="203">
        <v>0</v>
      </c>
      <c r="AQ65" s="203">
        <v>0</v>
      </c>
      <c r="AR65" s="203">
        <v>0</v>
      </c>
      <c r="AS65" s="491">
        <f t="shared" ref="AS65:AS69" si="108">SUM(AP65:AR65)</f>
        <v>0</v>
      </c>
      <c r="AT65" s="203">
        <v>0</v>
      </c>
      <c r="AU65" s="203">
        <v>0</v>
      </c>
      <c r="AV65" s="203">
        <v>0</v>
      </c>
      <c r="AW65" s="491">
        <f t="shared" ref="AW65:AW69" si="109">SUM(AT65:AV65)</f>
        <v>0</v>
      </c>
      <c r="AX65" s="203">
        <v>0</v>
      </c>
      <c r="AY65" s="203">
        <v>0</v>
      </c>
      <c r="AZ65" s="203">
        <v>0</v>
      </c>
      <c r="BA65" s="491">
        <f t="shared" ref="BA65:BA69" si="110">SUM(AX65:AZ65)</f>
        <v>0</v>
      </c>
      <c r="BB65" s="203">
        <v>0</v>
      </c>
      <c r="BC65" s="203">
        <v>0</v>
      </c>
      <c r="BD65" s="203">
        <v>0</v>
      </c>
      <c r="BE65" s="491">
        <f t="shared" ref="BE65:BE69" si="111">SUM(BB65:BD65)</f>
        <v>0</v>
      </c>
      <c r="BF65" s="30">
        <f t="shared" ref="BF65:BF75" si="112">M65+Q65+U65+Y65+AC65+AG65+AK65+AO65+AS65+AW65+BA65+BE65</f>
        <v>246</v>
      </c>
      <c r="BG65" s="604"/>
      <c r="BH65" s="422"/>
      <c r="BI65" s="422"/>
      <c r="BJ65" s="422"/>
      <c r="BK65" s="422"/>
      <c r="BL65" s="1"/>
    </row>
    <row r="66" spans="1:64" ht="15" customHeight="1">
      <c r="A66" s="642"/>
      <c r="B66" s="658"/>
      <c r="C66" s="616"/>
      <c r="D66" s="616"/>
      <c r="E66" s="616"/>
      <c r="F66" s="616"/>
      <c r="G66" s="616"/>
      <c r="H66" s="85" t="s">
        <v>59</v>
      </c>
      <c r="I66" s="616"/>
      <c r="J66" s="449">
        <v>0</v>
      </c>
      <c r="K66" s="96">
        <v>2</v>
      </c>
      <c r="L66" s="144">
        <v>0</v>
      </c>
      <c r="M66" s="450">
        <f t="shared" si="101"/>
        <v>2</v>
      </c>
      <c r="N66" s="143">
        <v>0</v>
      </c>
      <c r="O66" s="96">
        <v>0</v>
      </c>
      <c r="P66" s="96">
        <v>0</v>
      </c>
      <c r="Q66" s="481">
        <f t="shared" si="73"/>
        <v>0</v>
      </c>
      <c r="R66" s="143">
        <v>0</v>
      </c>
      <c r="S66" s="96">
        <v>2</v>
      </c>
      <c r="T66" s="96">
        <v>0</v>
      </c>
      <c r="U66" s="397">
        <f t="shared" si="102"/>
        <v>2</v>
      </c>
      <c r="V66" s="325">
        <v>0</v>
      </c>
      <c r="W66" s="41">
        <v>0</v>
      </c>
      <c r="X66" s="423">
        <v>0</v>
      </c>
      <c r="Y66" s="424">
        <f t="shared" si="103"/>
        <v>0</v>
      </c>
      <c r="Z66" s="325">
        <v>0</v>
      </c>
      <c r="AA66" s="41">
        <v>0</v>
      </c>
      <c r="AB66" s="423">
        <v>0</v>
      </c>
      <c r="AC66" s="424">
        <f t="shared" si="104"/>
        <v>0</v>
      </c>
      <c r="AD66" s="325">
        <v>0</v>
      </c>
      <c r="AE66" s="41">
        <v>0</v>
      </c>
      <c r="AF66" s="423">
        <v>0</v>
      </c>
      <c r="AG66" s="424">
        <f t="shared" si="105"/>
        <v>0</v>
      </c>
      <c r="AH66" s="325">
        <v>0</v>
      </c>
      <c r="AI66" s="41">
        <v>0</v>
      </c>
      <c r="AJ66" s="423">
        <v>0</v>
      </c>
      <c r="AK66" s="424">
        <f t="shared" si="106"/>
        <v>0</v>
      </c>
      <c r="AL66" s="95">
        <v>0</v>
      </c>
      <c r="AM66" s="95">
        <v>0</v>
      </c>
      <c r="AN66" s="95">
        <v>0</v>
      </c>
      <c r="AO66" s="492">
        <f t="shared" si="107"/>
        <v>0</v>
      </c>
      <c r="AP66" s="95">
        <v>0</v>
      </c>
      <c r="AQ66" s="95">
        <v>0</v>
      </c>
      <c r="AR66" s="95">
        <v>0</v>
      </c>
      <c r="AS66" s="492">
        <f t="shared" si="108"/>
        <v>0</v>
      </c>
      <c r="AT66" s="95">
        <v>0</v>
      </c>
      <c r="AU66" s="95">
        <v>0</v>
      </c>
      <c r="AV66" s="95">
        <v>0</v>
      </c>
      <c r="AW66" s="492">
        <f t="shared" si="109"/>
        <v>0</v>
      </c>
      <c r="AX66" s="95">
        <v>0</v>
      </c>
      <c r="AY66" s="95">
        <v>0</v>
      </c>
      <c r="AZ66" s="95">
        <v>0</v>
      </c>
      <c r="BA66" s="492">
        <f t="shared" si="110"/>
        <v>0</v>
      </c>
      <c r="BB66" s="95">
        <v>0</v>
      </c>
      <c r="BC66" s="95">
        <v>0</v>
      </c>
      <c r="BD66" s="95">
        <v>0</v>
      </c>
      <c r="BE66" s="492">
        <f t="shared" si="111"/>
        <v>0</v>
      </c>
      <c r="BF66" s="30">
        <f t="shared" si="112"/>
        <v>4</v>
      </c>
      <c r="BG66" s="604"/>
      <c r="BH66" s="422"/>
      <c r="BI66" s="422"/>
      <c r="BJ66" s="422"/>
      <c r="BK66" s="422"/>
      <c r="BL66" s="1"/>
    </row>
    <row r="67" spans="1:64" ht="15.75" customHeight="1">
      <c r="A67" s="642"/>
      <c r="B67" s="658"/>
      <c r="C67" s="616"/>
      <c r="D67" s="616"/>
      <c r="E67" s="616"/>
      <c r="F67" s="616"/>
      <c r="G67" s="619"/>
      <c r="H67" s="85" t="s">
        <v>186</v>
      </c>
      <c r="I67" s="616"/>
      <c r="J67" s="449">
        <v>2</v>
      </c>
      <c r="K67" s="96">
        <v>0</v>
      </c>
      <c r="L67" s="144">
        <v>0</v>
      </c>
      <c r="M67" s="450">
        <f t="shared" si="101"/>
        <v>2</v>
      </c>
      <c r="N67" s="143">
        <v>0</v>
      </c>
      <c r="O67" s="96">
        <v>0</v>
      </c>
      <c r="P67" s="96">
        <v>0</v>
      </c>
      <c r="Q67" s="481">
        <f t="shared" si="73"/>
        <v>0</v>
      </c>
      <c r="R67" s="143">
        <v>2</v>
      </c>
      <c r="S67" s="96">
        <v>0</v>
      </c>
      <c r="T67" s="96">
        <v>0</v>
      </c>
      <c r="U67" s="397">
        <f t="shared" si="102"/>
        <v>2</v>
      </c>
      <c r="V67" s="325">
        <v>0</v>
      </c>
      <c r="W67" s="41">
        <v>0</v>
      </c>
      <c r="X67" s="423">
        <v>0</v>
      </c>
      <c r="Y67" s="424">
        <f t="shared" si="103"/>
        <v>0</v>
      </c>
      <c r="Z67" s="325">
        <v>0</v>
      </c>
      <c r="AA67" s="41">
        <v>0</v>
      </c>
      <c r="AB67" s="423">
        <v>0</v>
      </c>
      <c r="AC67" s="424">
        <f t="shared" si="104"/>
        <v>0</v>
      </c>
      <c r="AD67" s="325">
        <v>0</v>
      </c>
      <c r="AE67" s="41">
        <v>0</v>
      </c>
      <c r="AF67" s="423">
        <v>0</v>
      </c>
      <c r="AG67" s="424">
        <f t="shared" si="105"/>
        <v>0</v>
      </c>
      <c r="AH67" s="325">
        <v>0</v>
      </c>
      <c r="AI67" s="41">
        <v>0</v>
      </c>
      <c r="AJ67" s="423">
        <v>0</v>
      </c>
      <c r="AK67" s="424">
        <f t="shared" si="106"/>
        <v>0</v>
      </c>
      <c r="AL67" s="95">
        <v>0</v>
      </c>
      <c r="AM67" s="95">
        <v>0</v>
      </c>
      <c r="AN67" s="95">
        <v>0</v>
      </c>
      <c r="AO67" s="492">
        <f t="shared" si="107"/>
        <v>0</v>
      </c>
      <c r="AP67" s="95">
        <v>0</v>
      </c>
      <c r="AQ67" s="95">
        <v>0</v>
      </c>
      <c r="AR67" s="95">
        <v>0</v>
      </c>
      <c r="AS67" s="492">
        <f t="shared" si="108"/>
        <v>0</v>
      </c>
      <c r="AT67" s="95">
        <v>0</v>
      </c>
      <c r="AU67" s="95">
        <v>0</v>
      </c>
      <c r="AV67" s="95">
        <v>0</v>
      </c>
      <c r="AW67" s="492">
        <f t="shared" si="109"/>
        <v>0</v>
      </c>
      <c r="AX67" s="95">
        <v>0</v>
      </c>
      <c r="AY67" s="95">
        <v>0</v>
      </c>
      <c r="AZ67" s="95">
        <v>0</v>
      </c>
      <c r="BA67" s="492">
        <f t="shared" si="110"/>
        <v>0</v>
      </c>
      <c r="BB67" s="95">
        <v>0</v>
      </c>
      <c r="BC67" s="95">
        <v>0</v>
      </c>
      <c r="BD67" s="95">
        <v>0</v>
      </c>
      <c r="BE67" s="492">
        <f t="shared" si="111"/>
        <v>0</v>
      </c>
      <c r="BF67" s="30">
        <f t="shared" si="112"/>
        <v>4</v>
      </c>
      <c r="BG67" s="604"/>
      <c r="BH67" s="422"/>
      <c r="BI67" s="422"/>
      <c r="BJ67" s="422"/>
      <c r="BK67" s="422"/>
      <c r="BL67" s="1"/>
    </row>
    <row r="68" spans="1:64" ht="15" customHeight="1">
      <c r="A68" s="642"/>
      <c r="B68" s="658"/>
      <c r="C68" s="616"/>
      <c r="D68" s="616"/>
      <c r="E68" s="616"/>
      <c r="F68" s="616"/>
      <c r="G68" s="728" t="s">
        <v>63</v>
      </c>
      <c r="H68" s="85" t="s">
        <v>64</v>
      </c>
      <c r="I68" s="616"/>
      <c r="J68" s="449">
        <v>0</v>
      </c>
      <c r="K68" s="96">
        <v>0</v>
      </c>
      <c r="L68" s="144">
        <v>0</v>
      </c>
      <c r="M68" s="450">
        <f t="shared" si="101"/>
        <v>0</v>
      </c>
      <c r="N68" s="143">
        <v>0</v>
      </c>
      <c r="O68" s="96">
        <v>0</v>
      </c>
      <c r="P68" s="96">
        <v>0</v>
      </c>
      <c r="Q68" s="481">
        <f t="shared" si="73"/>
        <v>0</v>
      </c>
      <c r="R68" s="143">
        <v>0</v>
      </c>
      <c r="S68" s="96">
        <v>0</v>
      </c>
      <c r="T68" s="96">
        <v>0</v>
      </c>
      <c r="U68" s="397">
        <f t="shared" si="102"/>
        <v>0</v>
      </c>
      <c r="V68" s="325">
        <v>0</v>
      </c>
      <c r="W68" s="41">
        <v>0</v>
      </c>
      <c r="X68" s="423">
        <v>0</v>
      </c>
      <c r="Y68" s="424">
        <f t="shared" si="103"/>
        <v>0</v>
      </c>
      <c r="Z68" s="325">
        <v>0</v>
      </c>
      <c r="AA68" s="41">
        <v>0</v>
      </c>
      <c r="AB68" s="423">
        <v>0</v>
      </c>
      <c r="AC68" s="424">
        <f t="shared" si="104"/>
        <v>0</v>
      </c>
      <c r="AD68" s="325">
        <v>0</v>
      </c>
      <c r="AE68" s="41">
        <v>0</v>
      </c>
      <c r="AF68" s="423">
        <v>0</v>
      </c>
      <c r="AG68" s="424">
        <f t="shared" si="105"/>
        <v>0</v>
      </c>
      <c r="AH68" s="325">
        <v>0</v>
      </c>
      <c r="AI68" s="41">
        <v>0</v>
      </c>
      <c r="AJ68" s="423">
        <v>0</v>
      </c>
      <c r="AK68" s="424">
        <f t="shared" si="106"/>
        <v>0</v>
      </c>
      <c r="AL68" s="95">
        <v>0</v>
      </c>
      <c r="AM68" s="95">
        <v>0</v>
      </c>
      <c r="AN68" s="95">
        <v>0</v>
      </c>
      <c r="AO68" s="492">
        <f t="shared" si="107"/>
        <v>0</v>
      </c>
      <c r="AP68" s="95">
        <v>0</v>
      </c>
      <c r="AQ68" s="95">
        <v>0</v>
      </c>
      <c r="AR68" s="95">
        <v>0</v>
      </c>
      <c r="AS68" s="492">
        <f t="shared" si="108"/>
        <v>0</v>
      </c>
      <c r="AT68" s="95">
        <v>0</v>
      </c>
      <c r="AU68" s="95">
        <v>0</v>
      </c>
      <c r="AV68" s="95">
        <v>0</v>
      </c>
      <c r="AW68" s="492">
        <f t="shared" si="109"/>
        <v>0</v>
      </c>
      <c r="AX68" s="95">
        <v>0</v>
      </c>
      <c r="AY68" s="95">
        <v>0</v>
      </c>
      <c r="AZ68" s="95">
        <v>0</v>
      </c>
      <c r="BA68" s="492">
        <f t="shared" si="110"/>
        <v>0</v>
      </c>
      <c r="BB68" s="95">
        <v>0</v>
      </c>
      <c r="BC68" s="95">
        <v>0</v>
      </c>
      <c r="BD68" s="95">
        <v>0</v>
      </c>
      <c r="BE68" s="492">
        <f t="shared" si="111"/>
        <v>0</v>
      </c>
      <c r="BF68" s="30">
        <f t="shared" si="112"/>
        <v>0</v>
      </c>
      <c r="BG68" s="604"/>
      <c r="BH68" s="422"/>
      <c r="BI68" s="422"/>
      <c r="BJ68" s="422"/>
      <c r="BK68" s="422"/>
      <c r="BL68" s="1"/>
    </row>
    <row r="69" spans="1:64" ht="11.25" customHeight="1">
      <c r="A69" s="642"/>
      <c r="B69" s="658"/>
      <c r="C69" s="616"/>
      <c r="D69" s="616"/>
      <c r="E69" s="619"/>
      <c r="F69" s="619"/>
      <c r="G69" s="619"/>
      <c r="H69" s="93" t="s">
        <v>66</v>
      </c>
      <c r="I69" s="619"/>
      <c r="J69" s="451">
        <v>0</v>
      </c>
      <c r="K69" s="197">
        <v>0</v>
      </c>
      <c r="L69" s="12">
        <v>0</v>
      </c>
      <c r="M69" s="452">
        <f t="shared" si="101"/>
        <v>0</v>
      </c>
      <c r="N69" s="123">
        <v>0</v>
      </c>
      <c r="O69" s="197">
        <v>0</v>
      </c>
      <c r="P69" s="197">
        <v>0</v>
      </c>
      <c r="Q69" s="467">
        <f t="shared" si="73"/>
        <v>0</v>
      </c>
      <c r="R69" s="123">
        <v>0</v>
      </c>
      <c r="S69" s="197">
        <v>0</v>
      </c>
      <c r="T69" s="197">
        <v>0</v>
      </c>
      <c r="U69" s="468">
        <f t="shared" si="102"/>
        <v>0</v>
      </c>
      <c r="V69" s="330">
        <v>0</v>
      </c>
      <c r="W69" s="54">
        <v>0</v>
      </c>
      <c r="X69" s="426">
        <v>0</v>
      </c>
      <c r="Y69" s="427">
        <f t="shared" si="103"/>
        <v>0</v>
      </c>
      <c r="Z69" s="330">
        <v>0</v>
      </c>
      <c r="AA69" s="54">
        <v>0</v>
      </c>
      <c r="AB69" s="426">
        <v>0</v>
      </c>
      <c r="AC69" s="427">
        <f t="shared" si="104"/>
        <v>0</v>
      </c>
      <c r="AD69" s="330">
        <v>0</v>
      </c>
      <c r="AE69" s="54">
        <v>0</v>
      </c>
      <c r="AF69" s="426">
        <v>0</v>
      </c>
      <c r="AG69" s="427">
        <f t="shared" si="105"/>
        <v>0</v>
      </c>
      <c r="AH69" s="330">
        <v>0</v>
      </c>
      <c r="AI69" s="54">
        <v>0</v>
      </c>
      <c r="AJ69" s="426">
        <v>0</v>
      </c>
      <c r="AK69" s="427">
        <f t="shared" si="106"/>
        <v>0</v>
      </c>
      <c r="AL69" s="95">
        <v>0</v>
      </c>
      <c r="AM69" s="95">
        <v>0</v>
      </c>
      <c r="AN69" s="95">
        <v>0</v>
      </c>
      <c r="AO69" s="496">
        <f t="shared" si="107"/>
        <v>0</v>
      </c>
      <c r="AP69" s="211">
        <v>0</v>
      </c>
      <c r="AQ69" s="211">
        <v>0</v>
      </c>
      <c r="AR69" s="211">
        <v>0</v>
      </c>
      <c r="AS69" s="496">
        <f t="shared" si="108"/>
        <v>0</v>
      </c>
      <c r="AT69" s="211">
        <v>0</v>
      </c>
      <c r="AU69" s="211">
        <v>0</v>
      </c>
      <c r="AV69" s="211">
        <v>0</v>
      </c>
      <c r="AW69" s="496">
        <f t="shared" si="109"/>
        <v>0</v>
      </c>
      <c r="AX69" s="211">
        <v>0</v>
      </c>
      <c r="AY69" s="211">
        <v>0</v>
      </c>
      <c r="AZ69" s="211">
        <v>0</v>
      </c>
      <c r="BA69" s="496">
        <f t="shared" si="110"/>
        <v>0</v>
      </c>
      <c r="BB69" s="211">
        <v>0</v>
      </c>
      <c r="BC69" s="211">
        <v>0</v>
      </c>
      <c r="BD69" s="211">
        <v>0</v>
      </c>
      <c r="BE69" s="496">
        <f t="shared" si="111"/>
        <v>0</v>
      </c>
      <c r="BF69" s="30">
        <f t="shared" si="112"/>
        <v>0</v>
      </c>
      <c r="BG69" s="605"/>
      <c r="BH69" s="422"/>
      <c r="BI69" s="422"/>
      <c r="BJ69" s="422"/>
      <c r="BK69" s="422"/>
      <c r="BL69" s="1"/>
    </row>
    <row r="70" spans="1:64" ht="36.75" customHeight="1">
      <c r="A70" s="642"/>
      <c r="B70" s="658"/>
      <c r="C70" s="616"/>
      <c r="D70" s="616"/>
      <c r="E70" s="633" t="s">
        <v>207</v>
      </c>
      <c r="F70" s="504">
        <v>30</v>
      </c>
      <c r="G70" s="113" t="s">
        <v>73</v>
      </c>
      <c r="H70" s="113" t="s">
        <v>73</v>
      </c>
      <c r="I70" s="112" t="s">
        <v>82</v>
      </c>
      <c r="J70" s="442">
        <v>0</v>
      </c>
      <c r="K70" s="193">
        <v>0</v>
      </c>
      <c r="L70" s="443">
        <v>0</v>
      </c>
      <c r="M70" s="489">
        <v>0</v>
      </c>
      <c r="N70" s="445">
        <v>6</v>
      </c>
      <c r="O70" s="454">
        <v>0</v>
      </c>
      <c r="P70" s="193">
        <v>0</v>
      </c>
      <c r="Q70" s="509">
        <f t="shared" si="73"/>
        <v>6</v>
      </c>
      <c r="R70" s="445">
        <v>0</v>
      </c>
      <c r="S70" s="454">
        <v>0</v>
      </c>
      <c r="T70" s="193">
        <v>0</v>
      </c>
      <c r="U70" s="509">
        <f t="shared" si="102"/>
        <v>0</v>
      </c>
      <c r="V70" s="454">
        <v>0</v>
      </c>
      <c r="W70" s="193">
        <v>0</v>
      </c>
      <c r="X70" s="193">
        <v>0</v>
      </c>
      <c r="Y70" s="509">
        <f t="shared" si="103"/>
        <v>0</v>
      </c>
      <c r="Z70" s="454">
        <v>0</v>
      </c>
      <c r="AA70" s="193">
        <v>0</v>
      </c>
      <c r="AB70" s="193">
        <v>0</v>
      </c>
      <c r="AC70" s="405">
        <v>0</v>
      </c>
      <c r="AD70" s="454">
        <v>0</v>
      </c>
      <c r="AE70" s="193">
        <v>0</v>
      </c>
      <c r="AF70" s="193">
        <v>0</v>
      </c>
      <c r="AG70" s="405">
        <v>0</v>
      </c>
      <c r="AH70" s="508">
        <v>0</v>
      </c>
      <c r="AI70" s="508">
        <v>0</v>
      </c>
      <c r="AJ70" s="192">
        <v>0</v>
      </c>
      <c r="AK70" s="405">
        <v>0</v>
      </c>
      <c r="AL70" s="95">
        <v>0</v>
      </c>
      <c r="AM70" s="95">
        <v>0</v>
      </c>
      <c r="AN70" s="95">
        <v>0</v>
      </c>
      <c r="AO70" s="396">
        <v>0</v>
      </c>
      <c r="AP70" s="508">
        <v>0</v>
      </c>
      <c r="AQ70" s="508">
        <v>0</v>
      </c>
      <c r="AR70" s="192">
        <v>0</v>
      </c>
      <c r="AS70" s="405">
        <v>0</v>
      </c>
      <c r="AT70" s="192">
        <v>0</v>
      </c>
      <c r="AU70" s="192">
        <v>0</v>
      </c>
      <c r="AV70" s="192">
        <v>0</v>
      </c>
      <c r="AW70" s="405">
        <v>0</v>
      </c>
      <c r="AX70" s="192">
        <v>0</v>
      </c>
      <c r="AY70" s="192">
        <v>0</v>
      </c>
      <c r="AZ70" s="192">
        <v>0</v>
      </c>
      <c r="BA70" s="405">
        <v>0</v>
      </c>
      <c r="BB70" s="192">
        <v>0</v>
      </c>
      <c r="BC70" s="192">
        <v>0</v>
      </c>
      <c r="BD70" s="192">
        <v>0</v>
      </c>
      <c r="BE70" s="405">
        <v>0</v>
      </c>
      <c r="BF70" s="30">
        <f t="shared" si="112"/>
        <v>6</v>
      </c>
      <c r="BG70" s="510">
        <f>BF70/F70</f>
        <v>0.2</v>
      </c>
      <c r="BH70" s="71">
        <f>ROUND(F70*BL70,0)</f>
        <v>12</v>
      </c>
      <c r="BI70" s="72">
        <f>ROUND(F70*BL70,0)+1</f>
        <v>13</v>
      </c>
      <c r="BJ70" s="72">
        <f>F70-1</f>
        <v>29</v>
      </c>
      <c r="BK70" s="73">
        <f>F70</f>
        <v>30</v>
      </c>
      <c r="BL70" s="196">
        <v>0.4</v>
      </c>
    </row>
    <row r="71" spans="1:64" ht="15" customHeight="1">
      <c r="A71" s="642"/>
      <c r="B71" s="658"/>
      <c r="C71" s="616"/>
      <c r="D71" s="616"/>
      <c r="E71" s="616"/>
      <c r="F71" s="729">
        <v>50</v>
      </c>
      <c r="G71" s="728" t="s">
        <v>48</v>
      </c>
      <c r="H71" s="103" t="s">
        <v>49</v>
      </c>
      <c r="I71" s="728" t="s">
        <v>208</v>
      </c>
      <c r="J71" s="447">
        <v>0</v>
      </c>
      <c r="K71" s="116">
        <v>0</v>
      </c>
      <c r="L71" s="148">
        <v>0</v>
      </c>
      <c r="M71" s="448">
        <f t="shared" ref="M71:M75" si="113">SUM(J71:L71)</f>
        <v>0</v>
      </c>
      <c r="N71" s="476">
        <v>0</v>
      </c>
      <c r="O71" s="116">
        <v>0</v>
      </c>
      <c r="P71" s="116">
        <v>0</v>
      </c>
      <c r="Q71" s="477">
        <f t="shared" si="73"/>
        <v>0</v>
      </c>
      <c r="R71" s="476">
        <v>0</v>
      </c>
      <c r="S71" s="116">
        <v>0</v>
      </c>
      <c r="T71" s="116">
        <v>0</v>
      </c>
      <c r="U71" s="465">
        <f t="shared" si="102"/>
        <v>0</v>
      </c>
      <c r="V71" s="116">
        <v>0</v>
      </c>
      <c r="W71" s="116">
        <v>0</v>
      </c>
      <c r="X71" s="116">
        <v>0</v>
      </c>
      <c r="Y71" s="420">
        <f t="shared" si="103"/>
        <v>0</v>
      </c>
      <c r="Z71" s="116">
        <v>0</v>
      </c>
      <c r="AA71" s="116">
        <v>0</v>
      </c>
      <c r="AB71" s="116">
        <v>0</v>
      </c>
      <c r="AC71" s="420">
        <f t="shared" ref="AC71:AC75" si="114">SUM(Z71:AB71)</f>
        <v>0</v>
      </c>
      <c r="AD71" s="116">
        <v>0</v>
      </c>
      <c r="AE71" s="116">
        <v>0</v>
      </c>
      <c r="AF71" s="116">
        <v>0</v>
      </c>
      <c r="AG71" s="420">
        <f t="shared" ref="AG71:AG75" si="115">SUM(AD71:AF71)</f>
        <v>0</v>
      </c>
      <c r="AH71" s="203">
        <v>0</v>
      </c>
      <c r="AI71" s="203">
        <v>0</v>
      </c>
      <c r="AJ71" s="203">
        <v>0</v>
      </c>
      <c r="AK71" s="511">
        <f t="shared" ref="AK71:AK75" si="116">SUM(AH71:AJ71)</f>
        <v>0</v>
      </c>
      <c r="AL71" s="95">
        <v>0</v>
      </c>
      <c r="AM71" s="95">
        <v>0</v>
      </c>
      <c r="AN71" s="95">
        <v>0</v>
      </c>
      <c r="AO71" s="396">
        <f t="shared" ref="AO71:AO75" si="117">SUM(AL71:AN71)</f>
        <v>0</v>
      </c>
      <c r="AP71" s="203">
        <v>0</v>
      </c>
      <c r="AQ71" s="203">
        <v>0</v>
      </c>
      <c r="AR71" s="203">
        <v>0</v>
      </c>
      <c r="AS71" s="396">
        <f t="shared" ref="AS71:AS75" si="118">SUM(AP71:AR71)</f>
        <v>0</v>
      </c>
      <c r="AT71" s="203">
        <v>0</v>
      </c>
      <c r="AU71" s="203">
        <v>0</v>
      </c>
      <c r="AV71" s="203">
        <v>0</v>
      </c>
      <c r="AW71" s="396">
        <f t="shared" ref="AW71:AW75" si="119">SUM(AT71:AV71)</f>
        <v>0</v>
      </c>
      <c r="AX71" s="203">
        <v>0</v>
      </c>
      <c r="AY71" s="203">
        <v>0</v>
      </c>
      <c r="AZ71" s="203">
        <v>0</v>
      </c>
      <c r="BA71" s="396">
        <f t="shared" ref="BA71:BA75" si="120">SUM(AX71:AZ71)</f>
        <v>0</v>
      </c>
      <c r="BB71" s="203">
        <v>0</v>
      </c>
      <c r="BC71" s="203">
        <v>0</v>
      </c>
      <c r="BD71" s="203">
        <v>0</v>
      </c>
      <c r="BE71" s="396">
        <f t="shared" ref="BE71:BE75" si="121">SUM(BB71:BD71)</f>
        <v>0</v>
      </c>
      <c r="BF71" s="30">
        <f t="shared" si="112"/>
        <v>0</v>
      </c>
      <c r="BG71" s="603">
        <f>BF76/F71</f>
        <v>0.44</v>
      </c>
      <c r="BH71" s="422"/>
      <c r="BI71" s="422"/>
      <c r="BJ71" s="422"/>
      <c r="BK71" s="422"/>
      <c r="BL71" s="1"/>
    </row>
    <row r="72" spans="1:64" ht="18" customHeight="1">
      <c r="A72" s="642"/>
      <c r="B72" s="658"/>
      <c r="C72" s="616"/>
      <c r="D72" s="616"/>
      <c r="E72" s="616"/>
      <c r="F72" s="616"/>
      <c r="G72" s="616"/>
      <c r="H72" s="105" t="s">
        <v>51</v>
      </c>
      <c r="I72" s="616"/>
      <c r="J72" s="449">
        <v>0</v>
      </c>
      <c r="K72" s="96">
        <v>0</v>
      </c>
      <c r="L72" s="144">
        <v>0</v>
      </c>
      <c r="M72" s="450">
        <f t="shared" si="113"/>
        <v>0</v>
      </c>
      <c r="N72" s="143">
        <v>0</v>
      </c>
      <c r="O72" s="96">
        <v>0</v>
      </c>
      <c r="P72" s="96">
        <v>0</v>
      </c>
      <c r="Q72" s="481">
        <f t="shared" si="73"/>
        <v>0</v>
      </c>
      <c r="R72" s="143">
        <v>0</v>
      </c>
      <c r="S72" s="96">
        <v>0</v>
      </c>
      <c r="T72" s="96">
        <v>0</v>
      </c>
      <c r="U72" s="397">
        <f t="shared" si="102"/>
        <v>0</v>
      </c>
      <c r="V72" s="96">
        <v>0</v>
      </c>
      <c r="W72" s="96">
        <v>0</v>
      </c>
      <c r="X72" s="96">
        <v>0</v>
      </c>
      <c r="Y72" s="425">
        <f t="shared" si="103"/>
        <v>0</v>
      </c>
      <c r="Z72" s="96">
        <v>0</v>
      </c>
      <c r="AA72" s="96">
        <v>0</v>
      </c>
      <c r="AB72" s="96">
        <v>0</v>
      </c>
      <c r="AC72" s="425">
        <f t="shared" si="114"/>
        <v>0</v>
      </c>
      <c r="AD72" s="96">
        <v>0</v>
      </c>
      <c r="AE72" s="96">
        <v>0</v>
      </c>
      <c r="AF72" s="96">
        <v>0</v>
      </c>
      <c r="AG72" s="425">
        <f t="shared" si="115"/>
        <v>0</v>
      </c>
      <c r="AH72" s="95">
        <v>0</v>
      </c>
      <c r="AI72" s="95">
        <v>0</v>
      </c>
      <c r="AJ72" s="95">
        <v>0</v>
      </c>
      <c r="AK72" s="396">
        <f t="shared" si="116"/>
        <v>0</v>
      </c>
      <c r="AL72" s="95">
        <v>0</v>
      </c>
      <c r="AM72" s="95">
        <v>0</v>
      </c>
      <c r="AN72" s="95">
        <v>0</v>
      </c>
      <c r="AO72" s="396">
        <f t="shared" si="117"/>
        <v>0</v>
      </c>
      <c r="AP72" s="95">
        <v>0</v>
      </c>
      <c r="AQ72" s="95">
        <v>0</v>
      </c>
      <c r="AR72" s="95">
        <v>0</v>
      </c>
      <c r="AS72" s="396">
        <f t="shared" si="118"/>
        <v>0</v>
      </c>
      <c r="AT72" s="95">
        <v>0</v>
      </c>
      <c r="AU72" s="95">
        <v>0</v>
      </c>
      <c r="AV72" s="95">
        <v>0</v>
      </c>
      <c r="AW72" s="396">
        <f t="shared" si="119"/>
        <v>0</v>
      </c>
      <c r="AX72" s="95">
        <v>0</v>
      </c>
      <c r="AY72" s="95">
        <v>0</v>
      </c>
      <c r="AZ72" s="95">
        <v>0</v>
      </c>
      <c r="BA72" s="396">
        <f t="shared" si="120"/>
        <v>0</v>
      </c>
      <c r="BB72" s="95">
        <v>0</v>
      </c>
      <c r="BC72" s="95">
        <v>0</v>
      </c>
      <c r="BD72" s="95">
        <v>0</v>
      </c>
      <c r="BE72" s="396">
        <f t="shared" si="121"/>
        <v>0</v>
      </c>
      <c r="BF72" s="30">
        <f t="shared" si="112"/>
        <v>0</v>
      </c>
      <c r="BG72" s="604"/>
      <c r="BH72" s="422"/>
      <c r="BI72" s="422"/>
      <c r="BJ72" s="422"/>
      <c r="BK72" s="422"/>
      <c r="BL72" s="1"/>
    </row>
    <row r="73" spans="1:64" ht="15" customHeight="1">
      <c r="A73" s="642"/>
      <c r="B73" s="658"/>
      <c r="C73" s="616"/>
      <c r="D73" s="616"/>
      <c r="E73" s="616"/>
      <c r="F73" s="616"/>
      <c r="G73" s="616"/>
      <c r="H73" s="85" t="s">
        <v>52</v>
      </c>
      <c r="I73" s="616"/>
      <c r="J73" s="449">
        <v>0</v>
      </c>
      <c r="K73" s="96">
        <v>0</v>
      </c>
      <c r="L73" s="144">
        <v>0</v>
      </c>
      <c r="M73" s="450">
        <f t="shared" si="113"/>
        <v>0</v>
      </c>
      <c r="N73" s="143">
        <v>0</v>
      </c>
      <c r="O73" s="96">
        <v>4</v>
      </c>
      <c r="P73" s="96">
        <v>0</v>
      </c>
      <c r="Q73" s="481">
        <f t="shared" si="73"/>
        <v>4</v>
      </c>
      <c r="R73" s="143">
        <v>0</v>
      </c>
      <c r="S73" s="96">
        <v>0</v>
      </c>
      <c r="T73" s="96">
        <v>0</v>
      </c>
      <c r="U73" s="397">
        <f t="shared" si="102"/>
        <v>0</v>
      </c>
      <c r="V73" s="96">
        <v>0</v>
      </c>
      <c r="W73" s="96">
        <v>0</v>
      </c>
      <c r="X73" s="96">
        <v>0</v>
      </c>
      <c r="Y73" s="425">
        <f t="shared" si="103"/>
        <v>0</v>
      </c>
      <c r="Z73" s="96">
        <v>0</v>
      </c>
      <c r="AA73" s="96">
        <v>0</v>
      </c>
      <c r="AB73" s="96">
        <v>0</v>
      </c>
      <c r="AC73" s="425">
        <f t="shared" si="114"/>
        <v>0</v>
      </c>
      <c r="AD73" s="96">
        <v>0</v>
      </c>
      <c r="AE73" s="96">
        <v>0</v>
      </c>
      <c r="AF73" s="96">
        <v>0</v>
      </c>
      <c r="AG73" s="425">
        <f t="shared" si="115"/>
        <v>0</v>
      </c>
      <c r="AH73" s="95">
        <v>0</v>
      </c>
      <c r="AI73" s="95">
        <v>0</v>
      </c>
      <c r="AJ73" s="95">
        <v>0</v>
      </c>
      <c r="AK73" s="396">
        <f t="shared" si="116"/>
        <v>0</v>
      </c>
      <c r="AL73" s="95">
        <v>0</v>
      </c>
      <c r="AM73" s="95">
        <v>0</v>
      </c>
      <c r="AN73" s="95">
        <v>0</v>
      </c>
      <c r="AO73" s="396">
        <f t="shared" si="117"/>
        <v>0</v>
      </c>
      <c r="AP73" s="95">
        <v>0</v>
      </c>
      <c r="AQ73" s="95">
        <v>0</v>
      </c>
      <c r="AR73" s="95">
        <v>0</v>
      </c>
      <c r="AS73" s="396">
        <f t="shared" si="118"/>
        <v>0</v>
      </c>
      <c r="AT73" s="95">
        <v>0</v>
      </c>
      <c r="AU73" s="95">
        <v>0</v>
      </c>
      <c r="AV73" s="95">
        <v>0</v>
      </c>
      <c r="AW73" s="396">
        <f t="shared" si="119"/>
        <v>0</v>
      </c>
      <c r="AX73" s="95">
        <v>0</v>
      </c>
      <c r="AY73" s="95">
        <v>0</v>
      </c>
      <c r="AZ73" s="95">
        <v>0</v>
      </c>
      <c r="BA73" s="396">
        <f t="shared" si="120"/>
        <v>0</v>
      </c>
      <c r="BB73" s="95">
        <v>0</v>
      </c>
      <c r="BC73" s="95">
        <v>0</v>
      </c>
      <c r="BD73" s="95">
        <v>0</v>
      </c>
      <c r="BE73" s="396">
        <f t="shared" si="121"/>
        <v>0</v>
      </c>
      <c r="BF73" s="30">
        <f t="shared" si="112"/>
        <v>4</v>
      </c>
      <c r="BG73" s="604"/>
      <c r="BH73" s="422"/>
      <c r="BI73" s="422"/>
      <c r="BJ73" s="422"/>
      <c r="BK73" s="422"/>
      <c r="BL73" s="1"/>
    </row>
    <row r="74" spans="1:64" ht="15" customHeight="1">
      <c r="A74" s="642"/>
      <c r="B74" s="658"/>
      <c r="C74" s="616"/>
      <c r="D74" s="616"/>
      <c r="E74" s="616"/>
      <c r="F74" s="616"/>
      <c r="G74" s="616"/>
      <c r="H74" s="85" t="s">
        <v>53</v>
      </c>
      <c r="I74" s="616"/>
      <c r="J74" s="449">
        <v>0</v>
      </c>
      <c r="K74" s="96">
        <v>0</v>
      </c>
      <c r="L74" s="144">
        <v>0</v>
      </c>
      <c r="M74" s="450">
        <f t="shared" si="113"/>
        <v>0</v>
      </c>
      <c r="N74" s="143">
        <v>0</v>
      </c>
      <c r="O74" s="96">
        <v>18</v>
      </c>
      <c r="P74" s="96">
        <v>0</v>
      </c>
      <c r="Q74" s="481">
        <f t="shared" si="73"/>
        <v>18</v>
      </c>
      <c r="R74" s="143">
        <v>0</v>
      </c>
      <c r="S74" s="96">
        <v>0</v>
      </c>
      <c r="T74" s="96">
        <v>0</v>
      </c>
      <c r="U74" s="397">
        <f t="shared" si="102"/>
        <v>0</v>
      </c>
      <c r="V74" s="96">
        <v>0</v>
      </c>
      <c r="W74" s="96">
        <v>0</v>
      </c>
      <c r="X74" s="96">
        <v>0</v>
      </c>
      <c r="Y74" s="425">
        <f t="shared" si="103"/>
        <v>0</v>
      </c>
      <c r="Z74" s="96">
        <v>0</v>
      </c>
      <c r="AA74" s="96">
        <v>0</v>
      </c>
      <c r="AB74" s="96">
        <v>0</v>
      </c>
      <c r="AC74" s="425">
        <f t="shared" si="114"/>
        <v>0</v>
      </c>
      <c r="AD74" s="96">
        <v>0</v>
      </c>
      <c r="AE74" s="96">
        <v>0</v>
      </c>
      <c r="AF74" s="96">
        <v>0</v>
      </c>
      <c r="AG74" s="425">
        <f t="shared" si="115"/>
        <v>0</v>
      </c>
      <c r="AH74" s="95">
        <v>0</v>
      </c>
      <c r="AI74" s="95">
        <v>0</v>
      </c>
      <c r="AJ74" s="95">
        <v>0</v>
      </c>
      <c r="AK74" s="396">
        <f t="shared" si="116"/>
        <v>0</v>
      </c>
      <c r="AL74" s="95">
        <v>0</v>
      </c>
      <c r="AM74" s="95">
        <v>0</v>
      </c>
      <c r="AN74" s="95">
        <v>0</v>
      </c>
      <c r="AO74" s="396">
        <f t="shared" si="117"/>
        <v>0</v>
      </c>
      <c r="AP74" s="95">
        <v>0</v>
      </c>
      <c r="AQ74" s="95">
        <v>0</v>
      </c>
      <c r="AR74" s="95">
        <v>0</v>
      </c>
      <c r="AS74" s="396">
        <f t="shared" si="118"/>
        <v>0</v>
      </c>
      <c r="AT74" s="95">
        <v>0</v>
      </c>
      <c r="AU74" s="95">
        <v>0</v>
      </c>
      <c r="AV74" s="95">
        <v>0</v>
      </c>
      <c r="AW74" s="396">
        <f t="shared" si="119"/>
        <v>0</v>
      </c>
      <c r="AX74" s="95">
        <v>0</v>
      </c>
      <c r="AY74" s="95">
        <v>0</v>
      </c>
      <c r="AZ74" s="95">
        <v>0</v>
      </c>
      <c r="BA74" s="396">
        <f t="shared" si="120"/>
        <v>0</v>
      </c>
      <c r="BB74" s="95">
        <v>0</v>
      </c>
      <c r="BC74" s="95">
        <v>0</v>
      </c>
      <c r="BD74" s="95">
        <v>0</v>
      </c>
      <c r="BE74" s="396">
        <f t="shared" si="121"/>
        <v>0</v>
      </c>
      <c r="BF74" s="30">
        <f t="shared" si="112"/>
        <v>18</v>
      </c>
      <c r="BG74" s="604"/>
      <c r="BH74" s="422"/>
      <c r="BI74" s="422"/>
      <c r="BJ74" s="422"/>
      <c r="BK74" s="422"/>
      <c r="BL74" s="1"/>
    </row>
    <row r="75" spans="1:64" ht="15.75" customHeight="1">
      <c r="A75" s="642"/>
      <c r="B75" s="658"/>
      <c r="C75" s="616"/>
      <c r="D75" s="616"/>
      <c r="E75" s="616"/>
      <c r="F75" s="616"/>
      <c r="G75" s="616"/>
      <c r="H75" s="106" t="s">
        <v>54</v>
      </c>
      <c r="I75" s="616"/>
      <c r="J75" s="451">
        <v>0</v>
      </c>
      <c r="K75" s="197">
        <v>0</v>
      </c>
      <c r="L75" s="12">
        <v>0</v>
      </c>
      <c r="M75" s="452">
        <f t="shared" si="113"/>
        <v>0</v>
      </c>
      <c r="N75" s="123">
        <v>0</v>
      </c>
      <c r="O75" s="197">
        <v>0</v>
      </c>
      <c r="P75" s="197">
        <v>0</v>
      </c>
      <c r="Q75" s="467">
        <f t="shared" si="73"/>
        <v>0</v>
      </c>
      <c r="R75" s="123">
        <v>0</v>
      </c>
      <c r="S75" s="197">
        <v>0</v>
      </c>
      <c r="T75" s="197">
        <v>0</v>
      </c>
      <c r="U75" s="468">
        <f t="shared" si="102"/>
        <v>0</v>
      </c>
      <c r="V75" s="197">
        <v>0</v>
      </c>
      <c r="W75" s="197">
        <v>0</v>
      </c>
      <c r="X75" s="197">
        <v>0</v>
      </c>
      <c r="Y75" s="429">
        <f t="shared" si="103"/>
        <v>0</v>
      </c>
      <c r="Z75" s="197">
        <v>0</v>
      </c>
      <c r="AA75" s="197">
        <v>0</v>
      </c>
      <c r="AB75" s="197">
        <v>0</v>
      </c>
      <c r="AC75" s="429">
        <f t="shared" si="114"/>
        <v>0</v>
      </c>
      <c r="AD75" s="197">
        <v>0</v>
      </c>
      <c r="AE75" s="197">
        <v>0</v>
      </c>
      <c r="AF75" s="197">
        <v>0</v>
      </c>
      <c r="AG75" s="429">
        <f t="shared" si="115"/>
        <v>0</v>
      </c>
      <c r="AH75" s="211">
        <v>0</v>
      </c>
      <c r="AI75" s="211">
        <v>0</v>
      </c>
      <c r="AJ75" s="211">
        <v>0</v>
      </c>
      <c r="AK75" s="401">
        <f t="shared" si="116"/>
        <v>0</v>
      </c>
      <c r="AL75" s="95">
        <v>0</v>
      </c>
      <c r="AM75" s="95">
        <v>0</v>
      </c>
      <c r="AN75" s="95">
        <v>0</v>
      </c>
      <c r="AO75" s="396">
        <f t="shared" si="117"/>
        <v>0</v>
      </c>
      <c r="AP75" s="211">
        <v>0</v>
      </c>
      <c r="AQ75" s="211">
        <v>0</v>
      </c>
      <c r="AR75" s="211">
        <v>0</v>
      </c>
      <c r="AS75" s="396">
        <f t="shared" si="118"/>
        <v>0</v>
      </c>
      <c r="AT75" s="211">
        <v>0</v>
      </c>
      <c r="AU75" s="211">
        <v>0</v>
      </c>
      <c r="AV75" s="211">
        <v>0</v>
      </c>
      <c r="AW75" s="396">
        <f t="shared" si="119"/>
        <v>0</v>
      </c>
      <c r="AX75" s="211">
        <v>0</v>
      </c>
      <c r="AY75" s="211">
        <v>0</v>
      </c>
      <c r="AZ75" s="211">
        <v>0</v>
      </c>
      <c r="BA75" s="396">
        <f t="shared" si="120"/>
        <v>0</v>
      </c>
      <c r="BB75" s="211">
        <v>0</v>
      </c>
      <c r="BC75" s="211">
        <v>0</v>
      </c>
      <c r="BD75" s="211">
        <v>0</v>
      </c>
      <c r="BE75" s="396">
        <f t="shared" si="121"/>
        <v>0</v>
      </c>
      <c r="BF75" s="30">
        <f t="shared" si="112"/>
        <v>0</v>
      </c>
      <c r="BG75" s="604"/>
      <c r="BH75" s="422"/>
      <c r="BI75" s="422"/>
      <c r="BJ75" s="422"/>
      <c r="BK75" s="422"/>
      <c r="BL75" s="1"/>
    </row>
    <row r="76" spans="1:64" ht="32.25" customHeight="1">
      <c r="A76" s="642"/>
      <c r="B76" s="658"/>
      <c r="C76" s="616"/>
      <c r="D76" s="616"/>
      <c r="E76" s="616"/>
      <c r="F76" s="616"/>
      <c r="G76" s="749" t="s">
        <v>209</v>
      </c>
      <c r="H76" s="635"/>
      <c r="I76" s="616"/>
      <c r="J76" s="442">
        <f t="shared" ref="J76:P76" si="122">SUM(J71:J75)</f>
        <v>0</v>
      </c>
      <c r="K76" s="193">
        <f t="shared" si="122"/>
        <v>0</v>
      </c>
      <c r="L76" s="443">
        <f t="shared" si="122"/>
        <v>0</v>
      </c>
      <c r="M76" s="489">
        <f t="shared" si="122"/>
        <v>0</v>
      </c>
      <c r="N76" s="445">
        <f t="shared" si="122"/>
        <v>0</v>
      </c>
      <c r="O76" s="454">
        <f t="shared" si="122"/>
        <v>22</v>
      </c>
      <c r="P76" s="193">
        <f t="shared" si="122"/>
        <v>0</v>
      </c>
      <c r="Q76" s="507">
        <f t="shared" si="73"/>
        <v>22</v>
      </c>
      <c r="R76" s="193">
        <f t="shared" ref="R76:BF76" si="123">SUM(R71:R75)</f>
        <v>0</v>
      </c>
      <c r="S76" s="193">
        <f t="shared" si="123"/>
        <v>0</v>
      </c>
      <c r="T76" s="193">
        <f t="shared" si="123"/>
        <v>0</v>
      </c>
      <c r="U76" s="471">
        <f t="shared" si="123"/>
        <v>0</v>
      </c>
      <c r="V76" s="192">
        <f t="shared" si="123"/>
        <v>0</v>
      </c>
      <c r="W76" s="192">
        <f t="shared" si="123"/>
        <v>0</v>
      </c>
      <c r="X76" s="192">
        <f t="shared" si="123"/>
        <v>0</v>
      </c>
      <c r="Y76" s="415">
        <f t="shared" si="123"/>
        <v>0</v>
      </c>
      <c r="Z76" s="192">
        <f t="shared" si="123"/>
        <v>0</v>
      </c>
      <c r="AA76" s="192">
        <f t="shared" si="123"/>
        <v>0</v>
      </c>
      <c r="AB76" s="192">
        <f t="shared" si="123"/>
        <v>0</v>
      </c>
      <c r="AC76" s="415">
        <f t="shared" si="123"/>
        <v>0</v>
      </c>
      <c r="AD76" s="192">
        <f t="shared" si="123"/>
        <v>0</v>
      </c>
      <c r="AE76" s="192">
        <f t="shared" si="123"/>
        <v>0</v>
      </c>
      <c r="AF76" s="192">
        <f t="shared" si="123"/>
        <v>0</v>
      </c>
      <c r="AG76" s="415">
        <f t="shared" si="123"/>
        <v>0</v>
      </c>
      <c r="AH76" s="65">
        <f t="shared" si="123"/>
        <v>0</v>
      </c>
      <c r="AI76" s="65">
        <f t="shared" si="123"/>
        <v>0</v>
      </c>
      <c r="AJ76" s="65">
        <f t="shared" si="123"/>
        <v>0</v>
      </c>
      <c r="AK76" s="405">
        <f t="shared" si="123"/>
        <v>0</v>
      </c>
      <c r="AL76" s="40">
        <f t="shared" si="123"/>
        <v>0</v>
      </c>
      <c r="AM76" s="40">
        <f t="shared" si="123"/>
        <v>0</v>
      </c>
      <c r="AN76" s="40">
        <f t="shared" si="123"/>
        <v>0</v>
      </c>
      <c r="AO76" s="396">
        <f t="shared" si="123"/>
        <v>0</v>
      </c>
      <c r="AP76" s="65">
        <f t="shared" si="123"/>
        <v>0</v>
      </c>
      <c r="AQ76" s="65">
        <f t="shared" si="123"/>
        <v>0</v>
      </c>
      <c r="AR76" s="65">
        <f t="shared" si="123"/>
        <v>0</v>
      </c>
      <c r="AS76" s="396">
        <f t="shared" si="123"/>
        <v>0</v>
      </c>
      <c r="AT76" s="192">
        <f t="shared" si="123"/>
        <v>0</v>
      </c>
      <c r="AU76" s="192">
        <f t="shared" si="123"/>
        <v>0</v>
      </c>
      <c r="AV76" s="192">
        <f t="shared" si="123"/>
        <v>0</v>
      </c>
      <c r="AW76" s="396">
        <f t="shared" si="123"/>
        <v>0</v>
      </c>
      <c r="AX76" s="192">
        <f t="shared" si="123"/>
        <v>0</v>
      </c>
      <c r="AY76" s="192">
        <f t="shared" si="123"/>
        <v>0</v>
      </c>
      <c r="AZ76" s="192">
        <f t="shared" si="123"/>
        <v>0</v>
      </c>
      <c r="BA76" s="396">
        <f t="shared" si="123"/>
        <v>0</v>
      </c>
      <c r="BB76" s="192">
        <f t="shared" si="123"/>
        <v>0</v>
      </c>
      <c r="BC76" s="192">
        <f t="shared" si="123"/>
        <v>0</v>
      </c>
      <c r="BD76" s="192">
        <f t="shared" si="123"/>
        <v>0</v>
      </c>
      <c r="BE76" s="396">
        <f t="shared" si="123"/>
        <v>0</v>
      </c>
      <c r="BF76" s="30">
        <f t="shared" si="123"/>
        <v>22</v>
      </c>
      <c r="BG76" s="604"/>
      <c r="BH76" s="71">
        <f>ROUND(F71*BL76,0)</f>
        <v>20</v>
      </c>
      <c r="BI76" s="72">
        <f>ROUND(F71*BL76,0)+1</f>
        <v>21</v>
      </c>
      <c r="BJ76" s="72">
        <f>F71-1</f>
        <v>49</v>
      </c>
      <c r="BK76" s="73">
        <f>F71</f>
        <v>50</v>
      </c>
      <c r="BL76" s="196">
        <v>0.4</v>
      </c>
    </row>
    <row r="77" spans="1:64" ht="18" customHeight="1">
      <c r="A77" s="642"/>
      <c r="B77" s="658"/>
      <c r="C77" s="616"/>
      <c r="D77" s="616"/>
      <c r="E77" s="616"/>
      <c r="F77" s="616"/>
      <c r="G77" s="615" t="s">
        <v>56</v>
      </c>
      <c r="H77" s="391" t="s">
        <v>57</v>
      </c>
      <c r="I77" s="616"/>
      <c r="J77" s="447">
        <v>0</v>
      </c>
      <c r="K77" s="116">
        <v>0</v>
      </c>
      <c r="L77" s="148">
        <v>0</v>
      </c>
      <c r="M77" s="448">
        <f t="shared" ref="M77:M99" si="124">SUM(J77:L77)</f>
        <v>0</v>
      </c>
      <c r="N77" s="476">
        <v>0</v>
      </c>
      <c r="O77" s="116">
        <v>22</v>
      </c>
      <c r="P77" s="116">
        <v>0</v>
      </c>
      <c r="Q77" s="477">
        <f t="shared" si="73"/>
        <v>22</v>
      </c>
      <c r="R77" s="476">
        <v>0</v>
      </c>
      <c r="S77" s="116">
        <v>0</v>
      </c>
      <c r="T77" s="116">
        <v>0</v>
      </c>
      <c r="U77" s="397">
        <f t="shared" ref="U77:U99" si="125">SUM(R77:T77)</f>
        <v>0</v>
      </c>
      <c r="V77" s="339">
        <v>0</v>
      </c>
      <c r="W77" s="201">
        <v>0</v>
      </c>
      <c r="X77" s="417">
        <v>0</v>
      </c>
      <c r="Y77" s="418">
        <f t="shared" ref="Y77:Y81" si="126">SUM(V77:X77)</f>
        <v>0</v>
      </c>
      <c r="Z77" s="339">
        <v>0</v>
      </c>
      <c r="AA77" s="201">
        <v>0</v>
      </c>
      <c r="AB77" s="417">
        <v>0</v>
      </c>
      <c r="AC77" s="418">
        <f t="shared" ref="AC77:AC81" si="127">SUM(Z77:AB77)</f>
        <v>0</v>
      </c>
      <c r="AD77" s="339">
        <v>0</v>
      </c>
      <c r="AE77" s="201">
        <v>0</v>
      </c>
      <c r="AF77" s="417">
        <v>0</v>
      </c>
      <c r="AG77" s="418">
        <f t="shared" ref="AG77:AG81" si="128">SUM(AD77:AF77)</f>
        <v>0</v>
      </c>
      <c r="AH77" s="512">
        <v>0</v>
      </c>
      <c r="AI77" s="202">
        <v>0</v>
      </c>
      <c r="AJ77" s="513">
        <v>0</v>
      </c>
      <c r="AK77" s="418">
        <f t="shared" ref="AK77:AK81" si="129">SUM(AH77:AJ77)</f>
        <v>0</v>
      </c>
      <c r="AL77" s="95">
        <v>0</v>
      </c>
      <c r="AM77" s="95">
        <v>0</v>
      </c>
      <c r="AN77" s="95">
        <v>0</v>
      </c>
      <c r="AO77" s="491">
        <f t="shared" ref="AO77:AO81" si="130">SUM(AL77:AN77)</f>
        <v>0</v>
      </c>
      <c r="AP77" s="203">
        <v>0</v>
      </c>
      <c r="AQ77" s="203">
        <v>0</v>
      </c>
      <c r="AR77" s="203">
        <v>0</v>
      </c>
      <c r="AS77" s="491">
        <f t="shared" ref="AS77:AS81" si="131">SUM(AP77:AR77)</f>
        <v>0</v>
      </c>
      <c r="AT77" s="203">
        <v>0</v>
      </c>
      <c r="AU77" s="203">
        <v>0</v>
      </c>
      <c r="AV77" s="203">
        <v>0</v>
      </c>
      <c r="AW77" s="491">
        <f t="shared" ref="AW77:AW81" si="132">SUM(AT77:AV77)</f>
        <v>0</v>
      </c>
      <c r="AX77" s="203">
        <v>0</v>
      </c>
      <c r="AY77" s="203">
        <v>0</v>
      </c>
      <c r="AZ77" s="203">
        <v>0</v>
      </c>
      <c r="BA77" s="491">
        <f t="shared" ref="BA77:BA81" si="133">SUM(AX77:AZ77)</f>
        <v>0</v>
      </c>
      <c r="BB77" s="203">
        <v>0</v>
      </c>
      <c r="BC77" s="203">
        <v>0</v>
      </c>
      <c r="BD77" s="203">
        <v>0</v>
      </c>
      <c r="BE77" s="491">
        <f t="shared" ref="BE77:BE81" si="134">SUM(BB77:BD77)</f>
        <v>0</v>
      </c>
      <c r="BF77" s="30">
        <f t="shared" ref="BF77:BF87" si="135">M77+Q77+U77+Y77+AC77+AG77+AK77+AO77+AS77+AW77+BA77+BE77</f>
        <v>22</v>
      </c>
      <c r="BG77" s="604"/>
      <c r="BH77" s="422"/>
      <c r="BI77" s="422"/>
      <c r="BJ77" s="422"/>
      <c r="BK77" s="422"/>
      <c r="BL77" s="1"/>
    </row>
    <row r="78" spans="1:64" ht="15" customHeight="1">
      <c r="A78" s="642"/>
      <c r="B78" s="658"/>
      <c r="C78" s="616"/>
      <c r="D78" s="616"/>
      <c r="E78" s="616"/>
      <c r="F78" s="616"/>
      <c r="G78" s="616"/>
      <c r="H78" s="85" t="s">
        <v>59</v>
      </c>
      <c r="I78" s="616"/>
      <c r="J78" s="449">
        <v>0</v>
      </c>
      <c r="K78" s="96">
        <v>0</v>
      </c>
      <c r="L78" s="144">
        <v>0</v>
      </c>
      <c r="M78" s="450">
        <f t="shared" si="124"/>
        <v>0</v>
      </c>
      <c r="N78" s="143">
        <v>0</v>
      </c>
      <c r="O78" s="96">
        <v>0</v>
      </c>
      <c r="P78" s="96">
        <v>0</v>
      </c>
      <c r="Q78" s="481">
        <f t="shared" si="73"/>
        <v>0</v>
      </c>
      <c r="R78" s="143">
        <v>0</v>
      </c>
      <c r="S78" s="96">
        <v>0</v>
      </c>
      <c r="T78" s="96">
        <v>0</v>
      </c>
      <c r="U78" s="397">
        <f t="shared" si="125"/>
        <v>0</v>
      </c>
      <c r="V78" s="325">
        <v>0</v>
      </c>
      <c r="W78" s="41">
        <v>0</v>
      </c>
      <c r="X78" s="423">
        <v>0</v>
      </c>
      <c r="Y78" s="424">
        <f t="shared" si="126"/>
        <v>0</v>
      </c>
      <c r="Z78" s="325">
        <v>0</v>
      </c>
      <c r="AA78" s="41">
        <v>0</v>
      </c>
      <c r="AB78" s="423">
        <v>0</v>
      </c>
      <c r="AC78" s="424">
        <f t="shared" si="127"/>
        <v>0</v>
      </c>
      <c r="AD78" s="325">
        <v>0</v>
      </c>
      <c r="AE78" s="41">
        <v>0</v>
      </c>
      <c r="AF78" s="423">
        <v>0</v>
      </c>
      <c r="AG78" s="424">
        <f t="shared" si="128"/>
        <v>0</v>
      </c>
      <c r="AH78" s="348">
        <v>0</v>
      </c>
      <c r="AI78" s="40">
        <v>0</v>
      </c>
      <c r="AJ78" s="514">
        <v>0</v>
      </c>
      <c r="AK78" s="424">
        <f t="shared" si="129"/>
        <v>0</v>
      </c>
      <c r="AL78" s="95">
        <v>0</v>
      </c>
      <c r="AM78" s="95">
        <v>0</v>
      </c>
      <c r="AN78" s="95">
        <v>0</v>
      </c>
      <c r="AO78" s="492">
        <f t="shared" si="130"/>
        <v>0</v>
      </c>
      <c r="AP78" s="95">
        <v>0</v>
      </c>
      <c r="AQ78" s="95">
        <v>0</v>
      </c>
      <c r="AR78" s="95">
        <v>0</v>
      </c>
      <c r="AS78" s="492">
        <f t="shared" si="131"/>
        <v>0</v>
      </c>
      <c r="AT78" s="95">
        <v>0</v>
      </c>
      <c r="AU78" s="95">
        <v>0</v>
      </c>
      <c r="AV78" s="95">
        <v>0</v>
      </c>
      <c r="AW78" s="492">
        <f t="shared" si="132"/>
        <v>0</v>
      </c>
      <c r="AX78" s="95">
        <v>0</v>
      </c>
      <c r="AY78" s="95">
        <v>0</v>
      </c>
      <c r="AZ78" s="95">
        <v>0</v>
      </c>
      <c r="BA78" s="492">
        <f t="shared" si="133"/>
        <v>0</v>
      </c>
      <c r="BB78" s="95">
        <v>0</v>
      </c>
      <c r="BC78" s="95">
        <v>0</v>
      </c>
      <c r="BD78" s="95">
        <v>0</v>
      </c>
      <c r="BE78" s="492">
        <f t="shared" si="134"/>
        <v>0</v>
      </c>
      <c r="BF78" s="30">
        <f t="shared" si="135"/>
        <v>0</v>
      </c>
      <c r="BG78" s="604"/>
      <c r="BH78" s="422"/>
      <c r="BI78" s="422"/>
      <c r="BJ78" s="422"/>
      <c r="BK78" s="422"/>
      <c r="BL78" s="1"/>
    </row>
    <row r="79" spans="1:64" ht="15.75" customHeight="1">
      <c r="A79" s="642"/>
      <c r="B79" s="658"/>
      <c r="C79" s="616"/>
      <c r="D79" s="616"/>
      <c r="E79" s="616"/>
      <c r="F79" s="616"/>
      <c r="G79" s="619"/>
      <c r="H79" s="85" t="s">
        <v>186</v>
      </c>
      <c r="I79" s="616"/>
      <c r="J79" s="449">
        <v>0</v>
      </c>
      <c r="K79" s="96">
        <v>0</v>
      </c>
      <c r="L79" s="144">
        <v>0</v>
      </c>
      <c r="M79" s="450">
        <f t="shared" si="124"/>
        <v>0</v>
      </c>
      <c r="N79" s="143">
        <v>0</v>
      </c>
      <c r="O79" s="96">
        <v>0</v>
      </c>
      <c r="P79" s="96">
        <v>0</v>
      </c>
      <c r="Q79" s="481">
        <f t="shared" si="73"/>
        <v>0</v>
      </c>
      <c r="R79" s="143">
        <v>0</v>
      </c>
      <c r="S79" s="96">
        <v>0</v>
      </c>
      <c r="T79" s="96">
        <v>0</v>
      </c>
      <c r="U79" s="397">
        <f t="shared" si="125"/>
        <v>0</v>
      </c>
      <c r="V79" s="325">
        <v>0</v>
      </c>
      <c r="W79" s="41">
        <v>0</v>
      </c>
      <c r="X79" s="423">
        <v>0</v>
      </c>
      <c r="Y79" s="424">
        <f t="shared" si="126"/>
        <v>0</v>
      </c>
      <c r="Z79" s="325">
        <v>0</v>
      </c>
      <c r="AA79" s="41">
        <v>0</v>
      </c>
      <c r="AB79" s="423">
        <v>0</v>
      </c>
      <c r="AC79" s="424">
        <f t="shared" si="127"/>
        <v>0</v>
      </c>
      <c r="AD79" s="325">
        <v>0</v>
      </c>
      <c r="AE79" s="41">
        <v>0</v>
      </c>
      <c r="AF79" s="423">
        <v>0</v>
      </c>
      <c r="AG79" s="424">
        <f t="shared" si="128"/>
        <v>0</v>
      </c>
      <c r="AH79" s="348">
        <v>0</v>
      </c>
      <c r="AI79" s="40">
        <v>0</v>
      </c>
      <c r="AJ79" s="514">
        <v>0</v>
      </c>
      <c r="AK79" s="424">
        <f t="shared" si="129"/>
        <v>0</v>
      </c>
      <c r="AL79" s="95">
        <v>0</v>
      </c>
      <c r="AM79" s="95">
        <v>0</v>
      </c>
      <c r="AN79" s="95">
        <v>0</v>
      </c>
      <c r="AO79" s="492">
        <f t="shared" si="130"/>
        <v>0</v>
      </c>
      <c r="AP79" s="95">
        <v>0</v>
      </c>
      <c r="AQ79" s="95">
        <v>0</v>
      </c>
      <c r="AR79" s="95">
        <v>0</v>
      </c>
      <c r="AS79" s="492">
        <f t="shared" si="131"/>
        <v>0</v>
      </c>
      <c r="AT79" s="95">
        <v>0</v>
      </c>
      <c r="AU79" s="95">
        <v>0</v>
      </c>
      <c r="AV79" s="95">
        <v>0</v>
      </c>
      <c r="AW79" s="492">
        <f t="shared" si="132"/>
        <v>0</v>
      </c>
      <c r="AX79" s="95">
        <v>0</v>
      </c>
      <c r="AY79" s="95">
        <v>0</v>
      </c>
      <c r="AZ79" s="95">
        <v>0</v>
      </c>
      <c r="BA79" s="492">
        <f t="shared" si="133"/>
        <v>0</v>
      </c>
      <c r="BB79" s="95">
        <v>0</v>
      </c>
      <c r="BC79" s="95">
        <v>0</v>
      </c>
      <c r="BD79" s="95">
        <v>0</v>
      </c>
      <c r="BE79" s="492">
        <f t="shared" si="134"/>
        <v>0</v>
      </c>
      <c r="BF79" s="30">
        <f t="shared" si="135"/>
        <v>0</v>
      </c>
      <c r="BG79" s="604"/>
      <c r="BH79" s="422"/>
      <c r="BI79" s="422"/>
      <c r="BJ79" s="422"/>
      <c r="BK79" s="422"/>
      <c r="BL79" s="1"/>
    </row>
    <row r="80" spans="1:64" ht="15" customHeight="1">
      <c r="A80" s="642"/>
      <c r="B80" s="658"/>
      <c r="C80" s="616"/>
      <c r="D80" s="616"/>
      <c r="E80" s="616"/>
      <c r="F80" s="616"/>
      <c r="G80" s="728" t="s">
        <v>63</v>
      </c>
      <c r="H80" s="85" t="s">
        <v>64</v>
      </c>
      <c r="I80" s="616"/>
      <c r="J80" s="449">
        <v>0</v>
      </c>
      <c r="K80" s="96">
        <v>0</v>
      </c>
      <c r="L80" s="144">
        <v>0</v>
      </c>
      <c r="M80" s="450">
        <f t="shared" si="124"/>
        <v>0</v>
      </c>
      <c r="N80" s="143">
        <v>0</v>
      </c>
      <c r="O80" s="96">
        <v>0</v>
      </c>
      <c r="P80" s="96">
        <v>0</v>
      </c>
      <c r="Q80" s="481">
        <f t="shared" si="73"/>
        <v>0</v>
      </c>
      <c r="R80" s="143">
        <v>0</v>
      </c>
      <c r="S80" s="96">
        <v>0</v>
      </c>
      <c r="T80" s="96">
        <v>0</v>
      </c>
      <c r="U80" s="397">
        <f t="shared" si="125"/>
        <v>0</v>
      </c>
      <c r="V80" s="325">
        <v>0</v>
      </c>
      <c r="W80" s="41">
        <v>0</v>
      </c>
      <c r="X80" s="423">
        <v>0</v>
      </c>
      <c r="Y80" s="424">
        <f t="shared" si="126"/>
        <v>0</v>
      </c>
      <c r="Z80" s="325">
        <v>0</v>
      </c>
      <c r="AA80" s="41">
        <v>0</v>
      </c>
      <c r="AB80" s="423">
        <v>0</v>
      </c>
      <c r="AC80" s="424">
        <f t="shared" si="127"/>
        <v>0</v>
      </c>
      <c r="AD80" s="325">
        <v>0</v>
      </c>
      <c r="AE80" s="41">
        <v>0</v>
      </c>
      <c r="AF80" s="423">
        <v>0</v>
      </c>
      <c r="AG80" s="424">
        <f t="shared" si="128"/>
        <v>0</v>
      </c>
      <c r="AH80" s="348">
        <v>0</v>
      </c>
      <c r="AI80" s="40">
        <v>0</v>
      </c>
      <c r="AJ80" s="514">
        <v>0</v>
      </c>
      <c r="AK80" s="424">
        <f t="shared" si="129"/>
        <v>0</v>
      </c>
      <c r="AL80" s="95">
        <v>0</v>
      </c>
      <c r="AM80" s="95">
        <v>0</v>
      </c>
      <c r="AN80" s="95">
        <v>0</v>
      </c>
      <c r="AO80" s="492">
        <f t="shared" si="130"/>
        <v>0</v>
      </c>
      <c r="AP80" s="95">
        <v>0</v>
      </c>
      <c r="AQ80" s="95">
        <v>0</v>
      </c>
      <c r="AR80" s="95">
        <v>0</v>
      </c>
      <c r="AS80" s="492">
        <f t="shared" si="131"/>
        <v>0</v>
      </c>
      <c r="AT80" s="95">
        <v>0</v>
      </c>
      <c r="AU80" s="95">
        <v>0</v>
      </c>
      <c r="AV80" s="95">
        <v>0</v>
      </c>
      <c r="AW80" s="492">
        <f t="shared" si="132"/>
        <v>0</v>
      </c>
      <c r="AX80" s="95">
        <v>0</v>
      </c>
      <c r="AY80" s="95">
        <v>0</v>
      </c>
      <c r="AZ80" s="95">
        <v>0</v>
      </c>
      <c r="BA80" s="492">
        <f t="shared" si="133"/>
        <v>0</v>
      </c>
      <c r="BB80" s="95">
        <v>0</v>
      </c>
      <c r="BC80" s="95">
        <v>0</v>
      </c>
      <c r="BD80" s="95">
        <v>0</v>
      </c>
      <c r="BE80" s="492">
        <f t="shared" si="134"/>
        <v>0</v>
      </c>
      <c r="BF80" s="30">
        <f t="shared" si="135"/>
        <v>0</v>
      </c>
      <c r="BG80" s="604"/>
      <c r="BH80" s="422"/>
      <c r="BI80" s="422"/>
      <c r="BJ80" s="422"/>
      <c r="BK80" s="422"/>
      <c r="BL80" s="1"/>
    </row>
    <row r="81" spans="1:64" ht="15.75" customHeight="1">
      <c r="A81" s="643"/>
      <c r="B81" s="658"/>
      <c r="C81" s="616"/>
      <c r="D81" s="616"/>
      <c r="E81" s="619"/>
      <c r="F81" s="617"/>
      <c r="G81" s="617"/>
      <c r="H81" s="106" t="s">
        <v>66</v>
      </c>
      <c r="I81" s="619"/>
      <c r="J81" s="451">
        <v>0</v>
      </c>
      <c r="K81" s="197">
        <v>0</v>
      </c>
      <c r="L81" s="12">
        <v>0</v>
      </c>
      <c r="M81" s="452">
        <f t="shared" si="124"/>
        <v>0</v>
      </c>
      <c r="N81" s="123">
        <v>0</v>
      </c>
      <c r="O81" s="197">
        <v>0</v>
      </c>
      <c r="P81" s="197">
        <v>0</v>
      </c>
      <c r="Q81" s="467">
        <f t="shared" si="73"/>
        <v>0</v>
      </c>
      <c r="R81" s="123">
        <v>0</v>
      </c>
      <c r="S81" s="197">
        <v>0</v>
      </c>
      <c r="T81" s="197">
        <v>0</v>
      </c>
      <c r="U81" s="397">
        <f t="shared" si="125"/>
        <v>0</v>
      </c>
      <c r="V81" s="330">
        <v>0</v>
      </c>
      <c r="W81" s="54">
        <v>0</v>
      </c>
      <c r="X81" s="426">
        <v>0</v>
      </c>
      <c r="Y81" s="427">
        <f t="shared" si="126"/>
        <v>0</v>
      </c>
      <c r="Z81" s="330">
        <v>0</v>
      </c>
      <c r="AA81" s="54">
        <v>0</v>
      </c>
      <c r="AB81" s="426">
        <v>0</v>
      </c>
      <c r="AC81" s="427">
        <f t="shared" si="127"/>
        <v>0</v>
      </c>
      <c r="AD81" s="330">
        <v>0</v>
      </c>
      <c r="AE81" s="54">
        <v>0</v>
      </c>
      <c r="AF81" s="426">
        <v>0</v>
      </c>
      <c r="AG81" s="427">
        <f t="shared" si="128"/>
        <v>0</v>
      </c>
      <c r="AH81" s="515">
        <v>0</v>
      </c>
      <c r="AI81" s="53">
        <v>0</v>
      </c>
      <c r="AJ81" s="516">
        <v>0</v>
      </c>
      <c r="AK81" s="427">
        <f t="shared" si="129"/>
        <v>0</v>
      </c>
      <c r="AL81" s="95">
        <v>0</v>
      </c>
      <c r="AM81" s="95">
        <v>0</v>
      </c>
      <c r="AN81" s="95">
        <v>0</v>
      </c>
      <c r="AO81" s="496">
        <f t="shared" si="130"/>
        <v>0</v>
      </c>
      <c r="AP81" s="211">
        <v>0</v>
      </c>
      <c r="AQ81" s="211">
        <v>0</v>
      </c>
      <c r="AR81" s="211">
        <v>0</v>
      </c>
      <c r="AS81" s="496">
        <f t="shared" si="131"/>
        <v>0</v>
      </c>
      <c r="AT81" s="211">
        <v>0</v>
      </c>
      <c r="AU81" s="211">
        <v>0</v>
      </c>
      <c r="AV81" s="211">
        <v>0</v>
      </c>
      <c r="AW81" s="496">
        <f t="shared" si="132"/>
        <v>0</v>
      </c>
      <c r="AX81" s="211">
        <v>0</v>
      </c>
      <c r="AY81" s="211">
        <v>0</v>
      </c>
      <c r="AZ81" s="211">
        <v>0</v>
      </c>
      <c r="BA81" s="496">
        <f t="shared" si="133"/>
        <v>0</v>
      </c>
      <c r="BB81" s="211">
        <v>0</v>
      </c>
      <c r="BC81" s="211">
        <v>0</v>
      </c>
      <c r="BD81" s="211">
        <v>0</v>
      </c>
      <c r="BE81" s="496">
        <f t="shared" si="134"/>
        <v>0</v>
      </c>
      <c r="BF81" s="30">
        <f t="shared" si="135"/>
        <v>0</v>
      </c>
      <c r="BG81" s="605"/>
      <c r="BH81" s="422"/>
      <c r="BI81" s="422"/>
      <c r="BJ81" s="422"/>
      <c r="BK81" s="422"/>
      <c r="BL81" s="1"/>
    </row>
    <row r="82" spans="1:64" ht="18.75" customHeight="1">
      <c r="A82" s="735" t="s">
        <v>106</v>
      </c>
      <c r="B82" s="658"/>
      <c r="C82" s="616"/>
      <c r="D82" s="616"/>
      <c r="E82" s="699" t="s">
        <v>210</v>
      </c>
      <c r="F82" s="517">
        <v>80</v>
      </c>
      <c r="G82" s="113" t="s">
        <v>73</v>
      </c>
      <c r="H82" s="112" t="s">
        <v>73</v>
      </c>
      <c r="I82" s="413" t="s">
        <v>211</v>
      </c>
      <c r="J82" s="442">
        <v>1</v>
      </c>
      <c r="K82" s="193">
        <v>0</v>
      </c>
      <c r="L82" s="443">
        <v>0</v>
      </c>
      <c r="M82" s="468">
        <f t="shared" si="124"/>
        <v>1</v>
      </c>
      <c r="N82" s="444">
        <v>0</v>
      </c>
      <c r="O82" s="193">
        <v>0</v>
      </c>
      <c r="P82" s="193">
        <v>0</v>
      </c>
      <c r="Q82" s="468">
        <f t="shared" si="73"/>
        <v>0</v>
      </c>
      <c r="R82" s="444">
        <v>1</v>
      </c>
      <c r="S82" s="193">
        <v>0</v>
      </c>
      <c r="T82" s="193">
        <v>0</v>
      </c>
      <c r="U82" s="468">
        <f t="shared" si="125"/>
        <v>1</v>
      </c>
      <c r="V82" s="454">
        <v>0</v>
      </c>
      <c r="W82" s="193">
        <v>0</v>
      </c>
      <c r="X82" s="193">
        <v>0</v>
      </c>
      <c r="Y82" s="405">
        <v>0</v>
      </c>
      <c r="Z82" s="454">
        <v>0</v>
      </c>
      <c r="AA82" s="193">
        <v>0</v>
      </c>
      <c r="AB82" s="193">
        <v>0</v>
      </c>
      <c r="AC82" s="405">
        <v>0</v>
      </c>
      <c r="AD82" s="454">
        <v>0</v>
      </c>
      <c r="AE82" s="193">
        <v>0</v>
      </c>
      <c r="AF82" s="193">
        <v>0</v>
      </c>
      <c r="AG82" s="405">
        <v>0</v>
      </c>
      <c r="AH82" s="454">
        <v>0</v>
      </c>
      <c r="AI82" s="454">
        <v>0</v>
      </c>
      <c r="AJ82" s="193">
        <v>0</v>
      </c>
      <c r="AK82" s="405">
        <v>0</v>
      </c>
      <c r="AL82" s="454">
        <v>0</v>
      </c>
      <c r="AM82" s="454">
        <v>0</v>
      </c>
      <c r="AN82" s="193">
        <v>0</v>
      </c>
      <c r="AO82" s="405">
        <v>0</v>
      </c>
      <c r="AP82" s="454">
        <v>0</v>
      </c>
      <c r="AQ82" s="454">
        <v>0</v>
      </c>
      <c r="AR82" s="193">
        <v>0</v>
      </c>
      <c r="AS82" s="405">
        <v>0</v>
      </c>
      <c r="AT82" s="193">
        <v>0</v>
      </c>
      <c r="AU82" s="193">
        <v>0</v>
      </c>
      <c r="AV82" s="193">
        <v>0</v>
      </c>
      <c r="AW82" s="405">
        <v>0</v>
      </c>
      <c r="AX82" s="193">
        <v>0</v>
      </c>
      <c r="AY82" s="193">
        <v>0</v>
      </c>
      <c r="AZ82" s="193">
        <v>0</v>
      </c>
      <c r="BA82" s="405">
        <v>0</v>
      </c>
      <c r="BB82" s="193">
        <v>0</v>
      </c>
      <c r="BC82" s="193">
        <v>0</v>
      </c>
      <c r="BD82" s="193">
        <v>0</v>
      </c>
      <c r="BE82" s="405">
        <v>0</v>
      </c>
      <c r="BF82" s="30">
        <f t="shared" si="135"/>
        <v>2</v>
      </c>
      <c r="BG82" s="510">
        <f>BF82/F82</f>
        <v>2.5000000000000001E-2</v>
      </c>
      <c r="BH82" s="71">
        <f>ROUND(F82*BL82,0)</f>
        <v>32</v>
      </c>
      <c r="BI82" s="72">
        <f>ROUND(F82*BL82,0)+1</f>
        <v>33</v>
      </c>
      <c r="BJ82" s="72">
        <f>F82-1</f>
        <v>79</v>
      </c>
      <c r="BK82" s="73">
        <f>F82</f>
        <v>80</v>
      </c>
      <c r="BL82" s="196">
        <v>0.4</v>
      </c>
    </row>
    <row r="83" spans="1:64" ht="15" hidden="1" customHeight="1">
      <c r="A83" s="616"/>
      <c r="B83" s="658"/>
      <c r="C83" s="616"/>
      <c r="D83" s="616"/>
      <c r="E83" s="625"/>
      <c r="F83" s="752">
        <v>200</v>
      </c>
      <c r="G83" s="699" t="s">
        <v>48</v>
      </c>
      <c r="H83" s="103" t="s">
        <v>49</v>
      </c>
      <c r="I83" s="618" t="s">
        <v>212</v>
      </c>
      <c r="J83" s="447">
        <v>0</v>
      </c>
      <c r="K83" s="116">
        <v>0</v>
      </c>
      <c r="L83" s="148">
        <v>0</v>
      </c>
      <c r="M83" s="448">
        <f t="shared" si="124"/>
        <v>0</v>
      </c>
      <c r="N83" s="476">
        <v>0</v>
      </c>
      <c r="O83" s="116">
        <v>0</v>
      </c>
      <c r="P83" s="116">
        <v>0</v>
      </c>
      <c r="Q83" s="477">
        <f t="shared" si="73"/>
        <v>0</v>
      </c>
      <c r="R83" s="476">
        <v>0</v>
      </c>
      <c r="S83" s="116">
        <v>0</v>
      </c>
      <c r="T83" s="116">
        <v>0</v>
      </c>
      <c r="U83" s="465">
        <f t="shared" si="125"/>
        <v>0</v>
      </c>
      <c r="V83" s="116">
        <v>0</v>
      </c>
      <c r="W83" s="116">
        <v>0</v>
      </c>
      <c r="X83" s="116">
        <v>0</v>
      </c>
      <c r="Y83" s="511">
        <f t="shared" ref="Y83:Y87" si="136">SUM(V83:X83)</f>
        <v>0</v>
      </c>
      <c r="Z83" s="116">
        <v>0</v>
      </c>
      <c r="AA83" s="116">
        <v>0</v>
      </c>
      <c r="AB83" s="116">
        <v>0</v>
      </c>
      <c r="AC83" s="511">
        <f t="shared" ref="AC83:AC87" si="137">SUM(Z83:AB83)</f>
        <v>0</v>
      </c>
      <c r="AD83" s="116">
        <v>0</v>
      </c>
      <c r="AE83" s="116">
        <v>0</v>
      </c>
      <c r="AF83" s="116">
        <v>0</v>
      </c>
      <c r="AG83" s="511">
        <f t="shared" ref="AG83:AG87" si="138">SUM(AD83:AF83)</f>
        <v>0</v>
      </c>
      <c r="AH83" s="116">
        <v>0</v>
      </c>
      <c r="AI83" s="116">
        <v>0</v>
      </c>
      <c r="AJ83" s="116">
        <v>0</v>
      </c>
      <c r="AK83" s="511">
        <f t="shared" ref="AK83:AK87" si="139">SUM(AH83:AJ83)</f>
        <v>0</v>
      </c>
      <c r="AL83" s="116">
        <v>0</v>
      </c>
      <c r="AM83" s="116">
        <v>0</v>
      </c>
      <c r="AN83" s="116">
        <v>0</v>
      </c>
      <c r="AO83" s="511">
        <f t="shared" ref="AO83:AO87" si="140">SUM(AL83:AN83)</f>
        <v>0</v>
      </c>
      <c r="AP83" s="116">
        <v>0</v>
      </c>
      <c r="AQ83" s="116">
        <v>0</v>
      </c>
      <c r="AR83" s="116">
        <v>0</v>
      </c>
      <c r="AS83" s="511">
        <f t="shared" ref="AS83:AS87" si="141">SUM(AP83:AR83)</f>
        <v>0</v>
      </c>
      <c r="AT83" s="116">
        <v>0</v>
      </c>
      <c r="AU83" s="116">
        <v>0</v>
      </c>
      <c r="AV83" s="116">
        <v>0</v>
      </c>
      <c r="AW83" s="511">
        <f t="shared" ref="AW83:AW87" si="142">SUM(AT83:AV83)</f>
        <v>0</v>
      </c>
      <c r="AX83" s="116">
        <v>0</v>
      </c>
      <c r="AY83" s="116">
        <v>0</v>
      </c>
      <c r="AZ83" s="116">
        <v>0</v>
      </c>
      <c r="BA83" s="511">
        <f t="shared" ref="BA83:BA87" si="143">SUM(AX83:AZ83)</f>
        <v>0</v>
      </c>
      <c r="BB83" s="116">
        <v>0</v>
      </c>
      <c r="BC83" s="116">
        <v>0</v>
      </c>
      <c r="BD83" s="116">
        <v>0</v>
      </c>
      <c r="BE83" s="511">
        <f t="shared" ref="BE83:BE87" si="144">SUM(BB83:BD83)</f>
        <v>0</v>
      </c>
      <c r="BF83" s="30">
        <f t="shared" si="135"/>
        <v>0</v>
      </c>
      <c r="BG83" s="603">
        <f>BF88/F83</f>
        <v>0</v>
      </c>
      <c r="BH83" s="422"/>
      <c r="BI83" s="422"/>
      <c r="BJ83" s="422"/>
      <c r="BK83" s="422"/>
      <c r="BL83" s="1"/>
    </row>
    <row r="84" spans="1:64" ht="18" hidden="1" customHeight="1">
      <c r="A84" s="616"/>
      <c r="B84" s="658"/>
      <c r="C84" s="616"/>
      <c r="D84" s="616"/>
      <c r="E84" s="625"/>
      <c r="F84" s="616"/>
      <c r="G84" s="625"/>
      <c r="H84" s="105" t="s">
        <v>51</v>
      </c>
      <c r="I84" s="616"/>
      <c r="J84" s="449">
        <v>0</v>
      </c>
      <c r="K84" s="96">
        <v>0</v>
      </c>
      <c r="L84" s="144">
        <v>0</v>
      </c>
      <c r="M84" s="450">
        <f t="shared" si="124"/>
        <v>0</v>
      </c>
      <c r="N84" s="143">
        <v>0</v>
      </c>
      <c r="O84" s="96">
        <v>0</v>
      </c>
      <c r="P84" s="96">
        <v>0</v>
      </c>
      <c r="Q84" s="481">
        <f t="shared" si="73"/>
        <v>0</v>
      </c>
      <c r="R84" s="143">
        <v>0</v>
      </c>
      <c r="S84" s="96">
        <v>0</v>
      </c>
      <c r="T84" s="96">
        <v>0</v>
      </c>
      <c r="U84" s="397">
        <f t="shared" si="125"/>
        <v>0</v>
      </c>
      <c r="V84" s="96">
        <v>0</v>
      </c>
      <c r="W84" s="96">
        <v>0</v>
      </c>
      <c r="X84" s="96">
        <v>0</v>
      </c>
      <c r="Y84" s="396">
        <f t="shared" si="136"/>
        <v>0</v>
      </c>
      <c r="Z84" s="96">
        <v>0</v>
      </c>
      <c r="AA84" s="96">
        <v>0</v>
      </c>
      <c r="AB84" s="96">
        <v>0</v>
      </c>
      <c r="AC84" s="396">
        <f t="shared" si="137"/>
        <v>0</v>
      </c>
      <c r="AD84" s="96">
        <v>0</v>
      </c>
      <c r="AE84" s="96">
        <v>0</v>
      </c>
      <c r="AF84" s="96">
        <v>0</v>
      </c>
      <c r="AG84" s="396">
        <f t="shared" si="138"/>
        <v>0</v>
      </c>
      <c r="AH84" s="96">
        <v>0</v>
      </c>
      <c r="AI84" s="96">
        <v>0</v>
      </c>
      <c r="AJ84" s="96">
        <v>0</v>
      </c>
      <c r="AK84" s="396">
        <f t="shared" si="139"/>
        <v>0</v>
      </c>
      <c r="AL84" s="96">
        <v>0</v>
      </c>
      <c r="AM84" s="96">
        <v>0</v>
      </c>
      <c r="AN84" s="96">
        <v>0</v>
      </c>
      <c r="AO84" s="396">
        <f t="shared" si="140"/>
        <v>0</v>
      </c>
      <c r="AP84" s="96">
        <v>0</v>
      </c>
      <c r="AQ84" s="96">
        <v>0</v>
      </c>
      <c r="AR84" s="96">
        <v>0</v>
      </c>
      <c r="AS84" s="396">
        <f t="shared" si="141"/>
        <v>0</v>
      </c>
      <c r="AT84" s="96">
        <v>0</v>
      </c>
      <c r="AU84" s="96">
        <v>0</v>
      </c>
      <c r="AV84" s="96">
        <v>0</v>
      </c>
      <c r="AW84" s="396">
        <f t="shared" si="142"/>
        <v>0</v>
      </c>
      <c r="AX84" s="96">
        <v>0</v>
      </c>
      <c r="AY84" s="96">
        <v>0</v>
      </c>
      <c r="AZ84" s="96">
        <v>0</v>
      </c>
      <c r="BA84" s="396">
        <f t="shared" si="143"/>
        <v>0</v>
      </c>
      <c r="BB84" s="96">
        <v>0</v>
      </c>
      <c r="BC84" s="96">
        <v>0</v>
      </c>
      <c r="BD84" s="96">
        <v>0</v>
      </c>
      <c r="BE84" s="396">
        <f t="shared" si="144"/>
        <v>0</v>
      </c>
      <c r="BF84" s="30">
        <f t="shared" si="135"/>
        <v>0</v>
      </c>
      <c r="BG84" s="604"/>
      <c r="BH84" s="422"/>
      <c r="BI84" s="422"/>
      <c r="BJ84" s="422"/>
      <c r="BK84" s="422"/>
      <c r="BL84" s="1"/>
    </row>
    <row r="85" spans="1:64" ht="15" hidden="1" customHeight="1">
      <c r="A85" s="616"/>
      <c r="B85" s="658"/>
      <c r="C85" s="616"/>
      <c r="D85" s="616"/>
      <c r="E85" s="625"/>
      <c r="F85" s="616"/>
      <c r="G85" s="625"/>
      <c r="H85" s="85" t="s">
        <v>52</v>
      </c>
      <c r="I85" s="616"/>
      <c r="J85" s="449">
        <v>0</v>
      </c>
      <c r="K85" s="96">
        <v>0</v>
      </c>
      <c r="L85" s="144">
        <v>0</v>
      </c>
      <c r="M85" s="450">
        <f t="shared" si="124"/>
        <v>0</v>
      </c>
      <c r="N85" s="143">
        <v>0</v>
      </c>
      <c r="O85" s="96">
        <v>0</v>
      </c>
      <c r="P85" s="96">
        <v>0</v>
      </c>
      <c r="Q85" s="481">
        <f t="shared" si="73"/>
        <v>0</v>
      </c>
      <c r="R85" s="143">
        <v>0</v>
      </c>
      <c r="S85" s="96">
        <v>0</v>
      </c>
      <c r="T85" s="96">
        <v>0</v>
      </c>
      <c r="U85" s="397">
        <f t="shared" si="125"/>
        <v>0</v>
      </c>
      <c r="V85" s="96">
        <v>0</v>
      </c>
      <c r="W85" s="96">
        <v>0</v>
      </c>
      <c r="X85" s="96">
        <v>0</v>
      </c>
      <c r="Y85" s="396">
        <f t="shared" si="136"/>
        <v>0</v>
      </c>
      <c r="Z85" s="96">
        <v>0</v>
      </c>
      <c r="AA85" s="96">
        <v>0</v>
      </c>
      <c r="AB85" s="96">
        <v>0</v>
      </c>
      <c r="AC85" s="396">
        <f t="shared" si="137"/>
        <v>0</v>
      </c>
      <c r="AD85" s="96">
        <v>0</v>
      </c>
      <c r="AE85" s="96">
        <v>0</v>
      </c>
      <c r="AF85" s="96">
        <v>0</v>
      </c>
      <c r="AG85" s="396">
        <f t="shared" si="138"/>
        <v>0</v>
      </c>
      <c r="AH85" s="96">
        <v>0</v>
      </c>
      <c r="AI85" s="96">
        <v>0</v>
      </c>
      <c r="AJ85" s="96">
        <v>0</v>
      </c>
      <c r="AK85" s="396">
        <f t="shared" si="139"/>
        <v>0</v>
      </c>
      <c r="AL85" s="96">
        <v>0</v>
      </c>
      <c r="AM85" s="96">
        <v>0</v>
      </c>
      <c r="AN85" s="96">
        <v>0</v>
      </c>
      <c r="AO85" s="396">
        <f t="shared" si="140"/>
        <v>0</v>
      </c>
      <c r="AP85" s="96">
        <v>0</v>
      </c>
      <c r="AQ85" s="96">
        <v>0</v>
      </c>
      <c r="AR85" s="96">
        <v>0</v>
      </c>
      <c r="AS85" s="396">
        <f t="shared" si="141"/>
        <v>0</v>
      </c>
      <c r="AT85" s="96">
        <v>0</v>
      </c>
      <c r="AU85" s="96">
        <v>0</v>
      </c>
      <c r="AV85" s="96">
        <v>0</v>
      </c>
      <c r="AW85" s="396">
        <f t="shared" si="142"/>
        <v>0</v>
      </c>
      <c r="AX85" s="96">
        <v>0</v>
      </c>
      <c r="AY85" s="96">
        <v>0</v>
      </c>
      <c r="AZ85" s="96">
        <v>0</v>
      </c>
      <c r="BA85" s="396">
        <f t="shared" si="143"/>
        <v>0</v>
      </c>
      <c r="BB85" s="96">
        <v>0</v>
      </c>
      <c r="BC85" s="96">
        <v>0</v>
      </c>
      <c r="BD85" s="96">
        <v>0</v>
      </c>
      <c r="BE85" s="396">
        <f t="shared" si="144"/>
        <v>0</v>
      </c>
      <c r="BF85" s="30">
        <f t="shared" si="135"/>
        <v>0</v>
      </c>
      <c r="BG85" s="604"/>
      <c r="BH85" s="422"/>
      <c r="BI85" s="422"/>
      <c r="BJ85" s="422"/>
      <c r="BK85" s="422"/>
      <c r="BL85" s="1"/>
    </row>
    <row r="86" spans="1:64" ht="15" hidden="1" customHeight="1">
      <c r="A86" s="616"/>
      <c r="B86" s="658"/>
      <c r="C86" s="616"/>
      <c r="D86" s="616"/>
      <c r="E86" s="625"/>
      <c r="F86" s="616"/>
      <c r="G86" s="625"/>
      <c r="H86" s="85" t="s">
        <v>53</v>
      </c>
      <c r="I86" s="616"/>
      <c r="J86" s="449">
        <v>0</v>
      </c>
      <c r="K86" s="96">
        <v>0</v>
      </c>
      <c r="L86" s="144">
        <v>0</v>
      </c>
      <c r="M86" s="450">
        <f t="shared" si="124"/>
        <v>0</v>
      </c>
      <c r="N86" s="143">
        <v>0</v>
      </c>
      <c r="O86" s="96">
        <v>0</v>
      </c>
      <c r="P86" s="96">
        <v>0</v>
      </c>
      <c r="Q86" s="481">
        <f t="shared" si="73"/>
        <v>0</v>
      </c>
      <c r="R86" s="143">
        <v>0</v>
      </c>
      <c r="S86" s="96">
        <v>0</v>
      </c>
      <c r="T86" s="96">
        <v>0</v>
      </c>
      <c r="U86" s="397">
        <f t="shared" si="125"/>
        <v>0</v>
      </c>
      <c r="V86" s="96">
        <v>0</v>
      </c>
      <c r="W86" s="96">
        <v>0</v>
      </c>
      <c r="X86" s="96">
        <v>0</v>
      </c>
      <c r="Y86" s="396">
        <f t="shared" si="136"/>
        <v>0</v>
      </c>
      <c r="Z86" s="96">
        <v>0</v>
      </c>
      <c r="AA86" s="96">
        <v>0</v>
      </c>
      <c r="AB86" s="96">
        <v>0</v>
      </c>
      <c r="AC86" s="396">
        <f t="shared" si="137"/>
        <v>0</v>
      </c>
      <c r="AD86" s="96">
        <v>0</v>
      </c>
      <c r="AE86" s="96">
        <v>0</v>
      </c>
      <c r="AF86" s="96">
        <v>0</v>
      </c>
      <c r="AG86" s="396">
        <f t="shared" si="138"/>
        <v>0</v>
      </c>
      <c r="AH86" s="96">
        <v>0</v>
      </c>
      <c r="AI86" s="96">
        <v>0</v>
      </c>
      <c r="AJ86" s="96">
        <v>0</v>
      </c>
      <c r="AK86" s="396">
        <f t="shared" si="139"/>
        <v>0</v>
      </c>
      <c r="AL86" s="96">
        <v>0</v>
      </c>
      <c r="AM86" s="96">
        <v>0</v>
      </c>
      <c r="AN86" s="96">
        <v>0</v>
      </c>
      <c r="AO86" s="396">
        <f t="shared" si="140"/>
        <v>0</v>
      </c>
      <c r="AP86" s="96">
        <v>0</v>
      </c>
      <c r="AQ86" s="96">
        <v>0</v>
      </c>
      <c r="AR86" s="96">
        <v>0</v>
      </c>
      <c r="AS86" s="396">
        <f t="shared" si="141"/>
        <v>0</v>
      </c>
      <c r="AT86" s="96">
        <v>0</v>
      </c>
      <c r="AU86" s="96">
        <v>0</v>
      </c>
      <c r="AV86" s="96">
        <v>0</v>
      </c>
      <c r="AW86" s="396">
        <f t="shared" si="142"/>
        <v>0</v>
      </c>
      <c r="AX86" s="96">
        <v>0</v>
      </c>
      <c r="AY86" s="96">
        <v>0</v>
      </c>
      <c r="AZ86" s="96">
        <v>0</v>
      </c>
      <c r="BA86" s="396">
        <f t="shared" si="143"/>
        <v>0</v>
      </c>
      <c r="BB86" s="96">
        <v>0</v>
      </c>
      <c r="BC86" s="96">
        <v>0</v>
      </c>
      <c r="BD86" s="96">
        <v>0</v>
      </c>
      <c r="BE86" s="396">
        <f t="shared" si="144"/>
        <v>0</v>
      </c>
      <c r="BF86" s="30">
        <f t="shared" si="135"/>
        <v>0</v>
      </c>
      <c r="BG86" s="604"/>
      <c r="BH86" s="422"/>
      <c r="BI86" s="422"/>
      <c r="BJ86" s="422"/>
      <c r="BK86" s="422"/>
      <c r="BL86" s="1"/>
    </row>
    <row r="87" spans="1:64" ht="15.75" hidden="1" customHeight="1">
      <c r="A87" s="616"/>
      <c r="B87" s="658"/>
      <c r="C87" s="616"/>
      <c r="D87" s="616"/>
      <c r="E87" s="625"/>
      <c r="F87" s="616"/>
      <c r="G87" s="625"/>
      <c r="H87" s="106" t="s">
        <v>54</v>
      </c>
      <c r="I87" s="616"/>
      <c r="J87" s="451">
        <v>0</v>
      </c>
      <c r="K87" s="197">
        <v>0</v>
      </c>
      <c r="L87" s="12">
        <v>0</v>
      </c>
      <c r="M87" s="452">
        <f t="shared" si="124"/>
        <v>0</v>
      </c>
      <c r="N87" s="123">
        <v>0</v>
      </c>
      <c r="O87" s="197">
        <v>0</v>
      </c>
      <c r="P87" s="197">
        <v>0</v>
      </c>
      <c r="Q87" s="467">
        <f t="shared" si="73"/>
        <v>0</v>
      </c>
      <c r="R87" s="123">
        <v>0</v>
      </c>
      <c r="S87" s="197">
        <v>0</v>
      </c>
      <c r="T87" s="197">
        <v>0</v>
      </c>
      <c r="U87" s="468">
        <f t="shared" si="125"/>
        <v>0</v>
      </c>
      <c r="V87" s="197">
        <v>0</v>
      </c>
      <c r="W87" s="197">
        <v>0</v>
      </c>
      <c r="X87" s="197">
        <v>0</v>
      </c>
      <c r="Y87" s="401">
        <f t="shared" si="136"/>
        <v>0</v>
      </c>
      <c r="Z87" s="197">
        <v>0</v>
      </c>
      <c r="AA87" s="197">
        <v>0</v>
      </c>
      <c r="AB87" s="197">
        <v>0</v>
      </c>
      <c r="AC87" s="401">
        <f t="shared" si="137"/>
        <v>0</v>
      </c>
      <c r="AD87" s="197">
        <v>0</v>
      </c>
      <c r="AE87" s="197">
        <v>0</v>
      </c>
      <c r="AF87" s="197">
        <v>0</v>
      </c>
      <c r="AG87" s="401">
        <f t="shared" si="138"/>
        <v>0</v>
      </c>
      <c r="AH87" s="197">
        <v>0</v>
      </c>
      <c r="AI87" s="197">
        <v>0</v>
      </c>
      <c r="AJ87" s="197">
        <v>0</v>
      </c>
      <c r="AK87" s="401">
        <f t="shared" si="139"/>
        <v>0</v>
      </c>
      <c r="AL87" s="197">
        <v>0</v>
      </c>
      <c r="AM87" s="197">
        <v>0</v>
      </c>
      <c r="AN87" s="197">
        <v>0</v>
      </c>
      <c r="AO87" s="401">
        <f t="shared" si="140"/>
        <v>0</v>
      </c>
      <c r="AP87" s="197">
        <v>0</v>
      </c>
      <c r="AQ87" s="197">
        <v>0</v>
      </c>
      <c r="AR87" s="197">
        <v>0</v>
      </c>
      <c r="AS87" s="401">
        <f t="shared" si="141"/>
        <v>0</v>
      </c>
      <c r="AT87" s="197">
        <v>0</v>
      </c>
      <c r="AU87" s="197">
        <v>0</v>
      </c>
      <c r="AV87" s="197">
        <v>0</v>
      </c>
      <c r="AW87" s="401">
        <f t="shared" si="142"/>
        <v>0</v>
      </c>
      <c r="AX87" s="197">
        <v>0</v>
      </c>
      <c r="AY87" s="197">
        <v>0</v>
      </c>
      <c r="AZ87" s="197">
        <v>0</v>
      </c>
      <c r="BA87" s="401">
        <f t="shared" si="143"/>
        <v>0</v>
      </c>
      <c r="BB87" s="197">
        <v>0</v>
      </c>
      <c r="BC87" s="197">
        <v>0</v>
      </c>
      <c r="BD87" s="197">
        <v>0</v>
      </c>
      <c r="BE87" s="401">
        <f t="shared" si="144"/>
        <v>0</v>
      </c>
      <c r="BF87" s="30">
        <f t="shared" si="135"/>
        <v>0</v>
      </c>
      <c r="BG87" s="604"/>
      <c r="BH87" s="422"/>
      <c r="BI87" s="422"/>
      <c r="BJ87" s="422"/>
      <c r="BK87" s="422"/>
      <c r="BL87" s="1"/>
    </row>
    <row r="88" spans="1:64" ht="59.25" customHeight="1">
      <c r="A88" s="616"/>
      <c r="B88" s="658"/>
      <c r="C88" s="616"/>
      <c r="D88" s="616"/>
      <c r="E88" s="625"/>
      <c r="F88" s="616"/>
      <c r="G88" s="749" t="s">
        <v>213</v>
      </c>
      <c r="H88" s="635"/>
      <c r="I88" s="616"/>
      <c r="J88" s="444">
        <v>10</v>
      </c>
      <c r="K88" s="444">
        <f t="shared" ref="K88:L88" si="145">SUM(K83:K87)</f>
        <v>0</v>
      </c>
      <c r="L88" s="444">
        <f t="shared" si="145"/>
        <v>0</v>
      </c>
      <c r="M88" s="468">
        <f t="shared" si="124"/>
        <v>10</v>
      </c>
      <c r="N88" s="444">
        <v>0</v>
      </c>
      <c r="O88" s="444">
        <f t="shared" ref="O88:P88" si="146">SUM(O83:O87)</f>
        <v>0</v>
      </c>
      <c r="P88" s="444">
        <f t="shared" si="146"/>
        <v>0</v>
      </c>
      <c r="Q88" s="468">
        <f t="shared" si="73"/>
        <v>0</v>
      </c>
      <c r="R88" s="444">
        <v>549</v>
      </c>
      <c r="S88" s="444">
        <f t="shared" ref="S88:T88" si="147">SUM(S83:S87)</f>
        <v>0</v>
      </c>
      <c r="T88" s="444">
        <f t="shared" si="147"/>
        <v>0</v>
      </c>
      <c r="U88" s="468">
        <f t="shared" si="125"/>
        <v>549</v>
      </c>
      <c r="V88" s="444">
        <f t="shared" ref="V88:BF88" si="148">SUM(V83:V87)</f>
        <v>0</v>
      </c>
      <c r="W88" s="444">
        <f t="shared" si="148"/>
        <v>0</v>
      </c>
      <c r="X88" s="444">
        <f t="shared" si="148"/>
        <v>0</v>
      </c>
      <c r="Y88" s="509">
        <f t="shared" si="148"/>
        <v>0</v>
      </c>
      <c r="Z88" s="444">
        <f t="shared" si="148"/>
        <v>0</v>
      </c>
      <c r="AA88" s="444">
        <f t="shared" si="148"/>
        <v>0</v>
      </c>
      <c r="AB88" s="444">
        <f t="shared" si="148"/>
        <v>0</v>
      </c>
      <c r="AC88" s="509">
        <f t="shared" si="148"/>
        <v>0</v>
      </c>
      <c r="AD88" s="444">
        <f t="shared" si="148"/>
        <v>0</v>
      </c>
      <c r="AE88" s="444">
        <f t="shared" si="148"/>
        <v>0</v>
      </c>
      <c r="AF88" s="444">
        <f t="shared" si="148"/>
        <v>0</v>
      </c>
      <c r="AG88" s="509">
        <f t="shared" si="148"/>
        <v>0</v>
      </c>
      <c r="AH88" s="444">
        <f t="shared" si="148"/>
        <v>0</v>
      </c>
      <c r="AI88" s="444">
        <f t="shared" si="148"/>
        <v>0</v>
      </c>
      <c r="AJ88" s="444">
        <f t="shared" si="148"/>
        <v>0</v>
      </c>
      <c r="AK88" s="509">
        <f t="shared" si="148"/>
        <v>0</v>
      </c>
      <c r="AL88" s="444">
        <f t="shared" si="148"/>
        <v>0</v>
      </c>
      <c r="AM88" s="444">
        <f t="shared" si="148"/>
        <v>0</v>
      </c>
      <c r="AN88" s="444">
        <f t="shared" si="148"/>
        <v>0</v>
      </c>
      <c r="AO88" s="509">
        <f t="shared" si="148"/>
        <v>0</v>
      </c>
      <c r="AP88" s="444">
        <f t="shared" si="148"/>
        <v>0</v>
      </c>
      <c r="AQ88" s="444">
        <f t="shared" si="148"/>
        <v>0</v>
      </c>
      <c r="AR88" s="444">
        <f t="shared" si="148"/>
        <v>0</v>
      </c>
      <c r="AS88" s="509">
        <f t="shared" si="148"/>
        <v>0</v>
      </c>
      <c r="AT88" s="444">
        <f t="shared" si="148"/>
        <v>0</v>
      </c>
      <c r="AU88" s="444">
        <f t="shared" si="148"/>
        <v>0</v>
      </c>
      <c r="AV88" s="444">
        <f t="shared" si="148"/>
        <v>0</v>
      </c>
      <c r="AW88" s="509">
        <f t="shared" si="148"/>
        <v>0</v>
      </c>
      <c r="AX88" s="444">
        <f t="shared" si="148"/>
        <v>0</v>
      </c>
      <c r="AY88" s="444">
        <f t="shared" si="148"/>
        <v>0</v>
      </c>
      <c r="AZ88" s="444">
        <f t="shared" si="148"/>
        <v>0</v>
      </c>
      <c r="BA88" s="509">
        <f t="shared" si="148"/>
        <v>0</v>
      </c>
      <c r="BB88" s="444">
        <f t="shared" si="148"/>
        <v>0</v>
      </c>
      <c r="BC88" s="444">
        <f t="shared" si="148"/>
        <v>0</v>
      </c>
      <c r="BD88" s="444">
        <f t="shared" si="148"/>
        <v>0</v>
      </c>
      <c r="BE88" s="509">
        <f t="shared" si="148"/>
        <v>0</v>
      </c>
      <c r="BF88" s="30">
        <f t="shared" si="148"/>
        <v>0</v>
      </c>
      <c r="BG88" s="604"/>
      <c r="BH88" s="71">
        <f>ROUND(F83*BL88,0)</f>
        <v>80</v>
      </c>
      <c r="BI88" s="72">
        <f>ROUND(F83*BL88,0)+1</f>
        <v>81</v>
      </c>
      <c r="BJ88" s="72">
        <f>F83-1</f>
        <v>199</v>
      </c>
      <c r="BK88" s="73">
        <f>F83</f>
        <v>200</v>
      </c>
      <c r="BL88" s="196">
        <v>0.4</v>
      </c>
    </row>
    <row r="89" spans="1:64" ht="18" hidden="1" customHeight="1">
      <c r="A89" s="616"/>
      <c r="B89" s="658"/>
      <c r="C89" s="616"/>
      <c r="D89" s="616"/>
      <c r="E89" s="625"/>
      <c r="F89" s="616"/>
      <c r="G89" s="733" t="s">
        <v>56</v>
      </c>
      <c r="H89" s="391" t="s">
        <v>57</v>
      </c>
      <c r="I89" s="616"/>
      <c r="J89" s="447">
        <v>0</v>
      </c>
      <c r="K89" s="116">
        <v>0</v>
      </c>
      <c r="L89" s="148">
        <v>0</v>
      </c>
      <c r="M89" s="448">
        <f t="shared" si="124"/>
        <v>0</v>
      </c>
      <c r="N89" s="476">
        <v>0</v>
      </c>
      <c r="O89" s="116">
        <v>0</v>
      </c>
      <c r="P89" s="116">
        <v>0</v>
      </c>
      <c r="Q89" s="477">
        <f t="shared" si="73"/>
        <v>0</v>
      </c>
      <c r="R89" s="476">
        <v>0</v>
      </c>
      <c r="S89" s="116">
        <v>0</v>
      </c>
      <c r="T89" s="116">
        <v>0</v>
      </c>
      <c r="U89" s="397">
        <f t="shared" si="125"/>
        <v>0</v>
      </c>
      <c r="V89" s="116">
        <v>0</v>
      </c>
      <c r="W89" s="116">
        <v>0</v>
      </c>
      <c r="X89" s="116">
        <v>0</v>
      </c>
      <c r="Y89" s="397">
        <f t="shared" ref="Y89:Y93" si="149">SUM(V89:X89)</f>
        <v>0</v>
      </c>
      <c r="Z89" s="116">
        <v>0</v>
      </c>
      <c r="AA89" s="116">
        <v>0</v>
      </c>
      <c r="AB89" s="116">
        <v>0</v>
      </c>
      <c r="AC89" s="397">
        <f t="shared" ref="AC89:AC93" si="150">SUM(Z89:AB89)</f>
        <v>0</v>
      </c>
      <c r="AD89" s="116">
        <v>0</v>
      </c>
      <c r="AE89" s="116">
        <v>0</v>
      </c>
      <c r="AF89" s="116">
        <v>0</v>
      </c>
      <c r="AG89" s="397">
        <f t="shared" ref="AG89:AG93" si="151">SUM(AD89:AF89)</f>
        <v>0</v>
      </c>
      <c r="AH89" s="116">
        <v>0</v>
      </c>
      <c r="AI89" s="116">
        <v>0</v>
      </c>
      <c r="AJ89" s="116">
        <v>0</v>
      </c>
      <c r="AK89" s="397">
        <f t="shared" ref="AK89:AK93" si="152">SUM(AH89:AJ89)</f>
        <v>0</v>
      </c>
      <c r="AL89" s="116">
        <v>0</v>
      </c>
      <c r="AM89" s="116">
        <v>0</v>
      </c>
      <c r="AN89" s="116">
        <v>0</v>
      </c>
      <c r="AO89" s="397">
        <f t="shared" ref="AO89:AO93" si="153">SUM(AL89:AN89)</f>
        <v>0</v>
      </c>
      <c r="AP89" s="116">
        <v>0</v>
      </c>
      <c r="AQ89" s="116">
        <v>0</v>
      </c>
      <c r="AR89" s="116">
        <v>0</v>
      </c>
      <c r="AS89" s="397">
        <f t="shared" ref="AS89:AS93" si="154">SUM(AP89:AR89)</f>
        <v>0</v>
      </c>
      <c r="AT89" s="116">
        <v>0</v>
      </c>
      <c r="AU89" s="116">
        <v>0</v>
      </c>
      <c r="AV89" s="116">
        <v>0</v>
      </c>
      <c r="AW89" s="397">
        <f t="shared" ref="AW89:AW93" si="155">SUM(AT89:AV89)</f>
        <v>0</v>
      </c>
      <c r="AX89" s="116">
        <v>0</v>
      </c>
      <c r="AY89" s="116">
        <v>0</v>
      </c>
      <c r="AZ89" s="116">
        <v>0</v>
      </c>
      <c r="BA89" s="397">
        <f t="shared" ref="BA89:BA93" si="156">SUM(AX89:AZ89)</f>
        <v>0</v>
      </c>
      <c r="BB89" s="116">
        <v>0</v>
      </c>
      <c r="BC89" s="116">
        <v>0</v>
      </c>
      <c r="BD89" s="116">
        <v>0</v>
      </c>
      <c r="BE89" s="397">
        <f t="shared" ref="BE89:BE93" si="157">SUM(BB89:BD89)</f>
        <v>0</v>
      </c>
      <c r="BF89" s="30">
        <f t="shared" ref="BF89:BF111" si="158">M89+Q89+U89+Y89+AC89+AG89+AK89+AO89+AS89+AW89+BA89+BE89</f>
        <v>0</v>
      </c>
      <c r="BG89" s="604"/>
      <c r="BH89" s="422"/>
      <c r="BI89" s="422"/>
      <c r="BJ89" s="422"/>
      <c r="BK89" s="422"/>
      <c r="BL89" s="1"/>
    </row>
    <row r="90" spans="1:64" ht="15" hidden="1" customHeight="1">
      <c r="A90" s="616"/>
      <c r="B90" s="658"/>
      <c r="C90" s="616"/>
      <c r="D90" s="616"/>
      <c r="E90" s="625"/>
      <c r="F90" s="616"/>
      <c r="G90" s="616"/>
      <c r="H90" s="85" t="s">
        <v>59</v>
      </c>
      <c r="I90" s="616"/>
      <c r="J90" s="449">
        <v>0</v>
      </c>
      <c r="K90" s="96">
        <v>0</v>
      </c>
      <c r="L90" s="144">
        <v>0</v>
      </c>
      <c r="M90" s="450">
        <f t="shared" si="124"/>
        <v>0</v>
      </c>
      <c r="N90" s="143">
        <v>0</v>
      </c>
      <c r="O90" s="96">
        <v>0</v>
      </c>
      <c r="P90" s="96">
        <v>0</v>
      </c>
      <c r="Q90" s="481">
        <f t="shared" si="73"/>
        <v>0</v>
      </c>
      <c r="R90" s="143">
        <v>0</v>
      </c>
      <c r="S90" s="96">
        <v>0</v>
      </c>
      <c r="T90" s="96">
        <v>0</v>
      </c>
      <c r="U90" s="397">
        <f t="shared" si="125"/>
        <v>0</v>
      </c>
      <c r="V90" s="96">
        <v>0</v>
      </c>
      <c r="W90" s="96">
        <v>0</v>
      </c>
      <c r="X90" s="96">
        <v>0</v>
      </c>
      <c r="Y90" s="397">
        <f t="shared" si="149"/>
        <v>0</v>
      </c>
      <c r="Z90" s="96">
        <v>0</v>
      </c>
      <c r="AA90" s="96">
        <v>0</v>
      </c>
      <c r="AB90" s="96">
        <v>0</v>
      </c>
      <c r="AC90" s="397">
        <f t="shared" si="150"/>
        <v>0</v>
      </c>
      <c r="AD90" s="96">
        <v>0</v>
      </c>
      <c r="AE90" s="96">
        <v>0</v>
      </c>
      <c r="AF90" s="96">
        <v>0</v>
      </c>
      <c r="AG90" s="397">
        <f t="shared" si="151"/>
        <v>0</v>
      </c>
      <c r="AH90" s="96">
        <v>0</v>
      </c>
      <c r="AI90" s="96">
        <v>0</v>
      </c>
      <c r="AJ90" s="96">
        <v>0</v>
      </c>
      <c r="AK90" s="397">
        <f t="shared" si="152"/>
        <v>0</v>
      </c>
      <c r="AL90" s="96">
        <v>0</v>
      </c>
      <c r="AM90" s="96">
        <v>0</v>
      </c>
      <c r="AN90" s="96">
        <v>0</v>
      </c>
      <c r="AO90" s="397">
        <f t="shared" si="153"/>
        <v>0</v>
      </c>
      <c r="AP90" s="96">
        <v>0</v>
      </c>
      <c r="AQ90" s="96">
        <v>0</v>
      </c>
      <c r="AR90" s="96">
        <v>0</v>
      </c>
      <c r="AS90" s="397">
        <f t="shared" si="154"/>
        <v>0</v>
      </c>
      <c r="AT90" s="96">
        <v>0</v>
      </c>
      <c r="AU90" s="96">
        <v>0</v>
      </c>
      <c r="AV90" s="96">
        <v>0</v>
      </c>
      <c r="AW90" s="397">
        <f t="shared" si="155"/>
        <v>0</v>
      </c>
      <c r="AX90" s="96">
        <v>0</v>
      </c>
      <c r="AY90" s="96">
        <v>0</v>
      </c>
      <c r="AZ90" s="96">
        <v>0</v>
      </c>
      <c r="BA90" s="397">
        <f t="shared" si="156"/>
        <v>0</v>
      </c>
      <c r="BB90" s="96">
        <v>0</v>
      </c>
      <c r="BC90" s="96">
        <v>0</v>
      </c>
      <c r="BD90" s="96">
        <v>0</v>
      </c>
      <c r="BE90" s="397">
        <f t="shared" si="157"/>
        <v>0</v>
      </c>
      <c r="BF90" s="30">
        <f t="shared" si="158"/>
        <v>0</v>
      </c>
      <c r="BG90" s="604"/>
      <c r="BH90" s="422"/>
      <c r="BI90" s="422"/>
      <c r="BJ90" s="422"/>
      <c r="BK90" s="422"/>
      <c r="BL90" s="1"/>
    </row>
    <row r="91" spans="1:64" ht="15.75" hidden="1" customHeight="1">
      <c r="A91" s="616"/>
      <c r="B91" s="658"/>
      <c r="C91" s="616"/>
      <c r="D91" s="616"/>
      <c r="E91" s="625"/>
      <c r="F91" s="616"/>
      <c r="G91" s="634"/>
      <c r="H91" s="85" t="s">
        <v>186</v>
      </c>
      <c r="I91" s="616"/>
      <c r="J91" s="449">
        <v>0</v>
      </c>
      <c r="K91" s="96">
        <v>0</v>
      </c>
      <c r="L91" s="144">
        <v>0</v>
      </c>
      <c r="M91" s="450">
        <f t="shared" si="124"/>
        <v>0</v>
      </c>
      <c r="N91" s="143">
        <v>0</v>
      </c>
      <c r="O91" s="96">
        <v>0</v>
      </c>
      <c r="P91" s="96">
        <v>0</v>
      </c>
      <c r="Q91" s="481">
        <f t="shared" si="73"/>
        <v>0</v>
      </c>
      <c r="R91" s="143">
        <v>0</v>
      </c>
      <c r="S91" s="96">
        <v>0</v>
      </c>
      <c r="T91" s="96">
        <v>0</v>
      </c>
      <c r="U91" s="397">
        <f t="shared" si="125"/>
        <v>0</v>
      </c>
      <c r="V91" s="96">
        <v>0</v>
      </c>
      <c r="W91" s="96">
        <v>0</v>
      </c>
      <c r="X91" s="96">
        <v>0</v>
      </c>
      <c r="Y91" s="397">
        <f t="shared" si="149"/>
        <v>0</v>
      </c>
      <c r="Z91" s="96">
        <v>0</v>
      </c>
      <c r="AA91" s="96">
        <v>0</v>
      </c>
      <c r="AB91" s="96">
        <v>0</v>
      </c>
      <c r="AC91" s="397">
        <f t="shared" si="150"/>
        <v>0</v>
      </c>
      <c r="AD91" s="96">
        <v>0</v>
      </c>
      <c r="AE91" s="96">
        <v>0</v>
      </c>
      <c r="AF91" s="96">
        <v>0</v>
      </c>
      <c r="AG91" s="397">
        <f t="shared" si="151"/>
        <v>0</v>
      </c>
      <c r="AH91" s="96">
        <v>0</v>
      </c>
      <c r="AI91" s="96">
        <v>0</v>
      </c>
      <c r="AJ91" s="96">
        <v>0</v>
      </c>
      <c r="AK91" s="397">
        <f t="shared" si="152"/>
        <v>0</v>
      </c>
      <c r="AL91" s="96">
        <v>0</v>
      </c>
      <c r="AM91" s="96">
        <v>0</v>
      </c>
      <c r="AN91" s="96">
        <v>0</v>
      </c>
      <c r="AO91" s="397">
        <f t="shared" si="153"/>
        <v>0</v>
      </c>
      <c r="AP91" s="96">
        <v>0</v>
      </c>
      <c r="AQ91" s="96">
        <v>0</v>
      </c>
      <c r="AR91" s="96">
        <v>0</v>
      </c>
      <c r="AS91" s="397">
        <f t="shared" si="154"/>
        <v>0</v>
      </c>
      <c r="AT91" s="96">
        <v>0</v>
      </c>
      <c r="AU91" s="96">
        <v>0</v>
      </c>
      <c r="AV91" s="96">
        <v>0</v>
      </c>
      <c r="AW91" s="397">
        <f t="shared" si="155"/>
        <v>0</v>
      </c>
      <c r="AX91" s="96">
        <v>0</v>
      </c>
      <c r="AY91" s="96">
        <v>0</v>
      </c>
      <c r="AZ91" s="96">
        <v>0</v>
      </c>
      <c r="BA91" s="397">
        <f t="shared" si="156"/>
        <v>0</v>
      </c>
      <c r="BB91" s="96">
        <v>0</v>
      </c>
      <c r="BC91" s="96">
        <v>0</v>
      </c>
      <c r="BD91" s="96">
        <v>0</v>
      </c>
      <c r="BE91" s="397">
        <f t="shared" si="157"/>
        <v>0</v>
      </c>
      <c r="BF91" s="30">
        <f t="shared" si="158"/>
        <v>0</v>
      </c>
      <c r="BG91" s="604"/>
      <c r="BH91" s="422"/>
      <c r="BI91" s="422"/>
      <c r="BJ91" s="422"/>
      <c r="BK91" s="422"/>
      <c r="BL91" s="1"/>
    </row>
    <row r="92" spans="1:64" ht="15" hidden="1" customHeight="1">
      <c r="A92" s="616"/>
      <c r="B92" s="658"/>
      <c r="C92" s="616"/>
      <c r="D92" s="616"/>
      <c r="E92" s="625"/>
      <c r="F92" s="616"/>
      <c r="G92" s="618" t="s">
        <v>63</v>
      </c>
      <c r="H92" s="85" t="s">
        <v>64</v>
      </c>
      <c r="I92" s="616"/>
      <c r="J92" s="449">
        <v>0</v>
      </c>
      <c r="K92" s="96">
        <v>0</v>
      </c>
      <c r="L92" s="144">
        <v>0</v>
      </c>
      <c r="M92" s="450">
        <f t="shared" si="124"/>
        <v>0</v>
      </c>
      <c r="N92" s="143">
        <v>0</v>
      </c>
      <c r="O92" s="96">
        <v>0</v>
      </c>
      <c r="P92" s="96">
        <v>0</v>
      </c>
      <c r="Q92" s="481">
        <f t="shared" si="73"/>
        <v>0</v>
      </c>
      <c r="R92" s="143">
        <v>0</v>
      </c>
      <c r="S92" s="96">
        <v>0</v>
      </c>
      <c r="T92" s="96">
        <v>0</v>
      </c>
      <c r="U92" s="397">
        <f t="shared" si="125"/>
        <v>0</v>
      </c>
      <c r="V92" s="96">
        <v>0</v>
      </c>
      <c r="W92" s="96">
        <v>0</v>
      </c>
      <c r="X92" s="96">
        <v>0</v>
      </c>
      <c r="Y92" s="397">
        <f t="shared" si="149"/>
        <v>0</v>
      </c>
      <c r="Z92" s="96">
        <v>0</v>
      </c>
      <c r="AA92" s="96">
        <v>0</v>
      </c>
      <c r="AB92" s="96">
        <v>0</v>
      </c>
      <c r="AC92" s="397">
        <f t="shared" si="150"/>
        <v>0</v>
      </c>
      <c r="AD92" s="96">
        <v>0</v>
      </c>
      <c r="AE92" s="96">
        <v>0</v>
      </c>
      <c r="AF92" s="96">
        <v>0</v>
      </c>
      <c r="AG92" s="397">
        <f t="shared" si="151"/>
        <v>0</v>
      </c>
      <c r="AH92" s="96">
        <v>0</v>
      </c>
      <c r="AI92" s="96">
        <v>0</v>
      </c>
      <c r="AJ92" s="96">
        <v>0</v>
      </c>
      <c r="AK92" s="397">
        <f t="shared" si="152"/>
        <v>0</v>
      </c>
      <c r="AL92" s="96">
        <v>0</v>
      </c>
      <c r="AM92" s="96">
        <v>0</v>
      </c>
      <c r="AN92" s="96">
        <v>0</v>
      </c>
      <c r="AO92" s="397">
        <f t="shared" si="153"/>
        <v>0</v>
      </c>
      <c r="AP92" s="96">
        <v>0</v>
      </c>
      <c r="AQ92" s="96">
        <v>0</v>
      </c>
      <c r="AR92" s="96">
        <v>0</v>
      </c>
      <c r="AS92" s="397">
        <f t="shared" si="154"/>
        <v>0</v>
      </c>
      <c r="AT92" s="96">
        <v>0</v>
      </c>
      <c r="AU92" s="96">
        <v>0</v>
      </c>
      <c r="AV92" s="96">
        <v>0</v>
      </c>
      <c r="AW92" s="397">
        <f t="shared" si="155"/>
        <v>0</v>
      </c>
      <c r="AX92" s="96">
        <v>0</v>
      </c>
      <c r="AY92" s="96">
        <v>0</v>
      </c>
      <c r="AZ92" s="96">
        <v>0</v>
      </c>
      <c r="BA92" s="397">
        <f t="shared" si="156"/>
        <v>0</v>
      </c>
      <c r="BB92" s="96">
        <v>0</v>
      </c>
      <c r="BC92" s="96">
        <v>0</v>
      </c>
      <c r="BD92" s="96">
        <v>0</v>
      </c>
      <c r="BE92" s="397">
        <f t="shared" si="157"/>
        <v>0</v>
      </c>
      <c r="BF92" s="30">
        <f t="shared" si="158"/>
        <v>0</v>
      </c>
      <c r="BG92" s="604"/>
      <c r="BH92" s="422"/>
      <c r="BI92" s="422"/>
      <c r="BJ92" s="422"/>
      <c r="BK92" s="422"/>
      <c r="BL92" s="1"/>
    </row>
    <row r="93" spans="1:64" ht="15.75" hidden="1" customHeight="1">
      <c r="A93" s="616"/>
      <c r="B93" s="658"/>
      <c r="C93" s="616"/>
      <c r="D93" s="616"/>
      <c r="E93" s="626"/>
      <c r="F93" s="634"/>
      <c r="G93" s="634"/>
      <c r="H93" s="106" t="s">
        <v>66</v>
      </c>
      <c r="I93" s="616"/>
      <c r="J93" s="451">
        <v>0</v>
      </c>
      <c r="K93" s="197">
        <v>0</v>
      </c>
      <c r="L93" s="12">
        <v>0</v>
      </c>
      <c r="M93" s="452">
        <f t="shared" si="124"/>
        <v>0</v>
      </c>
      <c r="N93" s="123">
        <v>0</v>
      </c>
      <c r="O93" s="197">
        <v>0</v>
      </c>
      <c r="P93" s="197">
        <v>0</v>
      </c>
      <c r="Q93" s="467">
        <f t="shared" si="73"/>
        <v>0</v>
      </c>
      <c r="R93" s="123">
        <v>0</v>
      </c>
      <c r="S93" s="197">
        <v>0</v>
      </c>
      <c r="T93" s="197">
        <v>0</v>
      </c>
      <c r="U93" s="397">
        <f t="shared" si="125"/>
        <v>0</v>
      </c>
      <c r="V93" s="197">
        <v>0</v>
      </c>
      <c r="W93" s="197">
        <v>0</v>
      </c>
      <c r="X93" s="197">
        <v>0</v>
      </c>
      <c r="Y93" s="397">
        <f t="shared" si="149"/>
        <v>0</v>
      </c>
      <c r="Z93" s="197">
        <v>0</v>
      </c>
      <c r="AA93" s="197">
        <v>0</v>
      </c>
      <c r="AB93" s="197">
        <v>0</v>
      </c>
      <c r="AC93" s="397">
        <f t="shared" si="150"/>
        <v>0</v>
      </c>
      <c r="AD93" s="197">
        <v>0</v>
      </c>
      <c r="AE93" s="197">
        <v>0</v>
      </c>
      <c r="AF93" s="197">
        <v>0</v>
      </c>
      <c r="AG93" s="397">
        <f t="shared" si="151"/>
        <v>0</v>
      </c>
      <c r="AH93" s="197">
        <v>0</v>
      </c>
      <c r="AI93" s="197">
        <v>0</v>
      </c>
      <c r="AJ93" s="197">
        <v>0</v>
      </c>
      <c r="AK93" s="397">
        <f t="shared" si="152"/>
        <v>0</v>
      </c>
      <c r="AL93" s="197">
        <v>0</v>
      </c>
      <c r="AM93" s="197">
        <v>0</v>
      </c>
      <c r="AN93" s="197">
        <v>0</v>
      </c>
      <c r="AO93" s="397">
        <f t="shared" si="153"/>
        <v>0</v>
      </c>
      <c r="AP93" s="197">
        <v>0</v>
      </c>
      <c r="AQ93" s="197">
        <v>0</v>
      </c>
      <c r="AR93" s="197">
        <v>0</v>
      </c>
      <c r="AS93" s="397">
        <f t="shared" si="154"/>
        <v>0</v>
      </c>
      <c r="AT93" s="197">
        <v>0</v>
      </c>
      <c r="AU93" s="197">
        <v>0</v>
      </c>
      <c r="AV93" s="197">
        <v>0</v>
      </c>
      <c r="AW93" s="397">
        <f t="shared" si="155"/>
        <v>0</v>
      </c>
      <c r="AX93" s="197">
        <v>0</v>
      </c>
      <c r="AY93" s="197">
        <v>0</v>
      </c>
      <c r="AZ93" s="197">
        <v>0</v>
      </c>
      <c r="BA93" s="397">
        <f t="shared" si="156"/>
        <v>0</v>
      </c>
      <c r="BB93" s="197">
        <v>0</v>
      </c>
      <c r="BC93" s="197">
        <v>0</v>
      </c>
      <c r="BD93" s="197">
        <v>0</v>
      </c>
      <c r="BE93" s="397">
        <f t="shared" si="157"/>
        <v>0</v>
      </c>
      <c r="BF93" s="30">
        <f t="shared" si="158"/>
        <v>0</v>
      </c>
      <c r="BG93" s="605"/>
      <c r="BH93" s="422"/>
      <c r="BI93" s="422"/>
      <c r="BJ93" s="422"/>
      <c r="BK93" s="422"/>
      <c r="BL93" s="1"/>
    </row>
    <row r="94" spans="1:64" ht="34.5" customHeight="1">
      <c r="A94" s="616"/>
      <c r="B94" s="658"/>
      <c r="C94" s="616"/>
      <c r="D94" s="616"/>
      <c r="E94" s="618" t="s">
        <v>214</v>
      </c>
      <c r="F94" s="504">
        <v>80</v>
      </c>
      <c r="G94" s="113" t="s">
        <v>73</v>
      </c>
      <c r="H94" s="125" t="s">
        <v>73</v>
      </c>
      <c r="I94" s="437" t="s">
        <v>211</v>
      </c>
      <c r="J94" s="442">
        <v>2</v>
      </c>
      <c r="K94" s="193">
        <v>0</v>
      </c>
      <c r="L94" s="443">
        <v>0</v>
      </c>
      <c r="M94" s="468">
        <f t="shared" si="124"/>
        <v>2</v>
      </c>
      <c r="N94" s="444">
        <v>0</v>
      </c>
      <c r="O94" s="193">
        <v>0</v>
      </c>
      <c r="P94" s="193">
        <v>0</v>
      </c>
      <c r="Q94" s="468">
        <f t="shared" si="73"/>
        <v>0</v>
      </c>
      <c r="R94" s="444">
        <v>0</v>
      </c>
      <c r="S94" s="193">
        <v>0</v>
      </c>
      <c r="T94" s="193">
        <v>0</v>
      </c>
      <c r="U94" s="468">
        <f t="shared" si="125"/>
        <v>0</v>
      </c>
      <c r="V94" s="193">
        <v>0</v>
      </c>
      <c r="W94" s="193">
        <v>0</v>
      </c>
      <c r="X94" s="193">
        <v>0</v>
      </c>
      <c r="Y94" s="405">
        <v>0</v>
      </c>
      <c r="Z94" s="193">
        <v>0</v>
      </c>
      <c r="AA94" s="193">
        <v>0</v>
      </c>
      <c r="AB94" s="193">
        <v>0</v>
      </c>
      <c r="AC94" s="405">
        <v>0</v>
      </c>
      <c r="AD94" s="193">
        <v>0</v>
      </c>
      <c r="AE94" s="193">
        <v>0</v>
      </c>
      <c r="AF94" s="193">
        <v>0</v>
      </c>
      <c r="AG94" s="405">
        <v>0</v>
      </c>
      <c r="AH94" s="193">
        <v>0</v>
      </c>
      <c r="AI94" s="193">
        <v>0</v>
      </c>
      <c r="AJ94" s="193">
        <v>0</v>
      </c>
      <c r="AK94" s="405">
        <v>0</v>
      </c>
      <c r="AL94" s="454">
        <v>0</v>
      </c>
      <c r="AM94" s="454">
        <v>0</v>
      </c>
      <c r="AN94" s="193">
        <v>0</v>
      </c>
      <c r="AO94" s="405">
        <v>0</v>
      </c>
      <c r="AP94" s="454">
        <v>0</v>
      </c>
      <c r="AQ94" s="454">
        <v>0</v>
      </c>
      <c r="AR94" s="193">
        <v>0</v>
      </c>
      <c r="AS94" s="405">
        <v>0</v>
      </c>
      <c r="AT94" s="193">
        <v>0</v>
      </c>
      <c r="AU94" s="193">
        <v>0</v>
      </c>
      <c r="AV94" s="193">
        <v>0</v>
      </c>
      <c r="AW94" s="405">
        <v>0</v>
      </c>
      <c r="AX94" s="192">
        <v>0</v>
      </c>
      <c r="AY94" s="192">
        <v>0</v>
      </c>
      <c r="AZ94" s="192">
        <v>0</v>
      </c>
      <c r="BA94" s="405">
        <v>0</v>
      </c>
      <c r="BB94" s="193">
        <v>0</v>
      </c>
      <c r="BC94" s="193">
        <v>0</v>
      </c>
      <c r="BD94" s="193">
        <v>0</v>
      </c>
      <c r="BE94" s="405">
        <v>0</v>
      </c>
      <c r="BF94" s="30">
        <f t="shared" si="158"/>
        <v>2</v>
      </c>
      <c r="BG94" s="510">
        <f>BF94/F94</f>
        <v>2.5000000000000001E-2</v>
      </c>
      <c r="BH94" s="71">
        <f>ROUND(F94*BL94,0)</f>
        <v>32</v>
      </c>
      <c r="BI94" s="72">
        <f>ROUND(F94*BL94,0)+1</f>
        <v>33</v>
      </c>
      <c r="BJ94" s="72">
        <f>F94-1</f>
        <v>79</v>
      </c>
      <c r="BK94" s="73">
        <f>F94</f>
        <v>80</v>
      </c>
      <c r="BL94" s="196">
        <v>0.4</v>
      </c>
    </row>
    <row r="95" spans="1:64" ht="15" hidden="1" customHeight="1">
      <c r="A95" s="616"/>
      <c r="B95" s="658"/>
      <c r="C95" s="616"/>
      <c r="D95" s="616"/>
      <c r="E95" s="616"/>
      <c r="F95" s="751">
        <v>300</v>
      </c>
      <c r="G95" s="728" t="s">
        <v>48</v>
      </c>
      <c r="H95" s="103" t="s">
        <v>49</v>
      </c>
      <c r="I95" s="618" t="s">
        <v>215</v>
      </c>
      <c r="J95" s="447">
        <v>0</v>
      </c>
      <c r="K95" s="116">
        <v>0</v>
      </c>
      <c r="L95" s="148">
        <v>0</v>
      </c>
      <c r="M95" s="448">
        <f t="shared" si="124"/>
        <v>0</v>
      </c>
      <c r="N95" s="476">
        <v>0</v>
      </c>
      <c r="O95" s="116">
        <v>0</v>
      </c>
      <c r="P95" s="116">
        <v>0</v>
      </c>
      <c r="Q95" s="477">
        <f t="shared" si="73"/>
        <v>0</v>
      </c>
      <c r="R95" s="476">
        <v>0</v>
      </c>
      <c r="S95" s="116">
        <v>0</v>
      </c>
      <c r="T95" s="116">
        <v>0</v>
      </c>
      <c r="U95" s="465">
        <f t="shared" si="125"/>
        <v>0</v>
      </c>
      <c r="V95" s="116">
        <v>0</v>
      </c>
      <c r="W95" s="116">
        <v>0</v>
      </c>
      <c r="X95" s="116">
        <v>0</v>
      </c>
      <c r="Y95" s="465">
        <f t="shared" ref="Y95:Y99" si="159">SUM(V95:X95)</f>
        <v>0</v>
      </c>
      <c r="Z95" s="116">
        <v>0</v>
      </c>
      <c r="AA95" s="116">
        <v>0</v>
      </c>
      <c r="AB95" s="116">
        <v>0</v>
      </c>
      <c r="AC95" s="465">
        <f t="shared" ref="AC95:AC99" si="160">SUM(Z95:AB95)</f>
        <v>0</v>
      </c>
      <c r="AD95" s="116">
        <v>0</v>
      </c>
      <c r="AE95" s="116">
        <v>0</v>
      </c>
      <c r="AF95" s="116">
        <v>0</v>
      </c>
      <c r="AG95" s="465">
        <f t="shared" ref="AG95:AG99" si="161">SUM(AD95:AF95)</f>
        <v>0</v>
      </c>
      <c r="AH95" s="116">
        <v>0</v>
      </c>
      <c r="AI95" s="116">
        <v>0</v>
      </c>
      <c r="AJ95" s="116">
        <v>0</v>
      </c>
      <c r="AK95" s="511">
        <f t="shared" ref="AK95:AK99" si="162">SUM(AH95:AJ95)</f>
        <v>0</v>
      </c>
      <c r="AL95" s="116">
        <v>0</v>
      </c>
      <c r="AM95" s="116">
        <v>0</v>
      </c>
      <c r="AN95" s="116">
        <v>0</v>
      </c>
      <c r="AO95" s="511">
        <f t="shared" ref="AO95:AO99" si="163">SUM(AL95:AN95)</f>
        <v>0</v>
      </c>
      <c r="AP95" s="116">
        <v>0</v>
      </c>
      <c r="AQ95" s="116">
        <v>0</v>
      </c>
      <c r="AR95" s="116">
        <v>0</v>
      </c>
      <c r="AS95" s="511">
        <f t="shared" ref="AS95:AS99" si="164">SUM(AP95:AR95)</f>
        <v>0</v>
      </c>
      <c r="AT95" s="116">
        <v>0</v>
      </c>
      <c r="AU95" s="116">
        <v>0</v>
      </c>
      <c r="AV95" s="116">
        <v>0</v>
      </c>
      <c r="AW95" s="511">
        <f t="shared" ref="AW95:AW99" si="165">SUM(AT95:AV95)</f>
        <v>0</v>
      </c>
      <c r="AX95" s="203">
        <v>0</v>
      </c>
      <c r="AY95" s="203">
        <v>0</v>
      </c>
      <c r="AZ95" s="203">
        <v>0</v>
      </c>
      <c r="BA95" s="396">
        <f t="shared" ref="BA95:BA99" si="166">SUM(AX95:AZ95)</f>
        <v>0</v>
      </c>
      <c r="BB95" s="116">
        <v>0</v>
      </c>
      <c r="BC95" s="116">
        <v>0</v>
      </c>
      <c r="BD95" s="116">
        <v>0</v>
      </c>
      <c r="BE95" s="511">
        <f t="shared" ref="BE95:BE99" si="167">SUM(BB95:BD95)</f>
        <v>0</v>
      </c>
      <c r="BF95" s="30">
        <f t="shared" si="158"/>
        <v>0</v>
      </c>
      <c r="BG95" s="603">
        <f>BF100/F95</f>
        <v>0</v>
      </c>
      <c r="BH95" s="422"/>
      <c r="BI95" s="422"/>
      <c r="BJ95" s="422"/>
      <c r="BK95" s="422"/>
      <c r="BL95" s="1"/>
    </row>
    <row r="96" spans="1:64" ht="18" hidden="1" customHeight="1">
      <c r="A96" s="616"/>
      <c r="B96" s="658"/>
      <c r="C96" s="616"/>
      <c r="D96" s="616"/>
      <c r="E96" s="616"/>
      <c r="F96" s="616"/>
      <c r="G96" s="616"/>
      <c r="H96" s="105" t="s">
        <v>51</v>
      </c>
      <c r="I96" s="616"/>
      <c r="J96" s="449">
        <v>0</v>
      </c>
      <c r="K96" s="96">
        <v>0</v>
      </c>
      <c r="L96" s="144">
        <v>0</v>
      </c>
      <c r="M96" s="450">
        <f t="shared" si="124"/>
        <v>0</v>
      </c>
      <c r="N96" s="143">
        <v>0</v>
      </c>
      <c r="O96" s="96">
        <v>0</v>
      </c>
      <c r="P96" s="96">
        <v>0</v>
      </c>
      <c r="Q96" s="481">
        <f t="shared" si="73"/>
        <v>0</v>
      </c>
      <c r="R96" s="143">
        <v>0</v>
      </c>
      <c r="S96" s="96">
        <v>0</v>
      </c>
      <c r="T96" s="96">
        <v>0</v>
      </c>
      <c r="U96" s="397">
        <f t="shared" si="125"/>
        <v>0</v>
      </c>
      <c r="V96" s="96">
        <v>0</v>
      </c>
      <c r="W96" s="96">
        <v>0</v>
      </c>
      <c r="X96" s="96">
        <v>0</v>
      </c>
      <c r="Y96" s="397">
        <f t="shared" si="159"/>
        <v>0</v>
      </c>
      <c r="Z96" s="96">
        <v>0</v>
      </c>
      <c r="AA96" s="96">
        <v>0</v>
      </c>
      <c r="AB96" s="96">
        <v>0</v>
      </c>
      <c r="AC96" s="397">
        <f t="shared" si="160"/>
        <v>0</v>
      </c>
      <c r="AD96" s="96">
        <v>0</v>
      </c>
      <c r="AE96" s="96">
        <v>0</v>
      </c>
      <c r="AF96" s="96">
        <v>0</v>
      </c>
      <c r="AG96" s="397">
        <f t="shared" si="161"/>
        <v>0</v>
      </c>
      <c r="AH96" s="96">
        <v>0</v>
      </c>
      <c r="AI96" s="96">
        <v>0</v>
      </c>
      <c r="AJ96" s="96">
        <v>0</v>
      </c>
      <c r="AK96" s="396">
        <f t="shared" si="162"/>
        <v>0</v>
      </c>
      <c r="AL96" s="96">
        <v>0</v>
      </c>
      <c r="AM96" s="96">
        <v>0</v>
      </c>
      <c r="AN96" s="96">
        <v>0</v>
      </c>
      <c r="AO96" s="396">
        <f t="shared" si="163"/>
        <v>0</v>
      </c>
      <c r="AP96" s="96">
        <v>0</v>
      </c>
      <c r="AQ96" s="96">
        <v>0</v>
      </c>
      <c r="AR96" s="96">
        <v>0</v>
      </c>
      <c r="AS96" s="396">
        <f t="shared" si="164"/>
        <v>0</v>
      </c>
      <c r="AT96" s="96">
        <v>0</v>
      </c>
      <c r="AU96" s="96">
        <v>0</v>
      </c>
      <c r="AV96" s="96">
        <v>0</v>
      </c>
      <c r="AW96" s="396">
        <f t="shared" si="165"/>
        <v>0</v>
      </c>
      <c r="AX96" s="95">
        <v>0</v>
      </c>
      <c r="AY96" s="95">
        <v>0</v>
      </c>
      <c r="AZ96" s="95">
        <v>0</v>
      </c>
      <c r="BA96" s="396">
        <f t="shared" si="166"/>
        <v>0</v>
      </c>
      <c r="BB96" s="96">
        <v>0</v>
      </c>
      <c r="BC96" s="96">
        <v>0</v>
      </c>
      <c r="BD96" s="96">
        <v>0</v>
      </c>
      <c r="BE96" s="396">
        <f t="shared" si="167"/>
        <v>0</v>
      </c>
      <c r="BF96" s="30">
        <f t="shared" si="158"/>
        <v>0</v>
      </c>
      <c r="BG96" s="604"/>
      <c r="BH96" s="422"/>
      <c r="BI96" s="422"/>
      <c r="BJ96" s="422"/>
      <c r="BK96" s="422"/>
      <c r="BL96" s="1"/>
    </row>
    <row r="97" spans="1:64" ht="15" hidden="1" customHeight="1">
      <c r="A97" s="616"/>
      <c r="B97" s="658"/>
      <c r="C97" s="616"/>
      <c r="D97" s="616"/>
      <c r="E97" s="616"/>
      <c r="F97" s="616"/>
      <c r="G97" s="616"/>
      <c r="H97" s="85" t="s">
        <v>52</v>
      </c>
      <c r="I97" s="616"/>
      <c r="J97" s="449">
        <v>0</v>
      </c>
      <c r="K97" s="96">
        <v>0</v>
      </c>
      <c r="L97" s="144">
        <v>0</v>
      </c>
      <c r="M97" s="450">
        <f t="shared" si="124"/>
        <v>0</v>
      </c>
      <c r="N97" s="143">
        <v>0</v>
      </c>
      <c r="O97" s="96">
        <v>0</v>
      </c>
      <c r="P97" s="96">
        <v>0</v>
      </c>
      <c r="Q97" s="481">
        <f t="shared" si="73"/>
        <v>0</v>
      </c>
      <c r="R97" s="143">
        <v>0</v>
      </c>
      <c r="S97" s="96">
        <v>0</v>
      </c>
      <c r="T97" s="96">
        <v>0</v>
      </c>
      <c r="U97" s="397">
        <f t="shared" si="125"/>
        <v>0</v>
      </c>
      <c r="V97" s="96">
        <v>0</v>
      </c>
      <c r="W97" s="96">
        <v>0</v>
      </c>
      <c r="X97" s="96">
        <v>0</v>
      </c>
      <c r="Y97" s="397">
        <f t="shared" si="159"/>
        <v>0</v>
      </c>
      <c r="Z97" s="96">
        <v>0</v>
      </c>
      <c r="AA97" s="96">
        <v>0</v>
      </c>
      <c r="AB97" s="96">
        <v>0</v>
      </c>
      <c r="AC97" s="397">
        <f t="shared" si="160"/>
        <v>0</v>
      </c>
      <c r="AD97" s="96">
        <v>0</v>
      </c>
      <c r="AE97" s="96">
        <v>0</v>
      </c>
      <c r="AF97" s="96">
        <v>0</v>
      </c>
      <c r="AG97" s="397">
        <f t="shared" si="161"/>
        <v>0</v>
      </c>
      <c r="AH97" s="96">
        <v>0</v>
      </c>
      <c r="AI97" s="96">
        <v>0</v>
      </c>
      <c r="AJ97" s="96">
        <v>0</v>
      </c>
      <c r="AK97" s="396">
        <f t="shared" si="162"/>
        <v>0</v>
      </c>
      <c r="AL97" s="96">
        <v>0</v>
      </c>
      <c r="AM97" s="96">
        <v>0</v>
      </c>
      <c r="AN97" s="96">
        <v>0</v>
      </c>
      <c r="AO97" s="396">
        <f t="shared" si="163"/>
        <v>0</v>
      </c>
      <c r="AP97" s="96">
        <v>0</v>
      </c>
      <c r="AQ97" s="96">
        <v>0</v>
      </c>
      <c r="AR97" s="96">
        <v>0</v>
      </c>
      <c r="AS97" s="396">
        <f t="shared" si="164"/>
        <v>0</v>
      </c>
      <c r="AT97" s="96">
        <v>0</v>
      </c>
      <c r="AU97" s="96">
        <v>0</v>
      </c>
      <c r="AV97" s="96">
        <v>0</v>
      </c>
      <c r="AW97" s="396">
        <f t="shared" si="165"/>
        <v>0</v>
      </c>
      <c r="AX97" s="95">
        <v>0</v>
      </c>
      <c r="AY97" s="95">
        <v>0</v>
      </c>
      <c r="AZ97" s="95">
        <v>0</v>
      </c>
      <c r="BA97" s="396">
        <f t="shared" si="166"/>
        <v>0</v>
      </c>
      <c r="BB97" s="96">
        <v>0</v>
      </c>
      <c r="BC97" s="96">
        <v>0</v>
      </c>
      <c r="BD97" s="96">
        <v>0</v>
      </c>
      <c r="BE97" s="396">
        <f t="shared" si="167"/>
        <v>0</v>
      </c>
      <c r="BF97" s="30">
        <f t="shared" si="158"/>
        <v>0</v>
      </c>
      <c r="BG97" s="604"/>
      <c r="BH97" s="422"/>
      <c r="BI97" s="422"/>
      <c r="BJ97" s="422"/>
      <c r="BK97" s="422"/>
      <c r="BL97" s="1"/>
    </row>
    <row r="98" spans="1:64" ht="15" hidden="1" customHeight="1">
      <c r="A98" s="616"/>
      <c r="B98" s="658"/>
      <c r="C98" s="616"/>
      <c r="D98" s="616"/>
      <c r="E98" s="616"/>
      <c r="F98" s="616"/>
      <c r="G98" s="616"/>
      <c r="H98" s="85" t="s">
        <v>53</v>
      </c>
      <c r="I98" s="616"/>
      <c r="J98" s="449">
        <v>0</v>
      </c>
      <c r="K98" s="96">
        <v>0</v>
      </c>
      <c r="L98" s="144">
        <v>0</v>
      </c>
      <c r="M98" s="450">
        <f t="shared" si="124"/>
        <v>0</v>
      </c>
      <c r="N98" s="143">
        <v>0</v>
      </c>
      <c r="O98" s="96">
        <v>0</v>
      </c>
      <c r="P98" s="96">
        <v>0</v>
      </c>
      <c r="Q98" s="481">
        <f t="shared" si="73"/>
        <v>0</v>
      </c>
      <c r="R98" s="143">
        <v>0</v>
      </c>
      <c r="S98" s="96">
        <v>0</v>
      </c>
      <c r="T98" s="96">
        <v>0</v>
      </c>
      <c r="U98" s="397">
        <f t="shared" si="125"/>
        <v>0</v>
      </c>
      <c r="V98" s="96">
        <v>0</v>
      </c>
      <c r="W98" s="96">
        <v>0</v>
      </c>
      <c r="X98" s="96">
        <v>0</v>
      </c>
      <c r="Y98" s="397">
        <f t="shared" si="159"/>
        <v>0</v>
      </c>
      <c r="Z98" s="96">
        <v>0</v>
      </c>
      <c r="AA98" s="96">
        <v>0</v>
      </c>
      <c r="AB98" s="96">
        <v>0</v>
      </c>
      <c r="AC98" s="397">
        <f t="shared" si="160"/>
        <v>0</v>
      </c>
      <c r="AD98" s="96">
        <v>0</v>
      </c>
      <c r="AE98" s="96">
        <v>0</v>
      </c>
      <c r="AF98" s="96">
        <v>0</v>
      </c>
      <c r="AG98" s="397">
        <f t="shared" si="161"/>
        <v>0</v>
      </c>
      <c r="AH98" s="96">
        <v>0</v>
      </c>
      <c r="AI98" s="96">
        <v>0</v>
      </c>
      <c r="AJ98" s="96">
        <v>0</v>
      </c>
      <c r="AK98" s="396">
        <f t="shared" si="162"/>
        <v>0</v>
      </c>
      <c r="AL98" s="96">
        <v>0</v>
      </c>
      <c r="AM98" s="96">
        <v>0</v>
      </c>
      <c r="AN98" s="96">
        <v>0</v>
      </c>
      <c r="AO98" s="396">
        <f t="shared" si="163"/>
        <v>0</v>
      </c>
      <c r="AP98" s="96">
        <v>0</v>
      </c>
      <c r="AQ98" s="96">
        <v>0</v>
      </c>
      <c r="AR98" s="96">
        <v>0</v>
      </c>
      <c r="AS98" s="396">
        <f t="shared" si="164"/>
        <v>0</v>
      </c>
      <c r="AT98" s="96">
        <v>0</v>
      </c>
      <c r="AU98" s="96">
        <v>0</v>
      </c>
      <c r="AV98" s="96">
        <v>0</v>
      </c>
      <c r="AW98" s="396">
        <f t="shared" si="165"/>
        <v>0</v>
      </c>
      <c r="AX98" s="95">
        <v>0</v>
      </c>
      <c r="AY98" s="95">
        <v>0</v>
      </c>
      <c r="AZ98" s="95">
        <v>0</v>
      </c>
      <c r="BA98" s="396">
        <f t="shared" si="166"/>
        <v>0</v>
      </c>
      <c r="BB98" s="96">
        <v>0</v>
      </c>
      <c r="BC98" s="96">
        <v>0</v>
      </c>
      <c r="BD98" s="96">
        <v>0</v>
      </c>
      <c r="BE98" s="396">
        <f t="shared" si="167"/>
        <v>0</v>
      </c>
      <c r="BF98" s="30">
        <f t="shared" si="158"/>
        <v>0</v>
      </c>
      <c r="BG98" s="604"/>
      <c r="BH98" s="422"/>
      <c r="BI98" s="422"/>
      <c r="BJ98" s="422"/>
      <c r="BK98" s="422"/>
      <c r="BL98" s="1"/>
    </row>
    <row r="99" spans="1:64" ht="15.75" hidden="1" customHeight="1">
      <c r="A99" s="616"/>
      <c r="B99" s="658"/>
      <c r="C99" s="616"/>
      <c r="D99" s="616"/>
      <c r="E99" s="616"/>
      <c r="F99" s="616"/>
      <c r="G99" s="616"/>
      <c r="H99" s="106" t="s">
        <v>54</v>
      </c>
      <c r="I99" s="616"/>
      <c r="J99" s="449">
        <v>0</v>
      </c>
      <c r="K99" s="96">
        <v>0</v>
      </c>
      <c r="L99" s="144">
        <v>0</v>
      </c>
      <c r="M99" s="450">
        <f t="shared" si="124"/>
        <v>0</v>
      </c>
      <c r="N99" s="143">
        <v>0</v>
      </c>
      <c r="O99" s="96">
        <v>0</v>
      </c>
      <c r="P99" s="96">
        <v>0</v>
      </c>
      <c r="Q99" s="481">
        <f t="shared" si="73"/>
        <v>0</v>
      </c>
      <c r="R99" s="143">
        <v>0</v>
      </c>
      <c r="S99" s="96">
        <v>0</v>
      </c>
      <c r="T99" s="96">
        <v>0</v>
      </c>
      <c r="U99" s="397">
        <f t="shared" si="125"/>
        <v>0</v>
      </c>
      <c r="V99" s="96">
        <v>0</v>
      </c>
      <c r="W99" s="96">
        <v>0</v>
      </c>
      <c r="X99" s="96">
        <v>0</v>
      </c>
      <c r="Y99" s="397">
        <f t="shared" si="159"/>
        <v>0</v>
      </c>
      <c r="Z99" s="96">
        <v>0</v>
      </c>
      <c r="AA99" s="96">
        <v>0</v>
      </c>
      <c r="AB99" s="96">
        <v>0</v>
      </c>
      <c r="AC99" s="397">
        <f t="shared" si="160"/>
        <v>0</v>
      </c>
      <c r="AD99" s="96">
        <v>0</v>
      </c>
      <c r="AE99" s="96">
        <v>0</v>
      </c>
      <c r="AF99" s="96">
        <v>0</v>
      </c>
      <c r="AG99" s="397">
        <f t="shared" si="161"/>
        <v>0</v>
      </c>
      <c r="AH99" s="96">
        <v>0</v>
      </c>
      <c r="AI99" s="96">
        <v>0</v>
      </c>
      <c r="AJ99" s="96">
        <v>0</v>
      </c>
      <c r="AK99" s="396">
        <f t="shared" si="162"/>
        <v>0</v>
      </c>
      <c r="AL99" s="96">
        <v>0</v>
      </c>
      <c r="AM99" s="96">
        <v>0</v>
      </c>
      <c r="AN99" s="96">
        <v>0</v>
      </c>
      <c r="AO99" s="396">
        <f t="shared" si="163"/>
        <v>0</v>
      </c>
      <c r="AP99" s="96">
        <v>0</v>
      </c>
      <c r="AQ99" s="96">
        <v>0</v>
      </c>
      <c r="AR99" s="96">
        <v>0</v>
      </c>
      <c r="AS99" s="396">
        <f t="shared" si="164"/>
        <v>0</v>
      </c>
      <c r="AT99" s="96">
        <v>0</v>
      </c>
      <c r="AU99" s="96">
        <v>0</v>
      </c>
      <c r="AV99" s="96">
        <v>0</v>
      </c>
      <c r="AW99" s="396">
        <f t="shared" si="165"/>
        <v>0</v>
      </c>
      <c r="AX99" s="95">
        <v>0</v>
      </c>
      <c r="AY99" s="95">
        <v>0</v>
      </c>
      <c r="AZ99" s="95">
        <v>0</v>
      </c>
      <c r="BA99" s="396">
        <f t="shared" si="166"/>
        <v>0</v>
      </c>
      <c r="BB99" s="96">
        <v>0</v>
      </c>
      <c r="BC99" s="96">
        <v>0</v>
      </c>
      <c r="BD99" s="96">
        <v>0</v>
      </c>
      <c r="BE99" s="396">
        <f t="shared" si="167"/>
        <v>0</v>
      </c>
      <c r="BF99" s="30">
        <f t="shared" si="158"/>
        <v>0</v>
      </c>
      <c r="BG99" s="604"/>
      <c r="BH99" s="422"/>
      <c r="BI99" s="422"/>
      <c r="BJ99" s="422"/>
      <c r="BK99" s="422"/>
      <c r="BL99" s="1"/>
    </row>
    <row r="100" spans="1:64" ht="59.25" customHeight="1">
      <c r="A100" s="616"/>
      <c r="B100" s="658"/>
      <c r="C100" s="616"/>
      <c r="D100" s="616"/>
      <c r="E100" s="616"/>
      <c r="F100" s="616"/>
      <c r="G100" s="749" t="s">
        <v>213</v>
      </c>
      <c r="H100" s="635"/>
      <c r="I100" s="616"/>
      <c r="J100" s="444">
        <f t="shared" ref="J100:BE100" si="168">SUM(J95:J99)</f>
        <v>0</v>
      </c>
      <c r="K100" s="444">
        <f t="shared" si="168"/>
        <v>0</v>
      </c>
      <c r="L100" s="444">
        <f t="shared" si="168"/>
        <v>0</v>
      </c>
      <c r="M100" s="509">
        <f t="shared" si="168"/>
        <v>0</v>
      </c>
      <c r="N100" s="444">
        <f t="shared" si="168"/>
        <v>0</v>
      </c>
      <c r="O100" s="444">
        <f t="shared" si="168"/>
        <v>0</v>
      </c>
      <c r="P100" s="444">
        <f t="shared" si="168"/>
        <v>0</v>
      </c>
      <c r="Q100" s="509">
        <f t="shared" si="168"/>
        <v>0</v>
      </c>
      <c r="R100" s="444">
        <f t="shared" si="168"/>
        <v>0</v>
      </c>
      <c r="S100" s="444">
        <f t="shared" si="168"/>
        <v>0</v>
      </c>
      <c r="T100" s="444">
        <f t="shared" si="168"/>
        <v>0</v>
      </c>
      <c r="U100" s="509">
        <f t="shared" si="168"/>
        <v>0</v>
      </c>
      <c r="V100" s="444">
        <f t="shared" si="168"/>
        <v>0</v>
      </c>
      <c r="W100" s="444">
        <f t="shared" si="168"/>
        <v>0</v>
      </c>
      <c r="X100" s="444">
        <f t="shared" si="168"/>
        <v>0</v>
      </c>
      <c r="Y100" s="509">
        <f t="shared" si="168"/>
        <v>0</v>
      </c>
      <c r="Z100" s="444">
        <f t="shared" si="168"/>
        <v>0</v>
      </c>
      <c r="AA100" s="444">
        <f t="shared" si="168"/>
        <v>0</v>
      </c>
      <c r="AB100" s="444">
        <f t="shared" si="168"/>
        <v>0</v>
      </c>
      <c r="AC100" s="509">
        <f t="shared" si="168"/>
        <v>0</v>
      </c>
      <c r="AD100" s="444">
        <f t="shared" si="168"/>
        <v>0</v>
      </c>
      <c r="AE100" s="444">
        <f t="shared" si="168"/>
        <v>0</v>
      </c>
      <c r="AF100" s="444">
        <f t="shared" si="168"/>
        <v>0</v>
      </c>
      <c r="AG100" s="509">
        <f t="shared" si="168"/>
        <v>0</v>
      </c>
      <c r="AH100" s="444">
        <f t="shared" si="168"/>
        <v>0</v>
      </c>
      <c r="AI100" s="444">
        <f t="shared" si="168"/>
        <v>0</v>
      </c>
      <c r="AJ100" s="444">
        <f t="shared" si="168"/>
        <v>0</v>
      </c>
      <c r="AK100" s="509">
        <f t="shared" si="168"/>
        <v>0</v>
      </c>
      <c r="AL100" s="444">
        <f t="shared" si="168"/>
        <v>0</v>
      </c>
      <c r="AM100" s="444">
        <f t="shared" si="168"/>
        <v>0</v>
      </c>
      <c r="AN100" s="444">
        <f t="shared" si="168"/>
        <v>0</v>
      </c>
      <c r="AO100" s="509">
        <f t="shared" si="168"/>
        <v>0</v>
      </c>
      <c r="AP100" s="444">
        <f t="shared" si="168"/>
        <v>0</v>
      </c>
      <c r="AQ100" s="444">
        <f t="shared" si="168"/>
        <v>0</v>
      </c>
      <c r="AR100" s="444">
        <f t="shared" si="168"/>
        <v>0</v>
      </c>
      <c r="AS100" s="509">
        <f t="shared" si="168"/>
        <v>0</v>
      </c>
      <c r="AT100" s="444">
        <f t="shared" si="168"/>
        <v>0</v>
      </c>
      <c r="AU100" s="444">
        <f t="shared" si="168"/>
        <v>0</v>
      </c>
      <c r="AV100" s="444">
        <f t="shared" si="168"/>
        <v>0</v>
      </c>
      <c r="AW100" s="509">
        <f t="shared" si="168"/>
        <v>0</v>
      </c>
      <c r="AX100" s="444">
        <f t="shared" si="168"/>
        <v>0</v>
      </c>
      <c r="AY100" s="444">
        <f t="shared" si="168"/>
        <v>0</v>
      </c>
      <c r="AZ100" s="444">
        <f t="shared" si="168"/>
        <v>0</v>
      </c>
      <c r="BA100" s="509">
        <f t="shared" si="168"/>
        <v>0</v>
      </c>
      <c r="BB100" s="444">
        <f t="shared" si="168"/>
        <v>0</v>
      </c>
      <c r="BC100" s="444">
        <f t="shared" si="168"/>
        <v>0</v>
      </c>
      <c r="BD100" s="444">
        <f t="shared" si="168"/>
        <v>0</v>
      </c>
      <c r="BE100" s="509">
        <f t="shared" si="168"/>
        <v>0</v>
      </c>
      <c r="BF100" s="30">
        <f t="shared" si="158"/>
        <v>0</v>
      </c>
      <c r="BG100" s="604"/>
      <c r="BH100" s="71">
        <f>ROUND(F95*BL100,0)</f>
        <v>120</v>
      </c>
      <c r="BI100" s="72">
        <f>ROUND(F95*BL100,0)+1</f>
        <v>121</v>
      </c>
      <c r="BJ100" s="72">
        <f>F95-1</f>
        <v>299</v>
      </c>
      <c r="BK100" s="73">
        <f>F95</f>
        <v>300</v>
      </c>
      <c r="BL100" s="196">
        <v>0.4</v>
      </c>
    </row>
    <row r="101" spans="1:64" ht="18" hidden="1" customHeight="1">
      <c r="A101" s="616"/>
      <c r="B101" s="658"/>
      <c r="C101" s="616"/>
      <c r="D101" s="616"/>
      <c r="E101" s="616"/>
      <c r="F101" s="616"/>
      <c r="G101" s="615" t="s">
        <v>56</v>
      </c>
      <c r="H101" s="392" t="s">
        <v>57</v>
      </c>
      <c r="I101" s="616"/>
      <c r="J101" s="449">
        <v>0</v>
      </c>
      <c r="K101" s="96">
        <v>0</v>
      </c>
      <c r="L101" s="144">
        <v>0</v>
      </c>
      <c r="M101" s="450">
        <f t="shared" ref="M101:M126" si="169">SUM(J101:L101)</f>
        <v>0</v>
      </c>
      <c r="N101" s="143">
        <v>0</v>
      </c>
      <c r="O101" s="96">
        <v>0</v>
      </c>
      <c r="P101" s="96">
        <v>0</v>
      </c>
      <c r="Q101" s="481">
        <f t="shared" ref="Q101:Q126" si="170">SUM(N101:P101)</f>
        <v>0</v>
      </c>
      <c r="R101" s="143">
        <v>0</v>
      </c>
      <c r="S101" s="96">
        <v>0</v>
      </c>
      <c r="T101" s="96">
        <v>0</v>
      </c>
      <c r="U101" s="397">
        <f t="shared" ref="U101:U126" si="171">SUM(R101:T101)</f>
        <v>0</v>
      </c>
      <c r="V101" s="96">
        <v>0</v>
      </c>
      <c r="W101" s="96">
        <v>0</v>
      </c>
      <c r="X101" s="96">
        <v>0</v>
      </c>
      <c r="Y101" s="397">
        <f t="shared" ref="Y101:Y105" si="172">SUM(V101:X101)</f>
        <v>0</v>
      </c>
      <c r="Z101" s="96">
        <v>0</v>
      </c>
      <c r="AA101" s="96">
        <v>0</v>
      </c>
      <c r="AB101" s="96">
        <v>0</v>
      </c>
      <c r="AC101" s="397">
        <f t="shared" ref="AC101:AC105" si="173">SUM(Z101:AB101)</f>
        <v>0</v>
      </c>
      <c r="AD101" s="96">
        <v>0</v>
      </c>
      <c r="AE101" s="96">
        <v>0</v>
      </c>
      <c r="AF101" s="96">
        <v>0</v>
      </c>
      <c r="AG101" s="397">
        <f t="shared" ref="AG101:AG105" si="174">SUM(AD101:AF101)</f>
        <v>0</v>
      </c>
      <c r="AH101" s="96">
        <v>0</v>
      </c>
      <c r="AI101" s="96">
        <v>0</v>
      </c>
      <c r="AJ101" s="96">
        <v>0</v>
      </c>
      <c r="AK101" s="397">
        <f t="shared" ref="AK101:AK105" si="175">SUM(AH101:AJ101)</f>
        <v>0</v>
      </c>
      <c r="AL101" s="96">
        <v>0</v>
      </c>
      <c r="AM101" s="96">
        <v>0</v>
      </c>
      <c r="AN101" s="96">
        <v>0</v>
      </c>
      <c r="AO101" s="397">
        <f t="shared" ref="AO101:AO105" si="176">SUM(AL101:AN101)</f>
        <v>0</v>
      </c>
      <c r="AP101" s="96">
        <v>0</v>
      </c>
      <c r="AQ101" s="96">
        <v>0</v>
      </c>
      <c r="AR101" s="96">
        <v>0</v>
      </c>
      <c r="AS101" s="397">
        <f t="shared" ref="AS101:AS105" si="177">SUM(AP101:AR101)</f>
        <v>0</v>
      </c>
      <c r="AT101" s="96">
        <v>0</v>
      </c>
      <c r="AU101" s="96">
        <v>0</v>
      </c>
      <c r="AV101" s="96">
        <v>0</v>
      </c>
      <c r="AW101" s="397">
        <f t="shared" ref="AW101:AW105" si="178">SUM(AT101:AV101)</f>
        <v>0</v>
      </c>
      <c r="AX101" s="95">
        <v>0</v>
      </c>
      <c r="AY101" s="95">
        <v>0</v>
      </c>
      <c r="AZ101" s="95">
        <v>0</v>
      </c>
      <c r="BA101" s="491">
        <f t="shared" ref="BA101:BA105" si="179">SUM(AX101:AZ101)</f>
        <v>0</v>
      </c>
      <c r="BB101" s="96">
        <v>0</v>
      </c>
      <c r="BC101" s="96">
        <v>0</v>
      </c>
      <c r="BD101" s="96">
        <v>0</v>
      </c>
      <c r="BE101" s="397">
        <f t="shared" ref="BE101:BE105" si="180">SUM(BB101:BD101)</f>
        <v>0</v>
      </c>
      <c r="BF101" s="30">
        <f t="shared" si="158"/>
        <v>0</v>
      </c>
      <c r="BG101" s="604"/>
      <c r="BH101" s="422"/>
      <c r="BI101" s="422"/>
      <c r="BJ101" s="422"/>
      <c r="BK101" s="422"/>
      <c r="BL101" s="1"/>
    </row>
    <row r="102" spans="1:64" ht="15" hidden="1" customHeight="1">
      <c r="A102" s="616"/>
      <c r="B102" s="658"/>
      <c r="C102" s="616"/>
      <c r="D102" s="616"/>
      <c r="E102" s="616"/>
      <c r="F102" s="616"/>
      <c r="G102" s="616"/>
      <c r="H102" s="434" t="s">
        <v>59</v>
      </c>
      <c r="I102" s="616"/>
      <c r="J102" s="449">
        <v>0</v>
      </c>
      <c r="K102" s="96">
        <v>0</v>
      </c>
      <c r="L102" s="144">
        <v>0</v>
      </c>
      <c r="M102" s="450">
        <f t="shared" si="169"/>
        <v>0</v>
      </c>
      <c r="N102" s="143">
        <v>0</v>
      </c>
      <c r="O102" s="96">
        <v>0</v>
      </c>
      <c r="P102" s="96">
        <v>0</v>
      </c>
      <c r="Q102" s="481">
        <f t="shared" si="170"/>
        <v>0</v>
      </c>
      <c r="R102" s="143">
        <v>0</v>
      </c>
      <c r="S102" s="96">
        <v>0</v>
      </c>
      <c r="T102" s="96">
        <v>0</v>
      </c>
      <c r="U102" s="397">
        <f t="shared" si="171"/>
        <v>0</v>
      </c>
      <c r="V102" s="96">
        <v>0</v>
      </c>
      <c r="W102" s="96">
        <v>0</v>
      </c>
      <c r="X102" s="96">
        <v>0</v>
      </c>
      <c r="Y102" s="397">
        <f t="shared" si="172"/>
        <v>0</v>
      </c>
      <c r="Z102" s="96">
        <v>0</v>
      </c>
      <c r="AA102" s="96">
        <v>0</v>
      </c>
      <c r="AB102" s="96">
        <v>0</v>
      </c>
      <c r="AC102" s="397">
        <f t="shared" si="173"/>
        <v>0</v>
      </c>
      <c r="AD102" s="96">
        <v>0</v>
      </c>
      <c r="AE102" s="96">
        <v>0</v>
      </c>
      <c r="AF102" s="96">
        <v>0</v>
      </c>
      <c r="AG102" s="397">
        <f t="shared" si="174"/>
        <v>0</v>
      </c>
      <c r="AH102" s="96">
        <v>0</v>
      </c>
      <c r="AI102" s="96">
        <v>0</v>
      </c>
      <c r="AJ102" s="96">
        <v>0</v>
      </c>
      <c r="AK102" s="397">
        <f t="shared" si="175"/>
        <v>0</v>
      </c>
      <c r="AL102" s="96">
        <v>0</v>
      </c>
      <c r="AM102" s="96">
        <v>0</v>
      </c>
      <c r="AN102" s="96">
        <v>0</v>
      </c>
      <c r="AO102" s="397">
        <f t="shared" si="176"/>
        <v>0</v>
      </c>
      <c r="AP102" s="96">
        <v>0</v>
      </c>
      <c r="AQ102" s="96">
        <v>0</v>
      </c>
      <c r="AR102" s="96">
        <v>0</v>
      </c>
      <c r="AS102" s="397">
        <f t="shared" si="177"/>
        <v>0</v>
      </c>
      <c r="AT102" s="96">
        <v>0</v>
      </c>
      <c r="AU102" s="96">
        <v>0</v>
      </c>
      <c r="AV102" s="96">
        <v>0</v>
      </c>
      <c r="AW102" s="397">
        <f t="shared" si="178"/>
        <v>0</v>
      </c>
      <c r="AX102" s="95">
        <v>0</v>
      </c>
      <c r="AY102" s="95">
        <v>0</v>
      </c>
      <c r="AZ102" s="95">
        <v>0</v>
      </c>
      <c r="BA102" s="492">
        <f t="shared" si="179"/>
        <v>0</v>
      </c>
      <c r="BB102" s="96">
        <v>0</v>
      </c>
      <c r="BC102" s="96">
        <v>0</v>
      </c>
      <c r="BD102" s="96">
        <v>0</v>
      </c>
      <c r="BE102" s="397">
        <f t="shared" si="180"/>
        <v>0</v>
      </c>
      <c r="BF102" s="30">
        <f t="shared" si="158"/>
        <v>0</v>
      </c>
      <c r="BG102" s="604"/>
      <c r="BH102" s="422"/>
      <c r="BI102" s="422"/>
      <c r="BJ102" s="422"/>
      <c r="BK102" s="422"/>
      <c r="BL102" s="1"/>
    </row>
    <row r="103" spans="1:64" ht="15.75" hidden="1" customHeight="1">
      <c r="A103" s="616"/>
      <c r="B103" s="658"/>
      <c r="C103" s="616"/>
      <c r="D103" s="616"/>
      <c r="E103" s="616"/>
      <c r="F103" s="616"/>
      <c r="G103" s="619"/>
      <c r="H103" s="434" t="s">
        <v>186</v>
      </c>
      <c r="I103" s="616"/>
      <c r="J103" s="449">
        <v>0</v>
      </c>
      <c r="K103" s="96">
        <v>0</v>
      </c>
      <c r="L103" s="144">
        <v>0</v>
      </c>
      <c r="M103" s="450">
        <f t="shared" si="169"/>
        <v>0</v>
      </c>
      <c r="N103" s="143">
        <v>0</v>
      </c>
      <c r="O103" s="96">
        <v>0</v>
      </c>
      <c r="P103" s="96">
        <v>0</v>
      </c>
      <c r="Q103" s="481">
        <f t="shared" si="170"/>
        <v>0</v>
      </c>
      <c r="R103" s="143">
        <v>0</v>
      </c>
      <c r="S103" s="96">
        <v>0</v>
      </c>
      <c r="T103" s="96">
        <v>0</v>
      </c>
      <c r="U103" s="397">
        <f t="shared" si="171"/>
        <v>0</v>
      </c>
      <c r="V103" s="96">
        <v>0</v>
      </c>
      <c r="W103" s="96">
        <v>0</v>
      </c>
      <c r="X103" s="96">
        <v>0</v>
      </c>
      <c r="Y103" s="397">
        <f t="shared" si="172"/>
        <v>0</v>
      </c>
      <c r="Z103" s="96">
        <v>0</v>
      </c>
      <c r="AA103" s="96">
        <v>0</v>
      </c>
      <c r="AB103" s="96">
        <v>0</v>
      </c>
      <c r="AC103" s="397">
        <f t="shared" si="173"/>
        <v>0</v>
      </c>
      <c r="AD103" s="96">
        <v>0</v>
      </c>
      <c r="AE103" s="96">
        <v>0</v>
      </c>
      <c r="AF103" s="96">
        <v>0</v>
      </c>
      <c r="AG103" s="397">
        <f t="shared" si="174"/>
        <v>0</v>
      </c>
      <c r="AH103" s="96">
        <v>0</v>
      </c>
      <c r="AI103" s="96">
        <v>0</v>
      </c>
      <c r="AJ103" s="96">
        <v>0</v>
      </c>
      <c r="AK103" s="397">
        <f t="shared" si="175"/>
        <v>0</v>
      </c>
      <c r="AL103" s="96">
        <v>0</v>
      </c>
      <c r="AM103" s="96">
        <v>0</v>
      </c>
      <c r="AN103" s="96">
        <v>0</v>
      </c>
      <c r="AO103" s="397">
        <f t="shared" si="176"/>
        <v>0</v>
      </c>
      <c r="AP103" s="96">
        <v>0</v>
      </c>
      <c r="AQ103" s="96">
        <v>0</v>
      </c>
      <c r="AR103" s="96">
        <v>0</v>
      </c>
      <c r="AS103" s="397">
        <f t="shared" si="177"/>
        <v>0</v>
      </c>
      <c r="AT103" s="96">
        <v>0</v>
      </c>
      <c r="AU103" s="96">
        <v>0</v>
      </c>
      <c r="AV103" s="96">
        <v>0</v>
      </c>
      <c r="AW103" s="397">
        <f t="shared" si="178"/>
        <v>0</v>
      </c>
      <c r="AX103" s="95">
        <v>0</v>
      </c>
      <c r="AY103" s="95">
        <v>0</v>
      </c>
      <c r="AZ103" s="95">
        <v>0</v>
      </c>
      <c r="BA103" s="492">
        <f t="shared" si="179"/>
        <v>0</v>
      </c>
      <c r="BB103" s="96">
        <v>0</v>
      </c>
      <c r="BC103" s="96">
        <v>0</v>
      </c>
      <c r="BD103" s="96">
        <v>0</v>
      </c>
      <c r="BE103" s="397">
        <f t="shared" si="180"/>
        <v>0</v>
      </c>
      <c r="BF103" s="30">
        <f t="shared" si="158"/>
        <v>0</v>
      </c>
      <c r="BG103" s="604"/>
      <c r="BH103" s="422"/>
      <c r="BI103" s="422"/>
      <c r="BJ103" s="422"/>
      <c r="BK103" s="422"/>
      <c r="BL103" s="1"/>
    </row>
    <row r="104" spans="1:64" ht="15" hidden="1" customHeight="1">
      <c r="A104" s="616"/>
      <c r="B104" s="658"/>
      <c r="C104" s="616"/>
      <c r="D104" s="616"/>
      <c r="E104" s="616"/>
      <c r="F104" s="616"/>
      <c r="G104" s="618" t="s">
        <v>63</v>
      </c>
      <c r="H104" s="434" t="s">
        <v>64</v>
      </c>
      <c r="I104" s="616"/>
      <c r="J104" s="449">
        <v>0</v>
      </c>
      <c r="K104" s="96">
        <v>0</v>
      </c>
      <c r="L104" s="144">
        <v>0</v>
      </c>
      <c r="M104" s="450">
        <f t="shared" si="169"/>
        <v>0</v>
      </c>
      <c r="N104" s="143">
        <v>0</v>
      </c>
      <c r="O104" s="96">
        <v>0</v>
      </c>
      <c r="P104" s="96">
        <v>0</v>
      </c>
      <c r="Q104" s="481">
        <f t="shared" si="170"/>
        <v>0</v>
      </c>
      <c r="R104" s="143">
        <v>0</v>
      </c>
      <c r="S104" s="96">
        <v>0</v>
      </c>
      <c r="T104" s="96">
        <v>0</v>
      </c>
      <c r="U104" s="397">
        <f t="shared" si="171"/>
        <v>0</v>
      </c>
      <c r="V104" s="96">
        <v>0</v>
      </c>
      <c r="W104" s="96">
        <v>0</v>
      </c>
      <c r="X104" s="96">
        <v>0</v>
      </c>
      <c r="Y104" s="397">
        <f t="shared" si="172"/>
        <v>0</v>
      </c>
      <c r="Z104" s="96">
        <v>0</v>
      </c>
      <c r="AA104" s="96">
        <v>0</v>
      </c>
      <c r="AB104" s="96">
        <v>0</v>
      </c>
      <c r="AC104" s="397">
        <f t="shared" si="173"/>
        <v>0</v>
      </c>
      <c r="AD104" s="96">
        <v>0</v>
      </c>
      <c r="AE104" s="96">
        <v>0</v>
      </c>
      <c r="AF104" s="96">
        <v>0</v>
      </c>
      <c r="AG104" s="397">
        <f t="shared" si="174"/>
        <v>0</v>
      </c>
      <c r="AH104" s="96">
        <v>0</v>
      </c>
      <c r="AI104" s="96">
        <v>0</v>
      </c>
      <c r="AJ104" s="96">
        <v>0</v>
      </c>
      <c r="AK104" s="397">
        <f t="shared" si="175"/>
        <v>0</v>
      </c>
      <c r="AL104" s="96">
        <v>0</v>
      </c>
      <c r="AM104" s="96">
        <v>0</v>
      </c>
      <c r="AN104" s="96">
        <v>0</v>
      </c>
      <c r="AO104" s="397">
        <f t="shared" si="176"/>
        <v>0</v>
      </c>
      <c r="AP104" s="96">
        <v>0</v>
      </c>
      <c r="AQ104" s="96">
        <v>0</v>
      </c>
      <c r="AR104" s="96">
        <v>0</v>
      </c>
      <c r="AS104" s="397">
        <f t="shared" si="177"/>
        <v>0</v>
      </c>
      <c r="AT104" s="96">
        <v>0</v>
      </c>
      <c r="AU104" s="96">
        <v>0</v>
      </c>
      <c r="AV104" s="96">
        <v>0</v>
      </c>
      <c r="AW104" s="397">
        <f t="shared" si="178"/>
        <v>0</v>
      </c>
      <c r="AX104" s="95">
        <v>0</v>
      </c>
      <c r="AY104" s="95">
        <v>0</v>
      </c>
      <c r="AZ104" s="95">
        <v>0</v>
      </c>
      <c r="BA104" s="492">
        <f t="shared" si="179"/>
        <v>0</v>
      </c>
      <c r="BB104" s="96">
        <v>0</v>
      </c>
      <c r="BC104" s="96">
        <v>0</v>
      </c>
      <c r="BD104" s="96">
        <v>0</v>
      </c>
      <c r="BE104" s="397">
        <f t="shared" si="180"/>
        <v>0</v>
      </c>
      <c r="BF104" s="30">
        <f t="shared" si="158"/>
        <v>0</v>
      </c>
      <c r="BG104" s="604"/>
      <c r="BH104" s="422"/>
      <c r="BI104" s="422"/>
      <c r="BJ104" s="422"/>
      <c r="BK104" s="422"/>
      <c r="BL104" s="1"/>
    </row>
    <row r="105" spans="1:64" ht="15.75" hidden="1" customHeight="1">
      <c r="A105" s="616"/>
      <c r="B105" s="658"/>
      <c r="C105" s="616"/>
      <c r="D105" s="616"/>
      <c r="E105" s="619"/>
      <c r="F105" s="619"/>
      <c r="G105" s="619"/>
      <c r="H105" s="393" t="s">
        <v>66</v>
      </c>
      <c r="I105" s="619"/>
      <c r="J105" s="451">
        <v>0</v>
      </c>
      <c r="K105" s="197">
        <v>0</v>
      </c>
      <c r="L105" s="12">
        <v>0</v>
      </c>
      <c r="M105" s="452">
        <f t="shared" si="169"/>
        <v>0</v>
      </c>
      <c r="N105" s="123">
        <v>0</v>
      </c>
      <c r="O105" s="197">
        <v>0</v>
      </c>
      <c r="P105" s="197">
        <v>0</v>
      </c>
      <c r="Q105" s="467">
        <f t="shared" si="170"/>
        <v>0</v>
      </c>
      <c r="R105" s="123">
        <v>0</v>
      </c>
      <c r="S105" s="197">
        <v>0</v>
      </c>
      <c r="T105" s="197">
        <v>0</v>
      </c>
      <c r="U105" s="468">
        <f t="shared" si="171"/>
        <v>0</v>
      </c>
      <c r="V105" s="197">
        <v>0</v>
      </c>
      <c r="W105" s="197">
        <v>0</v>
      </c>
      <c r="X105" s="197">
        <v>0</v>
      </c>
      <c r="Y105" s="468">
        <f t="shared" si="172"/>
        <v>0</v>
      </c>
      <c r="Z105" s="197">
        <v>0</v>
      </c>
      <c r="AA105" s="197">
        <v>0</v>
      </c>
      <c r="AB105" s="197">
        <v>0</v>
      </c>
      <c r="AC105" s="468">
        <f t="shared" si="173"/>
        <v>0</v>
      </c>
      <c r="AD105" s="197">
        <v>0</v>
      </c>
      <c r="AE105" s="197">
        <v>0</v>
      </c>
      <c r="AF105" s="197">
        <v>0</v>
      </c>
      <c r="AG105" s="468">
        <f t="shared" si="174"/>
        <v>0</v>
      </c>
      <c r="AH105" s="197">
        <v>0</v>
      </c>
      <c r="AI105" s="197">
        <v>0</v>
      </c>
      <c r="AJ105" s="197">
        <v>0</v>
      </c>
      <c r="AK105" s="468">
        <f t="shared" si="175"/>
        <v>0</v>
      </c>
      <c r="AL105" s="197">
        <v>0</v>
      </c>
      <c r="AM105" s="197">
        <v>0</v>
      </c>
      <c r="AN105" s="197">
        <v>0</v>
      </c>
      <c r="AO105" s="468">
        <f t="shared" si="176"/>
        <v>0</v>
      </c>
      <c r="AP105" s="197">
        <v>0</v>
      </c>
      <c r="AQ105" s="197">
        <v>0</v>
      </c>
      <c r="AR105" s="197">
        <v>0</v>
      </c>
      <c r="AS105" s="468">
        <f t="shared" si="177"/>
        <v>0</v>
      </c>
      <c r="AT105" s="197">
        <v>0</v>
      </c>
      <c r="AU105" s="197">
        <v>0</v>
      </c>
      <c r="AV105" s="197">
        <v>0</v>
      </c>
      <c r="AW105" s="468">
        <f t="shared" si="178"/>
        <v>0</v>
      </c>
      <c r="AX105" s="211">
        <v>0</v>
      </c>
      <c r="AY105" s="211">
        <v>0</v>
      </c>
      <c r="AZ105" s="211">
        <v>0</v>
      </c>
      <c r="BA105" s="496">
        <f t="shared" si="179"/>
        <v>0</v>
      </c>
      <c r="BB105" s="197">
        <v>0</v>
      </c>
      <c r="BC105" s="197">
        <v>0</v>
      </c>
      <c r="BD105" s="197">
        <v>0</v>
      </c>
      <c r="BE105" s="468">
        <f t="shared" si="180"/>
        <v>0</v>
      </c>
      <c r="BF105" s="30">
        <f t="shared" si="158"/>
        <v>0</v>
      </c>
      <c r="BG105" s="605"/>
      <c r="BH105" s="422"/>
      <c r="BI105" s="422"/>
      <c r="BJ105" s="422"/>
      <c r="BK105" s="422"/>
      <c r="BL105" s="1"/>
    </row>
    <row r="106" spans="1:64" ht="27.75" customHeight="1">
      <c r="A106" s="616"/>
      <c r="B106" s="658"/>
      <c r="C106" s="616"/>
      <c r="D106" s="616"/>
      <c r="E106" s="761" t="s">
        <v>216</v>
      </c>
      <c r="F106" s="466">
        <v>40</v>
      </c>
      <c r="G106" s="437" t="s">
        <v>73</v>
      </c>
      <c r="H106" s="518" t="s">
        <v>73</v>
      </c>
      <c r="I106" s="519" t="s">
        <v>217</v>
      </c>
      <c r="J106" s="442">
        <v>0</v>
      </c>
      <c r="K106" s="193">
        <v>0</v>
      </c>
      <c r="L106" s="443">
        <v>0</v>
      </c>
      <c r="M106" s="509">
        <f t="shared" si="169"/>
        <v>0</v>
      </c>
      <c r="N106" s="444">
        <v>6</v>
      </c>
      <c r="O106" s="193">
        <v>0</v>
      </c>
      <c r="P106" s="193">
        <v>0</v>
      </c>
      <c r="Q106" s="509">
        <f t="shared" si="170"/>
        <v>6</v>
      </c>
      <c r="R106" s="444">
        <v>13</v>
      </c>
      <c r="S106" s="193">
        <v>0</v>
      </c>
      <c r="T106" s="193">
        <v>0</v>
      </c>
      <c r="U106" s="509">
        <f t="shared" si="171"/>
        <v>13</v>
      </c>
      <c r="V106" s="193">
        <v>0</v>
      </c>
      <c r="W106" s="193">
        <v>0</v>
      </c>
      <c r="X106" s="193">
        <v>0</v>
      </c>
      <c r="Y106" s="405">
        <v>0</v>
      </c>
      <c r="Z106" s="193">
        <v>0</v>
      </c>
      <c r="AA106" s="193">
        <v>0</v>
      </c>
      <c r="AB106" s="193">
        <v>0</v>
      </c>
      <c r="AC106" s="405">
        <v>0</v>
      </c>
      <c r="AD106" s="193">
        <v>0</v>
      </c>
      <c r="AE106" s="193">
        <v>0</v>
      </c>
      <c r="AF106" s="193">
        <v>0</v>
      </c>
      <c r="AG106" s="405">
        <v>0</v>
      </c>
      <c r="AH106" s="508">
        <v>0</v>
      </c>
      <c r="AI106" s="508">
        <v>0</v>
      </c>
      <c r="AJ106" s="192">
        <v>0</v>
      </c>
      <c r="AK106" s="520">
        <v>0</v>
      </c>
      <c r="AL106" s="508">
        <v>0</v>
      </c>
      <c r="AM106" s="508">
        <v>0</v>
      </c>
      <c r="AN106" s="192">
        <v>0</v>
      </c>
      <c r="AO106" s="405">
        <v>0</v>
      </c>
      <c r="AP106" s="508">
        <v>0</v>
      </c>
      <c r="AQ106" s="508">
        <v>0</v>
      </c>
      <c r="AR106" s="192">
        <v>0</v>
      </c>
      <c r="AS106" s="405">
        <v>0</v>
      </c>
      <c r="AT106" s="193">
        <v>0</v>
      </c>
      <c r="AU106" s="193">
        <v>0</v>
      </c>
      <c r="AV106" s="193">
        <v>0</v>
      </c>
      <c r="AW106" s="405">
        <v>0</v>
      </c>
      <c r="AX106" s="192">
        <v>0</v>
      </c>
      <c r="AY106" s="192">
        <v>0</v>
      </c>
      <c r="AZ106" s="192">
        <v>0</v>
      </c>
      <c r="BA106" s="405">
        <v>0</v>
      </c>
      <c r="BB106" s="193">
        <v>0</v>
      </c>
      <c r="BC106" s="193">
        <v>0</v>
      </c>
      <c r="BD106" s="193">
        <v>0</v>
      </c>
      <c r="BE106" s="405">
        <v>0</v>
      </c>
      <c r="BF106" s="30">
        <f t="shared" si="158"/>
        <v>19</v>
      </c>
      <c r="BG106" s="510">
        <f>BF106/F106</f>
        <v>0.47499999999999998</v>
      </c>
      <c r="BH106" s="71">
        <f>ROUND(F106*BL106,0)</f>
        <v>16</v>
      </c>
      <c r="BI106" s="72">
        <f>ROUND(F106*BL106,0)+1</f>
        <v>17</v>
      </c>
      <c r="BJ106" s="72">
        <f>F106-1</f>
        <v>39</v>
      </c>
      <c r="BK106" s="73">
        <f>F106</f>
        <v>40</v>
      </c>
      <c r="BL106" s="196">
        <v>0.4</v>
      </c>
    </row>
    <row r="107" spans="1:64" ht="15" hidden="1" customHeight="1">
      <c r="A107" s="616"/>
      <c r="B107" s="658"/>
      <c r="C107" s="616"/>
      <c r="D107" s="616"/>
      <c r="E107" s="684"/>
      <c r="F107" s="758">
        <v>2000</v>
      </c>
      <c r="G107" s="633" t="s">
        <v>48</v>
      </c>
      <c r="H107" s="521" t="s">
        <v>49</v>
      </c>
      <c r="I107" s="633" t="s">
        <v>218</v>
      </c>
      <c r="J107" s="447">
        <v>0</v>
      </c>
      <c r="K107" s="116">
        <v>0</v>
      </c>
      <c r="L107" s="148">
        <v>0</v>
      </c>
      <c r="M107" s="448">
        <f t="shared" si="169"/>
        <v>0</v>
      </c>
      <c r="N107" s="476">
        <v>0</v>
      </c>
      <c r="O107" s="116">
        <v>0</v>
      </c>
      <c r="P107" s="116">
        <v>0</v>
      </c>
      <c r="Q107" s="477">
        <f t="shared" si="170"/>
        <v>0</v>
      </c>
      <c r="R107" s="476">
        <v>0</v>
      </c>
      <c r="S107" s="116">
        <v>0</v>
      </c>
      <c r="T107" s="116">
        <v>0</v>
      </c>
      <c r="U107" s="465">
        <f t="shared" si="171"/>
        <v>0</v>
      </c>
      <c r="V107" s="116">
        <v>0</v>
      </c>
      <c r="W107" s="116">
        <v>0</v>
      </c>
      <c r="X107" s="116">
        <v>0</v>
      </c>
      <c r="Y107" s="420">
        <f t="shared" ref="Y107:Y111" si="181">SUM(V107:X107)</f>
        <v>0</v>
      </c>
      <c r="Z107" s="116">
        <v>0</v>
      </c>
      <c r="AA107" s="116">
        <v>0</v>
      </c>
      <c r="AB107" s="116">
        <v>0</v>
      </c>
      <c r="AC107" s="420">
        <f t="shared" ref="AC107:AC111" si="182">SUM(Z107:AB107)</f>
        <v>0</v>
      </c>
      <c r="AD107" s="116">
        <v>0</v>
      </c>
      <c r="AE107" s="116">
        <v>0</v>
      </c>
      <c r="AF107" s="116">
        <v>0</v>
      </c>
      <c r="AG107" s="420">
        <f t="shared" ref="AG107:AG111" si="183">SUM(AD107:AF107)</f>
        <v>0</v>
      </c>
      <c r="AH107" s="203">
        <v>0</v>
      </c>
      <c r="AI107" s="203">
        <v>0</v>
      </c>
      <c r="AJ107" s="203">
        <v>0</v>
      </c>
      <c r="AK107" s="522">
        <f t="shared" ref="AK107:AK111" si="184">SUM(AH107:AJ107)</f>
        <v>0</v>
      </c>
      <c r="AL107" s="203">
        <v>0</v>
      </c>
      <c r="AM107" s="203">
        <v>0</v>
      </c>
      <c r="AN107" s="203">
        <v>0</v>
      </c>
      <c r="AO107" s="511">
        <f t="shared" ref="AO107:AO111" si="185">SUM(AL107:AN107)</f>
        <v>0</v>
      </c>
      <c r="AP107" s="203">
        <v>0</v>
      </c>
      <c r="AQ107" s="203">
        <v>0</v>
      </c>
      <c r="AR107" s="203">
        <v>0</v>
      </c>
      <c r="AS107" s="511">
        <f t="shared" ref="AS107:AS111" si="186">SUM(AP107:AR107)</f>
        <v>0</v>
      </c>
      <c r="AT107" s="203">
        <v>0</v>
      </c>
      <c r="AU107" s="203">
        <v>0</v>
      </c>
      <c r="AV107" s="203">
        <v>0</v>
      </c>
      <c r="AW107" s="511">
        <f t="shared" ref="AW107:AW111" si="187">SUM(AT107:AV107)</f>
        <v>0</v>
      </c>
      <c r="AX107" s="203">
        <v>0</v>
      </c>
      <c r="AY107" s="203">
        <v>0</v>
      </c>
      <c r="AZ107" s="203">
        <v>0</v>
      </c>
      <c r="BA107" s="511">
        <f t="shared" ref="BA107:BA111" si="188">SUM(AX107:AZ107)</f>
        <v>0</v>
      </c>
      <c r="BB107" s="203">
        <v>0</v>
      </c>
      <c r="BC107" s="203">
        <v>0</v>
      </c>
      <c r="BD107" s="203">
        <v>0</v>
      </c>
      <c r="BE107" s="511">
        <f t="shared" ref="BE107:BE111" si="189">SUM(BB107:BD107)</f>
        <v>0</v>
      </c>
      <c r="BF107" s="30">
        <f t="shared" si="158"/>
        <v>0</v>
      </c>
      <c r="BG107" s="603">
        <f>BF112/F107</f>
        <v>0</v>
      </c>
      <c r="BH107" s="422"/>
      <c r="BI107" s="422"/>
      <c r="BJ107" s="422"/>
      <c r="BK107" s="422"/>
      <c r="BL107" s="1"/>
    </row>
    <row r="108" spans="1:64" ht="18" hidden="1" customHeight="1">
      <c r="A108" s="616"/>
      <c r="B108" s="658"/>
      <c r="C108" s="616"/>
      <c r="D108" s="616"/>
      <c r="E108" s="684"/>
      <c r="F108" s="616"/>
      <c r="G108" s="616"/>
      <c r="H108" s="523" t="s">
        <v>51</v>
      </c>
      <c r="I108" s="616"/>
      <c r="J108" s="449">
        <v>0</v>
      </c>
      <c r="K108" s="96">
        <v>0</v>
      </c>
      <c r="L108" s="144">
        <v>0</v>
      </c>
      <c r="M108" s="450">
        <f t="shared" si="169"/>
        <v>0</v>
      </c>
      <c r="N108" s="143">
        <v>0</v>
      </c>
      <c r="O108" s="96">
        <v>0</v>
      </c>
      <c r="P108" s="96">
        <v>0</v>
      </c>
      <c r="Q108" s="481">
        <f t="shared" si="170"/>
        <v>0</v>
      </c>
      <c r="R108" s="143">
        <v>0</v>
      </c>
      <c r="S108" s="96">
        <v>0</v>
      </c>
      <c r="T108" s="96">
        <v>0</v>
      </c>
      <c r="U108" s="397">
        <f t="shared" si="171"/>
        <v>0</v>
      </c>
      <c r="V108" s="96">
        <v>0</v>
      </c>
      <c r="W108" s="96">
        <v>0</v>
      </c>
      <c r="X108" s="96">
        <v>0</v>
      </c>
      <c r="Y108" s="425">
        <f t="shared" si="181"/>
        <v>0</v>
      </c>
      <c r="Z108" s="96">
        <v>0</v>
      </c>
      <c r="AA108" s="96">
        <v>0</v>
      </c>
      <c r="AB108" s="96">
        <v>0</v>
      </c>
      <c r="AC108" s="425">
        <f t="shared" si="182"/>
        <v>0</v>
      </c>
      <c r="AD108" s="96">
        <v>0</v>
      </c>
      <c r="AE108" s="96">
        <v>0</v>
      </c>
      <c r="AF108" s="96">
        <v>0</v>
      </c>
      <c r="AG108" s="425">
        <f t="shared" si="183"/>
        <v>0</v>
      </c>
      <c r="AH108" s="95">
        <v>0</v>
      </c>
      <c r="AI108" s="95">
        <v>0</v>
      </c>
      <c r="AJ108" s="95">
        <v>0</v>
      </c>
      <c r="AK108" s="446">
        <f t="shared" si="184"/>
        <v>0</v>
      </c>
      <c r="AL108" s="95">
        <v>0</v>
      </c>
      <c r="AM108" s="95">
        <v>0</v>
      </c>
      <c r="AN108" s="95">
        <v>0</v>
      </c>
      <c r="AO108" s="396">
        <f t="shared" si="185"/>
        <v>0</v>
      </c>
      <c r="AP108" s="95">
        <v>0</v>
      </c>
      <c r="AQ108" s="95">
        <v>0</v>
      </c>
      <c r="AR108" s="95">
        <v>0</v>
      </c>
      <c r="AS108" s="396">
        <f t="shared" si="186"/>
        <v>0</v>
      </c>
      <c r="AT108" s="95">
        <v>0</v>
      </c>
      <c r="AU108" s="95">
        <v>0</v>
      </c>
      <c r="AV108" s="95">
        <v>0</v>
      </c>
      <c r="AW108" s="396">
        <f t="shared" si="187"/>
        <v>0</v>
      </c>
      <c r="AX108" s="95">
        <v>0</v>
      </c>
      <c r="AY108" s="95">
        <v>0</v>
      </c>
      <c r="AZ108" s="95">
        <v>0</v>
      </c>
      <c r="BA108" s="396">
        <f t="shared" si="188"/>
        <v>0</v>
      </c>
      <c r="BB108" s="95">
        <v>0</v>
      </c>
      <c r="BC108" s="95">
        <v>0</v>
      </c>
      <c r="BD108" s="95">
        <v>0</v>
      </c>
      <c r="BE108" s="396">
        <f t="shared" si="189"/>
        <v>0</v>
      </c>
      <c r="BF108" s="30">
        <f t="shared" si="158"/>
        <v>0</v>
      </c>
      <c r="BG108" s="604"/>
      <c r="BH108" s="422"/>
      <c r="BI108" s="422"/>
      <c r="BJ108" s="422"/>
      <c r="BK108" s="422"/>
      <c r="BL108" s="1"/>
    </row>
    <row r="109" spans="1:64" ht="15" hidden="1" customHeight="1">
      <c r="A109" s="616"/>
      <c r="B109" s="658"/>
      <c r="C109" s="616"/>
      <c r="D109" s="616"/>
      <c r="E109" s="684"/>
      <c r="F109" s="616"/>
      <c r="G109" s="616"/>
      <c r="H109" s="524" t="s">
        <v>52</v>
      </c>
      <c r="I109" s="616"/>
      <c r="J109" s="449">
        <v>0</v>
      </c>
      <c r="K109" s="96">
        <v>0</v>
      </c>
      <c r="L109" s="144">
        <v>0</v>
      </c>
      <c r="M109" s="450">
        <f t="shared" si="169"/>
        <v>0</v>
      </c>
      <c r="N109" s="143">
        <v>0</v>
      </c>
      <c r="O109" s="96">
        <v>0</v>
      </c>
      <c r="P109" s="96">
        <v>0</v>
      </c>
      <c r="Q109" s="481">
        <f t="shared" si="170"/>
        <v>0</v>
      </c>
      <c r="R109" s="143">
        <v>0</v>
      </c>
      <c r="S109" s="96">
        <v>0</v>
      </c>
      <c r="T109" s="96">
        <v>0</v>
      </c>
      <c r="U109" s="397">
        <f t="shared" si="171"/>
        <v>0</v>
      </c>
      <c r="V109" s="96">
        <v>0</v>
      </c>
      <c r="W109" s="96">
        <v>0</v>
      </c>
      <c r="X109" s="96">
        <v>0</v>
      </c>
      <c r="Y109" s="425">
        <f t="shared" si="181"/>
        <v>0</v>
      </c>
      <c r="Z109" s="96">
        <v>0</v>
      </c>
      <c r="AA109" s="96">
        <v>0</v>
      </c>
      <c r="AB109" s="96">
        <v>0</v>
      </c>
      <c r="AC109" s="425">
        <f t="shared" si="182"/>
        <v>0</v>
      </c>
      <c r="AD109" s="96">
        <v>0</v>
      </c>
      <c r="AE109" s="96">
        <v>0</v>
      </c>
      <c r="AF109" s="96">
        <v>0</v>
      </c>
      <c r="AG109" s="425">
        <f t="shared" si="183"/>
        <v>0</v>
      </c>
      <c r="AH109" s="95">
        <v>0</v>
      </c>
      <c r="AI109" s="95">
        <v>0</v>
      </c>
      <c r="AJ109" s="95">
        <v>0</v>
      </c>
      <c r="AK109" s="446">
        <f t="shared" si="184"/>
        <v>0</v>
      </c>
      <c r="AL109" s="95">
        <v>0</v>
      </c>
      <c r="AM109" s="95">
        <v>0</v>
      </c>
      <c r="AN109" s="95">
        <v>0</v>
      </c>
      <c r="AO109" s="396">
        <f t="shared" si="185"/>
        <v>0</v>
      </c>
      <c r="AP109" s="95">
        <v>0</v>
      </c>
      <c r="AQ109" s="95">
        <v>0</v>
      </c>
      <c r="AR109" s="95">
        <v>0</v>
      </c>
      <c r="AS109" s="396">
        <f t="shared" si="186"/>
        <v>0</v>
      </c>
      <c r="AT109" s="95">
        <v>0</v>
      </c>
      <c r="AU109" s="95">
        <v>0</v>
      </c>
      <c r="AV109" s="95">
        <v>0</v>
      </c>
      <c r="AW109" s="396">
        <f t="shared" si="187"/>
        <v>0</v>
      </c>
      <c r="AX109" s="95">
        <v>0</v>
      </c>
      <c r="AY109" s="95">
        <v>0</v>
      </c>
      <c r="AZ109" s="95">
        <v>0</v>
      </c>
      <c r="BA109" s="396">
        <f t="shared" si="188"/>
        <v>0</v>
      </c>
      <c r="BB109" s="95">
        <v>0</v>
      </c>
      <c r="BC109" s="95">
        <v>0</v>
      </c>
      <c r="BD109" s="95">
        <v>0</v>
      </c>
      <c r="BE109" s="396">
        <f t="shared" si="189"/>
        <v>0</v>
      </c>
      <c r="BF109" s="30">
        <f t="shared" si="158"/>
        <v>0</v>
      </c>
      <c r="BG109" s="604"/>
      <c r="BH109" s="422"/>
      <c r="BI109" s="422"/>
      <c r="BJ109" s="422"/>
      <c r="BK109" s="422"/>
      <c r="BL109" s="1"/>
    </row>
    <row r="110" spans="1:64" ht="15" hidden="1" customHeight="1">
      <c r="A110" s="616"/>
      <c r="B110" s="658"/>
      <c r="C110" s="616"/>
      <c r="D110" s="616"/>
      <c r="E110" s="684"/>
      <c r="F110" s="616"/>
      <c r="G110" s="616"/>
      <c r="H110" s="524" t="s">
        <v>53</v>
      </c>
      <c r="I110" s="616"/>
      <c r="J110" s="449">
        <v>0</v>
      </c>
      <c r="K110" s="96">
        <v>0</v>
      </c>
      <c r="L110" s="144">
        <v>0</v>
      </c>
      <c r="M110" s="450">
        <f t="shared" si="169"/>
        <v>0</v>
      </c>
      <c r="N110" s="143">
        <v>0</v>
      </c>
      <c r="O110" s="96">
        <v>0</v>
      </c>
      <c r="P110" s="96">
        <v>0</v>
      </c>
      <c r="Q110" s="481">
        <f t="shared" si="170"/>
        <v>0</v>
      </c>
      <c r="R110" s="143">
        <v>0</v>
      </c>
      <c r="S110" s="96">
        <v>0</v>
      </c>
      <c r="T110" s="96">
        <v>0</v>
      </c>
      <c r="U110" s="397">
        <f t="shared" si="171"/>
        <v>0</v>
      </c>
      <c r="V110" s="96">
        <v>0</v>
      </c>
      <c r="W110" s="96">
        <v>0</v>
      </c>
      <c r="X110" s="96">
        <v>0</v>
      </c>
      <c r="Y110" s="425">
        <f t="shared" si="181"/>
        <v>0</v>
      </c>
      <c r="Z110" s="96">
        <v>0</v>
      </c>
      <c r="AA110" s="96">
        <v>0</v>
      </c>
      <c r="AB110" s="96">
        <v>0</v>
      </c>
      <c r="AC110" s="425">
        <f t="shared" si="182"/>
        <v>0</v>
      </c>
      <c r="AD110" s="96">
        <v>0</v>
      </c>
      <c r="AE110" s="96">
        <v>0</v>
      </c>
      <c r="AF110" s="96">
        <v>0</v>
      </c>
      <c r="AG110" s="425">
        <f t="shared" si="183"/>
        <v>0</v>
      </c>
      <c r="AH110" s="95">
        <v>0</v>
      </c>
      <c r="AI110" s="95">
        <v>0</v>
      </c>
      <c r="AJ110" s="95">
        <v>0</v>
      </c>
      <c r="AK110" s="446">
        <f t="shared" si="184"/>
        <v>0</v>
      </c>
      <c r="AL110" s="95">
        <v>0</v>
      </c>
      <c r="AM110" s="95">
        <v>0</v>
      </c>
      <c r="AN110" s="95">
        <v>0</v>
      </c>
      <c r="AO110" s="396">
        <f t="shared" si="185"/>
        <v>0</v>
      </c>
      <c r="AP110" s="95">
        <v>0</v>
      </c>
      <c r="AQ110" s="95">
        <v>0</v>
      </c>
      <c r="AR110" s="95">
        <v>0</v>
      </c>
      <c r="AS110" s="396">
        <f t="shared" si="186"/>
        <v>0</v>
      </c>
      <c r="AT110" s="95">
        <v>0</v>
      </c>
      <c r="AU110" s="95">
        <v>0</v>
      </c>
      <c r="AV110" s="95">
        <v>0</v>
      </c>
      <c r="AW110" s="396">
        <f t="shared" si="187"/>
        <v>0</v>
      </c>
      <c r="AX110" s="95">
        <v>0</v>
      </c>
      <c r="AY110" s="95">
        <v>0</v>
      </c>
      <c r="AZ110" s="95">
        <v>0</v>
      </c>
      <c r="BA110" s="396">
        <f t="shared" si="188"/>
        <v>0</v>
      </c>
      <c r="BB110" s="95">
        <v>0</v>
      </c>
      <c r="BC110" s="95">
        <v>0</v>
      </c>
      <c r="BD110" s="95">
        <v>0</v>
      </c>
      <c r="BE110" s="396">
        <f t="shared" si="189"/>
        <v>0</v>
      </c>
      <c r="BF110" s="30">
        <f t="shared" si="158"/>
        <v>0</v>
      </c>
      <c r="BG110" s="604"/>
      <c r="BH110" s="422"/>
      <c r="BI110" s="422"/>
      <c r="BJ110" s="422"/>
      <c r="BK110" s="422"/>
      <c r="BL110" s="1"/>
    </row>
    <row r="111" spans="1:64" ht="15.75" hidden="1" customHeight="1">
      <c r="A111" s="616"/>
      <c r="B111" s="658"/>
      <c r="C111" s="616"/>
      <c r="D111" s="616"/>
      <c r="E111" s="684"/>
      <c r="F111" s="616"/>
      <c r="G111" s="619"/>
      <c r="H111" s="525" t="s">
        <v>54</v>
      </c>
      <c r="I111" s="616"/>
      <c r="J111" s="451">
        <v>0</v>
      </c>
      <c r="K111" s="197">
        <v>0</v>
      </c>
      <c r="L111" s="12">
        <v>0</v>
      </c>
      <c r="M111" s="452">
        <f t="shared" si="169"/>
        <v>0</v>
      </c>
      <c r="N111" s="123">
        <v>0</v>
      </c>
      <c r="O111" s="197">
        <v>0</v>
      </c>
      <c r="P111" s="197">
        <v>0</v>
      </c>
      <c r="Q111" s="467">
        <f t="shared" si="170"/>
        <v>0</v>
      </c>
      <c r="R111" s="123">
        <v>0</v>
      </c>
      <c r="S111" s="197">
        <v>0</v>
      </c>
      <c r="T111" s="197">
        <v>0</v>
      </c>
      <c r="U111" s="468">
        <f t="shared" si="171"/>
        <v>0</v>
      </c>
      <c r="V111" s="197">
        <v>0</v>
      </c>
      <c r="W111" s="197">
        <v>0</v>
      </c>
      <c r="X111" s="197">
        <v>0</v>
      </c>
      <c r="Y111" s="429">
        <f t="shared" si="181"/>
        <v>0</v>
      </c>
      <c r="Z111" s="197">
        <v>0</v>
      </c>
      <c r="AA111" s="197">
        <v>0</v>
      </c>
      <c r="AB111" s="197">
        <v>0</v>
      </c>
      <c r="AC111" s="429">
        <f t="shared" si="182"/>
        <v>0</v>
      </c>
      <c r="AD111" s="197">
        <v>0</v>
      </c>
      <c r="AE111" s="197">
        <v>0</v>
      </c>
      <c r="AF111" s="197">
        <v>0</v>
      </c>
      <c r="AG111" s="429">
        <f t="shared" si="183"/>
        <v>0</v>
      </c>
      <c r="AH111" s="211">
        <v>0</v>
      </c>
      <c r="AI111" s="211">
        <v>0</v>
      </c>
      <c r="AJ111" s="211">
        <v>0</v>
      </c>
      <c r="AK111" s="526">
        <f t="shared" si="184"/>
        <v>0</v>
      </c>
      <c r="AL111" s="211">
        <v>0</v>
      </c>
      <c r="AM111" s="211">
        <v>0</v>
      </c>
      <c r="AN111" s="211">
        <v>0</v>
      </c>
      <c r="AO111" s="401">
        <f t="shared" si="185"/>
        <v>0</v>
      </c>
      <c r="AP111" s="211">
        <v>0</v>
      </c>
      <c r="AQ111" s="211">
        <v>0</v>
      </c>
      <c r="AR111" s="211">
        <v>0</v>
      </c>
      <c r="AS111" s="401">
        <f t="shared" si="186"/>
        <v>0</v>
      </c>
      <c r="AT111" s="211">
        <v>0</v>
      </c>
      <c r="AU111" s="211">
        <v>0</v>
      </c>
      <c r="AV111" s="211">
        <v>0</v>
      </c>
      <c r="AW111" s="401">
        <f t="shared" si="187"/>
        <v>0</v>
      </c>
      <c r="AX111" s="211">
        <v>0</v>
      </c>
      <c r="AY111" s="211">
        <v>0</v>
      </c>
      <c r="AZ111" s="211">
        <v>0</v>
      </c>
      <c r="BA111" s="401">
        <f t="shared" si="188"/>
        <v>0</v>
      </c>
      <c r="BB111" s="211">
        <v>0</v>
      </c>
      <c r="BC111" s="211">
        <v>0</v>
      </c>
      <c r="BD111" s="211">
        <v>0</v>
      </c>
      <c r="BE111" s="401">
        <f t="shared" si="189"/>
        <v>0</v>
      </c>
      <c r="BF111" s="30">
        <f t="shared" si="158"/>
        <v>0</v>
      </c>
      <c r="BG111" s="604"/>
      <c r="BH111" s="422"/>
      <c r="BI111" s="422"/>
      <c r="BJ111" s="422"/>
      <c r="BK111" s="422"/>
      <c r="BL111" s="1"/>
    </row>
    <row r="112" spans="1:64" ht="75.75" customHeight="1">
      <c r="A112" s="616"/>
      <c r="B112" s="658"/>
      <c r="C112" s="616"/>
      <c r="D112" s="616"/>
      <c r="E112" s="684"/>
      <c r="F112" s="616"/>
      <c r="G112" s="749" t="s">
        <v>213</v>
      </c>
      <c r="H112" s="635"/>
      <c r="I112" s="616"/>
      <c r="J112" s="444">
        <v>0</v>
      </c>
      <c r="K112" s="444">
        <f t="shared" ref="K112:L112" si="190">SUM(K107:K111)</f>
        <v>0</v>
      </c>
      <c r="L112" s="444">
        <f t="shared" si="190"/>
        <v>0</v>
      </c>
      <c r="M112" s="509">
        <f t="shared" si="169"/>
        <v>0</v>
      </c>
      <c r="N112" s="444">
        <v>73</v>
      </c>
      <c r="O112" s="444">
        <f t="shared" ref="O112:P112" si="191">SUM(O107:O111)</f>
        <v>0</v>
      </c>
      <c r="P112" s="444">
        <f t="shared" si="191"/>
        <v>0</v>
      </c>
      <c r="Q112" s="509">
        <f t="shared" si="170"/>
        <v>73</v>
      </c>
      <c r="R112" s="444">
        <v>660</v>
      </c>
      <c r="S112" s="444">
        <f t="shared" ref="S112:T112" si="192">SUM(S107:S111)</f>
        <v>0</v>
      </c>
      <c r="T112" s="444">
        <f t="shared" si="192"/>
        <v>0</v>
      </c>
      <c r="U112" s="509">
        <f t="shared" si="171"/>
        <v>660</v>
      </c>
      <c r="V112" s="444">
        <f t="shared" ref="V112:BF112" si="193">SUM(V107:V111)</f>
        <v>0</v>
      </c>
      <c r="W112" s="444">
        <f t="shared" si="193"/>
        <v>0</v>
      </c>
      <c r="X112" s="444">
        <f t="shared" si="193"/>
        <v>0</v>
      </c>
      <c r="Y112" s="527">
        <f t="shared" si="193"/>
        <v>0</v>
      </c>
      <c r="Z112" s="444">
        <f t="shared" si="193"/>
        <v>0</v>
      </c>
      <c r="AA112" s="444">
        <f t="shared" si="193"/>
        <v>0</v>
      </c>
      <c r="AB112" s="444">
        <f t="shared" si="193"/>
        <v>0</v>
      </c>
      <c r="AC112" s="527">
        <f t="shared" si="193"/>
        <v>0</v>
      </c>
      <c r="AD112" s="444">
        <f t="shared" si="193"/>
        <v>0</v>
      </c>
      <c r="AE112" s="444">
        <f t="shared" si="193"/>
        <v>0</v>
      </c>
      <c r="AF112" s="444">
        <f t="shared" si="193"/>
        <v>0</v>
      </c>
      <c r="AG112" s="527">
        <f t="shared" si="193"/>
        <v>0</v>
      </c>
      <c r="AH112" s="444">
        <f t="shared" si="193"/>
        <v>0</v>
      </c>
      <c r="AI112" s="444">
        <f t="shared" si="193"/>
        <v>0</v>
      </c>
      <c r="AJ112" s="444">
        <f t="shared" si="193"/>
        <v>0</v>
      </c>
      <c r="AK112" s="509">
        <f t="shared" si="193"/>
        <v>0</v>
      </c>
      <c r="AL112" s="444">
        <f t="shared" si="193"/>
        <v>0</v>
      </c>
      <c r="AM112" s="444">
        <f t="shared" si="193"/>
        <v>0</v>
      </c>
      <c r="AN112" s="444">
        <f t="shared" si="193"/>
        <v>0</v>
      </c>
      <c r="AO112" s="509">
        <f t="shared" si="193"/>
        <v>0</v>
      </c>
      <c r="AP112" s="444">
        <f t="shared" si="193"/>
        <v>0</v>
      </c>
      <c r="AQ112" s="444">
        <f t="shared" si="193"/>
        <v>0</v>
      </c>
      <c r="AR112" s="444">
        <f t="shared" si="193"/>
        <v>0</v>
      </c>
      <c r="AS112" s="509">
        <f t="shared" si="193"/>
        <v>0</v>
      </c>
      <c r="AT112" s="444">
        <f t="shared" si="193"/>
        <v>0</v>
      </c>
      <c r="AU112" s="444">
        <f t="shared" si="193"/>
        <v>0</v>
      </c>
      <c r="AV112" s="444">
        <f t="shared" si="193"/>
        <v>0</v>
      </c>
      <c r="AW112" s="509">
        <f t="shared" si="193"/>
        <v>0</v>
      </c>
      <c r="AX112" s="444">
        <f t="shared" si="193"/>
        <v>0</v>
      </c>
      <c r="AY112" s="444">
        <f t="shared" si="193"/>
        <v>0</v>
      </c>
      <c r="AZ112" s="444">
        <f t="shared" si="193"/>
        <v>0</v>
      </c>
      <c r="BA112" s="509">
        <f t="shared" si="193"/>
        <v>0</v>
      </c>
      <c r="BB112" s="444">
        <f t="shared" si="193"/>
        <v>0</v>
      </c>
      <c r="BC112" s="444">
        <f t="shared" si="193"/>
        <v>0</v>
      </c>
      <c r="BD112" s="444">
        <f t="shared" si="193"/>
        <v>0</v>
      </c>
      <c r="BE112" s="509">
        <f t="shared" si="193"/>
        <v>0</v>
      </c>
      <c r="BF112" s="30">
        <f t="shared" si="193"/>
        <v>0</v>
      </c>
      <c r="BG112" s="604"/>
      <c r="BH112" s="71">
        <f>ROUND(F107*BL112,0)</f>
        <v>800</v>
      </c>
      <c r="BI112" s="72">
        <f>ROUND(F107*BL112,0)+1</f>
        <v>801</v>
      </c>
      <c r="BJ112" s="72">
        <f>F107-1</f>
        <v>1999</v>
      </c>
      <c r="BK112" s="73">
        <f>F107</f>
        <v>2000</v>
      </c>
      <c r="BL112" s="196">
        <v>0.4</v>
      </c>
    </row>
    <row r="113" spans="1:64" ht="18" hidden="1" customHeight="1">
      <c r="A113" s="616"/>
      <c r="B113" s="658"/>
      <c r="C113" s="616"/>
      <c r="D113" s="616"/>
      <c r="E113" s="684"/>
      <c r="F113" s="616"/>
      <c r="G113" s="763" t="s">
        <v>56</v>
      </c>
      <c r="H113" s="528" t="s">
        <v>57</v>
      </c>
      <c r="I113" s="616"/>
      <c r="J113" s="447">
        <v>0</v>
      </c>
      <c r="K113" s="116">
        <v>0</v>
      </c>
      <c r="L113" s="148">
        <v>0</v>
      </c>
      <c r="M113" s="448">
        <f t="shared" si="169"/>
        <v>0</v>
      </c>
      <c r="N113" s="476">
        <v>0</v>
      </c>
      <c r="O113" s="116">
        <v>0</v>
      </c>
      <c r="P113" s="116">
        <v>0</v>
      </c>
      <c r="Q113" s="477">
        <f t="shared" si="170"/>
        <v>0</v>
      </c>
      <c r="R113" s="476">
        <v>0</v>
      </c>
      <c r="S113" s="116">
        <v>0</v>
      </c>
      <c r="T113" s="116">
        <v>0</v>
      </c>
      <c r="U113" s="465">
        <f t="shared" si="171"/>
        <v>0</v>
      </c>
      <c r="V113" s="339">
        <v>0</v>
      </c>
      <c r="W113" s="201">
        <v>0</v>
      </c>
      <c r="X113" s="417">
        <v>0</v>
      </c>
      <c r="Y113" s="418">
        <f t="shared" ref="Y113:Y119" si="194">SUM(V113:X113)</f>
        <v>0</v>
      </c>
      <c r="Z113" s="339">
        <v>0</v>
      </c>
      <c r="AA113" s="201">
        <v>0</v>
      </c>
      <c r="AB113" s="417">
        <v>0</v>
      </c>
      <c r="AC113" s="418">
        <f t="shared" ref="AC113:AC119" si="195">SUM(Z113:AB113)</f>
        <v>0</v>
      </c>
      <c r="AD113" s="339">
        <v>0</v>
      </c>
      <c r="AE113" s="201">
        <v>0</v>
      </c>
      <c r="AF113" s="417">
        <v>0</v>
      </c>
      <c r="AG113" s="418">
        <f t="shared" ref="AG113:AG119" si="196">SUM(AD113:AF113)</f>
        <v>0</v>
      </c>
      <c r="AH113" s="339">
        <v>0</v>
      </c>
      <c r="AI113" s="201">
        <v>0</v>
      </c>
      <c r="AJ113" s="417">
        <v>0</v>
      </c>
      <c r="AK113" s="418">
        <f t="shared" ref="AK113:AK119" si="197">SUM(AH113:AJ113)</f>
        <v>0</v>
      </c>
      <c r="AL113" s="203">
        <v>0</v>
      </c>
      <c r="AM113" s="203">
        <v>0</v>
      </c>
      <c r="AN113" s="203">
        <v>0</v>
      </c>
      <c r="AO113" s="491">
        <f t="shared" ref="AO113:AO119" si="198">SUM(AL113:AN113)</f>
        <v>0</v>
      </c>
      <c r="AP113" s="203">
        <v>0</v>
      </c>
      <c r="AQ113" s="203">
        <v>0</v>
      </c>
      <c r="AR113" s="203">
        <v>0</v>
      </c>
      <c r="AS113" s="491">
        <f t="shared" ref="AS113:AS119" si="199">SUM(AP113:AR113)</f>
        <v>0</v>
      </c>
      <c r="AT113" s="203">
        <v>0</v>
      </c>
      <c r="AU113" s="203">
        <v>0</v>
      </c>
      <c r="AV113" s="203">
        <v>0</v>
      </c>
      <c r="AW113" s="491">
        <f t="shared" ref="AW113:AW119" si="200">SUM(AT113:AV113)</f>
        <v>0</v>
      </c>
      <c r="AX113" s="203">
        <v>0</v>
      </c>
      <c r="AY113" s="203">
        <v>0</v>
      </c>
      <c r="AZ113" s="203">
        <v>0</v>
      </c>
      <c r="BA113" s="491">
        <f t="shared" ref="BA113:BA119" si="201">SUM(AX113:AZ113)</f>
        <v>0</v>
      </c>
      <c r="BB113" s="203">
        <v>0</v>
      </c>
      <c r="BC113" s="203">
        <v>0</v>
      </c>
      <c r="BD113" s="203">
        <v>0</v>
      </c>
      <c r="BE113" s="491">
        <f t="shared" ref="BE113:BE119" si="202">SUM(BB113:BD113)</f>
        <v>0</v>
      </c>
      <c r="BF113" s="30">
        <f t="shared" ref="BF113:BF126" si="203">M113+Q113+U113+Y113+AC113+AG113+AK113+AO113+AS113+AW113+BA113+BE113</f>
        <v>0</v>
      </c>
      <c r="BG113" s="604"/>
      <c r="BH113" s="422"/>
      <c r="BI113" s="422"/>
      <c r="BJ113" s="422"/>
      <c r="BK113" s="422"/>
      <c r="BL113" s="1"/>
    </row>
    <row r="114" spans="1:64" ht="15" hidden="1" customHeight="1">
      <c r="A114" s="616"/>
      <c r="B114" s="658"/>
      <c r="C114" s="616"/>
      <c r="D114" s="616"/>
      <c r="E114" s="684"/>
      <c r="F114" s="616"/>
      <c r="G114" s="616"/>
      <c r="H114" s="524" t="s">
        <v>59</v>
      </c>
      <c r="I114" s="616"/>
      <c r="J114" s="449">
        <v>0</v>
      </c>
      <c r="K114" s="96">
        <v>0</v>
      </c>
      <c r="L114" s="144">
        <v>0</v>
      </c>
      <c r="M114" s="450">
        <f t="shared" si="169"/>
        <v>0</v>
      </c>
      <c r="N114" s="143">
        <v>0</v>
      </c>
      <c r="O114" s="96">
        <v>0</v>
      </c>
      <c r="P114" s="96">
        <v>0</v>
      </c>
      <c r="Q114" s="481">
        <f t="shared" si="170"/>
        <v>0</v>
      </c>
      <c r="R114" s="143">
        <v>0</v>
      </c>
      <c r="S114" s="96">
        <v>0</v>
      </c>
      <c r="T114" s="96">
        <v>0</v>
      </c>
      <c r="U114" s="397">
        <f t="shared" si="171"/>
        <v>0</v>
      </c>
      <c r="V114" s="325">
        <v>0</v>
      </c>
      <c r="W114" s="41">
        <v>0</v>
      </c>
      <c r="X114" s="423">
        <v>0</v>
      </c>
      <c r="Y114" s="424">
        <f t="shared" si="194"/>
        <v>0</v>
      </c>
      <c r="Z114" s="325">
        <v>0</v>
      </c>
      <c r="AA114" s="41">
        <v>0</v>
      </c>
      <c r="AB114" s="423">
        <v>0</v>
      </c>
      <c r="AC114" s="424">
        <f t="shared" si="195"/>
        <v>0</v>
      </c>
      <c r="AD114" s="325">
        <v>0</v>
      </c>
      <c r="AE114" s="41">
        <v>0</v>
      </c>
      <c r="AF114" s="423">
        <v>0</v>
      </c>
      <c r="AG114" s="424">
        <f t="shared" si="196"/>
        <v>0</v>
      </c>
      <c r="AH114" s="325">
        <v>0</v>
      </c>
      <c r="AI114" s="41">
        <v>0</v>
      </c>
      <c r="AJ114" s="423">
        <v>0</v>
      </c>
      <c r="AK114" s="424">
        <f t="shared" si="197"/>
        <v>0</v>
      </c>
      <c r="AL114" s="95">
        <v>0</v>
      </c>
      <c r="AM114" s="95">
        <v>0</v>
      </c>
      <c r="AN114" s="95">
        <v>0</v>
      </c>
      <c r="AO114" s="492">
        <f t="shared" si="198"/>
        <v>0</v>
      </c>
      <c r="AP114" s="95">
        <v>0</v>
      </c>
      <c r="AQ114" s="95">
        <v>0</v>
      </c>
      <c r="AR114" s="95">
        <v>0</v>
      </c>
      <c r="AS114" s="492">
        <f t="shared" si="199"/>
        <v>0</v>
      </c>
      <c r="AT114" s="95">
        <v>0</v>
      </c>
      <c r="AU114" s="95">
        <v>0</v>
      </c>
      <c r="AV114" s="95">
        <v>0</v>
      </c>
      <c r="AW114" s="492">
        <f t="shared" si="200"/>
        <v>0</v>
      </c>
      <c r="AX114" s="95">
        <v>0</v>
      </c>
      <c r="AY114" s="95">
        <v>0</v>
      </c>
      <c r="AZ114" s="95">
        <v>0</v>
      </c>
      <c r="BA114" s="492">
        <f t="shared" si="201"/>
        <v>0</v>
      </c>
      <c r="BB114" s="95">
        <v>0</v>
      </c>
      <c r="BC114" s="95">
        <v>0</v>
      </c>
      <c r="BD114" s="95">
        <v>0</v>
      </c>
      <c r="BE114" s="492">
        <f t="shared" si="202"/>
        <v>0</v>
      </c>
      <c r="BF114" s="30">
        <f t="shared" si="203"/>
        <v>0</v>
      </c>
      <c r="BG114" s="604"/>
      <c r="BH114" s="422"/>
      <c r="BI114" s="422"/>
      <c r="BJ114" s="422"/>
      <c r="BK114" s="422"/>
      <c r="BL114" s="1"/>
    </row>
    <row r="115" spans="1:64" ht="15.75" hidden="1" customHeight="1">
      <c r="A115" s="616"/>
      <c r="B115" s="658"/>
      <c r="C115" s="616"/>
      <c r="D115" s="616"/>
      <c r="E115" s="684"/>
      <c r="F115" s="616"/>
      <c r="G115" s="634"/>
      <c r="H115" s="524" t="s">
        <v>186</v>
      </c>
      <c r="I115" s="616"/>
      <c r="J115" s="449">
        <v>0</v>
      </c>
      <c r="K115" s="96">
        <v>0</v>
      </c>
      <c r="L115" s="144">
        <v>0</v>
      </c>
      <c r="M115" s="450">
        <f t="shared" si="169"/>
        <v>0</v>
      </c>
      <c r="N115" s="143">
        <v>0</v>
      </c>
      <c r="O115" s="96">
        <v>0</v>
      </c>
      <c r="P115" s="96">
        <v>0</v>
      </c>
      <c r="Q115" s="481">
        <f t="shared" si="170"/>
        <v>0</v>
      </c>
      <c r="R115" s="143">
        <v>0</v>
      </c>
      <c r="S115" s="96">
        <v>0</v>
      </c>
      <c r="T115" s="96">
        <v>0</v>
      </c>
      <c r="U115" s="397">
        <f t="shared" si="171"/>
        <v>0</v>
      </c>
      <c r="V115" s="325">
        <v>0</v>
      </c>
      <c r="W115" s="41">
        <v>0</v>
      </c>
      <c r="X115" s="423">
        <v>0</v>
      </c>
      <c r="Y115" s="424">
        <f t="shared" si="194"/>
        <v>0</v>
      </c>
      <c r="Z115" s="325">
        <v>0</v>
      </c>
      <c r="AA115" s="41">
        <v>0</v>
      </c>
      <c r="AB115" s="423">
        <v>0</v>
      </c>
      <c r="AC115" s="424">
        <f t="shared" si="195"/>
        <v>0</v>
      </c>
      <c r="AD115" s="325">
        <v>0</v>
      </c>
      <c r="AE115" s="41">
        <v>0</v>
      </c>
      <c r="AF115" s="423">
        <v>0</v>
      </c>
      <c r="AG115" s="424">
        <f t="shared" si="196"/>
        <v>0</v>
      </c>
      <c r="AH115" s="325">
        <v>0</v>
      </c>
      <c r="AI115" s="41">
        <v>0</v>
      </c>
      <c r="AJ115" s="423">
        <v>0</v>
      </c>
      <c r="AK115" s="424">
        <f t="shared" si="197"/>
        <v>0</v>
      </c>
      <c r="AL115" s="95">
        <v>0</v>
      </c>
      <c r="AM115" s="95">
        <v>0</v>
      </c>
      <c r="AN115" s="95">
        <v>0</v>
      </c>
      <c r="AO115" s="492">
        <f t="shared" si="198"/>
        <v>0</v>
      </c>
      <c r="AP115" s="95">
        <v>0</v>
      </c>
      <c r="AQ115" s="95">
        <v>0</v>
      </c>
      <c r="AR115" s="95">
        <v>0</v>
      </c>
      <c r="AS115" s="492">
        <f t="shared" si="199"/>
        <v>0</v>
      </c>
      <c r="AT115" s="95">
        <v>0</v>
      </c>
      <c r="AU115" s="95">
        <v>0</v>
      </c>
      <c r="AV115" s="95">
        <v>0</v>
      </c>
      <c r="AW115" s="492">
        <f t="shared" si="200"/>
        <v>0</v>
      </c>
      <c r="AX115" s="95">
        <v>0</v>
      </c>
      <c r="AY115" s="95">
        <v>0</v>
      </c>
      <c r="AZ115" s="95">
        <v>0</v>
      </c>
      <c r="BA115" s="492">
        <f t="shared" si="201"/>
        <v>0</v>
      </c>
      <c r="BB115" s="95">
        <v>0</v>
      </c>
      <c r="BC115" s="95">
        <v>0</v>
      </c>
      <c r="BD115" s="95">
        <v>0</v>
      </c>
      <c r="BE115" s="492">
        <f t="shared" si="202"/>
        <v>0</v>
      </c>
      <c r="BF115" s="30">
        <f t="shared" si="203"/>
        <v>0</v>
      </c>
      <c r="BG115" s="604"/>
      <c r="BH115" s="422"/>
      <c r="BI115" s="422"/>
      <c r="BJ115" s="422"/>
      <c r="BK115" s="422"/>
      <c r="BL115" s="1"/>
    </row>
    <row r="116" spans="1:64" ht="15" hidden="1" customHeight="1">
      <c r="A116" s="616"/>
      <c r="B116" s="658"/>
      <c r="C116" s="616"/>
      <c r="D116" s="616"/>
      <c r="E116" s="684"/>
      <c r="F116" s="616"/>
      <c r="G116" s="633" t="s">
        <v>63</v>
      </c>
      <c r="H116" s="524" t="s">
        <v>64</v>
      </c>
      <c r="I116" s="616"/>
      <c r="J116" s="449">
        <v>0</v>
      </c>
      <c r="K116" s="96">
        <v>0</v>
      </c>
      <c r="L116" s="144">
        <v>0</v>
      </c>
      <c r="M116" s="450">
        <f t="shared" si="169"/>
        <v>0</v>
      </c>
      <c r="N116" s="143">
        <v>0</v>
      </c>
      <c r="O116" s="96">
        <v>0</v>
      </c>
      <c r="P116" s="96">
        <v>0</v>
      </c>
      <c r="Q116" s="481">
        <f t="shared" si="170"/>
        <v>0</v>
      </c>
      <c r="R116" s="143">
        <v>0</v>
      </c>
      <c r="S116" s="96">
        <v>0</v>
      </c>
      <c r="T116" s="96">
        <v>0</v>
      </c>
      <c r="U116" s="397">
        <f t="shared" si="171"/>
        <v>0</v>
      </c>
      <c r="V116" s="325">
        <v>0</v>
      </c>
      <c r="W116" s="41">
        <v>0</v>
      </c>
      <c r="X116" s="423">
        <v>0</v>
      </c>
      <c r="Y116" s="424">
        <f t="shared" si="194"/>
        <v>0</v>
      </c>
      <c r="Z116" s="325">
        <v>0</v>
      </c>
      <c r="AA116" s="41">
        <v>0</v>
      </c>
      <c r="AB116" s="423">
        <v>0</v>
      </c>
      <c r="AC116" s="424">
        <f t="shared" si="195"/>
        <v>0</v>
      </c>
      <c r="AD116" s="325">
        <v>0</v>
      </c>
      <c r="AE116" s="41">
        <v>0</v>
      </c>
      <c r="AF116" s="423">
        <v>0</v>
      </c>
      <c r="AG116" s="424">
        <f t="shared" si="196"/>
        <v>0</v>
      </c>
      <c r="AH116" s="325">
        <v>0</v>
      </c>
      <c r="AI116" s="41">
        <v>0</v>
      </c>
      <c r="AJ116" s="423">
        <v>0</v>
      </c>
      <c r="AK116" s="424">
        <f t="shared" si="197"/>
        <v>0</v>
      </c>
      <c r="AL116" s="95">
        <v>0</v>
      </c>
      <c r="AM116" s="95">
        <v>0</v>
      </c>
      <c r="AN116" s="95">
        <v>0</v>
      </c>
      <c r="AO116" s="492">
        <f t="shared" si="198"/>
        <v>0</v>
      </c>
      <c r="AP116" s="95">
        <v>0</v>
      </c>
      <c r="AQ116" s="95">
        <v>0</v>
      </c>
      <c r="AR116" s="95">
        <v>0</v>
      </c>
      <c r="AS116" s="492">
        <f t="shared" si="199"/>
        <v>0</v>
      </c>
      <c r="AT116" s="95">
        <v>0</v>
      </c>
      <c r="AU116" s="95">
        <v>0</v>
      </c>
      <c r="AV116" s="95">
        <v>0</v>
      </c>
      <c r="AW116" s="492">
        <f t="shared" si="200"/>
        <v>0</v>
      </c>
      <c r="AX116" s="95">
        <v>0</v>
      </c>
      <c r="AY116" s="95">
        <v>0</v>
      </c>
      <c r="AZ116" s="95">
        <v>0</v>
      </c>
      <c r="BA116" s="492">
        <f t="shared" si="201"/>
        <v>0</v>
      </c>
      <c r="BB116" s="95">
        <v>0</v>
      </c>
      <c r="BC116" s="95">
        <v>0</v>
      </c>
      <c r="BD116" s="95">
        <v>0</v>
      </c>
      <c r="BE116" s="492">
        <f t="shared" si="202"/>
        <v>0</v>
      </c>
      <c r="BF116" s="30">
        <f t="shared" si="203"/>
        <v>0</v>
      </c>
      <c r="BG116" s="604"/>
      <c r="BH116" s="422"/>
      <c r="BI116" s="422"/>
      <c r="BJ116" s="422"/>
      <c r="BK116" s="422"/>
      <c r="BL116" s="1"/>
    </row>
    <row r="117" spans="1:64" ht="15.75" hidden="1" customHeight="1">
      <c r="A117" s="616"/>
      <c r="B117" s="658"/>
      <c r="C117" s="616"/>
      <c r="D117" s="616"/>
      <c r="E117" s="762"/>
      <c r="F117" s="619"/>
      <c r="G117" s="619"/>
      <c r="H117" s="525" t="s">
        <v>66</v>
      </c>
      <c r="I117" s="619"/>
      <c r="J117" s="449">
        <v>0</v>
      </c>
      <c r="K117" s="96">
        <v>0</v>
      </c>
      <c r="L117" s="144">
        <v>0</v>
      </c>
      <c r="M117" s="450">
        <f t="shared" si="169"/>
        <v>0</v>
      </c>
      <c r="N117" s="143">
        <v>0</v>
      </c>
      <c r="O117" s="96">
        <v>0</v>
      </c>
      <c r="P117" s="96">
        <v>0</v>
      </c>
      <c r="Q117" s="481">
        <f t="shared" si="170"/>
        <v>0</v>
      </c>
      <c r="R117" s="143">
        <v>0</v>
      </c>
      <c r="S117" s="96">
        <v>0</v>
      </c>
      <c r="T117" s="96">
        <v>0</v>
      </c>
      <c r="U117" s="397">
        <f t="shared" si="171"/>
        <v>0</v>
      </c>
      <c r="V117" s="330">
        <v>0</v>
      </c>
      <c r="W117" s="54">
        <v>0</v>
      </c>
      <c r="X117" s="426">
        <v>0</v>
      </c>
      <c r="Y117" s="427">
        <f t="shared" si="194"/>
        <v>0</v>
      </c>
      <c r="Z117" s="330">
        <v>0</v>
      </c>
      <c r="AA117" s="54">
        <v>0</v>
      </c>
      <c r="AB117" s="426">
        <v>0</v>
      </c>
      <c r="AC117" s="427">
        <f t="shared" si="195"/>
        <v>0</v>
      </c>
      <c r="AD117" s="330">
        <v>0</v>
      </c>
      <c r="AE117" s="54">
        <v>0</v>
      </c>
      <c r="AF117" s="426">
        <v>0</v>
      </c>
      <c r="AG117" s="427">
        <f t="shared" si="196"/>
        <v>0</v>
      </c>
      <c r="AH117" s="330">
        <v>0</v>
      </c>
      <c r="AI117" s="54">
        <v>0</v>
      </c>
      <c r="AJ117" s="426">
        <v>0</v>
      </c>
      <c r="AK117" s="427">
        <f t="shared" si="197"/>
        <v>0</v>
      </c>
      <c r="AL117" s="95">
        <v>0</v>
      </c>
      <c r="AM117" s="95">
        <v>0</v>
      </c>
      <c r="AN117" s="95">
        <v>0</v>
      </c>
      <c r="AO117" s="496">
        <f t="shared" si="198"/>
        <v>0</v>
      </c>
      <c r="AP117" s="95">
        <v>0</v>
      </c>
      <c r="AQ117" s="95">
        <v>0</v>
      </c>
      <c r="AR117" s="95">
        <v>0</v>
      </c>
      <c r="AS117" s="496">
        <f t="shared" si="199"/>
        <v>0</v>
      </c>
      <c r="AT117" s="95">
        <v>0</v>
      </c>
      <c r="AU117" s="95">
        <v>0</v>
      </c>
      <c r="AV117" s="95">
        <v>0</v>
      </c>
      <c r="AW117" s="496">
        <f t="shared" si="200"/>
        <v>0</v>
      </c>
      <c r="AX117" s="95">
        <v>0</v>
      </c>
      <c r="AY117" s="95">
        <v>0</v>
      </c>
      <c r="AZ117" s="95">
        <v>0</v>
      </c>
      <c r="BA117" s="496">
        <f t="shared" si="201"/>
        <v>0</v>
      </c>
      <c r="BB117" s="95">
        <v>0</v>
      </c>
      <c r="BC117" s="95">
        <v>0</v>
      </c>
      <c r="BD117" s="95">
        <v>0</v>
      </c>
      <c r="BE117" s="496">
        <f t="shared" si="202"/>
        <v>0</v>
      </c>
      <c r="BF117" s="30">
        <f t="shared" si="203"/>
        <v>0</v>
      </c>
      <c r="BG117" s="605"/>
      <c r="BH117" s="422"/>
      <c r="BI117" s="422"/>
      <c r="BJ117" s="422"/>
      <c r="BK117" s="422"/>
      <c r="BL117" s="1"/>
    </row>
    <row r="118" spans="1:64" ht="48" customHeight="1">
      <c r="A118" s="616"/>
      <c r="B118" s="658"/>
      <c r="C118" s="616"/>
      <c r="D118" s="616"/>
      <c r="E118" s="437" t="s">
        <v>219</v>
      </c>
      <c r="F118" s="466">
        <v>50</v>
      </c>
      <c r="G118" s="437" t="s">
        <v>73</v>
      </c>
      <c r="H118" s="217" t="s">
        <v>73</v>
      </c>
      <c r="I118" s="437" t="s">
        <v>193</v>
      </c>
      <c r="J118" s="451">
        <v>0</v>
      </c>
      <c r="K118" s="197">
        <v>38</v>
      </c>
      <c r="L118" s="12">
        <v>0</v>
      </c>
      <c r="M118" s="452">
        <f t="shared" si="169"/>
        <v>38</v>
      </c>
      <c r="N118" s="123">
        <v>10</v>
      </c>
      <c r="O118" s="197">
        <v>0</v>
      </c>
      <c r="P118" s="197">
        <v>0</v>
      </c>
      <c r="Q118" s="467">
        <f t="shared" si="170"/>
        <v>10</v>
      </c>
      <c r="R118" s="123">
        <v>25</v>
      </c>
      <c r="S118" s="197">
        <v>0</v>
      </c>
      <c r="T118" s="197">
        <v>0</v>
      </c>
      <c r="U118" s="468">
        <f t="shared" si="171"/>
        <v>25</v>
      </c>
      <c r="V118" s="197">
        <v>0</v>
      </c>
      <c r="W118" s="197">
        <v>0</v>
      </c>
      <c r="X118" s="197">
        <v>0</v>
      </c>
      <c r="Y118" s="468">
        <f t="shared" si="194"/>
        <v>0</v>
      </c>
      <c r="Z118" s="197">
        <v>0</v>
      </c>
      <c r="AA118" s="197">
        <v>0</v>
      </c>
      <c r="AB118" s="197">
        <v>0</v>
      </c>
      <c r="AC118" s="401">
        <f t="shared" si="195"/>
        <v>0</v>
      </c>
      <c r="AD118" s="197">
        <v>0</v>
      </c>
      <c r="AE118" s="197">
        <v>0</v>
      </c>
      <c r="AF118" s="197">
        <v>0</v>
      </c>
      <c r="AG118" s="401">
        <f t="shared" si="196"/>
        <v>0</v>
      </c>
      <c r="AH118" s="197">
        <v>0</v>
      </c>
      <c r="AI118" s="197">
        <v>0</v>
      </c>
      <c r="AJ118" s="197">
        <v>0</v>
      </c>
      <c r="AK118" s="401">
        <f t="shared" si="197"/>
        <v>0</v>
      </c>
      <c r="AL118" s="197">
        <v>0</v>
      </c>
      <c r="AM118" s="197">
        <v>0</v>
      </c>
      <c r="AN118" s="197">
        <v>0</v>
      </c>
      <c r="AO118" s="401">
        <f t="shared" si="198"/>
        <v>0</v>
      </c>
      <c r="AP118" s="197">
        <v>0</v>
      </c>
      <c r="AQ118" s="197">
        <v>0</v>
      </c>
      <c r="AR118" s="197">
        <v>0</v>
      </c>
      <c r="AS118" s="401">
        <f t="shared" si="199"/>
        <v>0</v>
      </c>
      <c r="AT118" s="211">
        <v>0</v>
      </c>
      <c r="AU118" s="211">
        <v>0</v>
      </c>
      <c r="AV118" s="211">
        <v>0</v>
      </c>
      <c r="AW118" s="401">
        <f t="shared" si="200"/>
        <v>0</v>
      </c>
      <c r="AX118" s="197">
        <v>0</v>
      </c>
      <c r="AY118" s="197">
        <v>0</v>
      </c>
      <c r="AZ118" s="197">
        <v>0</v>
      </c>
      <c r="BA118" s="401">
        <f t="shared" si="201"/>
        <v>0</v>
      </c>
      <c r="BB118" s="197">
        <v>0</v>
      </c>
      <c r="BC118" s="197">
        <v>0</v>
      </c>
      <c r="BD118" s="197">
        <v>0</v>
      </c>
      <c r="BE118" s="401">
        <f t="shared" si="202"/>
        <v>0</v>
      </c>
      <c r="BF118" s="30">
        <f t="shared" si="203"/>
        <v>73</v>
      </c>
      <c r="BG118" s="469">
        <f t="shared" ref="BG118:BG121" si="204">BF118/F118</f>
        <v>1.46</v>
      </c>
      <c r="BH118" s="71">
        <f t="shared" ref="BH118:BH121" si="205">ROUND(F118*BL118,0)</f>
        <v>20</v>
      </c>
      <c r="BI118" s="72">
        <f t="shared" ref="BI118:BI121" si="206">ROUND(F118*BL118,0)+1</f>
        <v>21</v>
      </c>
      <c r="BJ118" s="72">
        <f t="shared" ref="BJ118:BJ121" si="207">F118-1</f>
        <v>49</v>
      </c>
      <c r="BK118" s="73">
        <f t="shared" ref="BK118:BK121" si="208">F118</f>
        <v>50</v>
      </c>
      <c r="BL118" s="196">
        <v>0.4</v>
      </c>
    </row>
    <row r="119" spans="1:64" ht="56.25" customHeight="1">
      <c r="A119" s="616"/>
      <c r="B119" s="658"/>
      <c r="C119" s="616"/>
      <c r="D119" s="616"/>
      <c r="E119" s="437" t="s">
        <v>220</v>
      </c>
      <c r="F119" s="466">
        <v>6</v>
      </c>
      <c r="G119" s="437" t="s">
        <v>73</v>
      </c>
      <c r="H119" s="217" t="s">
        <v>73</v>
      </c>
      <c r="I119" s="437" t="s">
        <v>221</v>
      </c>
      <c r="J119" s="451">
        <v>0</v>
      </c>
      <c r="K119" s="197">
        <v>0</v>
      </c>
      <c r="L119" s="12">
        <v>0</v>
      </c>
      <c r="M119" s="452">
        <f t="shared" si="169"/>
        <v>0</v>
      </c>
      <c r="N119" s="123">
        <v>1</v>
      </c>
      <c r="O119" s="197">
        <v>0</v>
      </c>
      <c r="P119" s="197">
        <v>0</v>
      </c>
      <c r="Q119" s="467">
        <f t="shared" si="170"/>
        <v>1</v>
      </c>
      <c r="R119" s="123">
        <v>2</v>
      </c>
      <c r="S119" s="197">
        <v>0</v>
      </c>
      <c r="T119" s="197">
        <v>0</v>
      </c>
      <c r="U119" s="468">
        <f t="shared" si="171"/>
        <v>2</v>
      </c>
      <c r="V119" s="197">
        <v>0</v>
      </c>
      <c r="W119" s="197">
        <v>0</v>
      </c>
      <c r="X119" s="197">
        <v>0</v>
      </c>
      <c r="Y119" s="468">
        <f t="shared" si="194"/>
        <v>0</v>
      </c>
      <c r="Z119" s="197">
        <v>0</v>
      </c>
      <c r="AA119" s="197">
        <v>0</v>
      </c>
      <c r="AB119" s="197">
        <v>0</v>
      </c>
      <c r="AC119" s="401">
        <f t="shared" si="195"/>
        <v>0</v>
      </c>
      <c r="AD119" s="197">
        <v>0</v>
      </c>
      <c r="AE119" s="197">
        <v>0</v>
      </c>
      <c r="AF119" s="197">
        <v>0</v>
      </c>
      <c r="AG119" s="401">
        <f t="shared" si="196"/>
        <v>0</v>
      </c>
      <c r="AH119" s="197">
        <v>0</v>
      </c>
      <c r="AI119" s="197">
        <v>0</v>
      </c>
      <c r="AJ119" s="197">
        <v>0</v>
      </c>
      <c r="AK119" s="401">
        <f t="shared" si="197"/>
        <v>0</v>
      </c>
      <c r="AL119" s="197">
        <v>0</v>
      </c>
      <c r="AM119" s="197">
        <v>0</v>
      </c>
      <c r="AN119" s="197">
        <v>0</v>
      </c>
      <c r="AO119" s="401">
        <f t="shared" si="198"/>
        <v>0</v>
      </c>
      <c r="AP119" s="197">
        <v>0</v>
      </c>
      <c r="AQ119" s="197">
        <v>0</v>
      </c>
      <c r="AR119" s="197">
        <v>0</v>
      </c>
      <c r="AS119" s="401">
        <f t="shared" si="199"/>
        <v>0</v>
      </c>
      <c r="AT119" s="211">
        <v>0</v>
      </c>
      <c r="AU119" s="211">
        <v>0</v>
      </c>
      <c r="AV119" s="211">
        <v>0</v>
      </c>
      <c r="AW119" s="401">
        <f t="shared" si="200"/>
        <v>0</v>
      </c>
      <c r="AX119" s="197">
        <v>0</v>
      </c>
      <c r="AY119" s="197">
        <v>0</v>
      </c>
      <c r="AZ119" s="197">
        <v>0</v>
      </c>
      <c r="BA119" s="401">
        <f t="shared" si="201"/>
        <v>0</v>
      </c>
      <c r="BB119" s="197">
        <v>0</v>
      </c>
      <c r="BC119" s="197">
        <v>0</v>
      </c>
      <c r="BD119" s="197">
        <v>0</v>
      </c>
      <c r="BE119" s="401">
        <f t="shared" si="202"/>
        <v>0</v>
      </c>
      <c r="BF119" s="30">
        <f t="shared" si="203"/>
        <v>3</v>
      </c>
      <c r="BG119" s="469">
        <f t="shared" si="204"/>
        <v>0.5</v>
      </c>
      <c r="BH119" s="71">
        <f t="shared" si="205"/>
        <v>2</v>
      </c>
      <c r="BI119" s="72">
        <f t="shared" si="206"/>
        <v>3</v>
      </c>
      <c r="BJ119" s="72">
        <f t="shared" si="207"/>
        <v>5</v>
      </c>
      <c r="BK119" s="73">
        <f t="shared" si="208"/>
        <v>6</v>
      </c>
      <c r="BL119" s="196">
        <v>0.4</v>
      </c>
    </row>
    <row r="120" spans="1:64" ht="61.5" customHeight="1">
      <c r="A120" s="619"/>
      <c r="B120" s="658"/>
      <c r="C120" s="616"/>
      <c r="D120" s="616"/>
      <c r="E120" s="437" t="s">
        <v>222</v>
      </c>
      <c r="F120" s="529">
        <v>190</v>
      </c>
      <c r="G120" s="530" t="s">
        <v>73</v>
      </c>
      <c r="H120" s="57" t="s">
        <v>73</v>
      </c>
      <c r="I120" s="437" t="s">
        <v>223</v>
      </c>
      <c r="J120" s="451">
        <v>29</v>
      </c>
      <c r="K120" s="197">
        <v>0</v>
      </c>
      <c r="L120" s="12">
        <v>0</v>
      </c>
      <c r="M120" s="509">
        <f t="shared" si="169"/>
        <v>29</v>
      </c>
      <c r="N120" s="123">
        <v>41</v>
      </c>
      <c r="O120" s="197">
        <v>0</v>
      </c>
      <c r="P120" s="197">
        <v>0</v>
      </c>
      <c r="Q120" s="509">
        <f t="shared" si="170"/>
        <v>41</v>
      </c>
      <c r="R120" s="123">
        <v>64</v>
      </c>
      <c r="S120" s="197">
        <v>0</v>
      </c>
      <c r="T120" s="197">
        <v>0</v>
      </c>
      <c r="U120" s="509">
        <f t="shared" si="171"/>
        <v>64</v>
      </c>
      <c r="V120" s="197">
        <v>0</v>
      </c>
      <c r="W120" s="197">
        <v>0</v>
      </c>
      <c r="X120" s="197">
        <v>0</v>
      </c>
      <c r="Y120" s="401">
        <v>0</v>
      </c>
      <c r="Z120" s="197">
        <v>0</v>
      </c>
      <c r="AA120" s="197">
        <v>0</v>
      </c>
      <c r="AB120" s="197">
        <v>0</v>
      </c>
      <c r="AC120" s="401">
        <v>0</v>
      </c>
      <c r="AD120" s="197">
        <v>0</v>
      </c>
      <c r="AE120" s="197">
        <v>0</v>
      </c>
      <c r="AF120" s="197">
        <v>0</v>
      </c>
      <c r="AG120" s="401">
        <v>0</v>
      </c>
      <c r="AH120" s="197">
        <v>0</v>
      </c>
      <c r="AI120" s="197">
        <v>0</v>
      </c>
      <c r="AJ120" s="197">
        <v>0</v>
      </c>
      <c r="AK120" s="401">
        <v>0</v>
      </c>
      <c r="AL120" s="197">
        <v>0</v>
      </c>
      <c r="AM120" s="197">
        <v>0</v>
      </c>
      <c r="AN120" s="197">
        <v>0</v>
      </c>
      <c r="AO120" s="401">
        <v>0</v>
      </c>
      <c r="AP120" s="197">
        <v>0</v>
      </c>
      <c r="AQ120" s="197">
        <v>0</v>
      </c>
      <c r="AR120" s="197">
        <v>0</v>
      </c>
      <c r="AS120" s="401">
        <v>0</v>
      </c>
      <c r="AT120" s="211">
        <v>0</v>
      </c>
      <c r="AU120" s="211">
        <v>0</v>
      </c>
      <c r="AV120" s="211">
        <v>0</v>
      </c>
      <c r="AW120" s="401">
        <v>0</v>
      </c>
      <c r="AX120" s="211">
        <v>0</v>
      </c>
      <c r="AY120" s="211">
        <v>0</v>
      </c>
      <c r="AZ120" s="211">
        <v>0</v>
      </c>
      <c r="BA120" s="401">
        <v>0</v>
      </c>
      <c r="BB120" s="197">
        <v>0</v>
      </c>
      <c r="BC120" s="197">
        <v>0</v>
      </c>
      <c r="BD120" s="197">
        <v>0</v>
      </c>
      <c r="BE120" s="401">
        <v>0</v>
      </c>
      <c r="BF120" s="30">
        <f t="shared" si="203"/>
        <v>134</v>
      </c>
      <c r="BG120" s="469">
        <f t="shared" si="204"/>
        <v>0.70526315789473681</v>
      </c>
      <c r="BH120" s="71">
        <f t="shared" si="205"/>
        <v>76</v>
      </c>
      <c r="BI120" s="72">
        <f t="shared" si="206"/>
        <v>77</v>
      </c>
      <c r="BJ120" s="72">
        <f t="shared" si="207"/>
        <v>189</v>
      </c>
      <c r="BK120" s="73">
        <f t="shared" si="208"/>
        <v>190</v>
      </c>
      <c r="BL120" s="196">
        <v>0.4</v>
      </c>
    </row>
    <row r="121" spans="1:64" ht="18" customHeight="1">
      <c r="A121" s="735" t="s">
        <v>91</v>
      </c>
      <c r="B121" s="658"/>
      <c r="C121" s="616"/>
      <c r="D121" s="616"/>
      <c r="E121" s="699" t="s">
        <v>224</v>
      </c>
      <c r="F121" s="412">
        <v>200</v>
      </c>
      <c r="G121" s="112" t="s">
        <v>73</v>
      </c>
      <c r="H121" s="125" t="s">
        <v>73</v>
      </c>
      <c r="I121" s="113" t="s">
        <v>225</v>
      </c>
      <c r="J121" s="442">
        <v>70</v>
      </c>
      <c r="K121" s="193">
        <v>0</v>
      </c>
      <c r="L121" s="443">
        <v>0</v>
      </c>
      <c r="M121" s="509">
        <f t="shared" si="169"/>
        <v>70</v>
      </c>
      <c r="N121" s="445">
        <v>92</v>
      </c>
      <c r="O121" s="454">
        <v>0</v>
      </c>
      <c r="P121" s="193">
        <v>0</v>
      </c>
      <c r="Q121" s="509">
        <f t="shared" si="170"/>
        <v>92</v>
      </c>
      <c r="R121" s="445">
        <v>10</v>
      </c>
      <c r="S121" s="193">
        <v>0</v>
      </c>
      <c r="T121" s="193">
        <v>0</v>
      </c>
      <c r="U121" s="509">
        <f t="shared" si="171"/>
        <v>10</v>
      </c>
      <c r="V121" s="193">
        <v>0</v>
      </c>
      <c r="W121" s="193">
        <v>0</v>
      </c>
      <c r="X121" s="193">
        <v>0</v>
      </c>
      <c r="Y121" s="405">
        <v>0</v>
      </c>
      <c r="Z121" s="454">
        <v>0</v>
      </c>
      <c r="AA121" s="193">
        <v>0</v>
      </c>
      <c r="AB121" s="193">
        <v>0</v>
      </c>
      <c r="AC121" s="405">
        <v>0</v>
      </c>
      <c r="AD121" s="454">
        <v>0</v>
      </c>
      <c r="AE121" s="193">
        <v>0</v>
      </c>
      <c r="AF121" s="193">
        <v>0</v>
      </c>
      <c r="AG121" s="405">
        <v>0</v>
      </c>
      <c r="AH121" s="454">
        <v>0</v>
      </c>
      <c r="AI121" s="454">
        <v>0</v>
      </c>
      <c r="AJ121" s="193">
        <v>0</v>
      </c>
      <c r="AK121" s="405">
        <v>0</v>
      </c>
      <c r="AL121" s="508">
        <v>0</v>
      </c>
      <c r="AM121" s="508">
        <v>0</v>
      </c>
      <c r="AN121" s="192">
        <v>0</v>
      </c>
      <c r="AO121" s="405">
        <v>0</v>
      </c>
      <c r="AP121" s="454">
        <v>0</v>
      </c>
      <c r="AQ121" s="454">
        <v>0</v>
      </c>
      <c r="AR121" s="193">
        <v>0</v>
      </c>
      <c r="AS121" s="405">
        <v>0</v>
      </c>
      <c r="AT121" s="192">
        <v>0</v>
      </c>
      <c r="AU121" s="192">
        <v>0</v>
      </c>
      <c r="AV121" s="192">
        <v>0</v>
      </c>
      <c r="AW121" s="405">
        <v>0</v>
      </c>
      <c r="AX121" s="192">
        <v>0</v>
      </c>
      <c r="AY121" s="192">
        <v>0</v>
      </c>
      <c r="AZ121" s="192">
        <v>0</v>
      </c>
      <c r="BA121" s="405">
        <v>0</v>
      </c>
      <c r="BB121" s="193">
        <v>0</v>
      </c>
      <c r="BC121" s="193">
        <v>0</v>
      </c>
      <c r="BD121" s="193">
        <v>0</v>
      </c>
      <c r="BE121" s="405">
        <v>0</v>
      </c>
      <c r="BF121" s="30">
        <f t="shared" si="203"/>
        <v>172</v>
      </c>
      <c r="BG121" s="510">
        <f t="shared" si="204"/>
        <v>0.86</v>
      </c>
      <c r="BH121" s="71">
        <f t="shared" si="205"/>
        <v>80</v>
      </c>
      <c r="BI121" s="72">
        <f t="shared" si="206"/>
        <v>81</v>
      </c>
      <c r="BJ121" s="72">
        <f t="shared" si="207"/>
        <v>199</v>
      </c>
      <c r="BK121" s="73">
        <f t="shared" si="208"/>
        <v>200</v>
      </c>
      <c r="BL121" s="196">
        <v>0.4</v>
      </c>
    </row>
    <row r="122" spans="1:64" ht="15" customHeight="1">
      <c r="A122" s="616"/>
      <c r="B122" s="658"/>
      <c r="C122" s="616"/>
      <c r="D122" s="616"/>
      <c r="E122" s="625"/>
      <c r="F122" s="759">
        <v>24</v>
      </c>
      <c r="G122" s="699" t="s">
        <v>48</v>
      </c>
      <c r="H122" s="103" t="s">
        <v>49</v>
      </c>
      <c r="I122" s="728" t="s">
        <v>226</v>
      </c>
      <c r="J122" s="447">
        <v>0</v>
      </c>
      <c r="K122" s="116">
        <v>0</v>
      </c>
      <c r="L122" s="148">
        <v>0</v>
      </c>
      <c r="M122" s="448">
        <f t="shared" si="169"/>
        <v>0</v>
      </c>
      <c r="N122" s="476">
        <v>0</v>
      </c>
      <c r="O122" s="116">
        <v>0</v>
      </c>
      <c r="P122" s="116">
        <v>0</v>
      </c>
      <c r="Q122" s="477">
        <f t="shared" si="170"/>
        <v>0</v>
      </c>
      <c r="R122" s="476">
        <v>0</v>
      </c>
      <c r="S122" s="116">
        <v>0</v>
      </c>
      <c r="T122" s="116">
        <v>0</v>
      </c>
      <c r="U122" s="465">
        <f t="shared" si="171"/>
        <v>0</v>
      </c>
      <c r="V122" s="116">
        <v>0</v>
      </c>
      <c r="W122" s="116">
        <v>0</v>
      </c>
      <c r="X122" s="116">
        <v>0</v>
      </c>
      <c r="Y122" s="511">
        <f t="shared" ref="Y122:Y126" si="209">SUM(V122:X122)</f>
        <v>0</v>
      </c>
      <c r="Z122" s="116">
        <v>0</v>
      </c>
      <c r="AA122" s="116">
        <v>0</v>
      </c>
      <c r="AB122" s="116">
        <v>0</v>
      </c>
      <c r="AC122" s="511">
        <f t="shared" ref="AC122:AC126" si="210">SUM(Z122:AB122)</f>
        <v>0</v>
      </c>
      <c r="AD122" s="116">
        <v>0</v>
      </c>
      <c r="AE122" s="116">
        <v>0</v>
      </c>
      <c r="AF122" s="116">
        <v>0</v>
      </c>
      <c r="AG122" s="511">
        <f t="shared" ref="AG122:AG126" si="211">SUM(AD122:AF122)</f>
        <v>0</v>
      </c>
      <c r="AH122" s="116">
        <v>0</v>
      </c>
      <c r="AI122" s="116">
        <v>0</v>
      </c>
      <c r="AJ122" s="116">
        <v>0</v>
      </c>
      <c r="AK122" s="511">
        <f t="shared" ref="AK122:AK126" si="212">SUM(AH122:AJ122)</f>
        <v>0</v>
      </c>
      <c r="AL122" s="203">
        <v>0</v>
      </c>
      <c r="AM122" s="203">
        <v>0</v>
      </c>
      <c r="AN122" s="203">
        <v>0</v>
      </c>
      <c r="AO122" s="511">
        <f t="shared" ref="AO122:AO126" si="213">SUM(AL122:AN122)</f>
        <v>0</v>
      </c>
      <c r="AP122" s="116">
        <v>0</v>
      </c>
      <c r="AQ122" s="116">
        <v>0</v>
      </c>
      <c r="AR122" s="116">
        <v>0</v>
      </c>
      <c r="AS122" s="511">
        <f t="shared" ref="AS122:AS126" si="214">SUM(AP122:AR122)</f>
        <v>0</v>
      </c>
      <c r="AT122" s="203">
        <v>0</v>
      </c>
      <c r="AU122" s="203">
        <v>0</v>
      </c>
      <c r="AV122" s="203">
        <v>0</v>
      </c>
      <c r="AW122" s="511">
        <f t="shared" ref="AW122:AW126" si="215">SUM(AT122:AV122)</f>
        <v>0</v>
      </c>
      <c r="AX122" s="203">
        <v>0</v>
      </c>
      <c r="AY122" s="203">
        <v>0</v>
      </c>
      <c r="AZ122" s="203">
        <v>0</v>
      </c>
      <c r="BA122" s="511">
        <f t="shared" ref="BA122:BA126" si="216">SUM(AX122:AZ122)</f>
        <v>0</v>
      </c>
      <c r="BB122" s="203">
        <v>0</v>
      </c>
      <c r="BC122" s="203">
        <v>0</v>
      </c>
      <c r="BD122" s="203">
        <v>0</v>
      </c>
      <c r="BE122" s="511">
        <f t="shared" ref="BE122:BE126" si="217">SUM(BB122:BD122)</f>
        <v>0</v>
      </c>
      <c r="BF122" s="30">
        <f t="shared" si="203"/>
        <v>0</v>
      </c>
      <c r="BG122" s="603">
        <f>BF127/F122</f>
        <v>1.5833333333333333</v>
      </c>
      <c r="BH122" s="422"/>
      <c r="BI122" s="422"/>
      <c r="BJ122" s="422"/>
      <c r="BK122" s="422"/>
      <c r="BL122" s="1"/>
    </row>
    <row r="123" spans="1:64" ht="15" customHeight="1">
      <c r="A123" s="616"/>
      <c r="B123" s="658"/>
      <c r="C123" s="616"/>
      <c r="D123" s="616"/>
      <c r="E123" s="625"/>
      <c r="F123" s="616"/>
      <c r="G123" s="625"/>
      <c r="H123" s="105" t="s">
        <v>51</v>
      </c>
      <c r="I123" s="616"/>
      <c r="J123" s="449">
        <v>0</v>
      </c>
      <c r="K123" s="96">
        <v>0</v>
      </c>
      <c r="L123" s="144">
        <v>0</v>
      </c>
      <c r="M123" s="450">
        <f t="shared" si="169"/>
        <v>0</v>
      </c>
      <c r="N123" s="143">
        <v>0</v>
      </c>
      <c r="O123" s="96">
        <v>0</v>
      </c>
      <c r="P123" s="96">
        <v>0</v>
      </c>
      <c r="Q123" s="481">
        <f t="shared" si="170"/>
        <v>0</v>
      </c>
      <c r="R123" s="143">
        <v>0</v>
      </c>
      <c r="S123" s="96">
        <v>0</v>
      </c>
      <c r="T123" s="96">
        <v>0</v>
      </c>
      <c r="U123" s="397">
        <f t="shared" si="171"/>
        <v>0</v>
      </c>
      <c r="V123" s="96">
        <v>0</v>
      </c>
      <c r="W123" s="96">
        <v>0</v>
      </c>
      <c r="X123" s="96">
        <v>0</v>
      </c>
      <c r="Y123" s="396">
        <f t="shared" si="209"/>
        <v>0</v>
      </c>
      <c r="Z123" s="96">
        <v>0</v>
      </c>
      <c r="AA123" s="96">
        <v>0</v>
      </c>
      <c r="AB123" s="96">
        <v>0</v>
      </c>
      <c r="AC123" s="396">
        <f t="shared" si="210"/>
        <v>0</v>
      </c>
      <c r="AD123" s="96">
        <v>0</v>
      </c>
      <c r="AE123" s="96">
        <v>0</v>
      </c>
      <c r="AF123" s="96">
        <v>0</v>
      </c>
      <c r="AG123" s="396">
        <f t="shared" si="211"/>
        <v>0</v>
      </c>
      <c r="AH123" s="96">
        <v>0</v>
      </c>
      <c r="AI123" s="96">
        <v>0</v>
      </c>
      <c r="AJ123" s="96">
        <v>0</v>
      </c>
      <c r="AK123" s="396">
        <f t="shared" si="212"/>
        <v>0</v>
      </c>
      <c r="AL123" s="95">
        <v>0</v>
      </c>
      <c r="AM123" s="95">
        <v>0</v>
      </c>
      <c r="AN123" s="95">
        <v>0</v>
      </c>
      <c r="AO123" s="396">
        <f t="shared" si="213"/>
        <v>0</v>
      </c>
      <c r="AP123" s="96">
        <v>0</v>
      </c>
      <c r="AQ123" s="96">
        <v>0</v>
      </c>
      <c r="AR123" s="96">
        <v>0</v>
      </c>
      <c r="AS123" s="396">
        <f t="shared" si="214"/>
        <v>0</v>
      </c>
      <c r="AT123" s="95">
        <v>0</v>
      </c>
      <c r="AU123" s="95">
        <v>0</v>
      </c>
      <c r="AV123" s="95">
        <v>0</v>
      </c>
      <c r="AW123" s="396">
        <f t="shared" si="215"/>
        <v>0</v>
      </c>
      <c r="AX123" s="95">
        <v>0</v>
      </c>
      <c r="AY123" s="95">
        <v>0</v>
      </c>
      <c r="AZ123" s="95">
        <v>0</v>
      </c>
      <c r="BA123" s="396">
        <f t="shared" si="216"/>
        <v>0</v>
      </c>
      <c r="BB123" s="95">
        <v>0</v>
      </c>
      <c r="BC123" s="95">
        <v>0</v>
      </c>
      <c r="BD123" s="95">
        <v>0</v>
      </c>
      <c r="BE123" s="396">
        <f t="shared" si="217"/>
        <v>0</v>
      </c>
      <c r="BF123" s="30">
        <f t="shared" si="203"/>
        <v>0</v>
      </c>
      <c r="BG123" s="604"/>
      <c r="BH123" s="422"/>
      <c r="BI123" s="422"/>
      <c r="BJ123" s="422"/>
      <c r="BK123" s="422"/>
      <c r="BL123" s="1"/>
    </row>
    <row r="124" spans="1:64" ht="15" customHeight="1">
      <c r="A124" s="616"/>
      <c r="B124" s="658"/>
      <c r="C124" s="616"/>
      <c r="D124" s="616"/>
      <c r="E124" s="625"/>
      <c r="F124" s="616"/>
      <c r="G124" s="625"/>
      <c r="H124" s="85" t="s">
        <v>52</v>
      </c>
      <c r="I124" s="616"/>
      <c r="J124" s="449">
        <v>5</v>
      </c>
      <c r="K124" s="96">
        <v>0</v>
      </c>
      <c r="L124" s="144">
        <v>0</v>
      </c>
      <c r="M124" s="450">
        <f t="shared" si="169"/>
        <v>5</v>
      </c>
      <c r="N124" s="143">
        <v>7</v>
      </c>
      <c r="O124" s="96">
        <v>0</v>
      </c>
      <c r="P124" s="96">
        <v>0</v>
      </c>
      <c r="Q124" s="481">
        <f t="shared" si="170"/>
        <v>7</v>
      </c>
      <c r="R124" s="143">
        <v>0</v>
      </c>
      <c r="S124" s="96">
        <v>0</v>
      </c>
      <c r="T124" s="96">
        <v>0</v>
      </c>
      <c r="U124" s="397">
        <f t="shared" si="171"/>
        <v>0</v>
      </c>
      <c r="V124" s="96">
        <v>0</v>
      </c>
      <c r="W124" s="96">
        <v>0</v>
      </c>
      <c r="X124" s="96">
        <v>0</v>
      </c>
      <c r="Y124" s="396">
        <f t="shared" si="209"/>
        <v>0</v>
      </c>
      <c r="Z124" s="96">
        <v>0</v>
      </c>
      <c r="AA124" s="96">
        <v>0</v>
      </c>
      <c r="AB124" s="96">
        <v>0</v>
      </c>
      <c r="AC124" s="396">
        <f t="shared" si="210"/>
        <v>0</v>
      </c>
      <c r="AD124" s="96">
        <v>0</v>
      </c>
      <c r="AE124" s="96">
        <v>0</v>
      </c>
      <c r="AF124" s="96">
        <v>0</v>
      </c>
      <c r="AG124" s="396">
        <f t="shared" si="211"/>
        <v>0</v>
      </c>
      <c r="AH124" s="96">
        <v>0</v>
      </c>
      <c r="AI124" s="96">
        <v>0</v>
      </c>
      <c r="AJ124" s="96">
        <v>0</v>
      </c>
      <c r="AK124" s="396">
        <f t="shared" si="212"/>
        <v>0</v>
      </c>
      <c r="AL124" s="95">
        <v>0</v>
      </c>
      <c r="AM124" s="95">
        <v>0</v>
      </c>
      <c r="AN124" s="95">
        <v>0</v>
      </c>
      <c r="AO124" s="396">
        <f t="shared" si="213"/>
        <v>0</v>
      </c>
      <c r="AP124" s="96">
        <v>0</v>
      </c>
      <c r="AQ124" s="96">
        <v>0</v>
      </c>
      <c r="AR124" s="96">
        <v>0</v>
      </c>
      <c r="AS124" s="396">
        <f t="shared" si="214"/>
        <v>0</v>
      </c>
      <c r="AT124" s="95">
        <v>0</v>
      </c>
      <c r="AU124" s="95">
        <v>0</v>
      </c>
      <c r="AV124" s="95">
        <v>0</v>
      </c>
      <c r="AW124" s="396">
        <f t="shared" si="215"/>
        <v>0</v>
      </c>
      <c r="AX124" s="95">
        <v>0</v>
      </c>
      <c r="AY124" s="95">
        <v>0</v>
      </c>
      <c r="AZ124" s="95">
        <v>0</v>
      </c>
      <c r="BA124" s="396">
        <f t="shared" si="216"/>
        <v>0</v>
      </c>
      <c r="BB124" s="95">
        <v>0</v>
      </c>
      <c r="BC124" s="95">
        <v>0</v>
      </c>
      <c r="BD124" s="95">
        <v>0</v>
      </c>
      <c r="BE124" s="396">
        <f t="shared" si="217"/>
        <v>0</v>
      </c>
      <c r="BF124" s="30">
        <f t="shared" si="203"/>
        <v>12</v>
      </c>
      <c r="BG124" s="604"/>
      <c r="BH124" s="422"/>
      <c r="BI124" s="422"/>
      <c r="BJ124" s="422"/>
      <c r="BK124" s="422"/>
      <c r="BL124" s="1"/>
    </row>
    <row r="125" spans="1:64" ht="15" customHeight="1">
      <c r="A125" s="616"/>
      <c r="B125" s="658"/>
      <c r="C125" s="616"/>
      <c r="D125" s="616"/>
      <c r="E125" s="625"/>
      <c r="F125" s="616"/>
      <c r="G125" s="625"/>
      <c r="H125" s="85" t="s">
        <v>53</v>
      </c>
      <c r="I125" s="616"/>
      <c r="J125" s="449">
        <v>11</v>
      </c>
      <c r="K125" s="96">
        <v>0</v>
      </c>
      <c r="L125" s="144">
        <v>0</v>
      </c>
      <c r="M125" s="450">
        <f t="shared" si="169"/>
        <v>11</v>
      </c>
      <c r="N125" s="143">
        <v>12</v>
      </c>
      <c r="O125" s="96">
        <v>1</v>
      </c>
      <c r="P125" s="96">
        <v>0</v>
      </c>
      <c r="Q125" s="481">
        <f t="shared" si="170"/>
        <v>13</v>
      </c>
      <c r="R125" s="143">
        <v>2</v>
      </c>
      <c r="S125" s="96">
        <v>0</v>
      </c>
      <c r="T125" s="96">
        <v>0</v>
      </c>
      <c r="U125" s="397">
        <f t="shared" si="171"/>
        <v>2</v>
      </c>
      <c r="V125" s="96">
        <v>0</v>
      </c>
      <c r="W125" s="96">
        <v>0</v>
      </c>
      <c r="X125" s="96">
        <v>0</v>
      </c>
      <c r="Y125" s="396">
        <f t="shared" si="209"/>
        <v>0</v>
      </c>
      <c r="Z125" s="96">
        <v>0</v>
      </c>
      <c r="AA125" s="96">
        <v>0</v>
      </c>
      <c r="AB125" s="96">
        <v>0</v>
      </c>
      <c r="AC125" s="396">
        <f t="shared" si="210"/>
        <v>0</v>
      </c>
      <c r="AD125" s="96">
        <v>0</v>
      </c>
      <c r="AE125" s="96">
        <v>0</v>
      </c>
      <c r="AF125" s="96">
        <v>0</v>
      </c>
      <c r="AG125" s="396">
        <f t="shared" si="211"/>
        <v>0</v>
      </c>
      <c r="AH125" s="96">
        <v>0</v>
      </c>
      <c r="AI125" s="96">
        <v>0</v>
      </c>
      <c r="AJ125" s="96">
        <v>0</v>
      </c>
      <c r="AK125" s="396">
        <f t="shared" si="212"/>
        <v>0</v>
      </c>
      <c r="AL125" s="95">
        <v>0</v>
      </c>
      <c r="AM125" s="95">
        <v>0</v>
      </c>
      <c r="AN125" s="95">
        <v>0</v>
      </c>
      <c r="AO125" s="396">
        <f t="shared" si="213"/>
        <v>0</v>
      </c>
      <c r="AP125" s="96">
        <v>0</v>
      </c>
      <c r="AQ125" s="96">
        <v>0</v>
      </c>
      <c r="AR125" s="96">
        <v>0</v>
      </c>
      <c r="AS125" s="396">
        <f t="shared" si="214"/>
        <v>0</v>
      </c>
      <c r="AT125" s="95">
        <v>0</v>
      </c>
      <c r="AU125" s="95">
        <v>0</v>
      </c>
      <c r="AV125" s="95">
        <v>0</v>
      </c>
      <c r="AW125" s="396">
        <f t="shared" si="215"/>
        <v>0</v>
      </c>
      <c r="AX125" s="95">
        <v>0</v>
      </c>
      <c r="AY125" s="95">
        <v>0</v>
      </c>
      <c r="AZ125" s="95">
        <v>0</v>
      </c>
      <c r="BA125" s="396">
        <f t="shared" si="216"/>
        <v>0</v>
      </c>
      <c r="BB125" s="95">
        <v>0</v>
      </c>
      <c r="BC125" s="95">
        <v>0</v>
      </c>
      <c r="BD125" s="95">
        <v>0</v>
      </c>
      <c r="BE125" s="396">
        <f t="shared" si="217"/>
        <v>0</v>
      </c>
      <c r="BF125" s="30">
        <f t="shared" si="203"/>
        <v>26</v>
      </c>
      <c r="BG125" s="604"/>
      <c r="BH125" s="422"/>
      <c r="BI125" s="422"/>
      <c r="BJ125" s="422"/>
      <c r="BK125" s="422"/>
      <c r="BL125" s="1"/>
    </row>
    <row r="126" spans="1:64" ht="15.75" customHeight="1">
      <c r="A126" s="616"/>
      <c r="B126" s="658"/>
      <c r="C126" s="616"/>
      <c r="D126" s="616"/>
      <c r="E126" s="625"/>
      <c r="F126" s="616"/>
      <c r="G126" s="625"/>
      <c r="H126" s="106" t="s">
        <v>54</v>
      </c>
      <c r="I126" s="616"/>
      <c r="J126" s="451">
        <v>0</v>
      </c>
      <c r="K126" s="197">
        <v>0</v>
      </c>
      <c r="L126" s="12">
        <v>0</v>
      </c>
      <c r="M126" s="452">
        <f t="shared" si="169"/>
        <v>0</v>
      </c>
      <c r="N126" s="123">
        <v>0</v>
      </c>
      <c r="O126" s="197">
        <v>0</v>
      </c>
      <c r="P126" s="197">
        <v>0</v>
      </c>
      <c r="Q126" s="467">
        <f t="shared" si="170"/>
        <v>0</v>
      </c>
      <c r="R126" s="123">
        <v>0</v>
      </c>
      <c r="S126" s="197">
        <v>0</v>
      </c>
      <c r="T126" s="197">
        <v>0</v>
      </c>
      <c r="U126" s="468">
        <f t="shared" si="171"/>
        <v>0</v>
      </c>
      <c r="V126" s="197">
        <v>0</v>
      </c>
      <c r="W126" s="197">
        <v>0</v>
      </c>
      <c r="X126" s="197">
        <v>0</v>
      </c>
      <c r="Y126" s="401">
        <f t="shared" si="209"/>
        <v>0</v>
      </c>
      <c r="Z126" s="197">
        <v>0</v>
      </c>
      <c r="AA126" s="197">
        <v>0</v>
      </c>
      <c r="AB126" s="197">
        <v>0</v>
      </c>
      <c r="AC126" s="401">
        <f t="shared" si="210"/>
        <v>0</v>
      </c>
      <c r="AD126" s="197">
        <v>0</v>
      </c>
      <c r="AE126" s="197">
        <v>0</v>
      </c>
      <c r="AF126" s="197">
        <v>0</v>
      </c>
      <c r="AG126" s="401">
        <f t="shared" si="211"/>
        <v>0</v>
      </c>
      <c r="AH126" s="197">
        <v>0</v>
      </c>
      <c r="AI126" s="197">
        <v>0</v>
      </c>
      <c r="AJ126" s="197">
        <v>0</v>
      </c>
      <c r="AK126" s="401">
        <f t="shared" si="212"/>
        <v>0</v>
      </c>
      <c r="AL126" s="211">
        <v>0</v>
      </c>
      <c r="AM126" s="211">
        <v>0</v>
      </c>
      <c r="AN126" s="211">
        <v>0</v>
      </c>
      <c r="AO126" s="401">
        <f t="shared" si="213"/>
        <v>0</v>
      </c>
      <c r="AP126" s="197">
        <v>0</v>
      </c>
      <c r="AQ126" s="197">
        <v>0</v>
      </c>
      <c r="AR126" s="197">
        <v>0</v>
      </c>
      <c r="AS126" s="401">
        <f t="shared" si="214"/>
        <v>0</v>
      </c>
      <c r="AT126" s="211">
        <v>0</v>
      </c>
      <c r="AU126" s="211">
        <v>0</v>
      </c>
      <c r="AV126" s="211">
        <v>0</v>
      </c>
      <c r="AW126" s="401">
        <f t="shared" si="215"/>
        <v>0</v>
      </c>
      <c r="AX126" s="211">
        <v>0</v>
      </c>
      <c r="AY126" s="211">
        <v>0</v>
      </c>
      <c r="AZ126" s="211">
        <v>0</v>
      </c>
      <c r="BA126" s="401">
        <f t="shared" si="216"/>
        <v>0</v>
      </c>
      <c r="BB126" s="211">
        <v>0</v>
      </c>
      <c r="BC126" s="211">
        <v>0</v>
      </c>
      <c r="BD126" s="211">
        <v>0</v>
      </c>
      <c r="BE126" s="401">
        <f t="shared" si="217"/>
        <v>0</v>
      </c>
      <c r="BF126" s="30">
        <f t="shared" si="203"/>
        <v>0</v>
      </c>
      <c r="BG126" s="604"/>
      <c r="BH126" s="422"/>
      <c r="BI126" s="422"/>
      <c r="BJ126" s="422"/>
      <c r="BK126" s="422"/>
      <c r="BL126" s="1"/>
    </row>
    <row r="127" spans="1:64" ht="43.5" customHeight="1">
      <c r="A127" s="616"/>
      <c r="B127" s="658"/>
      <c r="C127" s="616"/>
      <c r="D127" s="616"/>
      <c r="E127" s="625"/>
      <c r="F127" s="619"/>
      <c r="G127" s="732" t="s">
        <v>55</v>
      </c>
      <c r="H127" s="635"/>
      <c r="I127" s="619"/>
      <c r="J127" s="442">
        <f t="shared" ref="J127:BF127" si="218">SUM(J122:J126)</f>
        <v>16</v>
      </c>
      <c r="K127" s="193">
        <f t="shared" si="218"/>
        <v>0</v>
      </c>
      <c r="L127" s="443">
        <f t="shared" si="218"/>
        <v>0</v>
      </c>
      <c r="M127" s="489">
        <f t="shared" si="218"/>
        <v>16</v>
      </c>
      <c r="N127" s="193">
        <f t="shared" si="218"/>
        <v>19</v>
      </c>
      <c r="O127" s="193">
        <f t="shared" si="218"/>
        <v>1</v>
      </c>
      <c r="P127" s="193">
        <f t="shared" si="218"/>
        <v>0</v>
      </c>
      <c r="Q127" s="507">
        <f t="shared" si="218"/>
        <v>20</v>
      </c>
      <c r="R127" s="193">
        <f t="shared" si="218"/>
        <v>2</v>
      </c>
      <c r="S127" s="193">
        <f t="shared" si="218"/>
        <v>0</v>
      </c>
      <c r="T127" s="193">
        <f t="shared" si="218"/>
        <v>0</v>
      </c>
      <c r="U127" s="471">
        <f t="shared" si="218"/>
        <v>2</v>
      </c>
      <c r="V127" s="66">
        <f t="shared" si="218"/>
        <v>0</v>
      </c>
      <c r="W127" s="66">
        <f t="shared" si="218"/>
        <v>0</v>
      </c>
      <c r="X127" s="66">
        <f t="shared" si="218"/>
        <v>0</v>
      </c>
      <c r="Y127" s="405">
        <f t="shared" si="218"/>
        <v>0</v>
      </c>
      <c r="Z127" s="66">
        <f t="shared" si="218"/>
        <v>0</v>
      </c>
      <c r="AA127" s="66">
        <f t="shared" si="218"/>
        <v>0</v>
      </c>
      <c r="AB127" s="66">
        <f t="shared" si="218"/>
        <v>0</v>
      </c>
      <c r="AC127" s="405">
        <f t="shared" si="218"/>
        <v>0</v>
      </c>
      <c r="AD127" s="66">
        <f t="shared" si="218"/>
        <v>0</v>
      </c>
      <c r="AE127" s="66">
        <f t="shared" si="218"/>
        <v>0</v>
      </c>
      <c r="AF127" s="66">
        <f t="shared" si="218"/>
        <v>0</v>
      </c>
      <c r="AG127" s="405">
        <f t="shared" si="218"/>
        <v>0</v>
      </c>
      <c r="AH127" s="66">
        <f t="shared" si="218"/>
        <v>0</v>
      </c>
      <c r="AI127" s="66">
        <f t="shared" si="218"/>
        <v>0</v>
      </c>
      <c r="AJ127" s="66">
        <f t="shared" si="218"/>
        <v>0</v>
      </c>
      <c r="AK127" s="405">
        <f t="shared" si="218"/>
        <v>0</v>
      </c>
      <c r="AL127" s="65">
        <f t="shared" si="218"/>
        <v>0</v>
      </c>
      <c r="AM127" s="65">
        <f t="shared" si="218"/>
        <v>0</v>
      </c>
      <c r="AN127" s="65">
        <f t="shared" si="218"/>
        <v>0</v>
      </c>
      <c r="AO127" s="405">
        <f t="shared" si="218"/>
        <v>0</v>
      </c>
      <c r="AP127" s="66">
        <f t="shared" si="218"/>
        <v>0</v>
      </c>
      <c r="AQ127" s="66">
        <f t="shared" si="218"/>
        <v>0</v>
      </c>
      <c r="AR127" s="66">
        <f t="shared" si="218"/>
        <v>0</v>
      </c>
      <c r="AS127" s="405">
        <f t="shared" si="218"/>
        <v>0</v>
      </c>
      <c r="AT127" s="192">
        <f t="shared" si="218"/>
        <v>0</v>
      </c>
      <c r="AU127" s="192">
        <f t="shared" si="218"/>
        <v>0</v>
      </c>
      <c r="AV127" s="192">
        <f t="shared" si="218"/>
        <v>0</v>
      </c>
      <c r="AW127" s="405">
        <f t="shared" si="218"/>
        <v>0</v>
      </c>
      <c r="AX127" s="192">
        <f t="shared" si="218"/>
        <v>0</v>
      </c>
      <c r="AY127" s="192">
        <f t="shared" si="218"/>
        <v>0</v>
      </c>
      <c r="AZ127" s="192">
        <f t="shared" si="218"/>
        <v>0</v>
      </c>
      <c r="BA127" s="405">
        <f t="shared" si="218"/>
        <v>0</v>
      </c>
      <c r="BB127" s="192">
        <f t="shared" si="218"/>
        <v>0</v>
      </c>
      <c r="BC127" s="192">
        <f t="shared" si="218"/>
        <v>0</v>
      </c>
      <c r="BD127" s="192">
        <f t="shared" si="218"/>
        <v>0</v>
      </c>
      <c r="BE127" s="405">
        <f t="shared" si="218"/>
        <v>0</v>
      </c>
      <c r="BF127" s="30">
        <f t="shared" si="218"/>
        <v>38</v>
      </c>
      <c r="BG127" s="605"/>
      <c r="BH127" s="71">
        <f>ROUND(F122*BL127,0)</f>
        <v>10</v>
      </c>
      <c r="BI127" s="72">
        <f>ROUND(F122*BL127,0)+1</f>
        <v>11</v>
      </c>
      <c r="BJ127" s="72">
        <f>F122-1</f>
        <v>23</v>
      </c>
      <c r="BK127" s="73">
        <f>F122</f>
        <v>24</v>
      </c>
      <c r="BL127" s="196">
        <v>0.4</v>
      </c>
    </row>
    <row r="128" spans="1:64" ht="18" customHeight="1">
      <c r="A128" s="616"/>
      <c r="B128" s="658"/>
      <c r="C128" s="616"/>
      <c r="D128" s="616"/>
      <c r="E128" s="625"/>
      <c r="F128" s="504">
        <v>15</v>
      </c>
      <c r="G128" s="113" t="s">
        <v>73</v>
      </c>
      <c r="H128" s="113" t="s">
        <v>73</v>
      </c>
      <c r="I128" s="217" t="s">
        <v>178</v>
      </c>
      <c r="J128" s="531">
        <v>0</v>
      </c>
      <c r="K128" s="532">
        <v>0</v>
      </c>
      <c r="L128" s="533">
        <v>0</v>
      </c>
      <c r="M128" s="534">
        <v>0</v>
      </c>
      <c r="N128" s="535">
        <v>0</v>
      </c>
      <c r="O128" s="532">
        <v>0</v>
      </c>
      <c r="P128" s="532">
        <v>0</v>
      </c>
      <c r="Q128" s="509">
        <f t="shared" ref="Q128:Q133" si="219">SUM(N128:P128)</f>
        <v>0</v>
      </c>
      <c r="R128" s="535">
        <v>0</v>
      </c>
      <c r="S128" s="532">
        <v>0</v>
      </c>
      <c r="T128" s="532">
        <v>0</v>
      </c>
      <c r="U128" s="509">
        <f t="shared" ref="U128:U133" si="220">SUM(R128:T128)</f>
        <v>0</v>
      </c>
      <c r="V128" s="532">
        <v>0</v>
      </c>
      <c r="W128" s="532">
        <v>0</v>
      </c>
      <c r="X128" s="532">
        <v>0</v>
      </c>
      <c r="Y128" s="509">
        <f t="shared" ref="Y128:Y133" si="221">SUM(V128:X128)</f>
        <v>0</v>
      </c>
      <c r="Z128" s="536">
        <v>0</v>
      </c>
      <c r="AA128" s="532">
        <v>0</v>
      </c>
      <c r="AB128" s="532">
        <v>0</v>
      </c>
      <c r="AC128" s="537">
        <v>0</v>
      </c>
      <c r="AD128" s="536">
        <v>0</v>
      </c>
      <c r="AE128" s="532">
        <v>0</v>
      </c>
      <c r="AF128" s="532">
        <v>0</v>
      </c>
      <c r="AG128" s="537">
        <v>0</v>
      </c>
      <c r="AH128" s="536">
        <v>0</v>
      </c>
      <c r="AI128" s="536">
        <v>0</v>
      </c>
      <c r="AJ128" s="532">
        <v>0</v>
      </c>
      <c r="AK128" s="537">
        <v>0</v>
      </c>
      <c r="AL128" s="536">
        <v>0</v>
      </c>
      <c r="AM128" s="536">
        <v>0</v>
      </c>
      <c r="AN128" s="532">
        <v>0</v>
      </c>
      <c r="AO128" s="537">
        <v>0</v>
      </c>
      <c r="AP128" s="536">
        <v>0</v>
      </c>
      <c r="AQ128" s="536">
        <v>0</v>
      </c>
      <c r="AR128" s="532">
        <v>0</v>
      </c>
      <c r="AS128" s="537">
        <v>0</v>
      </c>
      <c r="AT128" s="538">
        <v>0</v>
      </c>
      <c r="AU128" s="538">
        <v>0</v>
      </c>
      <c r="AV128" s="538">
        <v>0</v>
      </c>
      <c r="AW128" s="537">
        <v>0</v>
      </c>
      <c r="AX128" s="532">
        <v>0</v>
      </c>
      <c r="AY128" s="532">
        <v>0</v>
      </c>
      <c r="AZ128" s="532">
        <v>0</v>
      </c>
      <c r="BA128" s="537">
        <v>0</v>
      </c>
      <c r="BB128" s="532">
        <v>0</v>
      </c>
      <c r="BC128" s="532">
        <v>0</v>
      </c>
      <c r="BD128" s="532">
        <v>0</v>
      </c>
      <c r="BE128" s="537">
        <v>0</v>
      </c>
      <c r="BF128" s="30">
        <f t="shared" ref="BF128:BF133" si="222">M128+Q128+U128+Y128+AC128+AG128+AK128+AO128+AS128+AW128+BA128+BE128</f>
        <v>0</v>
      </c>
      <c r="BG128" s="510">
        <f>BF128/F128</f>
        <v>0</v>
      </c>
      <c r="BH128" s="71">
        <f>TRUNC(F128*BL128,0)</f>
        <v>6</v>
      </c>
      <c r="BI128" s="72">
        <f>ROUND(F128*BL128,0)</f>
        <v>6</v>
      </c>
      <c r="BJ128" s="72">
        <f>F128-1</f>
        <v>14</v>
      </c>
      <c r="BK128" s="73">
        <f>F128</f>
        <v>15</v>
      </c>
      <c r="BL128" s="196">
        <v>0.4</v>
      </c>
    </row>
    <row r="129" spans="1:64" ht="18.75" customHeight="1">
      <c r="A129" s="616"/>
      <c r="B129" s="658"/>
      <c r="C129" s="616"/>
      <c r="D129" s="616"/>
      <c r="E129" s="625"/>
      <c r="F129" s="729">
        <v>15</v>
      </c>
      <c r="G129" s="728" t="s">
        <v>48</v>
      </c>
      <c r="H129" s="103" t="s">
        <v>49</v>
      </c>
      <c r="I129" s="633" t="s">
        <v>227</v>
      </c>
      <c r="J129" s="447">
        <v>0</v>
      </c>
      <c r="K129" s="116">
        <v>0</v>
      </c>
      <c r="L129" s="148">
        <v>0</v>
      </c>
      <c r="M129" s="448">
        <f t="shared" ref="M129:M133" si="223">SUM(J129:L129)</f>
        <v>0</v>
      </c>
      <c r="N129" s="476">
        <v>0</v>
      </c>
      <c r="O129" s="116">
        <v>0</v>
      </c>
      <c r="P129" s="116">
        <v>0</v>
      </c>
      <c r="Q129" s="477">
        <f t="shared" si="219"/>
        <v>0</v>
      </c>
      <c r="R129" s="476">
        <v>0</v>
      </c>
      <c r="S129" s="116">
        <v>0</v>
      </c>
      <c r="T129" s="116">
        <v>0</v>
      </c>
      <c r="U129" s="465">
        <f t="shared" si="220"/>
        <v>0</v>
      </c>
      <c r="V129" s="116">
        <v>0</v>
      </c>
      <c r="W129" s="116">
        <v>0</v>
      </c>
      <c r="X129" s="116">
        <v>0</v>
      </c>
      <c r="Y129" s="511">
        <f t="shared" si="221"/>
        <v>0</v>
      </c>
      <c r="Z129" s="116">
        <v>0</v>
      </c>
      <c r="AA129" s="116">
        <v>0</v>
      </c>
      <c r="AB129" s="116">
        <v>0</v>
      </c>
      <c r="AC129" s="511">
        <f t="shared" ref="AC129:AC133" si="224">SUM(Z129:AB129)</f>
        <v>0</v>
      </c>
      <c r="AD129" s="116">
        <v>0</v>
      </c>
      <c r="AE129" s="116">
        <v>0</v>
      </c>
      <c r="AF129" s="116">
        <v>0</v>
      </c>
      <c r="AG129" s="511">
        <f t="shared" ref="AG129:AG133" si="225">SUM(AD129:AF129)</f>
        <v>0</v>
      </c>
      <c r="AH129" s="116">
        <v>0</v>
      </c>
      <c r="AI129" s="116">
        <v>0</v>
      </c>
      <c r="AJ129" s="116">
        <v>0</v>
      </c>
      <c r="AK129" s="511">
        <f t="shared" ref="AK129:AK133" si="226">SUM(AH129:AJ129)</f>
        <v>0</v>
      </c>
      <c r="AL129" s="116">
        <v>0</v>
      </c>
      <c r="AM129" s="116">
        <v>0</v>
      </c>
      <c r="AN129" s="116">
        <v>0</v>
      </c>
      <c r="AO129" s="511">
        <f t="shared" ref="AO129:AO133" si="227">SUM(AL129:AN129)</f>
        <v>0</v>
      </c>
      <c r="AP129" s="116">
        <v>0</v>
      </c>
      <c r="AQ129" s="116">
        <v>0</v>
      </c>
      <c r="AR129" s="116">
        <v>0</v>
      </c>
      <c r="AS129" s="511">
        <f t="shared" ref="AS129:AS133" si="228">SUM(AP129:AR129)</f>
        <v>0</v>
      </c>
      <c r="AT129" s="203">
        <v>0</v>
      </c>
      <c r="AU129" s="203">
        <v>0</v>
      </c>
      <c r="AV129" s="203">
        <v>0</v>
      </c>
      <c r="AW129" s="511">
        <f t="shared" ref="AW129:AW133" si="229">SUM(AT129:AV129)</f>
        <v>0</v>
      </c>
      <c r="AX129" s="116">
        <v>0</v>
      </c>
      <c r="AY129" s="116">
        <v>0</v>
      </c>
      <c r="AZ129" s="116">
        <v>0</v>
      </c>
      <c r="BA129" s="511">
        <f t="shared" ref="BA129:BA133" si="230">SUM(AX129:AZ129)</f>
        <v>0</v>
      </c>
      <c r="BB129" s="116">
        <v>0</v>
      </c>
      <c r="BC129" s="116">
        <v>0</v>
      </c>
      <c r="BD129" s="116">
        <v>0</v>
      </c>
      <c r="BE129" s="511">
        <f t="shared" ref="BE129:BE133" si="231">SUM(BB129:BD129)</f>
        <v>0</v>
      </c>
      <c r="BF129" s="30">
        <f t="shared" si="222"/>
        <v>0</v>
      </c>
      <c r="BG129" s="603">
        <f>BF134/F129</f>
        <v>0</v>
      </c>
      <c r="BH129" s="422"/>
      <c r="BI129" s="422"/>
      <c r="BJ129" s="422"/>
      <c r="BK129" s="422"/>
      <c r="BL129" s="1"/>
    </row>
    <row r="130" spans="1:64" ht="18" customHeight="1">
      <c r="A130" s="616"/>
      <c r="B130" s="658"/>
      <c r="C130" s="616"/>
      <c r="D130" s="616"/>
      <c r="E130" s="625"/>
      <c r="F130" s="616"/>
      <c r="G130" s="616"/>
      <c r="H130" s="105" t="s">
        <v>51</v>
      </c>
      <c r="I130" s="616"/>
      <c r="J130" s="449">
        <v>0</v>
      </c>
      <c r="K130" s="96">
        <v>0</v>
      </c>
      <c r="L130" s="144">
        <v>0</v>
      </c>
      <c r="M130" s="450">
        <f t="shared" si="223"/>
        <v>0</v>
      </c>
      <c r="N130" s="143">
        <v>0</v>
      </c>
      <c r="O130" s="96">
        <v>0</v>
      </c>
      <c r="P130" s="96">
        <v>0</v>
      </c>
      <c r="Q130" s="481">
        <f t="shared" si="219"/>
        <v>0</v>
      </c>
      <c r="R130" s="143">
        <v>0</v>
      </c>
      <c r="S130" s="96">
        <v>0</v>
      </c>
      <c r="T130" s="96">
        <v>0</v>
      </c>
      <c r="U130" s="397">
        <f t="shared" si="220"/>
        <v>0</v>
      </c>
      <c r="V130" s="96">
        <v>0</v>
      </c>
      <c r="W130" s="96">
        <v>0</v>
      </c>
      <c r="X130" s="96">
        <v>0</v>
      </c>
      <c r="Y130" s="396">
        <f t="shared" si="221"/>
        <v>0</v>
      </c>
      <c r="Z130" s="96">
        <v>0</v>
      </c>
      <c r="AA130" s="96">
        <v>0</v>
      </c>
      <c r="AB130" s="96">
        <v>0</v>
      </c>
      <c r="AC130" s="396">
        <f t="shared" si="224"/>
        <v>0</v>
      </c>
      <c r="AD130" s="96">
        <v>0</v>
      </c>
      <c r="AE130" s="96">
        <v>0</v>
      </c>
      <c r="AF130" s="96">
        <v>0</v>
      </c>
      <c r="AG130" s="396">
        <f t="shared" si="225"/>
        <v>0</v>
      </c>
      <c r="AH130" s="96">
        <v>0</v>
      </c>
      <c r="AI130" s="96">
        <v>0</v>
      </c>
      <c r="AJ130" s="96">
        <v>0</v>
      </c>
      <c r="AK130" s="396">
        <f t="shared" si="226"/>
        <v>0</v>
      </c>
      <c r="AL130" s="96">
        <v>0</v>
      </c>
      <c r="AM130" s="96">
        <v>0</v>
      </c>
      <c r="AN130" s="96">
        <v>0</v>
      </c>
      <c r="AO130" s="396">
        <f t="shared" si="227"/>
        <v>0</v>
      </c>
      <c r="AP130" s="96">
        <v>0</v>
      </c>
      <c r="AQ130" s="96">
        <v>0</v>
      </c>
      <c r="AR130" s="96">
        <v>0</v>
      </c>
      <c r="AS130" s="396">
        <f t="shared" si="228"/>
        <v>0</v>
      </c>
      <c r="AT130" s="95">
        <v>0</v>
      </c>
      <c r="AU130" s="95">
        <v>0</v>
      </c>
      <c r="AV130" s="95">
        <v>0</v>
      </c>
      <c r="AW130" s="396">
        <f t="shared" si="229"/>
        <v>0</v>
      </c>
      <c r="AX130" s="96">
        <v>0</v>
      </c>
      <c r="AY130" s="96">
        <v>0</v>
      </c>
      <c r="AZ130" s="96">
        <v>0</v>
      </c>
      <c r="BA130" s="396">
        <f t="shared" si="230"/>
        <v>0</v>
      </c>
      <c r="BB130" s="96">
        <v>0</v>
      </c>
      <c r="BC130" s="96">
        <v>0</v>
      </c>
      <c r="BD130" s="96">
        <v>0</v>
      </c>
      <c r="BE130" s="396">
        <f t="shared" si="231"/>
        <v>0</v>
      </c>
      <c r="BF130" s="30">
        <f t="shared" si="222"/>
        <v>0</v>
      </c>
      <c r="BG130" s="604"/>
      <c r="BH130" s="422"/>
      <c r="BI130" s="422"/>
      <c r="BJ130" s="422"/>
      <c r="BK130" s="422"/>
      <c r="BL130" s="1"/>
    </row>
    <row r="131" spans="1:64" ht="15" customHeight="1">
      <c r="A131" s="616"/>
      <c r="B131" s="658"/>
      <c r="C131" s="616"/>
      <c r="D131" s="616"/>
      <c r="E131" s="625"/>
      <c r="F131" s="616"/>
      <c r="G131" s="616"/>
      <c r="H131" s="85" t="s">
        <v>52</v>
      </c>
      <c r="I131" s="616"/>
      <c r="J131" s="449">
        <v>0</v>
      </c>
      <c r="K131" s="96">
        <v>0</v>
      </c>
      <c r="L131" s="144">
        <v>0</v>
      </c>
      <c r="M131" s="450">
        <f t="shared" si="223"/>
        <v>0</v>
      </c>
      <c r="N131" s="143">
        <v>0</v>
      </c>
      <c r="O131" s="96">
        <v>0</v>
      </c>
      <c r="P131" s="96">
        <v>0</v>
      </c>
      <c r="Q131" s="481">
        <f t="shared" si="219"/>
        <v>0</v>
      </c>
      <c r="R131" s="143">
        <v>0</v>
      </c>
      <c r="S131" s="96">
        <v>0</v>
      </c>
      <c r="T131" s="96">
        <v>0</v>
      </c>
      <c r="U131" s="397">
        <f t="shared" si="220"/>
        <v>0</v>
      </c>
      <c r="V131" s="96">
        <v>0</v>
      </c>
      <c r="W131" s="96">
        <v>0</v>
      </c>
      <c r="X131" s="96">
        <v>0</v>
      </c>
      <c r="Y131" s="396">
        <f t="shared" si="221"/>
        <v>0</v>
      </c>
      <c r="Z131" s="96">
        <v>0</v>
      </c>
      <c r="AA131" s="96">
        <v>0</v>
      </c>
      <c r="AB131" s="96">
        <v>0</v>
      </c>
      <c r="AC131" s="396">
        <f t="shared" si="224"/>
        <v>0</v>
      </c>
      <c r="AD131" s="96">
        <v>0</v>
      </c>
      <c r="AE131" s="96">
        <v>0</v>
      </c>
      <c r="AF131" s="96">
        <v>0</v>
      </c>
      <c r="AG131" s="396">
        <f t="shared" si="225"/>
        <v>0</v>
      </c>
      <c r="AH131" s="96">
        <v>0</v>
      </c>
      <c r="AI131" s="96">
        <v>0</v>
      </c>
      <c r="AJ131" s="96">
        <v>0</v>
      </c>
      <c r="AK131" s="396">
        <f t="shared" si="226"/>
        <v>0</v>
      </c>
      <c r="AL131" s="96">
        <v>0</v>
      </c>
      <c r="AM131" s="96">
        <v>0</v>
      </c>
      <c r="AN131" s="96">
        <v>0</v>
      </c>
      <c r="AO131" s="396">
        <f t="shared" si="227"/>
        <v>0</v>
      </c>
      <c r="AP131" s="96">
        <v>0</v>
      </c>
      <c r="AQ131" s="96">
        <v>0</v>
      </c>
      <c r="AR131" s="96">
        <v>0</v>
      </c>
      <c r="AS131" s="396">
        <f t="shared" si="228"/>
        <v>0</v>
      </c>
      <c r="AT131" s="95">
        <v>0</v>
      </c>
      <c r="AU131" s="95">
        <v>0</v>
      </c>
      <c r="AV131" s="95">
        <v>0</v>
      </c>
      <c r="AW131" s="396">
        <f t="shared" si="229"/>
        <v>0</v>
      </c>
      <c r="AX131" s="96">
        <v>0</v>
      </c>
      <c r="AY131" s="96">
        <v>0</v>
      </c>
      <c r="AZ131" s="96">
        <v>0</v>
      </c>
      <c r="BA131" s="396">
        <f t="shared" si="230"/>
        <v>0</v>
      </c>
      <c r="BB131" s="96">
        <v>0</v>
      </c>
      <c r="BC131" s="96">
        <v>0</v>
      </c>
      <c r="BD131" s="96">
        <v>0</v>
      </c>
      <c r="BE131" s="396">
        <f t="shared" si="231"/>
        <v>0</v>
      </c>
      <c r="BF131" s="30">
        <f t="shared" si="222"/>
        <v>0</v>
      </c>
      <c r="BG131" s="604"/>
      <c r="BH131" s="422"/>
      <c r="BI131" s="422"/>
      <c r="BJ131" s="422"/>
      <c r="BK131" s="422"/>
      <c r="BL131" s="1"/>
    </row>
    <row r="132" spans="1:64" ht="15" customHeight="1">
      <c r="A132" s="616"/>
      <c r="B132" s="658"/>
      <c r="C132" s="616"/>
      <c r="D132" s="616"/>
      <c r="E132" s="625"/>
      <c r="F132" s="616"/>
      <c r="G132" s="616"/>
      <c r="H132" s="85" t="s">
        <v>53</v>
      </c>
      <c r="I132" s="616"/>
      <c r="J132" s="449">
        <v>0</v>
      </c>
      <c r="K132" s="96">
        <v>0</v>
      </c>
      <c r="L132" s="144">
        <v>0</v>
      </c>
      <c r="M132" s="450">
        <f t="shared" si="223"/>
        <v>0</v>
      </c>
      <c r="N132" s="143">
        <v>0</v>
      </c>
      <c r="O132" s="96">
        <v>0</v>
      </c>
      <c r="P132" s="96">
        <v>0</v>
      </c>
      <c r="Q132" s="481">
        <f t="shared" si="219"/>
        <v>0</v>
      </c>
      <c r="R132" s="143">
        <v>0</v>
      </c>
      <c r="S132" s="96">
        <v>0</v>
      </c>
      <c r="T132" s="96">
        <v>0</v>
      </c>
      <c r="U132" s="397">
        <f t="shared" si="220"/>
        <v>0</v>
      </c>
      <c r="V132" s="96">
        <v>0</v>
      </c>
      <c r="W132" s="96">
        <v>0</v>
      </c>
      <c r="X132" s="96">
        <v>0</v>
      </c>
      <c r="Y132" s="396">
        <f t="shared" si="221"/>
        <v>0</v>
      </c>
      <c r="Z132" s="96">
        <v>0</v>
      </c>
      <c r="AA132" s="96">
        <v>0</v>
      </c>
      <c r="AB132" s="96">
        <v>0</v>
      </c>
      <c r="AC132" s="396">
        <f t="shared" si="224"/>
        <v>0</v>
      </c>
      <c r="AD132" s="96">
        <v>0</v>
      </c>
      <c r="AE132" s="96">
        <v>0</v>
      </c>
      <c r="AF132" s="96">
        <v>0</v>
      </c>
      <c r="AG132" s="396">
        <f t="shared" si="225"/>
        <v>0</v>
      </c>
      <c r="AH132" s="96">
        <v>0</v>
      </c>
      <c r="AI132" s="96">
        <v>0</v>
      </c>
      <c r="AJ132" s="96">
        <v>0</v>
      </c>
      <c r="AK132" s="396">
        <f t="shared" si="226"/>
        <v>0</v>
      </c>
      <c r="AL132" s="96">
        <v>0</v>
      </c>
      <c r="AM132" s="96">
        <v>0</v>
      </c>
      <c r="AN132" s="96">
        <v>0</v>
      </c>
      <c r="AO132" s="396">
        <f t="shared" si="227"/>
        <v>0</v>
      </c>
      <c r="AP132" s="96">
        <v>0</v>
      </c>
      <c r="AQ132" s="96">
        <v>0</v>
      </c>
      <c r="AR132" s="96">
        <v>0</v>
      </c>
      <c r="AS132" s="396">
        <f t="shared" si="228"/>
        <v>0</v>
      </c>
      <c r="AT132" s="95">
        <v>0</v>
      </c>
      <c r="AU132" s="95">
        <v>0</v>
      </c>
      <c r="AV132" s="95">
        <v>0</v>
      </c>
      <c r="AW132" s="396">
        <f t="shared" si="229"/>
        <v>0</v>
      </c>
      <c r="AX132" s="96">
        <v>0</v>
      </c>
      <c r="AY132" s="96">
        <v>0</v>
      </c>
      <c r="AZ132" s="96">
        <v>0</v>
      </c>
      <c r="BA132" s="396">
        <f t="shared" si="230"/>
        <v>0</v>
      </c>
      <c r="BB132" s="96">
        <v>0</v>
      </c>
      <c r="BC132" s="96">
        <v>0</v>
      </c>
      <c r="BD132" s="96">
        <v>0</v>
      </c>
      <c r="BE132" s="396">
        <f t="shared" si="231"/>
        <v>0</v>
      </c>
      <c r="BF132" s="30">
        <f t="shared" si="222"/>
        <v>0</v>
      </c>
      <c r="BG132" s="604"/>
      <c r="BH132" s="422"/>
      <c r="BI132" s="422"/>
      <c r="BJ132" s="422"/>
      <c r="BK132" s="422"/>
      <c r="BL132" s="1"/>
    </row>
    <row r="133" spans="1:64" ht="15.75" customHeight="1">
      <c r="A133" s="616"/>
      <c r="B133" s="658"/>
      <c r="C133" s="616"/>
      <c r="D133" s="616"/>
      <c r="E133" s="625"/>
      <c r="F133" s="616"/>
      <c r="G133" s="619"/>
      <c r="H133" s="106" t="s">
        <v>54</v>
      </c>
      <c r="I133" s="616"/>
      <c r="J133" s="451">
        <v>0</v>
      </c>
      <c r="K133" s="197">
        <v>0</v>
      </c>
      <c r="L133" s="12">
        <v>0</v>
      </c>
      <c r="M133" s="452">
        <f t="shared" si="223"/>
        <v>0</v>
      </c>
      <c r="N133" s="123">
        <v>0</v>
      </c>
      <c r="O133" s="197">
        <v>0</v>
      </c>
      <c r="P133" s="197">
        <v>0</v>
      </c>
      <c r="Q133" s="467">
        <f t="shared" si="219"/>
        <v>0</v>
      </c>
      <c r="R133" s="123">
        <v>0</v>
      </c>
      <c r="S133" s="197">
        <v>0</v>
      </c>
      <c r="T133" s="197">
        <v>0</v>
      </c>
      <c r="U133" s="468">
        <f t="shared" si="220"/>
        <v>0</v>
      </c>
      <c r="V133" s="197">
        <v>0</v>
      </c>
      <c r="W133" s="197">
        <v>0</v>
      </c>
      <c r="X133" s="197">
        <v>0</v>
      </c>
      <c r="Y133" s="401">
        <f t="shared" si="221"/>
        <v>0</v>
      </c>
      <c r="Z133" s="197">
        <v>0</v>
      </c>
      <c r="AA133" s="197">
        <v>0</v>
      </c>
      <c r="AB133" s="197">
        <v>0</v>
      </c>
      <c r="AC133" s="401">
        <f t="shared" si="224"/>
        <v>0</v>
      </c>
      <c r="AD133" s="197">
        <v>0</v>
      </c>
      <c r="AE133" s="197">
        <v>0</v>
      </c>
      <c r="AF133" s="197">
        <v>0</v>
      </c>
      <c r="AG133" s="401">
        <f t="shared" si="225"/>
        <v>0</v>
      </c>
      <c r="AH133" s="197">
        <v>0</v>
      </c>
      <c r="AI133" s="197">
        <v>0</v>
      </c>
      <c r="AJ133" s="197">
        <v>0</v>
      </c>
      <c r="AK133" s="401">
        <f t="shared" si="226"/>
        <v>0</v>
      </c>
      <c r="AL133" s="197">
        <v>0</v>
      </c>
      <c r="AM133" s="197">
        <v>0</v>
      </c>
      <c r="AN133" s="197">
        <v>0</v>
      </c>
      <c r="AO133" s="401">
        <f t="shared" si="227"/>
        <v>0</v>
      </c>
      <c r="AP133" s="197">
        <v>0</v>
      </c>
      <c r="AQ133" s="197">
        <v>0</v>
      </c>
      <c r="AR133" s="197">
        <v>0</v>
      </c>
      <c r="AS133" s="401">
        <f t="shared" si="228"/>
        <v>0</v>
      </c>
      <c r="AT133" s="211">
        <v>0</v>
      </c>
      <c r="AU133" s="211">
        <v>0</v>
      </c>
      <c r="AV133" s="211">
        <v>0</v>
      </c>
      <c r="AW133" s="401">
        <f t="shared" si="229"/>
        <v>0</v>
      </c>
      <c r="AX133" s="197">
        <v>0</v>
      </c>
      <c r="AY133" s="197">
        <v>0</v>
      </c>
      <c r="AZ133" s="197">
        <v>0</v>
      </c>
      <c r="BA133" s="401">
        <f t="shared" si="230"/>
        <v>0</v>
      </c>
      <c r="BB133" s="197">
        <v>0</v>
      </c>
      <c r="BC133" s="197">
        <v>0</v>
      </c>
      <c r="BD133" s="197">
        <v>0</v>
      </c>
      <c r="BE133" s="401">
        <f t="shared" si="231"/>
        <v>0</v>
      </c>
      <c r="BF133" s="30">
        <f t="shared" si="222"/>
        <v>0</v>
      </c>
      <c r="BG133" s="604"/>
      <c r="BH133" s="422"/>
      <c r="BI133" s="422"/>
      <c r="BJ133" s="422"/>
      <c r="BK133" s="422"/>
      <c r="BL133" s="1"/>
    </row>
    <row r="134" spans="1:64" ht="43.5" customHeight="1">
      <c r="A134" s="616"/>
      <c r="B134" s="658"/>
      <c r="C134" s="616"/>
      <c r="D134" s="616"/>
      <c r="E134" s="687"/>
      <c r="F134" s="619"/>
      <c r="G134" s="732" t="s">
        <v>55</v>
      </c>
      <c r="H134" s="760"/>
      <c r="I134" s="619"/>
      <c r="J134" s="193">
        <f t="shared" ref="J134:BF134" si="232">SUM(J129:J133)</f>
        <v>0</v>
      </c>
      <c r="K134" s="193">
        <f t="shared" si="232"/>
        <v>0</v>
      </c>
      <c r="L134" s="443">
        <f t="shared" si="232"/>
        <v>0</v>
      </c>
      <c r="M134" s="489">
        <f t="shared" si="232"/>
        <v>0</v>
      </c>
      <c r="N134" s="444">
        <f t="shared" si="232"/>
        <v>0</v>
      </c>
      <c r="O134" s="193">
        <f t="shared" si="232"/>
        <v>0</v>
      </c>
      <c r="P134" s="193">
        <f t="shared" si="232"/>
        <v>0</v>
      </c>
      <c r="Q134" s="507">
        <f t="shared" si="232"/>
        <v>0</v>
      </c>
      <c r="R134" s="444">
        <f t="shared" si="232"/>
        <v>0</v>
      </c>
      <c r="S134" s="193">
        <f t="shared" si="232"/>
        <v>0</v>
      </c>
      <c r="T134" s="193">
        <f t="shared" si="232"/>
        <v>0</v>
      </c>
      <c r="U134" s="471">
        <f t="shared" si="232"/>
        <v>0</v>
      </c>
      <c r="V134" s="66">
        <f t="shared" si="232"/>
        <v>0</v>
      </c>
      <c r="W134" s="66">
        <f t="shared" si="232"/>
        <v>0</v>
      </c>
      <c r="X134" s="66">
        <f t="shared" si="232"/>
        <v>0</v>
      </c>
      <c r="Y134" s="405">
        <f t="shared" si="232"/>
        <v>0</v>
      </c>
      <c r="Z134" s="66">
        <f t="shared" si="232"/>
        <v>0</v>
      </c>
      <c r="AA134" s="66">
        <f t="shared" si="232"/>
        <v>0</v>
      </c>
      <c r="AB134" s="66">
        <f t="shared" si="232"/>
        <v>0</v>
      </c>
      <c r="AC134" s="405">
        <f t="shared" si="232"/>
        <v>0</v>
      </c>
      <c r="AD134" s="66">
        <f t="shared" si="232"/>
        <v>0</v>
      </c>
      <c r="AE134" s="66">
        <f t="shared" si="232"/>
        <v>0</v>
      </c>
      <c r="AF134" s="66">
        <f t="shared" si="232"/>
        <v>0</v>
      </c>
      <c r="AG134" s="405">
        <f t="shared" si="232"/>
        <v>0</v>
      </c>
      <c r="AH134" s="66">
        <f t="shared" si="232"/>
        <v>0</v>
      </c>
      <c r="AI134" s="66">
        <f t="shared" si="232"/>
        <v>0</v>
      </c>
      <c r="AJ134" s="66">
        <f t="shared" si="232"/>
        <v>0</v>
      </c>
      <c r="AK134" s="405">
        <f t="shared" si="232"/>
        <v>0</v>
      </c>
      <c r="AL134" s="66">
        <f t="shared" si="232"/>
        <v>0</v>
      </c>
      <c r="AM134" s="66">
        <f t="shared" si="232"/>
        <v>0</v>
      </c>
      <c r="AN134" s="66">
        <f t="shared" si="232"/>
        <v>0</v>
      </c>
      <c r="AO134" s="405">
        <f t="shared" si="232"/>
        <v>0</v>
      </c>
      <c r="AP134" s="66">
        <f t="shared" si="232"/>
        <v>0</v>
      </c>
      <c r="AQ134" s="66">
        <f t="shared" si="232"/>
        <v>0</v>
      </c>
      <c r="AR134" s="66">
        <f t="shared" si="232"/>
        <v>0</v>
      </c>
      <c r="AS134" s="405">
        <f t="shared" si="232"/>
        <v>0</v>
      </c>
      <c r="AT134" s="66">
        <f t="shared" si="232"/>
        <v>0</v>
      </c>
      <c r="AU134" s="66">
        <f t="shared" si="232"/>
        <v>0</v>
      </c>
      <c r="AV134" s="66">
        <f t="shared" si="232"/>
        <v>0</v>
      </c>
      <c r="AW134" s="405">
        <f t="shared" si="232"/>
        <v>0</v>
      </c>
      <c r="AX134" s="193">
        <f t="shared" si="232"/>
        <v>0</v>
      </c>
      <c r="AY134" s="193">
        <f t="shared" si="232"/>
        <v>0</v>
      </c>
      <c r="AZ134" s="193">
        <f t="shared" si="232"/>
        <v>0</v>
      </c>
      <c r="BA134" s="405">
        <f t="shared" si="232"/>
        <v>0</v>
      </c>
      <c r="BB134" s="193">
        <f t="shared" si="232"/>
        <v>0</v>
      </c>
      <c r="BC134" s="193">
        <f t="shared" si="232"/>
        <v>0</v>
      </c>
      <c r="BD134" s="193">
        <f t="shared" si="232"/>
        <v>0</v>
      </c>
      <c r="BE134" s="405">
        <f t="shared" si="232"/>
        <v>0</v>
      </c>
      <c r="BF134" s="30">
        <f t="shared" si="232"/>
        <v>0</v>
      </c>
      <c r="BG134" s="605"/>
      <c r="BH134" s="71">
        <f>TRUNC(F129*BL134,0)</f>
        <v>6</v>
      </c>
      <c r="BI134" s="72">
        <f>ROUND(F129*BL134,0)</f>
        <v>6</v>
      </c>
      <c r="BJ134" s="72">
        <f>F129-1</f>
        <v>14</v>
      </c>
      <c r="BK134" s="73">
        <f>F129</f>
        <v>15</v>
      </c>
      <c r="BL134" s="196">
        <v>0.4</v>
      </c>
    </row>
    <row r="135" spans="1:64" ht="46.5" customHeight="1">
      <c r="A135" s="616"/>
      <c r="B135" s="658"/>
      <c r="C135" s="616"/>
      <c r="D135" s="616"/>
      <c r="E135" s="618" t="s">
        <v>228</v>
      </c>
      <c r="F135" s="412">
        <v>10</v>
      </c>
      <c r="G135" s="125" t="s">
        <v>73</v>
      </c>
      <c r="H135" s="113" t="s">
        <v>73</v>
      </c>
      <c r="I135" s="217" t="s">
        <v>229</v>
      </c>
      <c r="J135" s="442">
        <v>0</v>
      </c>
      <c r="K135" s="193">
        <v>0</v>
      </c>
      <c r="L135" s="443">
        <v>0</v>
      </c>
      <c r="M135" s="489">
        <v>0</v>
      </c>
      <c r="N135" s="444">
        <v>0</v>
      </c>
      <c r="O135" s="193">
        <v>0</v>
      </c>
      <c r="P135" s="193">
        <v>0</v>
      </c>
      <c r="Q135" s="509">
        <f t="shared" ref="Q135:Q140" si="233">SUM(N135:P135)</f>
        <v>0</v>
      </c>
      <c r="R135" s="444">
        <v>0</v>
      </c>
      <c r="S135" s="193">
        <v>0</v>
      </c>
      <c r="T135" s="193">
        <v>0</v>
      </c>
      <c r="U135" s="509">
        <f t="shared" ref="U135:U140" si="234">SUM(R135:T135)</f>
        <v>0</v>
      </c>
      <c r="V135" s="193">
        <v>0</v>
      </c>
      <c r="W135" s="193">
        <v>0</v>
      </c>
      <c r="X135" s="193">
        <v>0</v>
      </c>
      <c r="Y135" s="509">
        <f t="shared" ref="Y135:Y140" si="235">SUM(V135:X135)</f>
        <v>0</v>
      </c>
      <c r="Z135" s="193">
        <v>0</v>
      </c>
      <c r="AA135" s="193">
        <v>0</v>
      </c>
      <c r="AB135" s="193">
        <v>0</v>
      </c>
      <c r="AC135" s="405">
        <v>0</v>
      </c>
      <c r="AD135" s="193">
        <v>0</v>
      </c>
      <c r="AE135" s="193">
        <v>0</v>
      </c>
      <c r="AF135" s="193">
        <v>0</v>
      </c>
      <c r="AG135" s="405">
        <v>0</v>
      </c>
      <c r="AH135" s="454">
        <v>0</v>
      </c>
      <c r="AI135" s="454">
        <v>0</v>
      </c>
      <c r="AJ135" s="193">
        <v>0</v>
      </c>
      <c r="AK135" s="405">
        <v>0</v>
      </c>
      <c r="AL135" s="454">
        <v>0</v>
      </c>
      <c r="AM135" s="454">
        <v>0</v>
      </c>
      <c r="AN135" s="193">
        <v>0</v>
      </c>
      <c r="AO135" s="405">
        <v>0</v>
      </c>
      <c r="AP135" s="454">
        <v>0</v>
      </c>
      <c r="AQ135" s="454">
        <v>0</v>
      </c>
      <c r="AR135" s="193">
        <v>0</v>
      </c>
      <c r="AS135" s="405">
        <v>0</v>
      </c>
      <c r="AT135" s="192">
        <v>0</v>
      </c>
      <c r="AU135" s="192">
        <v>0</v>
      </c>
      <c r="AV135" s="192">
        <v>0</v>
      </c>
      <c r="AW135" s="405">
        <v>0</v>
      </c>
      <c r="AX135" s="193">
        <v>0</v>
      </c>
      <c r="AY135" s="193">
        <v>0</v>
      </c>
      <c r="AZ135" s="193">
        <v>0</v>
      </c>
      <c r="BA135" s="405">
        <v>0</v>
      </c>
      <c r="BB135" s="193">
        <v>0</v>
      </c>
      <c r="BC135" s="193">
        <v>0</v>
      </c>
      <c r="BD135" s="193">
        <v>0</v>
      </c>
      <c r="BE135" s="405">
        <v>0</v>
      </c>
      <c r="BF135" s="30">
        <f t="shared" ref="BF135:BF140" si="236">M135+Q135+U135+Y135+AC135+AG135+AK135+AO135+AS135+AW135+BA135+BE135</f>
        <v>0</v>
      </c>
      <c r="BG135" s="510">
        <f>BF135/F135</f>
        <v>0</v>
      </c>
      <c r="BH135" s="71">
        <f>TRUNC(F135*BL135,0)</f>
        <v>4</v>
      </c>
      <c r="BI135" s="72">
        <f>ROUND(F135*BL135,0)</f>
        <v>4</v>
      </c>
      <c r="BJ135" s="72">
        <f>F135-1</f>
        <v>9</v>
      </c>
      <c r="BK135" s="73">
        <f>F135</f>
        <v>10</v>
      </c>
      <c r="BL135" s="196">
        <v>0.4</v>
      </c>
    </row>
    <row r="136" spans="1:64" ht="18.75" customHeight="1">
      <c r="A136" s="616"/>
      <c r="B136" s="658"/>
      <c r="C136" s="616"/>
      <c r="D136" s="616"/>
      <c r="E136" s="616"/>
      <c r="F136" s="759">
        <v>15</v>
      </c>
      <c r="G136" s="618" t="s">
        <v>48</v>
      </c>
      <c r="H136" s="103" t="s">
        <v>49</v>
      </c>
      <c r="I136" s="660" t="s">
        <v>230</v>
      </c>
      <c r="J136" s="447">
        <v>0</v>
      </c>
      <c r="K136" s="116">
        <v>0</v>
      </c>
      <c r="L136" s="148">
        <v>0</v>
      </c>
      <c r="M136" s="448">
        <f t="shared" ref="M136:M140" si="237">SUM(J136:L136)</f>
        <v>0</v>
      </c>
      <c r="N136" s="476">
        <v>0</v>
      </c>
      <c r="O136" s="116">
        <v>0</v>
      </c>
      <c r="P136" s="116">
        <v>0</v>
      </c>
      <c r="Q136" s="477">
        <f t="shared" si="233"/>
        <v>0</v>
      </c>
      <c r="R136" s="476">
        <v>0</v>
      </c>
      <c r="S136" s="116">
        <v>0</v>
      </c>
      <c r="T136" s="116">
        <v>0</v>
      </c>
      <c r="U136" s="465">
        <f t="shared" si="234"/>
        <v>0</v>
      </c>
      <c r="V136" s="116">
        <v>0</v>
      </c>
      <c r="W136" s="116">
        <v>0</v>
      </c>
      <c r="X136" s="116">
        <v>0</v>
      </c>
      <c r="Y136" s="465">
        <f t="shared" si="235"/>
        <v>0</v>
      </c>
      <c r="Z136" s="116">
        <v>0</v>
      </c>
      <c r="AA136" s="116">
        <v>0</v>
      </c>
      <c r="AB136" s="116">
        <v>0</v>
      </c>
      <c r="AC136" s="511">
        <f t="shared" ref="AC136:AC140" si="238">SUM(Z136:AB136)</f>
        <v>0</v>
      </c>
      <c r="AD136" s="116">
        <v>0</v>
      </c>
      <c r="AE136" s="116">
        <v>0</v>
      </c>
      <c r="AF136" s="116">
        <v>0</v>
      </c>
      <c r="AG136" s="511">
        <f t="shared" ref="AG136:AG140" si="239">SUM(AD136:AF136)</f>
        <v>0</v>
      </c>
      <c r="AH136" s="116">
        <v>0</v>
      </c>
      <c r="AI136" s="116">
        <v>0</v>
      </c>
      <c r="AJ136" s="116">
        <v>0</v>
      </c>
      <c r="AK136" s="511">
        <f t="shared" ref="AK136:AK140" si="240">SUM(AH136:AJ136)</f>
        <v>0</v>
      </c>
      <c r="AL136" s="116">
        <v>0</v>
      </c>
      <c r="AM136" s="116">
        <v>0</v>
      </c>
      <c r="AN136" s="116">
        <v>0</v>
      </c>
      <c r="AO136" s="511">
        <f t="shared" ref="AO136:AO140" si="241">SUM(AL136:AN136)</f>
        <v>0</v>
      </c>
      <c r="AP136" s="116">
        <v>0</v>
      </c>
      <c r="AQ136" s="116">
        <v>0</v>
      </c>
      <c r="AR136" s="116">
        <v>0</v>
      </c>
      <c r="AS136" s="511">
        <f t="shared" ref="AS136:AS140" si="242">SUM(AP136:AR136)</f>
        <v>0</v>
      </c>
      <c r="AT136" s="203">
        <v>0</v>
      </c>
      <c r="AU136" s="203">
        <v>0</v>
      </c>
      <c r="AV136" s="203">
        <v>0</v>
      </c>
      <c r="AW136" s="511">
        <f t="shared" ref="AW136:AW140" si="243">SUM(AT136:AV136)</f>
        <v>0</v>
      </c>
      <c r="AX136" s="116">
        <v>0</v>
      </c>
      <c r="AY136" s="116">
        <v>0</v>
      </c>
      <c r="AZ136" s="116">
        <v>0</v>
      </c>
      <c r="BA136" s="511">
        <f t="shared" ref="BA136:BA140" si="244">SUM(AX136:AZ136)</f>
        <v>0</v>
      </c>
      <c r="BB136" s="116">
        <v>0</v>
      </c>
      <c r="BC136" s="116">
        <v>0</v>
      </c>
      <c r="BD136" s="116">
        <v>0</v>
      </c>
      <c r="BE136" s="511">
        <f t="shared" ref="BE136:BE140" si="245">SUM(BB136:BD136)</f>
        <v>0</v>
      </c>
      <c r="BF136" s="30">
        <f t="shared" si="236"/>
        <v>0</v>
      </c>
      <c r="BG136" s="603">
        <f>BF141/F136</f>
        <v>0</v>
      </c>
      <c r="BH136" s="422"/>
      <c r="BI136" s="422"/>
      <c r="BJ136" s="422"/>
      <c r="BK136" s="422"/>
      <c r="BL136" s="1"/>
    </row>
    <row r="137" spans="1:64" ht="18" customHeight="1">
      <c r="A137" s="616"/>
      <c r="B137" s="658"/>
      <c r="C137" s="616"/>
      <c r="D137" s="616"/>
      <c r="E137" s="616"/>
      <c r="F137" s="616"/>
      <c r="G137" s="616"/>
      <c r="H137" s="105" t="s">
        <v>51</v>
      </c>
      <c r="I137" s="658"/>
      <c r="J137" s="449">
        <v>0</v>
      </c>
      <c r="K137" s="96">
        <v>0</v>
      </c>
      <c r="L137" s="144">
        <v>0</v>
      </c>
      <c r="M137" s="450">
        <f t="shared" si="237"/>
        <v>0</v>
      </c>
      <c r="N137" s="143">
        <v>0</v>
      </c>
      <c r="O137" s="96">
        <v>0</v>
      </c>
      <c r="P137" s="96">
        <v>0</v>
      </c>
      <c r="Q137" s="481">
        <f t="shared" si="233"/>
        <v>0</v>
      </c>
      <c r="R137" s="143">
        <v>0</v>
      </c>
      <c r="S137" s="96">
        <v>0</v>
      </c>
      <c r="T137" s="96">
        <v>0</v>
      </c>
      <c r="U137" s="397">
        <f t="shared" si="234"/>
        <v>0</v>
      </c>
      <c r="V137" s="96">
        <v>0</v>
      </c>
      <c r="W137" s="96">
        <v>0</v>
      </c>
      <c r="X137" s="96">
        <v>0</v>
      </c>
      <c r="Y137" s="397">
        <f t="shared" si="235"/>
        <v>0</v>
      </c>
      <c r="Z137" s="96">
        <v>0</v>
      </c>
      <c r="AA137" s="96">
        <v>0</v>
      </c>
      <c r="AB137" s="96">
        <v>0</v>
      </c>
      <c r="AC137" s="396">
        <f t="shared" si="238"/>
        <v>0</v>
      </c>
      <c r="AD137" s="96">
        <v>0</v>
      </c>
      <c r="AE137" s="96">
        <v>0</v>
      </c>
      <c r="AF137" s="96">
        <v>0</v>
      </c>
      <c r="AG137" s="396">
        <f t="shared" si="239"/>
        <v>0</v>
      </c>
      <c r="AH137" s="96">
        <v>0</v>
      </c>
      <c r="AI137" s="96">
        <v>0</v>
      </c>
      <c r="AJ137" s="96">
        <v>0</v>
      </c>
      <c r="AK137" s="396">
        <f t="shared" si="240"/>
        <v>0</v>
      </c>
      <c r="AL137" s="96">
        <v>0</v>
      </c>
      <c r="AM137" s="96">
        <v>0</v>
      </c>
      <c r="AN137" s="96">
        <v>0</v>
      </c>
      <c r="AO137" s="396">
        <f t="shared" si="241"/>
        <v>0</v>
      </c>
      <c r="AP137" s="96">
        <v>0</v>
      </c>
      <c r="AQ137" s="96">
        <v>0</v>
      </c>
      <c r="AR137" s="96">
        <v>0</v>
      </c>
      <c r="AS137" s="396">
        <f t="shared" si="242"/>
        <v>0</v>
      </c>
      <c r="AT137" s="95">
        <v>0</v>
      </c>
      <c r="AU137" s="95">
        <v>0</v>
      </c>
      <c r="AV137" s="95">
        <v>0</v>
      </c>
      <c r="AW137" s="396">
        <f t="shared" si="243"/>
        <v>0</v>
      </c>
      <c r="AX137" s="96">
        <v>0</v>
      </c>
      <c r="AY137" s="96">
        <v>0</v>
      </c>
      <c r="AZ137" s="96">
        <v>0</v>
      </c>
      <c r="BA137" s="396">
        <f t="shared" si="244"/>
        <v>0</v>
      </c>
      <c r="BB137" s="96">
        <v>0</v>
      </c>
      <c r="BC137" s="96">
        <v>0</v>
      </c>
      <c r="BD137" s="96">
        <v>0</v>
      </c>
      <c r="BE137" s="396">
        <f t="shared" si="245"/>
        <v>0</v>
      </c>
      <c r="BF137" s="30">
        <f t="shared" si="236"/>
        <v>0</v>
      </c>
      <c r="BG137" s="604"/>
      <c r="BH137" s="422"/>
      <c r="BI137" s="422"/>
      <c r="BJ137" s="422"/>
      <c r="BK137" s="422"/>
      <c r="BL137" s="1"/>
    </row>
    <row r="138" spans="1:64" ht="15" customHeight="1">
      <c r="A138" s="616"/>
      <c r="B138" s="658"/>
      <c r="C138" s="616"/>
      <c r="D138" s="616"/>
      <c r="E138" s="616"/>
      <c r="F138" s="616"/>
      <c r="G138" s="616"/>
      <c r="H138" s="85" t="s">
        <v>52</v>
      </c>
      <c r="I138" s="658"/>
      <c r="J138" s="449">
        <v>0</v>
      </c>
      <c r="K138" s="96">
        <v>0</v>
      </c>
      <c r="L138" s="144">
        <v>0</v>
      </c>
      <c r="M138" s="450">
        <f t="shared" si="237"/>
        <v>0</v>
      </c>
      <c r="N138" s="143">
        <v>0</v>
      </c>
      <c r="O138" s="96">
        <v>0</v>
      </c>
      <c r="P138" s="96">
        <v>0</v>
      </c>
      <c r="Q138" s="481">
        <f t="shared" si="233"/>
        <v>0</v>
      </c>
      <c r="R138" s="143">
        <v>0</v>
      </c>
      <c r="S138" s="96">
        <v>0</v>
      </c>
      <c r="T138" s="96">
        <v>0</v>
      </c>
      <c r="U138" s="397">
        <f t="shared" si="234"/>
        <v>0</v>
      </c>
      <c r="V138" s="96">
        <v>0</v>
      </c>
      <c r="W138" s="96">
        <v>0</v>
      </c>
      <c r="X138" s="96">
        <v>0</v>
      </c>
      <c r="Y138" s="397">
        <f t="shared" si="235"/>
        <v>0</v>
      </c>
      <c r="Z138" s="96">
        <v>0</v>
      </c>
      <c r="AA138" s="96">
        <v>0</v>
      </c>
      <c r="AB138" s="96">
        <v>0</v>
      </c>
      <c r="AC138" s="396">
        <f t="shared" si="238"/>
        <v>0</v>
      </c>
      <c r="AD138" s="96">
        <v>0</v>
      </c>
      <c r="AE138" s="96">
        <v>0</v>
      </c>
      <c r="AF138" s="96">
        <v>0</v>
      </c>
      <c r="AG138" s="396">
        <f t="shared" si="239"/>
        <v>0</v>
      </c>
      <c r="AH138" s="96">
        <v>0</v>
      </c>
      <c r="AI138" s="96">
        <v>0</v>
      </c>
      <c r="AJ138" s="96">
        <v>0</v>
      </c>
      <c r="AK138" s="396">
        <f t="shared" si="240"/>
        <v>0</v>
      </c>
      <c r="AL138" s="96">
        <v>0</v>
      </c>
      <c r="AM138" s="96">
        <v>0</v>
      </c>
      <c r="AN138" s="96">
        <v>0</v>
      </c>
      <c r="AO138" s="396">
        <f t="shared" si="241"/>
        <v>0</v>
      </c>
      <c r="AP138" s="96">
        <v>0</v>
      </c>
      <c r="AQ138" s="96">
        <v>0</v>
      </c>
      <c r="AR138" s="96">
        <v>0</v>
      </c>
      <c r="AS138" s="396">
        <f t="shared" si="242"/>
        <v>0</v>
      </c>
      <c r="AT138" s="95">
        <v>0</v>
      </c>
      <c r="AU138" s="95">
        <v>0</v>
      </c>
      <c r="AV138" s="95">
        <v>0</v>
      </c>
      <c r="AW138" s="396">
        <f t="shared" si="243"/>
        <v>0</v>
      </c>
      <c r="AX138" s="96">
        <v>0</v>
      </c>
      <c r="AY138" s="96">
        <v>0</v>
      </c>
      <c r="AZ138" s="96">
        <v>0</v>
      </c>
      <c r="BA138" s="396">
        <f t="shared" si="244"/>
        <v>0</v>
      </c>
      <c r="BB138" s="96">
        <v>0</v>
      </c>
      <c r="BC138" s="96">
        <v>0</v>
      </c>
      <c r="BD138" s="96">
        <v>0</v>
      </c>
      <c r="BE138" s="396">
        <f t="shared" si="245"/>
        <v>0</v>
      </c>
      <c r="BF138" s="30">
        <f t="shared" si="236"/>
        <v>0</v>
      </c>
      <c r="BG138" s="604"/>
      <c r="BH138" s="422"/>
      <c r="BI138" s="422"/>
      <c r="BJ138" s="422"/>
      <c r="BK138" s="422"/>
      <c r="BL138" s="1"/>
    </row>
    <row r="139" spans="1:64" ht="15" customHeight="1">
      <c r="A139" s="616"/>
      <c r="B139" s="658"/>
      <c r="C139" s="616"/>
      <c r="D139" s="616"/>
      <c r="E139" s="616"/>
      <c r="F139" s="616"/>
      <c r="G139" s="616"/>
      <c r="H139" s="85" t="s">
        <v>53</v>
      </c>
      <c r="I139" s="658"/>
      <c r="J139" s="449">
        <v>0</v>
      </c>
      <c r="K139" s="96">
        <v>0</v>
      </c>
      <c r="L139" s="144">
        <v>0</v>
      </c>
      <c r="M139" s="450">
        <f t="shared" si="237"/>
        <v>0</v>
      </c>
      <c r="N139" s="143">
        <v>0</v>
      </c>
      <c r="O139" s="96">
        <v>0</v>
      </c>
      <c r="P139" s="96">
        <v>0</v>
      </c>
      <c r="Q139" s="481">
        <f t="shared" si="233"/>
        <v>0</v>
      </c>
      <c r="R139" s="143">
        <v>0</v>
      </c>
      <c r="S139" s="96">
        <v>0</v>
      </c>
      <c r="T139" s="96">
        <v>0</v>
      </c>
      <c r="U139" s="397">
        <f t="shared" si="234"/>
        <v>0</v>
      </c>
      <c r="V139" s="96">
        <v>0</v>
      </c>
      <c r="W139" s="96">
        <v>0</v>
      </c>
      <c r="X139" s="96">
        <v>0</v>
      </c>
      <c r="Y139" s="397">
        <f t="shared" si="235"/>
        <v>0</v>
      </c>
      <c r="Z139" s="96">
        <v>0</v>
      </c>
      <c r="AA139" s="96">
        <v>0</v>
      </c>
      <c r="AB139" s="96">
        <v>0</v>
      </c>
      <c r="AC139" s="396">
        <f t="shared" si="238"/>
        <v>0</v>
      </c>
      <c r="AD139" s="96">
        <v>0</v>
      </c>
      <c r="AE139" s="96">
        <v>0</v>
      </c>
      <c r="AF139" s="96">
        <v>0</v>
      </c>
      <c r="AG139" s="396">
        <f t="shared" si="239"/>
        <v>0</v>
      </c>
      <c r="AH139" s="96">
        <v>0</v>
      </c>
      <c r="AI139" s="96">
        <v>0</v>
      </c>
      <c r="AJ139" s="96">
        <v>0</v>
      </c>
      <c r="AK139" s="396">
        <f t="shared" si="240"/>
        <v>0</v>
      </c>
      <c r="AL139" s="96">
        <v>0</v>
      </c>
      <c r="AM139" s="96">
        <v>0</v>
      </c>
      <c r="AN139" s="96">
        <v>0</v>
      </c>
      <c r="AO139" s="396">
        <f t="shared" si="241"/>
        <v>0</v>
      </c>
      <c r="AP139" s="96">
        <v>0</v>
      </c>
      <c r="AQ139" s="96">
        <v>0</v>
      </c>
      <c r="AR139" s="96">
        <v>0</v>
      </c>
      <c r="AS139" s="396">
        <f t="shared" si="242"/>
        <v>0</v>
      </c>
      <c r="AT139" s="95">
        <v>0</v>
      </c>
      <c r="AU139" s="95">
        <v>0</v>
      </c>
      <c r="AV139" s="95">
        <v>0</v>
      </c>
      <c r="AW139" s="396">
        <f t="shared" si="243"/>
        <v>0</v>
      </c>
      <c r="AX139" s="96">
        <v>0</v>
      </c>
      <c r="AY139" s="96">
        <v>0</v>
      </c>
      <c r="AZ139" s="96">
        <v>0</v>
      </c>
      <c r="BA139" s="396">
        <f t="shared" si="244"/>
        <v>0</v>
      </c>
      <c r="BB139" s="96">
        <v>0</v>
      </c>
      <c r="BC139" s="96">
        <v>0</v>
      </c>
      <c r="BD139" s="96">
        <v>0</v>
      </c>
      <c r="BE139" s="396">
        <f t="shared" si="245"/>
        <v>0</v>
      </c>
      <c r="BF139" s="30">
        <f t="shared" si="236"/>
        <v>0</v>
      </c>
      <c r="BG139" s="604"/>
      <c r="BH139" s="422"/>
      <c r="BI139" s="422"/>
      <c r="BJ139" s="422"/>
      <c r="BK139" s="422"/>
      <c r="BL139" s="1"/>
    </row>
    <row r="140" spans="1:64" ht="15.75" customHeight="1">
      <c r="A140" s="616"/>
      <c r="B140" s="658"/>
      <c r="C140" s="616"/>
      <c r="D140" s="616"/>
      <c r="E140" s="616"/>
      <c r="F140" s="616"/>
      <c r="G140" s="616"/>
      <c r="H140" s="106" t="s">
        <v>54</v>
      </c>
      <c r="I140" s="658"/>
      <c r="J140" s="451">
        <v>0</v>
      </c>
      <c r="K140" s="197">
        <v>0</v>
      </c>
      <c r="L140" s="12">
        <v>0</v>
      </c>
      <c r="M140" s="452">
        <f t="shared" si="237"/>
        <v>0</v>
      </c>
      <c r="N140" s="123">
        <v>0</v>
      </c>
      <c r="O140" s="197">
        <v>0</v>
      </c>
      <c r="P140" s="197">
        <v>0</v>
      </c>
      <c r="Q140" s="467">
        <f t="shared" si="233"/>
        <v>0</v>
      </c>
      <c r="R140" s="123">
        <v>0</v>
      </c>
      <c r="S140" s="197">
        <v>0</v>
      </c>
      <c r="T140" s="197">
        <v>0</v>
      </c>
      <c r="U140" s="468">
        <f t="shared" si="234"/>
        <v>0</v>
      </c>
      <c r="V140" s="197">
        <v>0</v>
      </c>
      <c r="W140" s="197">
        <v>0</v>
      </c>
      <c r="X140" s="197">
        <v>0</v>
      </c>
      <c r="Y140" s="468">
        <f t="shared" si="235"/>
        <v>0</v>
      </c>
      <c r="Z140" s="197">
        <v>0</v>
      </c>
      <c r="AA140" s="197">
        <v>0</v>
      </c>
      <c r="AB140" s="197">
        <v>0</v>
      </c>
      <c r="AC140" s="401">
        <f t="shared" si="238"/>
        <v>0</v>
      </c>
      <c r="AD140" s="197">
        <v>0</v>
      </c>
      <c r="AE140" s="197">
        <v>0</v>
      </c>
      <c r="AF140" s="197">
        <v>0</v>
      </c>
      <c r="AG140" s="401">
        <f t="shared" si="239"/>
        <v>0</v>
      </c>
      <c r="AH140" s="197">
        <v>0</v>
      </c>
      <c r="AI140" s="197">
        <v>0</v>
      </c>
      <c r="AJ140" s="197">
        <v>0</v>
      </c>
      <c r="AK140" s="401">
        <f t="shared" si="240"/>
        <v>0</v>
      </c>
      <c r="AL140" s="197">
        <v>0</v>
      </c>
      <c r="AM140" s="197">
        <v>0</v>
      </c>
      <c r="AN140" s="197">
        <v>0</v>
      </c>
      <c r="AO140" s="401">
        <f t="shared" si="241"/>
        <v>0</v>
      </c>
      <c r="AP140" s="197">
        <v>0</v>
      </c>
      <c r="AQ140" s="197">
        <v>0</v>
      </c>
      <c r="AR140" s="197">
        <v>0</v>
      </c>
      <c r="AS140" s="401">
        <f t="shared" si="242"/>
        <v>0</v>
      </c>
      <c r="AT140" s="211">
        <v>0</v>
      </c>
      <c r="AU140" s="211">
        <v>0</v>
      </c>
      <c r="AV140" s="211">
        <v>0</v>
      </c>
      <c r="AW140" s="401">
        <f t="shared" si="243"/>
        <v>0</v>
      </c>
      <c r="AX140" s="197">
        <v>0</v>
      </c>
      <c r="AY140" s="197">
        <v>0</v>
      </c>
      <c r="AZ140" s="197">
        <v>0</v>
      </c>
      <c r="BA140" s="401">
        <f t="shared" si="244"/>
        <v>0</v>
      </c>
      <c r="BB140" s="197">
        <v>0</v>
      </c>
      <c r="BC140" s="197">
        <v>0</v>
      </c>
      <c r="BD140" s="197">
        <v>0</v>
      </c>
      <c r="BE140" s="401">
        <f t="shared" si="245"/>
        <v>0</v>
      </c>
      <c r="BF140" s="30">
        <f t="shared" si="236"/>
        <v>0</v>
      </c>
      <c r="BG140" s="604"/>
      <c r="BH140" s="422"/>
      <c r="BI140" s="422"/>
      <c r="BJ140" s="422"/>
      <c r="BK140" s="422"/>
      <c r="BL140" s="1"/>
    </row>
    <row r="141" spans="1:64" ht="25.5" customHeight="1">
      <c r="A141" s="616"/>
      <c r="B141" s="658"/>
      <c r="C141" s="616"/>
      <c r="D141" s="616"/>
      <c r="E141" s="619"/>
      <c r="F141" s="619"/>
      <c r="G141" s="732" t="s">
        <v>55</v>
      </c>
      <c r="H141" s="635"/>
      <c r="I141" s="661"/>
      <c r="J141" s="442">
        <f t="shared" ref="J141:BF141" si="246">SUM(J136:J140)</f>
        <v>0</v>
      </c>
      <c r="K141" s="193">
        <f t="shared" si="246"/>
        <v>0</v>
      </c>
      <c r="L141" s="443">
        <f t="shared" si="246"/>
        <v>0</v>
      </c>
      <c r="M141" s="489">
        <f t="shared" si="246"/>
        <v>0</v>
      </c>
      <c r="N141" s="444">
        <f t="shared" si="246"/>
        <v>0</v>
      </c>
      <c r="O141" s="193">
        <f t="shared" si="246"/>
        <v>0</v>
      </c>
      <c r="P141" s="193">
        <f t="shared" si="246"/>
        <v>0</v>
      </c>
      <c r="Q141" s="507">
        <f t="shared" si="246"/>
        <v>0</v>
      </c>
      <c r="R141" s="444">
        <f t="shared" si="246"/>
        <v>0</v>
      </c>
      <c r="S141" s="193">
        <f t="shared" si="246"/>
        <v>0</v>
      </c>
      <c r="T141" s="193">
        <f t="shared" si="246"/>
        <v>0</v>
      </c>
      <c r="U141" s="471">
        <f t="shared" si="246"/>
        <v>0</v>
      </c>
      <c r="V141" s="444">
        <f t="shared" si="246"/>
        <v>0</v>
      </c>
      <c r="W141" s="193">
        <f t="shared" si="246"/>
        <v>0</v>
      </c>
      <c r="X141" s="193">
        <f t="shared" si="246"/>
        <v>0</v>
      </c>
      <c r="Y141" s="471">
        <f t="shared" si="246"/>
        <v>0</v>
      </c>
      <c r="Z141" s="444">
        <f t="shared" si="246"/>
        <v>0</v>
      </c>
      <c r="AA141" s="193">
        <f t="shared" si="246"/>
        <v>0</v>
      </c>
      <c r="AB141" s="193">
        <f t="shared" si="246"/>
        <v>0</v>
      </c>
      <c r="AC141" s="405">
        <f t="shared" si="246"/>
        <v>0</v>
      </c>
      <c r="AD141" s="66">
        <f t="shared" si="246"/>
        <v>0</v>
      </c>
      <c r="AE141" s="66">
        <f t="shared" si="246"/>
        <v>0</v>
      </c>
      <c r="AF141" s="66">
        <f t="shared" si="246"/>
        <v>0</v>
      </c>
      <c r="AG141" s="405">
        <f t="shared" si="246"/>
        <v>0</v>
      </c>
      <c r="AH141" s="66">
        <f t="shared" si="246"/>
        <v>0</v>
      </c>
      <c r="AI141" s="66">
        <f t="shared" si="246"/>
        <v>0</v>
      </c>
      <c r="AJ141" s="66">
        <f t="shared" si="246"/>
        <v>0</v>
      </c>
      <c r="AK141" s="405">
        <f t="shared" si="246"/>
        <v>0</v>
      </c>
      <c r="AL141" s="66">
        <f t="shared" si="246"/>
        <v>0</v>
      </c>
      <c r="AM141" s="66">
        <f t="shared" si="246"/>
        <v>0</v>
      </c>
      <c r="AN141" s="66">
        <f t="shared" si="246"/>
        <v>0</v>
      </c>
      <c r="AO141" s="405">
        <f t="shared" si="246"/>
        <v>0</v>
      </c>
      <c r="AP141" s="444">
        <f t="shared" si="246"/>
        <v>0</v>
      </c>
      <c r="AQ141" s="193">
        <f t="shared" si="246"/>
        <v>0</v>
      </c>
      <c r="AR141" s="193">
        <f t="shared" si="246"/>
        <v>0</v>
      </c>
      <c r="AS141" s="405">
        <f t="shared" si="246"/>
        <v>0</v>
      </c>
      <c r="AT141" s="518">
        <f t="shared" si="246"/>
        <v>0</v>
      </c>
      <c r="AU141" s="192">
        <f t="shared" si="246"/>
        <v>0</v>
      </c>
      <c r="AV141" s="192">
        <f t="shared" si="246"/>
        <v>0</v>
      </c>
      <c r="AW141" s="405">
        <f t="shared" si="246"/>
        <v>0</v>
      </c>
      <c r="AX141" s="444">
        <f t="shared" si="246"/>
        <v>0</v>
      </c>
      <c r="AY141" s="193">
        <f t="shared" si="246"/>
        <v>0</v>
      </c>
      <c r="AZ141" s="193">
        <f t="shared" si="246"/>
        <v>0</v>
      </c>
      <c r="BA141" s="405">
        <f t="shared" si="246"/>
        <v>0</v>
      </c>
      <c r="BB141" s="444">
        <f t="shared" si="246"/>
        <v>0</v>
      </c>
      <c r="BC141" s="193">
        <f t="shared" si="246"/>
        <v>0</v>
      </c>
      <c r="BD141" s="193">
        <f t="shared" si="246"/>
        <v>0</v>
      </c>
      <c r="BE141" s="405">
        <f t="shared" si="246"/>
        <v>0</v>
      </c>
      <c r="BF141" s="30">
        <f t="shared" si="246"/>
        <v>0</v>
      </c>
      <c r="BG141" s="605"/>
      <c r="BH141" s="71">
        <f>ROUND(F136*BL141,0)</f>
        <v>6</v>
      </c>
      <c r="BI141" s="72">
        <f>ROUND(F136*BL141,0)+1</f>
        <v>7</v>
      </c>
      <c r="BJ141" s="72">
        <f>F136-1</f>
        <v>14</v>
      </c>
      <c r="BK141" s="73">
        <f>F136</f>
        <v>15</v>
      </c>
      <c r="BL141" s="196">
        <v>0.4</v>
      </c>
    </row>
    <row r="142" spans="1:64" ht="29.25" customHeight="1">
      <c r="A142" s="616"/>
      <c r="B142" s="658"/>
      <c r="C142" s="616"/>
      <c r="D142" s="616"/>
      <c r="E142" s="618" t="s">
        <v>231</v>
      </c>
      <c r="F142" s="504">
        <v>2</v>
      </c>
      <c r="G142" s="113" t="s">
        <v>73</v>
      </c>
      <c r="H142" s="125" t="s">
        <v>73</v>
      </c>
      <c r="I142" s="113" t="s">
        <v>229</v>
      </c>
      <c r="J142" s="442">
        <v>2</v>
      </c>
      <c r="K142" s="193">
        <v>0</v>
      </c>
      <c r="L142" s="443">
        <v>0</v>
      </c>
      <c r="M142" s="509">
        <f t="shared" ref="M142:M147" si="247">SUM(J142:L142)</f>
        <v>2</v>
      </c>
      <c r="N142" s="444">
        <v>0</v>
      </c>
      <c r="O142" s="193">
        <v>0</v>
      </c>
      <c r="P142" s="193">
        <v>0</v>
      </c>
      <c r="Q142" s="509">
        <f t="shared" ref="Q142:Q147" si="248">SUM(N142:P142)</f>
        <v>0</v>
      </c>
      <c r="R142" s="444">
        <v>1</v>
      </c>
      <c r="S142" s="193">
        <v>0</v>
      </c>
      <c r="T142" s="193">
        <v>0</v>
      </c>
      <c r="U142" s="509">
        <f t="shared" ref="U142:U147" si="249">SUM(R142:T142)</f>
        <v>1</v>
      </c>
      <c r="V142" s="193">
        <v>0</v>
      </c>
      <c r="W142" s="193">
        <v>0</v>
      </c>
      <c r="X142" s="193">
        <v>0</v>
      </c>
      <c r="Y142" s="405">
        <v>0</v>
      </c>
      <c r="Z142" s="193">
        <v>0</v>
      </c>
      <c r="AA142" s="193">
        <v>0</v>
      </c>
      <c r="AB142" s="193">
        <v>0</v>
      </c>
      <c r="AC142" s="405">
        <v>0</v>
      </c>
      <c r="AD142" s="193">
        <v>0</v>
      </c>
      <c r="AE142" s="193">
        <v>0</v>
      </c>
      <c r="AF142" s="193">
        <v>0</v>
      </c>
      <c r="AG142" s="405">
        <v>0</v>
      </c>
      <c r="AH142" s="454">
        <v>0</v>
      </c>
      <c r="AI142" s="454">
        <v>0</v>
      </c>
      <c r="AJ142" s="193">
        <v>0</v>
      </c>
      <c r="AK142" s="405">
        <v>0</v>
      </c>
      <c r="AL142" s="193">
        <v>0</v>
      </c>
      <c r="AM142" s="193">
        <v>0</v>
      </c>
      <c r="AN142" s="193">
        <v>0</v>
      </c>
      <c r="AO142" s="405">
        <v>0</v>
      </c>
      <c r="AP142" s="193">
        <v>0</v>
      </c>
      <c r="AQ142" s="193">
        <v>0</v>
      </c>
      <c r="AR142" s="193">
        <v>0</v>
      </c>
      <c r="AS142" s="405">
        <v>0</v>
      </c>
      <c r="AT142" s="192">
        <v>0</v>
      </c>
      <c r="AU142" s="192">
        <v>0</v>
      </c>
      <c r="AV142" s="192">
        <v>0</v>
      </c>
      <c r="AW142" s="405">
        <v>0</v>
      </c>
      <c r="AX142" s="192">
        <v>0</v>
      </c>
      <c r="AY142" s="192">
        <v>0</v>
      </c>
      <c r="AZ142" s="192">
        <v>0</v>
      </c>
      <c r="BA142" s="405">
        <v>0</v>
      </c>
      <c r="BB142" s="193">
        <v>0</v>
      </c>
      <c r="BC142" s="193">
        <v>0</v>
      </c>
      <c r="BD142" s="193">
        <v>0</v>
      </c>
      <c r="BE142" s="405">
        <v>0</v>
      </c>
      <c r="BF142" s="30">
        <f t="shared" ref="BF142:BF147" si="250">M142+Q142+U142+Y142+AC142+AG142+AK142+AO142+AS142+AW142+BA142+BE142</f>
        <v>3</v>
      </c>
      <c r="BG142" s="510">
        <f>BF142/F142</f>
        <v>1.5</v>
      </c>
      <c r="BH142" s="71">
        <f>ROUND(F142*BL142,0)</f>
        <v>1</v>
      </c>
      <c r="BI142" s="72">
        <f>ROUND(F142*BL142,0)+1</f>
        <v>2</v>
      </c>
      <c r="BJ142" s="72">
        <f>F142-1</f>
        <v>1</v>
      </c>
      <c r="BK142" s="73">
        <f>F142</f>
        <v>2</v>
      </c>
      <c r="BL142" s="196">
        <v>0.4</v>
      </c>
    </row>
    <row r="143" spans="1:64" ht="15.75" customHeight="1">
      <c r="A143" s="616"/>
      <c r="B143" s="658"/>
      <c r="C143" s="616"/>
      <c r="D143" s="616"/>
      <c r="E143" s="616"/>
      <c r="F143" s="759">
        <v>6</v>
      </c>
      <c r="G143" s="618" t="s">
        <v>48</v>
      </c>
      <c r="H143" s="103" t="s">
        <v>49</v>
      </c>
      <c r="I143" s="618" t="s">
        <v>232</v>
      </c>
      <c r="J143" s="447">
        <v>0</v>
      </c>
      <c r="K143" s="116">
        <v>0</v>
      </c>
      <c r="L143" s="148">
        <v>0</v>
      </c>
      <c r="M143" s="448">
        <f t="shared" si="247"/>
        <v>0</v>
      </c>
      <c r="N143" s="476">
        <v>0</v>
      </c>
      <c r="O143" s="116">
        <v>0</v>
      </c>
      <c r="P143" s="116">
        <v>0</v>
      </c>
      <c r="Q143" s="477">
        <f t="shared" si="248"/>
        <v>0</v>
      </c>
      <c r="R143" s="476">
        <v>0</v>
      </c>
      <c r="S143" s="116">
        <v>0</v>
      </c>
      <c r="T143" s="116">
        <v>0</v>
      </c>
      <c r="U143" s="465">
        <f t="shared" si="249"/>
        <v>0</v>
      </c>
      <c r="V143" s="116">
        <v>0</v>
      </c>
      <c r="W143" s="116">
        <v>0</v>
      </c>
      <c r="X143" s="116">
        <v>0</v>
      </c>
      <c r="Y143" s="511">
        <f t="shared" ref="Y143:Y147" si="251">SUM(V143:X143)</f>
        <v>0</v>
      </c>
      <c r="Z143" s="116">
        <v>0</v>
      </c>
      <c r="AA143" s="116">
        <v>0</v>
      </c>
      <c r="AB143" s="116">
        <v>0</v>
      </c>
      <c r="AC143" s="511">
        <f t="shared" ref="AC143:AC147" si="252">SUM(Z143:AB143)</f>
        <v>0</v>
      </c>
      <c r="AD143" s="116">
        <v>0</v>
      </c>
      <c r="AE143" s="116">
        <v>0</v>
      </c>
      <c r="AF143" s="116">
        <v>0</v>
      </c>
      <c r="AG143" s="511">
        <f t="shared" ref="AG143:AG147" si="253">SUM(AD143:AF143)</f>
        <v>0</v>
      </c>
      <c r="AH143" s="116">
        <v>0</v>
      </c>
      <c r="AI143" s="116">
        <v>0</v>
      </c>
      <c r="AJ143" s="116">
        <v>0</v>
      </c>
      <c r="AK143" s="511">
        <f t="shared" ref="AK143:AK147" si="254">SUM(AH143:AJ143)</f>
        <v>0</v>
      </c>
      <c r="AL143" s="116">
        <v>0</v>
      </c>
      <c r="AM143" s="116">
        <v>0</v>
      </c>
      <c r="AN143" s="116">
        <v>0</v>
      </c>
      <c r="AO143" s="511">
        <f t="shared" ref="AO143:AO147" si="255">SUM(AL143:AN143)</f>
        <v>0</v>
      </c>
      <c r="AP143" s="203">
        <v>0</v>
      </c>
      <c r="AQ143" s="203">
        <v>0</v>
      </c>
      <c r="AR143" s="203">
        <v>0</v>
      </c>
      <c r="AS143" s="511">
        <f t="shared" ref="AS143:AS147" si="256">SUM(AP143:AR143)</f>
        <v>0</v>
      </c>
      <c r="AT143" s="203">
        <v>0</v>
      </c>
      <c r="AU143" s="203">
        <v>0</v>
      </c>
      <c r="AV143" s="203">
        <v>0</v>
      </c>
      <c r="AW143" s="511">
        <f t="shared" ref="AW143:AW147" si="257">SUM(AT143:AV143)</f>
        <v>0</v>
      </c>
      <c r="AX143" s="203">
        <v>0</v>
      </c>
      <c r="AY143" s="203">
        <v>0</v>
      </c>
      <c r="AZ143" s="203">
        <v>0</v>
      </c>
      <c r="BA143" s="511">
        <f t="shared" ref="BA143:BA147" si="258">SUM(AX143:AZ143)</f>
        <v>0</v>
      </c>
      <c r="BB143" s="116">
        <v>0</v>
      </c>
      <c r="BC143" s="116">
        <v>0</v>
      </c>
      <c r="BD143" s="116">
        <v>0</v>
      </c>
      <c r="BE143" s="511">
        <f t="shared" ref="BE143:BE147" si="259">SUM(BB143:BD143)</f>
        <v>0</v>
      </c>
      <c r="BF143" s="30">
        <f t="shared" si="250"/>
        <v>0</v>
      </c>
      <c r="BG143" s="603">
        <f>BF148/F143</f>
        <v>0.5</v>
      </c>
      <c r="BH143" s="422"/>
      <c r="BI143" s="422"/>
      <c r="BJ143" s="422"/>
      <c r="BK143" s="422"/>
      <c r="BL143" s="1"/>
    </row>
    <row r="144" spans="1:64" ht="15" customHeight="1">
      <c r="A144" s="616"/>
      <c r="B144" s="658"/>
      <c r="C144" s="616"/>
      <c r="D144" s="616"/>
      <c r="E144" s="616"/>
      <c r="F144" s="616"/>
      <c r="G144" s="616"/>
      <c r="H144" s="105" t="s">
        <v>51</v>
      </c>
      <c r="I144" s="616"/>
      <c r="J144" s="449">
        <v>0</v>
      </c>
      <c r="K144" s="96">
        <v>0</v>
      </c>
      <c r="L144" s="144">
        <v>0</v>
      </c>
      <c r="M144" s="450">
        <f t="shared" si="247"/>
        <v>0</v>
      </c>
      <c r="N144" s="143">
        <v>0</v>
      </c>
      <c r="O144" s="96">
        <v>0</v>
      </c>
      <c r="P144" s="96">
        <v>0</v>
      </c>
      <c r="Q144" s="481">
        <f t="shared" si="248"/>
        <v>0</v>
      </c>
      <c r="R144" s="143">
        <v>0</v>
      </c>
      <c r="S144" s="96">
        <v>0</v>
      </c>
      <c r="T144" s="96">
        <v>0</v>
      </c>
      <c r="U144" s="397">
        <f t="shared" si="249"/>
        <v>0</v>
      </c>
      <c r="V144" s="96">
        <v>0</v>
      </c>
      <c r="W144" s="96">
        <v>0</v>
      </c>
      <c r="X144" s="96">
        <v>0</v>
      </c>
      <c r="Y144" s="396">
        <f t="shared" si="251"/>
        <v>0</v>
      </c>
      <c r="Z144" s="96">
        <v>0</v>
      </c>
      <c r="AA144" s="96">
        <v>0</v>
      </c>
      <c r="AB144" s="96">
        <v>0</v>
      </c>
      <c r="AC144" s="396">
        <f t="shared" si="252"/>
        <v>0</v>
      </c>
      <c r="AD144" s="96">
        <v>0</v>
      </c>
      <c r="AE144" s="96">
        <v>0</v>
      </c>
      <c r="AF144" s="96">
        <v>0</v>
      </c>
      <c r="AG144" s="396">
        <f t="shared" si="253"/>
        <v>0</v>
      </c>
      <c r="AH144" s="96">
        <v>0</v>
      </c>
      <c r="AI144" s="96">
        <v>0</v>
      </c>
      <c r="AJ144" s="96">
        <v>0</v>
      </c>
      <c r="AK144" s="396">
        <f t="shared" si="254"/>
        <v>0</v>
      </c>
      <c r="AL144" s="96">
        <v>0</v>
      </c>
      <c r="AM144" s="96">
        <v>0</v>
      </c>
      <c r="AN144" s="96">
        <v>0</v>
      </c>
      <c r="AO144" s="396">
        <f t="shared" si="255"/>
        <v>0</v>
      </c>
      <c r="AP144" s="95">
        <v>0</v>
      </c>
      <c r="AQ144" s="95">
        <v>0</v>
      </c>
      <c r="AR144" s="95">
        <v>0</v>
      </c>
      <c r="AS144" s="396">
        <f t="shared" si="256"/>
        <v>0</v>
      </c>
      <c r="AT144" s="95">
        <v>0</v>
      </c>
      <c r="AU144" s="95">
        <v>0</v>
      </c>
      <c r="AV144" s="95">
        <v>0</v>
      </c>
      <c r="AW144" s="396">
        <f t="shared" si="257"/>
        <v>0</v>
      </c>
      <c r="AX144" s="95">
        <v>0</v>
      </c>
      <c r="AY144" s="95">
        <v>0</v>
      </c>
      <c r="AZ144" s="95">
        <v>0</v>
      </c>
      <c r="BA144" s="396">
        <f t="shared" si="258"/>
        <v>0</v>
      </c>
      <c r="BB144" s="96">
        <v>0</v>
      </c>
      <c r="BC144" s="96">
        <v>0</v>
      </c>
      <c r="BD144" s="96">
        <v>0</v>
      </c>
      <c r="BE144" s="396">
        <f t="shared" si="259"/>
        <v>0</v>
      </c>
      <c r="BF144" s="30">
        <f t="shared" si="250"/>
        <v>0</v>
      </c>
      <c r="BG144" s="604"/>
      <c r="BH144" s="422"/>
      <c r="BI144" s="422"/>
      <c r="BJ144" s="422"/>
      <c r="BK144" s="422"/>
      <c r="BL144" s="1"/>
    </row>
    <row r="145" spans="1:64" ht="15" customHeight="1">
      <c r="A145" s="616"/>
      <c r="B145" s="658"/>
      <c r="C145" s="616"/>
      <c r="D145" s="616"/>
      <c r="E145" s="616"/>
      <c r="F145" s="616"/>
      <c r="G145" s="616"/>
      <c r="H145" s="85" t="s">
        <v>52</v>
      </c>
      <c r="I145" s="616"/>
      <c r="J145" s="449">
        <v>0</v>
      </c>
      <c r="K145" s="96">
        <v>0</v>
      </c>
      <c r="L145" s="144">
        <v>0</v>
      </c>
      <c r="M145" s="450">
        <f t="shared" si="247"/>
        <v>0</v>
      </c>
      <c r="N145" s="143">
        <v>0</v>
      </c>
      <c r="O145" s="96">
        <v>0</v>
      </c>
      <c r="P145" s="96">
        <v>0</v>
      </c>
      <c r="Q145" s="481">
        <f t="shared" si="248"/>
        <v>0</v>
      </c>
      <c r="R145" s="143">
        <v>0</v>
      </c>
      <c r="S145" s="96">
        <v>0</v>
      </c>
      <c r="T145" s="96">
        <v>0</v>
      </c>
      <c r="U145" s="397">
        <f t="shared" si="249"/>
        <v>0</v>
      </c>
      <c r="V145" s="96">
        <v>0</v>
      </c>
      <c r="W145" s="96">
        <v>0</v>
      </c>
      <c r="X145" s="96">
        <v>0</v>
      </c>
      <c r="Y145" s="396">
        <f t="shared" si="251"/>
        <v>0</v>
      </c>
      <c r="Z145" s="96">
        <v>0</v>
      </c>
      <c r="AA145" s="96">
        <v>0</v>
      </c>
      <c r="AB145" s="96">
        <v>0</v>
      </c>
      <c r="AC145" s="396">
        <f t="shared" si="252"/>
        <v>0</v>
      </c>
      <c r="AD145" s="96">
        <v>0</v>
      </c>
      <c r="AE145" s="96">
        <v>0</v>
      </c>
      <c r="AF145" s="96">
        <v>0</v>
      </c>
      <c r="AG145" s="396">
        <f t="shared" si="253"/>
        <v>0</v>
      </c>
      <c r="AH145" s="96">
        <v>0</v>
      </c>
      <c r="AI145" s="96">
        <v>0</v>
      </c>
      <c r="AJ145" s="96">
        <v>0</v>
      </c>
      <c r="AK145" s="396">
        <f t="shared" si="254"/>
        <v>0</v>
      </c>
      <c r="AL145" s="96">
        <v>0</v>
      </c>
      <c r="AM145" s="96">
        <v>0</v>
      </c>
      <c r="AN145" s="96">
        <v>0</v>
      </c>
      <c r="AO145" s="396">
        <f t="shared" si="255"/>
        <v>0</v>
      </c>
      <c r="AP145" s="95">
        <v>0</v>
      </c>
      <c r="AQ145" s="95">
        <v>0</v>
      </c>
      <c r="AR145" s="95">
        <v>0</v>
      </c>
      <c r="AS145" s="396">
        <f t="shared" si="256"/>
        <v>0</v>
      </c>
      <c r="AT145" s="95">
        <v>0</v>
      </c>
      <c r="AU145" s="95">
        <v>0</v>
      </c>
      <c r="AV145" s="95">
        <v>0</v>
      </c>
      <c r="AW145" s="396">
        <f t="shared" si="257"/>
        <v>0</v>
      </c>
      <c r="AX145" s="95">
        <v>0</v>
      </c>
      <c r="AY145" s="95">
        <v>0</v>
      </c>
      <c r="AZ145" s="95">
        <v>0</v>
      </c>
      <c r="BA145" s="396">
        <f t="shared" si="258"/>
        <v>0</v>
      </c>
      <c r="BB145" s="96">
        <v>0</v>
      </c>
      <c r="BC145" s="96">
        <v>0</v>
      </c>
      <c r="BD145" s="96">
        <v>0</v>
      </c>
      <c r="BE145" s="396">
        <f t="shared" si="259"/>
        <v>0</v>
      </c>
      <c r="BF145" s="30">
        <f t="shared" si="250"/>
        <v>0</v>
      </c>
      <c r="BG145" s="604"/>
      <c r="BH145" s="422"/>
      <c r="BI145" s="422"/>
      <c r="BJ145" s="422"/>
      <c r="BK145" s="422"/>
      <c r="BL145" s="1"/>
    </row>
    <row r="146" spans="1:64" ht="15" customHeight="1">
      <c r="A146" s="616"/>
      <c r="B146" s="658"/>
      <c r="C146" s="616"/>
      <c r="D146" s="616"/>
      <c r="E146" s="616"/>
      <c r="F146" s="616"/>
      <c r="G146" s="616"/>
      <c r="H146" s="85" t="s">
        <v>53</v>
      </c>
      <c r="I146" s="616"/>
      <c r="J146" s="449">
        <v>2</v>
      </c>
      <c r="K146" s="96">
        <v>0</v>
      </c>
      <c r="L146" s="144">
        <v>0</v>
      </c>
      <c r="M146" s="450">
        <f t="shared" si="247"/>
        <v>2</v>
      </c>
      <c r="N146" s="143">
        <v>0</v>
      </c>
      <c r="O146" s="96">
        <v>0</v>
      </c>
      <c r="P146" s="96">
        <v>0</v>
      </c>
      <c r="Q146" s="481">
        <f t="shared" si="248"/>
        <v>0</v>
      </c>
      <c r="R146" s="143">
        <v>1</v>
      </c>
      <c r="S146" s="96">
        <v>0</v>
      </c>
      <c r="T146" s="96">
        <v>0</v>
      </c>
      <c r="U146" s="397">
        <f t="shared" si="249"/>
        <v>1</v>
      </c>
      <c r="V146" s="96">
        <v>0</v>
      </c>
      <c r="W146" s="96">
        <v>0</v>
      </c>
      <c r="X146" s="96">
        <v>0</v>
      </c>
      <c r="Y146" s="396">
        <f t="shared" si="251"/>
        <v>0</v>
      </c>
      <c r="Z146" s="96">
        <v>0</v>
      </c>
      <c r="AA146" s="96">
        <v>0</v>
      </c>
      <c r="AB146" s="96">
        <v>0</v>
      </c>
      <c r="AC146" s="396">
        <f t="shared" si="252"/>
        <v>0</v>
      </c>
      <c r="AD146" s="96">
        <v>0</v>
      </c>
      <c r="AE146" s="96">
        <v>0</v>
      </c>
      <c r="AF146" s="96">
        <v>0</v>
      </c>
      <c r="AG146" s="396">
        <f t="shared" si="253"/>
        <v>0</v>
      </c>
      <c r="AH146" s="96">
        <v>0</v>
      </c>
      <c r="AI146" s="96">
        <v>0</v>
      </c>
      <c r="AJ146" s="96">
        <v>0</v>
      </c>
      <c r="AK146" s="396">
        <f t="shared" si="254"/>
        <v>0</v>
      </c>
      <c r="AL146" s="96">
        <v>0</v>
      </c>
      <c r="AM146" s="96">
        <v>0</v>
      </c>
      <c r="AN146" s="96">
        <v>0</v>
      </c>
      <c r="AO146" s="396">
        <f t="shared" si="255"/>
        <v>0</v>
      </c>
      <c r="AP146" s="95">
        <v>0</v>
      </c>
      <c r="AQ146" s="95">
        <v>0</v>
      </c>
      <c r="AR146" s="95">
        <v>0</v>
      </c>
      <c r="AS146" s="396">
        <f t="shared" si="256"/>
        <v>0</v>
      </c>
      <c r="AT146" s="95">
        <v>0</v>
      </c>
      <c r="AU146" s="95">
        <v>0</v>
      </c>
      <c r="AV146" s="95">
        <v>0</v>
      </c>
      <c r="AW146" s="396">
        <f t="shared" si="257"/>
        <v>0</v>
      </c>
      <c r="AX146" s="95">
        <v>0</v>
      </c>
      <c r="AY146" s="95">
        <v>0</v>
      </c>
      <c r="AZ146" s="95">
        <v>0</v>
      </c>
      <c r="BA146" s="396">
        <f t="shared" si="258"/>
        <v>0</v>
      </c>
      <c r="BB146" s="95">
        <v>0</v>
      </c>
      <c r="BC146" s="95">
        <v>0</v>
      </c>
      <c r="BD146" s="95">
        <v>0</v>
      </c>
      <c r="BE146" s="396">
        <f t="shared" si="259"/>
        <v>0</v>
      </c>
      <c r="BF146" s="30">
        <f t="shared" si="250"/>
        <v>3</v>
      </c>
      <c r="BG146" s="604"/>
      <c r="BH146" s="422"/>
      <c r="BI146" s="422"/>
      <c r="BJ146" s="422"/>
      <c r="BK146" s="422"/>
      <c r="BL146" s="1"/>
    </row>
    <row r="147" spans="1:64" ht="15.75" customHeight="1">
      <c r="A147" s="616"/>
      <c r="B147" s="658"/>
      <c r="C147" s="616"/>
      <c r="D147" s="616"/>
      <c r="E147" s="616"/>
      <c r="F147" s="616"/>
      <c r="G147" s="619"/>
      <c r="H147" s="106" t="s">
        <v>54</v>
      </c>
      <c r="I147" s="616"/>
      <c r="J147" s="451">
        <v>0</v>
      </c>
      <c r="K147" s="197">
        <v>0</v>
      </c>
      <c r="L147" s="12">
        <v>0</v>
      </c>
      <c r="M147" s="452">
        <f t="shared" si="247"/>
        <v>0</v>
      </c>
      <c r="N147" s="123">
        <v>0</v>
      </c>
      <c r="O147" s="197">
        <v>0</v>
      </c>
      <c r="P147" s="197">
        <v>0</v>
      </c>
      <c r="Q147" s="467">
        <f t="shared" si="248"/>
        <v>0</v>
      </c>
      <c r="R147" s="123">
        <v>0</v>
      </c>
      <c r="S147" s="197">
        <v>0</v>
      </c>
      <c r="T147" s="197">
        <v>0</v>
      </c>
      <c r="U147" s="468">
        <f t="shared" si="249"/>
        <v>0</v>
      </c>
      <c r="V147" s="197">
        <v>0</v>
      </c>
      <c r="W147" s="197">
        <v>0</v>
      </c>
      <c r="X147" s="197">
        <v>0</v>
      </c>
      <c r="Y147" s="401">
        <f t="shared" si="251"/>
        <v>0</v>
      </c>
      <c r="Z147" s="197">
        <v>0</v>
      </c>
      <c r="AA147" s="197">
        <v>0</v>
      </c>
      <c r="AB147" s="197">
        <v>0</v>
      </c>
      <c r="AC147" s="401">
        <f t="shared" si="252"/>
        <v>0</v>
      </c>
      <c r="AD147" s="197">
        <v>0</v>
      </c>
      <c r="AE147" s="197">
        <v>0</v>
      </c>
      <c r="AF147" s="197">
        <v>0</v>
      </c>
      <c r="AG147" s="401">
        <f t="shared" si="253"/>
        <v>0</v>
      </c>
      <c r="AH147" s="197">
        <v>0</v>
      </c>
      <c r="AI147" s="197">
        <v>0</v>
      </c>
      <c r="AJ147" s="197">
        <v>0</v>
      </c>
      <c r="AK147" s="401">
        <f t="shared" si="254"/>
        <v>0</v>
      </c>
      <c r="AL147" s="197">
        <v>0</v>
      </c>
      <c r="AM147" s="197">
        <v>0</v>
      </c>
      <c r="AN147" s="197">
        <v>0</v>
      </c>
      <c r="AO147" s="401">
        <f t="shared" si="255"/>
        <v>0</v>
      </c>
      <c r="AP147" s="211">
        <v>0</v>
      </c>
      <c r="AQ147" s="211">
        <v>0</v>
      </c>
      <c r="AR147" s="211">
        <v>0</v>
      </c>
      <c r="AS147" s="401">
        <f t="shared" si="256"/>
        <v>0</v>
      </c>
      <c r="AT147" s="211">
        <v>0</v>
      </c>
      <c r="AU147" s="211">
        <v>0</v>
      </c>
      <c r="AV147" s="211">
        <v>0</v>
      </c>
      <c r="AW147" s="401">
        <f t="shared" si="257"/>
        <v>0</v>
      </c>
      <c r="AX147" s="211">
        <v>0</v>
      </c>
      <c r="AY147" s="211">
        <v>0</v>
      </c>
      <c r="AZ147" s="211">
        <v>0</v>
      </c>
      <c r="BA147" s="401">
        <f t="shared" si="258"/>
        <v>0</v>
      </c>
      <c r="BB147" s="197">
        <v>0</v>
      </c>
      <c r="BC147" s="197">
        <v>0</v>
      </c>
      <c r="BD147" s="197">
        <v>0</v>
      </c>
      <c r="BE147" s="401">
        <f t="shared" si="259"/>
        <v>0</v>
      </c>
      <c r="BF147" s="30">
        <f t="shared" si="250"/>
        <v>0</v>
      </c>
      <c r="BG147" s="604"/>
      <c r="BH147" s="422"/>
      <c r="BI147" s="422"/>
      <c r="BJ147" s="422"/>
      <c r="BK147" s="422"/>
      <c r="BL147" s="1"/>
    </row>
    <row r="148" spans="1:64" ht="28.5" customHeight="1">
      <c r="A148" s="616"/>
      <c r="B148" s="658"/>
      <c r="C148" s="616"/>
      <c r="D148" s="616"/>
      <c r="E148" s="619"/>
      <c r="F148" s="619"/>
      <c r="G148" s="627" t="s">
        <v>55</v>
      </c>
      <c r="H148" s="760"/>
      <c r="I148" s="619"/>
      <c r="J148" s="442">
        <f t="shared" ref="J148:BF148" si="260">SUM(J143:J147)</f>
        <v>2</v>
      </c>
      <c r="K148" s="193">
        <f t="shared" si="260"/>
        <v>0</v>
      </c>
      <c r="L148" s="443">
        <f t="shared" si="260"/>
        <v>0</v>
      </c>
      <c r="M148" s="489">
        <f t="shared" si="260"/>
        <v>2</v>
      </c>
      <c r="N148" s="444">
        <f t="shared" si="260"/>
        <v>0</v>
      </c>
      <c r="O148" s="193">
        <f t="shared" si="260"/>
        <v>0</v>
      </c>
      <c r="P148" s="193">
        <f t="shared" si="260"/>
        <v>0</v>
      </c>
      <c r="Q148" s="507">
        <f t="shared" si="260"/>
        <v>0</v>
      </c>
      <c r="R148" s="444">
        <f t="shared" si="260"/>
        <v>1</v>
      </c>
      <c r="S148" s="193">
        <f t="shared" si="260"/>
        <v>0</v>
      </c>
      <c r="T148" s="193">
        <f t="shared" si="260"/>
        <v>0</v>
      </c>
      <c r="U148" s="471">
        <f t="shared" si="260"/>
        <v>1</v>
      </c>
      <c r="V148" s="444">
        <f t="shared" si="260"/>
        <v>0</v>
      </c>
      <c r="W148" s="193">
        <f t="shared" si="260"/>
        <v>0</v>
      </c>
      <c r="X148" s="193">
        <f t="shared" si="260"/>
        <v>0</v>
      </c>
      <c r="Y148" s="405">
        <f t="shared" si="260"/>
        <v>0</v>
      </c>
      <c r="Z148" s="444">
        <f t="shared" si="260"/>
        <v>0</v>
      </c>
      <c r="AA148" s="193">
        <f t="shared" si="260"/>
        <v>0</v>
      </c>
      <c r="AB148" s="193">
        <f t="shared" si="260"/>
        <v>0</v>
      </c>
      <c r="AC148" s="405">
        <f t="shared" si="260"/>
        <v>0</v>
      </c>
      <c r="AD148" s="66">
        <f t="shared" si="260"/>
        <v>0</v>
      </c>
      <c r="AE148" s="66">
        <f t="shared" si="260"/>
        <v>0</v>
      </c>
      <c r="AF148" s="66">
        <f t="shared" si="260"/>
        <v>0</v>
      </c>
      <c r="AG148" s="405">
        <f t="shared" si="260"/>
        <v>0</v>
      </c>
      <c r="AH148" s="66">
        <f t="shared" si="260"/>
        <v>0</v>
      </c>
      <c r="AI148" s="66">
        <f t="shared" si="260"/>
        <v>0</v>
      </c>
      <c r="AJ148" s="66">
        <f t="shared" si="260"/>
        <v>0</v>
      </c>
      <c r="AK148" s="405">
        <f t="shared" si="260"/>
        <v>0</v>
      </c>
      <c r="AL148" s="66">
        <f t="shared" si="260"/>
        <v>0</v>
      </c>
      <c r="AM148" s="66">
        <f t="shared" si="260"/>
        <v>0</v>
      </c>
      <c r="AN148" s="66">
        <f t="shared" si="260"/>
        <v>0</v>
      </c>
      <c r="AO148" s="405">
        <f t="shared" si="260"/>
        <v>0</v>
      </c>
      <c r="AP148" s="66">
        <f t="shared" si="260"/>
        <v>0</v>
      </c>
      <c r="AQ148" s="66">
        <f t="shared" si="260"/>
        <v>0</v>
      </c>
      <c r="AR148" s="66">
        <f t="shared" si="260"/>
        <v>0</v>
      </c>
      <c r="AS148" s="405">
        <f t="shared" si="260"/>
        <v>0</v>
      </c>
      <c r="AT148" s="65">
        <f t="shared" si="260"/>
        <v>0</v>
      </c>
      <c r="AU148" s="65">
        <f t="shared" si="260"/>
        <v>0</v>
      </c>
      <c r="AV148" s="65">
        <f t="shared" si="260"/>
        <v>0</v>
      </c>
      <c r="AW148" s="405">
        <f t="shared" si="260"/>
        <v>0</v>
      </c>
      <c r="AX148" s="65">
        <f t="shared" si="260"/>
        <v>0</v>
      </c>
      <c r="AY148" s="65">
        <f t="shared" si="260"/>
        <v>0</v>
      </c>
      <c r="AZ148" s="65">
        <f t="shared" si="260"/>
        <v>0</v>
      </c>
      <c r="BA148" s="405">
        <f t="shared" si="260"/>
        <v>0</v>
      </c>
      <c r="BB148" s="193">
        <f t="shared" si="260"/>
        <v>0</v>
      </c>
      <c r="BC148" s="193">
        <f t="shared" si="260"/>
        <v>0</v>
      </c>
      <c r="BD148" s="193">
        <f t="shared" si="260"/>
        <v>0</v>
      </c>
      <c r="BE148" s="337">
        <f t="shared" si="260"/>
        <v>0</v>
      </c>
      <c r="BF148" s="30">
        <f t="shared" si="260"/>
        <v>3</v>
      </c>
      <c r="BG148" s="605"/>
      <c r="BH148" s="71">
        <f>ROUND(F143*BL148,0)</f>
        <v>2</v>
      </c>
      <c r="BI148" s="72">
        <f>ROUND(F143*BL148,0)+1</f>
        <v>3</v>
      </c>
      <c r="BJ148" s="72">
        <f>F143-1</f>
        <v>5</v>
      </c>
      <c r="BK148" s="73">
        <f>F143</f>
        <v>6</v>
      </c>
      <c r="BL148" s="196">
        <v>0.4</v>
      </c>
    </row>
    <row r="149" spans="1:64" ht="18.75" customHeight="1">
      <c r="A149" s="616"/>
      <c r="B149" s="658"/>
      <c r="C149" s="616"/>
      <c r="D149" s="616"/>
      <c r="E149" s="699" t="s">
        <v>233</v>
      </c>
      <c r="F149" s="504">
        <v>200</v>
      </c>
      <c r="G149" s="113" t="s">
        <v>73</v>
      </c>
      <c r="H149" s="112" t="s">
        <v>73</v>
      </c>
      <c r="I149" s="113" t="s">
        <v>229</v>
      </c>
      <c r="J149" s="442">
        <v>15</v>
      </c>
      <c r="K149" s="193">
        <v>7</v>
      </c>
      <c r="L149" s="443">
        <v>0</v>
      </c>
      <c r="M149" s="509">
        <f t="shared" ref="M149:M154" si="261">SUM(J149:L149)</f>
        <v>22</v>
      </c>
      <c r="N149" s="444">
        <v>0</v>
      </c>
      <c r="O149" s="193">
        <v>0</v>
      </c>
      <c r="P149" s="193">
        <v>0</v>
      </c>
      <c r="Q149" s="509">
        <f t="shared" ref="Q149:Q154" si="262">SUM(N149:P149)</f>
        <v>0</v>
      </c>
      <c r="R149" s="444">
        <v>3</v>
      </c>
      <c r="S149" s="193">
        <v>12</v>
      </c>
      <c r="T149" s="193">
        <v>0</v>
      </c>
      <c r="U149" s="509">
        <f t="shared" ref="U149:U154" si="263">SUM(R149:T149)</f>
        <v>15</v>
      </c>
      <c r="V149" s="193">
        <v>0</v>
      </c>
      <c r="W149" s="193">
        <v>0</v>
      </c>
      <c r="X149" s="193">
        <v>0</v>
      </c>
      <c r="Y149" s="405">
        <v>0</v>
      </c>
      <c r="Z149" s="193">
        <v>0</v>
      </c>
      <c r="AA149" s="193">
        <v>0</v>
      </c>
      <c r="AB149" s="193">
        <v>0</v>
      </c>
      <c r="AC149" s="405">
        <v>0</v>
      </c>
      <c r="AD149" s="193">
        <v>0</v>
      </c>
      <c r="AE149" s="193">
        <v>0</v>
      </c>
      <c r="AF149" s="193">
        <v>0</v>
      </c>
      <c r="AG149" s="405">
        <v>0</v>
      </c>
      <c r="AH149" s="193">
        <v>0</v>
      </c>
      <c r="AI149" s="193">
        <v>0</v>
      </c>
      <c r="AJ149" s="193">
        <v>0</v>
      </c>
      <c r="AK149" s="405">
        <v>0</v>
      </c>
      <c r="AL149" s="193">
        <v>0</v>
      </c>
      <c r="AM149" s="193">
        <v>0</v>
      </c>
      <c r="AN149" s="193">
        <v>0</v>
      </c>
      <c r="AO149" s="405">
        <v>0</v>
      </c>
      <c r="AP149" s="193">
        <v>0</v>
      </c>
      <c r="AQ149" s="193">
        <v>0</v>
      </c>
      <c r="AR149" s="193">
        <v>0</v>
      </c>
      <c r="AS149" s="405">
        <v>0</v>
      </c>
      <c r="AT149" s="192">
        <v>0</v>
      </c>
      <c r="AU149" s="192">
        <v>0</v>
      </c>
      <c r="AV149" s="192">
        <v>0</v>
      </c>
      <c r="AW149" s="405">
        <v>0</v>
      </c>
      <c r="AX149" s="193">
        <v>0</v>
      </c>
      <c r="AY149" s="193">
        <v>0</v>
      </c>
      <c r="AZ149" s="193">
        <v>0</v>
      </c>
      <c r="BA149" s="405">
        <v>0</v>
      </c>
      <c r="BB149" s="193">
        <v>0</v>
      </c>
      <c r="BC149" s="193">
        <v>0</v>
      </c>
      <c r="BD149" s="193">
        <v>0</v>
      </c>
      <c r="BE149" s="405">
        <v>0</v>
      </c>
      <c r="BF149" s="30">
        <f t="shared" ref="BF149:BF154" si="264">M149+Q149+U149+Y149+AC149+AG149+AK149+AO149+AS149+AW149+BA149+BE149</f>
        <v>37</v>
      </c>
      <c r="BG149" s="469">
        <f>BF149/F149</f>
        <v>0.185</v>
      </c>
      <c r="BH149" s="71">
        <f>ROUND(F149*BL149,0)</f>
        <v>80</v>
      </c>
      <c r="BI149" s="72">
        <f>ROUND(F149*BL149,0)+1</f>
        <v>81</v>
      </c>
      <c r="BJ149" s="72">
        <f>F149-1</f>
        <v>199</v>
      </c>
      <c r="BK149" s="73">
        <f>F149</f>
        <v>200</v>
      </c>
      <c r="BL149" s="196">
        <v>0.4</v>
      </c>
    </row>
    <row r="150" spans="1:64" ht="18.75" customHeight="1">
      <c r="A150" s="616"/>
      <c r="B150" s="658"/>
      <c r="C150" s="616"/>
      <c r="D150" s="616"/>
      <c r="E150" s="625"/>
      <c r="F150" s="759">
        <v>12</v>
      </c>
      <c r="G150" s="618" t="s">
        <v>48</v>
      </c>
      <c r="H150" s="103" t="s">
        <v>49</v>
      </c>
      <c r="I150" s="618" t="s">
        <v>234</v>
      </c>
      <c r="J150" s="539">
        <v>0</v>
      </c>
      <c r="K150" s="203">
        <v>0</v>
      </c>
      <c r="L150" s="540">
        <v>0</v>
      </c>
      <c r="M150" s="541">
        <f t="shared" si="261"/>
        <v>0</v>
      </c>
      <c r="N150" s="476">
        <v>0</v>
      </c>
      <c r="O150" s="116">
        <v>0</v>
      </c>
      <c r="P150" s="116">
        <v>0</v>
      </c>
      <c r="Q150" s="477">
        <f t="shared" si="262"/>
        <v>0</v>
      </c>
      <c r="R150" s="476">
        <v>0</v>
      </c>
      <c r="S150" s="116">
        <v>0</v>
      </c>
      <c r="T150" s="116">
        <v>0</v>
      </c>
      <c r="U150" s="465">
        <f t="shared" si="263"/>
        <v>0</v>
      </c>
      <c r="V150" s="116">
        <v>0</v>
      </c>
      <c r="W150" s="116">
        <v>0</v>
      </c>
      <c r="X150" s="116">
        <v>0</v>
      </c>
      <c r="Y150" s="511">
        <f t="shared" ref="Y150:Y154" si="265">SUM(V150:X150)</f>
        <v>0</v>
      </c>
      <c r="Z150" s="116">
        <v>0</v>
      </c>
      <c r="AA150" s="116">
        <v>0</v>
      </c>
      <c r="AB150" s="116">
        <v>0</v>
      </c>
      <c r="AC150" s="511">
        <f t="shared" ref="AC150:AC154" si="266">SUM(Z150:AB150)</f>
        <v>0</v>
      </c>
      <c r="AD150" s="116">
        <v>0</v>
      </c>
      <c r="AE150" s="116">
        <v>0</v>
      </c>
      <c r="AF150" s="116">
        <v>0</v>
      </c>
      <c r="AG150" s="511">
        <f t="shared" ref="AG150:AG154" si="267">SUM(AD150:AF150)</f>
        <v>0</v>
      </c>
      <c r="AH150" s="116">
        <v>0</v>
      </c>
      <c r="AI150" s="116">
        <v>0</v>
      </c>
      <c r="AJ150" s="116">
        <v>0</v>
      </c>
      <c r="AK150" s="511">
        <f t="shared" ref="AK150:AK154" si="268">SUM(AH150:AJ150)</f>
        <v>0</v>
      </c>
      <c r="AL150" s="116">
        <v>0</v>
      </c>
      <c r="AM150" s="116">
        <v>0</v>
      </c>
      <c r="AN150" s="116">
        <v>0</v>
      </c>
      <c r="AO150" s="511">
        <f t="shared" ref="AO150:AO154" si="269">SUM(AL150:AN150)</f>
        <v>0</v>
      </c>
      <c r="AP150" s="116">
        <v>0</v>
      </c>
      <c r="AQ150" s="116">
        <v>0</v>
      </c>
      <c r="AR150" s="116">
        <v>0</v>
      </c>
      <c r="AS150" s="511">
        <f t="shared" ref="AS150:AS154" si="270">SUM(AP150:AR150)</f>
        <v>0</v>
      </c>
      <c r="AT150" s="203">
        <v>0</v>
      </c>
      <c r="AU150" s="203">
        <v>0</v>
      </c>
      <c r="AV150" s="203">
        <v>0</v>
      </c>
      <c r="AW150" s="511">
        <f t="shared" ref="AW150:AW154" si="271">SUM(AT150:AV150)</f>
        <v>0</v>
      </c>
      <c r="AX150" s="116">
        <v>0</v>
      </c>
      <c r="AY150" s="116">
        <v>0</v>
      </c>
      <c r="AZ150" s="116">
        <v>0</v>
      </c>
      <c r="BA150" s="511">
        <f t="shared" ref="BA150:BA154" si="272">SUM(AX150:AZ150)</f>
        <v>0</v>
      </c>
      <c r="BB150" s="116">
        <v>0</v>
      </c>
      <c r="BC150" s="116">
        <v>0</v>
      </c>
      <c r="BD150" s="116">
        <v>0</v>
      </c>
      <c r="BE150" s="511">
        <f t="shared" ref="BE150:BE154" si="273">SUM(BB150:BD150)</f>
        <v>0</v>
      </c>
      <c r="BF150" s="30">
        <f t="shared" si="264"/>
        <v>0</v>
      </c>
      <c r="BG150" s="747">
        <f>BF155/F150</f>
        <v>1.1666666666666667</v>
      </c>
      <c r="BH150" s="422"/>
      <c r="BI150" s="422"/>
      <c r="BJ150" s="422"/>
      <c r="BK150" s="422"/>
      <c r="BL150" s="1"/>
    </row>
    <row r="151" spans="1:64" ht="18" customHeight="1">
      <c r="A151" s="616"/>
      <c r="B151" s="658"/>
      <c r="C151" s="616"/>
      <c r="D151" s="616"/>
      <c r="E151" s="625"/>
      <c r="F151" s="616"/>
      <c r="G151" s="616"/>
      <c r="H151" s="105" t="s">
        <v>51</v>
      </c>
      <c r="I151" s="616"/>
      <c r="J151" s="542">
        <v>0</v>
      </c>
      <c r="K151" s="95">
        <v>0</v>
      </c>
      <c r="L151" s="543">
        <v>0</v>
      </c>
      <c r="M151" s="544">
        <f t="shared" si="261"/>
        <v>0</v>
      </c>
      <c r="N151" s="143">
        <v>0</v>
      </c>
      <c r="O151" s="96">
        <v>0</v>
      </c>
      <c r="P151" s="96">
        <v>0</v>
      </c>
      <c r="Q151" s="481">
        <f t="shared" si="262"/>
        <v>0</v>
      </c>
      <c r="R151" s="143">
        <v>0</v>
      </c>
      <c r="S151" s="96">
        <v>0</v>
      </c>
      <c r="T151" s="96">
        <v>0</v>
      </c>
      <c r="U151" s="397">
        <f t="shared" si="263"/>
        <v>0</v>
      </c>
      <c r="V151" s="96">
        <v>0</v>
      </c>
      <c r="W151" s="96">
        <v>0</v>
      </c>
      <c r="X151" s="96">
        <v>0</v>
      </c>
      <c r="Y151" s="396">
        <f t="shared" si="265"/>
        <v>0</v>
      </c>
      <c r="Z151" s="96">
        <v>0</v>
      </c>
      <c r="AA151" s="96">
        <v>0</v>
      </c>
      <c r="AB151" s="96">
        <v>0</v>
      </c>
      <c r="AC151" s="396">
        <f t="shared" si="266"/>
        <v>0</v>
      </c>
      <c r="AD151" s="96">
        <v>0</v>
      </c>
      <c r="AE151" s="96">
        <v>0</v>
      </c>
      <c r="AF151" s="96">
        <v>0</v>
      </c>
      <c r="AG151" s="396">
        <f t="shared" si="267"/>
        <v>0</v>
      </c>
      <c r="AH151" s="96">
        <v>0</v>
      </c>
      <c r="AI151" s="96">
        <v>0</v>
      </c>
      <c r="AJ151" s="96">
        <v>0</v>
      </c>
      <c r="AK151" s="396">
        <f t="shared" si="268"/>
        <v>0</v>
      </c>
      <c r="AL151" s="96">
        <v>0</v>
      </c>
      <c r="AM151" s="96">
        <v>0</v>
      </c>
      <c r="AN151" s="96">
        <v>0</v>
      </c>
      <c r="AO151" s="396">
        <f t="shared" si="269"/>
        <v>0</v>
      </c>
      <c r="AP151" s="96">
        <v>0</v>
      </c>
      <c r="AQ151" s="96">
        <v>0</v>
      </c>
      <c r="AR151" s="96">
        <v>0</v>
      </c>
      <c r="AS151" s="396">
        <f t="shared" si="270"/>
        <v>0</v>
      </c>
      <c r="AT151" s="95">
        <v>0</v>
      </c>
      <c r="AU151" s="95">
        <v>0</v>
      </c>
      <c r="AV151" s="95">
        <v>0</v>
      </c>
      <c r="AW151" s="396">
        <f t="shared" si="271"/>
        <v>0</v>
      </c>
      <c r="AX151" s="96">
        <v>0</v>
      </c>
      <c r="AY151" s="96">
        <v>0</v>
      </c>
      <c r="AZ151" s="96">
        <v>0</v>
      </c>
      <c r="BA151" s="396">
        <f t="shared" si="272"/>
        <v>0</v>
      </c>
      <c r="BB151" s="96">
        <v>0</v>
      </c>
      <c r="BC151" s="96">
        <v>0</v>
      </c>
      <c r="BD151" s="96">
        <v>0</v>
      </c>
      <c r="BE151" s="396">
        <f t="shared" si="273"/>
        <v>0</v>
      </c>
      <c r="BF151" s="30">
        <f t="shared" si="264"/>
        <v>0</v>
      </c>
      <c r="BG151" s="616"/>
      <c r="BH151" s="422"/>
      <c r="BI151" s="422"/>
      <c r="BJ151" s="422"/>
      <c r="BK151" s="422"/>
      <c r="BL151" s="1"/>
    </row>
    <row r="152" spans="1:64" ht="15" customHeight="1">
      <c r="A152" s="616"/>
      <c r="B152" s="658"/>
      <c r="C152" s="616"/>
      <c r="D152" s="616"/>
      <c r="E152" s="625"/>
      <c r="F152" s="616"/>
      <c r="G152" s="616"/>
      <c r="H152" s="85" t="s">
        <v>52</v>
      </c>
      <c r="I152" s="616"/>
      <c r="J152" s="542">
        <v>3</v>
      </c>
      <c r="K152" s="95">
        <v>1</v>
      </c>
      <c r="L152" s="543">
        <v>0</v>
      </c>
      <c r="M152" s="544">
        <f t="shared" si="261"/>
        <v>4</v>
      </c>
      <c r="N152" s="143">
        <v>0</v>
      </c>
      <c r="O152" s="96">
        <v>0</v>
      </c>
      <c r="P152" s="96">
        <v>0</v>
      </c>
      <c r="Q152" s="481">
        <f t="shared" si="262"/>
        <v>0</v>
      </c>
      <c r="R152" s="143">
        <v>0</v>
      </c>
      <c r="S152" s="96">
        <v>0</v>
      </c>
      <c r="T152" s="96">
        <v>0</v>
      </c>
      <c r="U152" s="397">
        <f t="shared" si="263"/>
        <v>0</v>
      </c>
      <c r="V152" s="96">
        <v>0</v>
      </c>
      <c r="W152" s="96">
        <v>0</v>
      </c>
      <c r="X152" s="96">
        <v>0</v>
      </c>
      <c r="Y152" s="396">
        <f t="shared" si="265"/>
        <v>0</v>
      </c>
      <c r="Z152" s="96">
        <v>0</v>
      </c>
      <c r="AA152" s="96">
        <v>0</v>
      </c>
      <c r="AB152" s="96">
        <v>0</v>
      </c>
      <c r="AC152" s="396">
        <f t="shared" si="266"/>
        <v>0</v>
      </c>
      <c r="AD152" s="96">
        <v>0</v>
      </c>
      <c r="AE152" s="96">
        <v>0</v>
      </c>
      <c r="AF152" s="96">
        <v>0</v>
      </c>
      <c r="AG152" s="396">
        <f t="shared" si="267"/>
        <v>0</v>
      </c>
      <c r="AH152" s="96">
        <v>0</v>
      </c>
      <c r="AI152" s="96">
        <v>0</v>
      </c>
      <c r="AJ152" s="96">
        <v>0</v>
      </c>
      <c r="AK152" s="396">
        <f t="shared" si="268"/>
        <v>0</v>
      </c>
      <c r="AL152" s="96">
        <v>0</v>
      </c>
      <c r="AM152" s="96">
        <v>0</v>
      </c>
      <c r="AN152" s="96">
        <v>0</v>
      </c>
      <c r="AO152" s="396">
        <f t="shared" si="269"/>
        <v>0</v>
      </c>
      <c r="AP152" s="96">
        <v>0</v>
      </c>
      <c r="AQ152" s="96">
        <v>0</v>
      </c>
      <c r="AR152" s="96">
        <v>0</v>
      </c>
      <c r="AS152" s="396">
        <f t="shared" si="270"/>
        <v>0</v>
      </c>
      <c r="AT152" s="95">
        <v>0</v>
      </c>
      <c r="AU152" s="95">
        <v>0</v>
      </c>
      <c r="AV152" s="95">
        <v>0</v>
      </c>
      <c r="AW152" s="396">
        <f t="shared" si="271"/>
        <v>0</v>
      </c>
      <c r="AX152" s="96">
        <v>0</v>
      </c>
      <c r="AY152" s="96">
        <v>0</v>
      </c>
      <c r="AZ152" s="96">
        <v>0</v>
      </c>
      <c r="BA152" s="396">
        <f t="shared" si="272"/>
        <v>0</v>
      </c>
      <c r="BB152" s="96">
        <v>0</v>
      </c>
      <c r="BC152" s="96">
        <v>0</v>
      </c>
      <c r="BD152" s="96">
        <v>0</v>
      </c>
      <c r="BE152" s="396">
        <f t="shared" si="273"/>
        <v>0</v>
      </c>
      <c r="BF152" s="30">
        <f t="shared" si="264"/>
        <v>4</v>
      </c>
      <c r="BG152" s="616"/>
      <c r="BH152" s="422"/>
      <c r="BI152" s="422"/>
      <c r="BJ152" s="422"/>
      <c r="BK152" s="422"/>
      <c r="BL152" s="1"/>
    </row>
    <row r="153" spans="1:64" ht="15" customHeight="1">
      <c r="A153" s="616"/>
      <c r="B153" s="658"/>
      <c r="C153" s="616"/>
      <c r="D153" s="616"/>
      <c r="E153" s="625"/>
      <c r="F153" s="616"/>
      <c r="G153" s="616"/>
      <c r="H153" s="85" t="s">
        <v>53</v>
      </c>
      <c r="I153" s="616"/>
      <c r="J153" s="542">
        <v>5</v>
      </c>
      <c r="K153" s="95">
        <v>1</v>
      </c>
      <c r="L153" s="543">
        <v>0</v>
      </c>
      <c r="M153" s="544">
        <f t="shared" si="261"/>
        <v>6</v>
      </c>
      <c r="N153" s="143">
        <v>0</v>
      </c>
      <c r="O153" s="96">
        <v>0</v>
      </c>
      <c r="P153" s="96">
        <v>0</v>
      </c>
      <c r="Q153" s="481">
        <f t="shared" si="262"/>
        <v>0</v>
      </c>
      <c r="R153" s="143">
        <v>2</v>
      </c>
      <c r="S153" s="96">
        <v>2</v>
      </c>
      <c r="T153" s="96">
        <v>0</v>
      </c>
      <c r="U153" s="397">
        <f t="shared" si="263"/>
        <v>4</v>
      </c>
      <c r="V153" s="96">
        <v>0</v>
      </c>
      <c r="W153" s="96">
        <v>0</v>
      </c>
      <c r="X153" s="96">
        <v>0</v>
      </c>
      <c r="Y153" s="396">
        <f t="shared" si="265"/>
        <v>0</v>
      </c>
      <c r="Z153" s="96">
        <v>0</v>
      </c>
      <c r="AA153" s="96">
        <v>0</v>
      </c>
      <c r="AB153" s="96">
        <v>0</v>
      </c>
      <c r="AC153" s="396">
        <f t="shared" si="266"/>
        <v>0</v>
      </c>
      <c r="AD153" s="96">
        <v>0</v>
      </c>
      <c r="AE153" s="96">
        <v>0</v>
      </c>
      <c r="AF153" s="96">
        <v>0</v>
      </c>
      <c r="AG153" s="396">
        <f t="shared" si="267"/>
        <v>0</v>
      </c>
      <c r="AH153" s="96">
        <v>0</v>
      </c>
      <c r="AI153" s="96">
        <v>0</v>
      </c>
      <c r="AJ153" s="96">
        <v>0</v>
      </c>
      <c r="AK153" s="396">
        <f t="shared" si="268"/>
        <v>0</v>
      </c>
      <c r="AL153" s="96">
        <v>0</v>
      </c>
      <c r="AM153" s="96">
        <v>0</v>
      </c>
      <c r="AN153" s="96">
        <v>0</v>
      </c>
      <c r="AO153" s="396">
        <f t="shared" si="269"/>
        <v>0</v>
      </c>
      <c r="AP153" s="96">
        <v>0</v>
      </c>
      <c r="AQ153" s="96">
        <v>0</v>
      </c>
      <c r="AR153" s="96">
        <v>0</v>
      </c>
      <c r="AS153" s="396">
        <f t="shared" si="270"/>
        <v>0</v>
      </c>
      <c r="AT153" s="95">
        <v>0</v>
      </c>
      <c r="AU153" s="95">
        <v>0</v>
      </c>
      <c r="AV153" s="95">
        <v>0</v>
      </c>
      <c r="AW153" s="396">
        <f t="shared" si="271"/>
        <v>0</v>
      </c>
      <c r="AX153" s="96">
        <v>0</v>
      </c>
      <c r="AY153" s="96">
        <v>0</v>
      </c>
      <c r="AZ153" s="96">
        <v>0</v>
      </c>
      <c r="BA153" s="396">
        <f t="shared" si="272"/>
        <v>0</v>
      </c>
      <c r="BB153" s="96">
        <v>0</v>
      </c>
      <c r="BC153" s="96">
        <v>0</v>
      </c>
      <c r="BD153" s="96">
        <v>0</v>
      </c>
      <c r="BE153" s="396">
        <f t="shared" si="273"/>
        <v>0</v>
      </c>
      <c r="BF153" s="30">
        <f t="shared" si="264"/>
        <v>10</v>
      </c>
      <c r="BG153" s="616"/>
      <c r="BH153" s="422"/>
      <c r="BI153" s="422"/>
      <c r="BJ153" s="422"/>
      <c r="BK153" s="422"/>
      <c r="BL153" s="1"/>
    </row>
    <row r="154" spans="1:64" ht="15.75" customHeight="1">
      <c r="A154" s="616"/>
      <c r="B154" s="658"/>
      <c r="C154" s="616"/>
      <c r="D154" s="616"/>
      <c r="E154" s="625"/>
      <c r="F154" s="616"/>
      <c r="G154" s="619"/>
      <c r="H154" s="106" t="s">
        <v>54</v>
      </c>
      <c r="I154" s="616"/>
      <c r="J154" s="545">
        <v>0</v>
      </c>
      <c r="K154" s="211">
        <v>0</v>
      </c>
      <c r="L154" s="546">
        <v>0</v>
      </c>
      <c r="M154" s="547">
        <f t="shared" si="261"/>
        <v>0</v>
      </c>
      <c r="N154" s="123">
        <v>0</v>
      </c>
      <c r="O154" s="197">
        <v>0</v>
      </c>
      <c r="P154" s="197">
        <v>0</v>
      </c>
      <c r="Q154" s="467">
        <f t="shared" si="262"/>
        <v>0</v>
      </c>
      <c r="R154" s="123">
        <v>0</v>
      </c>
      <c r="S154" s="197">
        <v>0</v>
      </c>
      <c r="T154" s="197">
        <v>0</v>
      </c>
      <c r="U154" s="468">
        <f t="shared" si="263"/>
        <v>0</v>
      </c>
      <c r="V154" s="197">
        <v>0</v>
      </c>
      <c r="W154" s="197">
        <v>0</v>
      </c>
      <c r="X154" s="197">
        <v>0</v>
      </c>
      <c r="Y154" s="401">
        <f t="shared" si="265"/>
        <v>0</v>
      </c>
      <c r="Z154" s="197">
        <v>0</v>
      </c>
      <c r="AA154" s="197">
        <v>0</v>
      </c>
      <c r="AB154" s="197">
        <v>0</v>
      </c>
      <c r="AC154" s="401">
        <f t="shared" si="266"/>
        <v>0</v>
      </c>
      <c r="AD154" s="197">
        <v>0</v>
      </c>
      <c r="AE154" s="197">
        <v>0</v>
      </c>
      <c r="AF154" s="197">
        <v>0</v>
      </c>
      <c r="AG154" s="401">
        <f t="shared" si="267"/>
        <v>0</v>
      </c>
      <c r="AH154" s="197">
        <v>0</v>
      </c>
      <c r="AI154" s="197">
        <v>0</v>
      </c>
      <c r="AJ154" s="197">
        <v>0</v>
      </c>
      <c r="AK154" s="401">
        <f t="shared" si="268"/>
        <v>0</v>
      </c>
      <c r="AL154" s="197">
        <v>0</v>
      </c>
      <c r="AM154" s="197">
        <v>0</v>
      </c>
      <c r="AN154" s="197">
        <v>0</v>
      </c>
      <c r="AO154" s="401">
        <f t="shared" si="269"/>
        <v>0</v>
      </c>
      <c r="AP154" s="197">
        <v>0</v>
      </c>
      <c r="AQ154" s="197">
        <v>0</v>
      </c>
      <c r="AR154" s="197">
        <v>0</v>
      </c>
      <c r="AS154" s="401">
        <f t="shared" si="270"/>
        <v>0</v>
      </c>
      <c r="AT154" s="211">
        <v>0</v>
      </c>
      <c r="AU154" s="211">
        <v>0</v>
      </c>
      <c r="AV154" s="211">
        <v>0</v>
      </c>
      <c r="AW154" s="401">
        <f t="shared" si="271"/>
        <v>0</v>
      </c>
      <c r="AX154" s="197">
        <v>0</v>
      </c>
      <c r="AY154" s="197">
        <v>0</v>
      </c>
      <c r="AZ154" s="197">
        <v>0</v>
      </c>
      <c r="BA154" s="401">
        <f t="shared" si="272"/>
        <v>0</v>
      </c>
      <c r="BB154" s="197">
        <v>0</v>
      </c>
      <c r="BC154" s="197">
        <v>0</v>
      </c>
      <c r="BD154" s="197">
        <v>0</v>
      </c>
      <c r="BE154" s="401">
        <f t="shared" si="273"/>
        <v>0</v>
      </c>
      <c r="BF154" s="30">
        <f t="shared" si="264"/>
        <v>0</v>
      </c>
      <c r="BG154" s="616"/>
      <c r="BH154" s="422"/>
      <c r="BI154" s="422"/>
      <c r="BJ154" s="422"/>
      <c r="BK154" s="422"/>
      <c r="BL154" s="1"/>
    </row>
    <row r="155" spans="1:64" ht="49.5" customHeight="1">
      <c r="A155" s="619"/>
      <c r="B155" s="661"/>
      <c r="C155" s="619"/>
      <c r="D155" s="619"/>
      <c r="E155" s="630"/>
      <c r="F155" s="619"/>
      <c r="G155" s="732" t="s">
        <v>55</v>
      </c>
      <c r="H155" s="760"/>
      <c r="I155" s="619"/>
      <c r="J155" s="192">
        <f t="shared" ref="J155:BF155" si="274">SUM(J150:J154)</f>
        <v>8</v>
      </c>
      <c r="K155" s="192">
        <f t="shared" si="274"/>
        <v>2</v>
      </c>
      <c r="L155" s="548">
        <f t="shared" si="274"/>
        <v>0</v>
      </c>
      <c r="M155" s="549">
        <f t="shared" si="274"/>
        <v>10</v>
      </c>
      <c r="N155" s="444">
        <f t="shared" si="274"/>
        <v>0</v>
      </c>
      <c r="O155" s="193">
        <f t="shared" si="274"/>
        <v>0</v>
      </c>
      <c r="P155" s="193">
        <f t="shared" si="274"/>
        <v>0</v>
      </c>
      <c r="Q155" s="507">
        <f t="shared" si="274"/>
        <v>0</v>
      </c>
      <c r="R155" s="444">
        <f t="shared" si="274"/>
        <v>2</v>
      </c>
      <c r="S155" s="193">
        <f t="shared" si="274"/>
        <v>2</v>
      </c>
      <c r="T155" s="193">
        <f t="shared" si="274"/>
        <v>0</v>
      </c>
      <c r="U155" s="471">
        <f t="shared" si="274"/>
        <v>4</v>
      </c>
      <c r="V155" s="66">
        <f t="shared" si="274"/>
        <v>0</v>
      </c>
      <c r="W155" s="66">
        <f t="shared" si="274"/>
        <v>0</v>
      </c>
      <c r="X155" s="66">
        <f t="shared" si="274"/>
        <v>0</v>
      </c>
      <c r="Y155" s="405">
        <f t="shared" si="274"/>
        <v>0</v>
      </c>
      <c r="Z155" s="66">
        <f t="shared" si="274"/>
        <v>0</v>
      </c>
      <c r="AA155" s="66">
        <f t="shared" si="274"/>
        <v>0</v>
      </c>
      <c r="AB155" s="66">
        <f t="shared" si="274"/>
        <v>0</v>
      </c>
      <c r="AC155" s="405">
        <f t="shared" si="274"/>
        <v>0</v>
      </c>
      <c r="AD155" s="66">
        <f t="shared" si="274"/>
        <v>0</v>
      </c>
      <c r="AE155" s="66">
        <f t="shared" si="274"/>
        <v>0</v>
      </c>
      <c r="AF155" s="66">
        <f t="shared" si="274"/>
        <v>0</v>
      </c>
      <c r="AG155" s="405">
        <f t="shared" si="274"/>
        <v>0</v>
      </c>
      <c r="AH155" s="193">
        <f t="shared" si="274"/>
        <v>0</v>
      </c>
      <c r="AI155" s="193">
        <f t="shared" si="274"/>
        <v>0</v>
      </c>
      <c r="AJ155" s="193">
        <f t="shared" si="274"/>
        <v>0</v>
      </c>
      <c r="AK155" s="550">
        <f t="shared" si="274"/>
        <v>0</v>
      </c>
      <c r="AL155" s="192">
        <f t="shared" si="274"/>
        <v>0</v>
      </c>
      <c r="AM155" s="192">
        <f t="shared" si="274"/>
        <v>0</v>
      </c>
      <c r="AN155" s="192">
        <f t="shared" si="274"/>
        <v>0</v>
      </c>
      <c r="AO155" s="401">
        <f t="shared" si="274"/>
        <v>0</v>
      </c>
      <c r="AP155" s="192">
        <f t="shared" si="274"/>
        <v>0</v>
      </c>
      <c r="AQ155" s="192">
        <f t="shared" si="274"/>
        <v>0</v>
      </c>
      <c r="AR155" s="192">
        <f t="shared" si="274"/>
        <v>0</v>
      </c>
      <c r="AS155" s="401">
        <f t="shared" si="274"/>
        <v>0</v>
      </c>
      <c r="AT155" s="192">
        <f t="shared" si="274"/>
        <v>0</v>
      </c>
      <c r="AU155" s="192">
        <f t="shared" si="274"/>
        <v>0</v>
      </c>
      <c r="AV155" s="192">
        <f t="shared" si="274"/>
        <v>0</v>
      </c>
      <c r="AW155" s="337">
        <f t="shared" si="274"/>
        <v>0</v>
      </c>
      <c r="AX155" s="193">
        <f t="shared" si="274"/>
        <v>0</v>
      </c>
      <c r="AY155" s="193">
        <f t="shared" si="274"/>
        <v>0</v>
      </c>
      <c r="AZ155" s="193">
        <f t="shared" si="274"/>
        <v>0</v>
      </c>
      <c r="BA155" s="337">
        <f t="shared" si="274"/>
        <v>0</v>
      </c>
      <c r="BB155" s="193">
        <f t="shared" si="274"/>
        <v>0</v>
      </c>
      <c r="BC155" s="193">
        <f t="shared" si="274"/>
        <v>0</v>
      </c>
      <c r="BD155" s="193">
        <f t="shared" si="274"/>
        <v>0</v>
      </c>
      <c r="BE155" s="337">
        <f t="shared" si="274"/>
        <v>0</v>
      </c>
      <c r="BF155" s="30">
        <f t="shared" si="274"/>
        <v>14</v>
      </c>
      <c r="BG155" s="619"/>
      <c r="BH155" s="71">
        <f>ROUND(F150*BL155,0)</f>
        <v>5</v>
      </c>
      <c r="BI155" s="72">
        <f>ROUND(F150*BL155,0)+1</f>
        <v>6</v>
      </c>
      <c r="BJ155" s="72">
        <f>F150-1</f>
        <v>11</v>
      </c>
      <c r="BK155" s="73">
        <f>F150</f>
        <v>12</v>
      </c>
      <c r="BL155" s="196">
        <v>0.4</v>
      </c>
    </row>
    <row r="156" spans="1:64" ht="61.5" customHeight="1">
      <c r="A156" s="1"/>
      <c r="B156" s="1"/>
      <c r="C156" s="1"/>
      <c r="D156" s="1"/>
      <c r="E156" s="1"/>
      <c r="F156" s="1"/>
      <c r="G156" s="1"/>
      <c r="H156" s="18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8" customHeight="1">
      <c r="A157" s="1"/>
      <c r="B157" s="1"/>
      <c r="C157" s="1"/>
      <c r="D157" s="1"/>
      <c r="E157" s="1"/>
      <c r="F157" s="1"/>
      <c r="G157" s="1"/>
      <c r="H157" s="18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8" customHeight="1">
      <c r="A158" s="1"/>
      <c r="B158" s="1"/>
      <c r="C158" s="1"/>
      <c r="D158" s="1"/>
      <c r="E158" s="1"/>
      <c r="F158" s="1"/>
      <c r="G158" s="1"/>
      <c r="H158" s="18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8" customHeight="1">
      <c r="A159" s="1"/>
      <c r="B159" s="1"/>
      <c r="C159" s="1"/>
      <c r="D159" s="1"/>
      <c r="E159" s="1"/>
      <c r="F159" s="1"/>
      <c r="G159" s="1"/>
      <c r="H159" s="18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8" customHeight="1">
      <c r="A160" s="1"/>
      <c r="B160" s="1"/>
      <c r="C160" s="1"/>
      <c r="D160" s="1"/>
      <c r="E160" s="1"/>
      <c r="F160" s="1"/>
      <c r="G160" s="1"/>
      <c r="H160" s="18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8" customHeight="1">
      <c r="A161" s="1"/>
      <c r="B161" s="1"/>
      <c r="C161" s="1"/>
      <c r="D161" s="1"/>
      <c r="E161" s="1"/>
      <c r="F161" s="1"/>
      <c r="G161" s="1"/>
      <c r="H161" s="18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8" customHeight="1">
      <c r="A162" s="1"/>
      <c r="B162" s="1"/>
      <c r="C162" s="1"/>
      <c r="D162" s="1"/>
      <c r="E162" s="1"/>
      <c r="F162" s="1"/>
      <c r="G162" s="1"/>
      <c r="H162" s="18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8" customHeight="1">
      <c r="A163" s="1"/>
      <c r="B163" s="1"/>
      <c r="C163" s="1"/>
      <c r="D163" s="1"/>
      <c r="E163" s="1"/>
      <c r="F163" s="1"/>
      <c r="G163" s="1"/>
      <c r="H163" s="18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8" customHeight="1">
      <c r="A164" s="1"/>
      <c r="B164" s="1"/>
      <c r="C164" s="1"/>
      <c r="D164" s="1"/>
      <c r="E164" s="1"/>
      <c r="F164" s="1"/>
      <c r="G164" s="1"/>
      <c r="H164" s="18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8" customHeight="1">
      <c r="A165" s="1"/>
      <c r="B165" s="1"/>
      <c r="C165" s="1"/>
      <c r="D165" s="1"/>
      <c r="E165" s="1"/>
      <c r="F165" s="1"/>
      <c r="G165" s="1"/>
      <c r="H165" s="18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8" customHeight="1">
      <c r="A166" s="1"/>
      <c r="B166" s="1"/>
      <c r="C166" s="1"/>
      <c r="D166" s="1"/>
      <c r="E166" s="1"/>
      <c r="F166" s="1"/>
      <c r="G166" s="1"/>
      <c r="H166" s="18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8" customHeight="1">
      <c r="A167" s="1"/>
      <c r="B167" s="1"/>
      <c r="C167" s="1"/>
      <c r="D167" s="1"/>
      <c r="E167" s="1"/>
      <c r="F167" s="1"/>
      <c r="G167" s="1"/>
      <c r="H167" s="18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8" customHeight="1">
      <c r="A168" s="1"/>
      <c r="B168" s="1"/>
      <c r="C168" s="1"/>
      <c r="D168" s="1"/>
      <c r="E168" s="1"/>
      <c r="F168" s="1"/>
      <c r="G168" s="1"/>
      <c r="H168" s="18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8" customHeight="1">
      <c r="A169" s="1"/>
      <c r="B169" s="1"/>
      <c r="C169" s="1"/>
      <c r="D169" s="1"/>
      <c r="E169" s="1"/>
      <c r="F169" s="1"/>
      <c r="G169" s="1"/>
      <c r="H169" s="18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8" customHeight="1">
      <c r="A170" s="1"/>
      <c r="B170" s="1"/>
      <c r="C170" s="1"/>
      <c r="D170" s="1"/>
      <c r="E170" s="1"/>
      <c r="F170" s="1"/>
      <c r="G170" s="1"/>
      <c r="H170" s="18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8" customHeight="1">
      <c r="A171" s="1"/>
      <c r="B171" s="1"/>
      <c r="C171" s="1"/>
      <c r="D171" s="1"/>
      <c r="E171" s="1"/>
      <c r="F171" s="1"/>
      <c r="G171" s="1"/>
      <c r="H171" s="18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8" customHeight="1">
      <c r="A172" s="1"/>
      <c r="B172" s="1"/>
      <c r="C172" s="1"/>
      <c r="D172" s="1"/>
      <c r="E172" s="1"/>
      <c r="F172" s="1"/>
      <c r="G172" s="1"/>
      <c r="H172" s="18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8" customHeight="1">
      <c r="A173" s="1"/>
      <c r="B173" s="1"/>
      <c r="C173" s="1"/>
      <c r="D173" s="1"/>
      <c r="E173" s="1"/>
      <c r="F173" s="1"/>
      <c r="G173" s="1"/>
      <c r="H173" s="18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8" customHeight="1">
      <c r="A174" s="1"/>
      <c r="B174" s="1"/>
      <c r="C174" s="1"/>
      <c r="D174" s="1"/>
      <c r="E174" s="1"/>
      <c r="F174" s="1"/>
      <c r="G174" s="1"/>
      <c r="H174" s="18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8" customHeight="1">
      <c r="A175" s="1"/>
      <c r="B175" s="1"/>
      <c r="C175" s="1"/>
      <c r="D175" s="1"/>
      <c r="E175" s="1"/>
      <c r="F175" s="1"/>
      <c r="G175" s="1"/>
      <c r="H175" s="18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8" customHeight="1">
      <c r="A176" s="1"/>
      <c r="B176" s="1"/>
      <c r="C176" s="1"/>
      <c r="D176" s="1"/>
      <c r="E176" s="1"/>
      <c r="F176" s="1"/>
      <c r="G176" s="1"/>
      <c r="H176" s="18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8" customHeight="1">
      <c r="A177" s="1"/>
      <c r="B177" s="1"/>
      <c r="C177" s="1"/>
      <c r="D177" s="1"/>
      <c r="E177" s="1"/>
      <c r="F177" s="1"/>
      <c r="G177" s="1"/>
      <c r="H177" s="18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8" customHeight="1">
      <c r="A178" s="1"/>
      <c r="B178" s="1"/>
      <c r="C178" s="1"/>
      <c r="D178" s="1"/>
      <c r="E178" s="1"/>
      <c r="F178" s="1"/>
      <c r="G178" s="1"/>
      <c r="H178" s="18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8" customHeight="1">
      <c r="A179" s="1"/>
      <c r="B179" s="1"/>
      <c r="C179" s="1"/>
      <c r="D179" s="1"/>
      <c r="E179" s="1"/>
      <c r="F179" s="1"/>
      <c r="G179" s="1"/>
      <c r="H179" s="18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8" customHeight="1">
      <c r="A180" s="1"/>
      <c r="B180" s="1"/>
      <c r="C180" s="1"/>
      <c r="D180" s="1"/>
      <c r="E180" s="1"/>
      <c r="F180" s="1"/>
      <c r="G180" s="1"/>
      <c r="H180" s="18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8" customHeight="1">
      <c r="A181" s="1"/>
      <c r="B181" s="1"/>
      <c r="C181" s="1"/>
      <c r="D181" s="1"/>
      <c r="E181" s="1"/>
      <c r="F181" s="1"/>
      <c r="G181" s="1"/>
      <c r="H181" s="18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8" customHeight="1">
      <c r="A182" s="1"/>
      <c r="B182" s="1"/>
      <c r="C182" s="1"/>
      <c r="D182" s="1"/>
      <c r="E182" s="1"/>
      <c r="F182" s="1"/>
      <c r="G182" s="1"/>
      <c r="H182" s="18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8" customHeight="1">
      <c r="A183" s="1"/>
      <c r="B183" s="1"/>
      <c r="C183" s="1"/>
      <c r="D183" s="1"/>
      <c r="E183" s="1"/>
      <c r="F183" s="1"/>
      <c r="G183" s="1"/>
      <c r="H183" s="18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8" customHeight="1">
      <c r="A184" s="1"/>
      <c r="B184" s="1"/>
      <c r="C184" s="1"/>
      <c r="D184" s="1"/>
      <c r="E184" s="1"/>
      <c r="F184" s="1"/>
      <c r="G184" s="1"/>
      <c r="H184" s="18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8" customHeight="1">
      <c r="A185" s="1"/>
      <c r="B185" s="1"/>
      <c r="C185" s="1"/>
      <c r="D185" s="1"/>
      <c r="E185" s="1"/>
      <c r="F185" s="1"/>
      <c r="G185" s="1"/>
      <c r="H185" s="18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8" customHeight="1">
      <c r="A186" s="1"/>
      <c r="B186" s="1"/>
      <c r="C186" s="1"/>
      <c r="D186" s="1"/>
      <c r="E186" s="1"/>
      <c r="F186" s="1"/>
      <c r="G186" s="1"/>
      <c r="H186" s="18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8" customHeight="1">
      <c r="A187" s="1"/>
      <c r="B187" s="1"/>
      <c r="C187" s="1"/>
      <c r="D187" s="1"/>
      <c r="E187" s="1"/>
      <c r="F187" s="1"/>
      <c r="G187" s="1"/>
      <c r="H187" s="18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8" customHeight="1">
      <c r="A188" s="1"/>
      <c r="B188" s="1"/>
      <c r="C188" s="1"/>
      <c r="D188" s="1"/>
      <c r="E188" s="1"/>
      <c r="F188" s="1"/>
      <c r="G188" s="1"/>
      <c r="H188" s="18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8" customHeight="1">
      <c r="A189" s="1"/>
      <c r="B189" s="1"/>
      <c r="C189" s="1"/>
      <c r="D189" s="1"/>
      <c r="E189" s="1"/>
      <c r="F189" s="1"/>
      <c r="G189" s="1"/>
      <c r="H189" s="18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8" customHeight="1">
      <c r="A190" s="1"/>
      <c r="B190" s="1"/>
      <c r="C190" s="1"/>
      <c r="D190" s="1"/>
      <c r="E190" s="1"/>
      <c r="F190" s="1"/>
      <c r="G190" s="1"/>
      <c r="H190" s="18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8" customHeight="1">
      <c r="A191" s="1"/>
      <c r="B191" s="1"/>
      <c r="C191" s="1"/>
      <c r="D191" s="1"/>
      <c r="E191" s="1"/>
      <c r="F191" s="1"/>
      <c r="G191" s="1"/>
      <c r="H191" s="183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8" customHeight="1">
      <c r="A192" s="1"/>
      <c r="B192" s="1"/>
      <c r="C192" s="1"/>
      <c r="D192" s="1"/>
      <c r="E192" s="1"/>
      <c r="F192" s="1"/>
      <c r="G192" s="1"/>
      <c r="H192" s="183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8" customHeight="1">
      <c r="A193" s="1"/>
      <c r="B193" s="1"/>
      <c r="C193" s="1"/>
      <c r="D193" s="1"/>
      <c r="E193" s="1"/>
      <c r="F193" s="1"/>
      <c r="G193" s="1"/>
      <c r="H193" s="183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8" customHeight="1">
      <c r="A194" s="1"/>
      <c r="B194" s="1"/>
      <c r="C194" s="1"/>
      <c r="D194" s="1"/>
      <c r="E194" s="1"/>
      <c r="F194" s="1"/>
      <c r="G194" s="1"/>
      <c r="H194" s="18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8" customHeight="1">
      <c r="A195" s="1"/>
      <c r="B195" s="1"/>
      <c r="C195" s="1"/>
      <c r="D195" s="1"/>
      <c r="E195" s="1"/>
      <c r="F195" s="1"/>
      <c r="G195" s="1"/>
      <c r="H195" s="18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8" customHeight="1">
      <c r="A196" s="1"/>
      <c r="B196" s="1"/>
      <c r="C196" s="1"/>
      <c r="D196" s="1"/>
      <c r="E196" s="1"/>
      <c r="F196" s="1"/>
      <c r="G196" s="1"/>
      <c r="H196" s="18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8" customHeight="1">
      <c r="A197" s="1"/>
      <c r="B197" s="1"/>
      <c r="C197" s="1"/>
      <c r="D197" s="1"/>
      <c r="E197" s="1"/>
      <c r="F197" s="1"/>
      <c r="G197" s="1"/>
      <c r="H197" s="18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8" customHeight="1">
      <c r="A198" s="1"/>
      <c r="B198" s="1"/>
      <c r="C198" s="1"/>
      <c r="D198" s="1"/>
      <c r="E198" s="1"/>
      <c r="F198" s="1"/>
      <c r="G198" s="1"/>
      <c r="H198" s="18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8" customHeight="1">
      <c r="A199" s="1"/>
      <c r="B199" s="1"/>
      <c r="C199" s="1"/>
      <c r="D199" s="1"/>
      <c r="E199" s="1"/>
      <c r="F199" s="1"/>
      <c r="G199" s="1"/>
      <c r="H199" s="18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8" customHeight="1">
      <c r="A200" s="1"/>
      <c r="B200" s="1"/>
      <c r="C200" s="1"/>
      <c r="D200" s="1"/>
      <c r="E200" s="1"/>
      <c r="F200" s="1"/>
      <c r="G200" s="1"/>
      <c r="H200" s="183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8" customHeight="1">
      <c r="A201" s="1"/>
      <c r="B201" s="1"/>
      <c r="C201" s="1"/>
      <c r="D201" s="1"/>
      <c r="E201" s="1"/>
      <c r="F201" s="1"/>
      <c r="G201" s="1"/>
      <c r="H201" s="183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8" customHeight="1">
      <c r="A202" s="1"/>
      <c r="B202" s="1"/>
      <c r="C202" s="1"/>
      <c r="D202" s="1"/>
      <c r="E202" s="1"/>
      <c r="F202" s="1"/>
      <c r="G202" s="1"/>
      <c r="H202" s="183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8" customHeight="1">
      <c r="A203" s="1"/>
      <c r="B203" s="1"/>
      <c r="C203" s="1"/>
      <c r="D203" s="1"/>
      <c r="E203" s="1"/>
      <c r="F203" s="1"/>
      <c r="G203" s="1"/>
      <c r="H203" s="183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8" customHeight="1">
      <c r="A204" s="1"/>
      <c r="B204" s="1"/>
      <c r="C204" s="1"/>
      <c r="D204" s="1"/>
      <c r="E204" s="1"/>
      <c r="F204" s="1"/>
      <c r="G204" s="1"/>
      <c r="H204" s="183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8" customHeight="1">
      <c r="A205" s="1"/>
      <c r="B205" s="1"/>
      <c r="C205" s="1"/>
      <c r="D205" s="1"/>
      <c r="E205" s="1"/>
      <c r="F205" s="1"/>
      <c r="G205" s="1"/>
      <c r="H205" s="183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8" customHeight="1">
      <c r="A206" s="1"/>
      <c r="B206" s="1"/>
      <c r="C206" s="1"/>
      <c r="D206" s="1"/>
      <c r="E206" s="1"/>
      <c r="F206" s="1"/>
      <c r="G206" s="1"/>
      <c r="H206" s="183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8" customHeight="1">
      <c r="A207" s="1"/>
      <c r="B207" s="1"/>
      <c r="C207" s="1"/>
      <c r="D207" s="1"/>
      <c r="E207" s="1"/>
      <c r="F207" s="1"/>
      <c r="G207" s="1"/>
      <c r="H207" s="183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8" customHeight="1">
      <c r="A208" s="1"/>
      <c r="B208" s="1"/>
      <c r="C208" s="1"/>
      <c r="D208" s="1"/>
      <c r="E208" s="1"/>
      <c r="F208" s="1"/>
      <c r="G208" s="1"/>
      <c r="H208" s="183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8" customHeight="1">
      <c r="A209" s="1"/>
      <c r="B209" s="1"/>
      <c r="C209" s="1"/>
      <c r="D209" s="1"/>
      <c r="E209" s="1"/>
      <c r="F209" s="1"/>
      <c r="G209" s="1"/>
      <c r="H209" s="183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8" customHeight="1">
      <c r="A210" s="1"/>
      <c r="B210" s="1"/>
      <c r="C210" s="1"/>
      <c r="D210" s="1"/>
      <c r="E210" s="1"/>
      <c r="F210" s="1"/>
      <c r="G210" s="1"/>
      <c r="H210" s="183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8" customHeight="1">
      <c r="A211" s="1"/>
      <c r="B211" s="1"/>
      <c r="C211" s="1"/>
      <c r="D211" s="1"/>
      <c r="E211" s="1"/>
      <c r="F211" s="1"/>
      <c r="G211" s="1"/>
      <c r="H211" s="183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8" customHeight="1">
      <c r="A212" s="1"/>
      <c r="B212" s="1"/>
      <c r="C212" s="1"/>
      <c r="D212" s="1"/>
      <c r="E212" s="1"/>
      <c r="F212" s="1"/>
      <c r="G212" s="1"/>
      <c r="H212" s="18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8" customHeight="1">
      <c r="A213" s="1"/>
      <c r="B213" s="1"/>
      <c r="C213" s="1"/>
      <c r="D213" s="1"/>
      <c r="E213" s="1"/>
      <c r="F213" s="1"/>
      <c r="G213" s="1"/>
      <c r="H213" s="183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8" customHeight="1">
      <c r="A214" s="1"/>
      <c r="B214" s="1"/>
      <c r="C214" s="1"/>
      <c r="D214" s="1"/>
      <c r="E214" s="1"/>
      <c r="F214" s="1"/>
      <c r="G214" s="1"/>
      <c r="H214" s="18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8" customHeight="1">
      <c r="A215" s="1"/>
      <c r="B215" s="1"/>
      <c r="C215" s="1"/>
      <c r="D215" s="1"/>
      <c r="E215" s="1"/>
      <c r="F215" s="1"/>
      <c r="G215" s="1"/>
      <c r="H215" s="18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8" customHeight="1">
      <c r="A216" s="1"/>
      <c r="B216" s="1"/>
      <c r="C216" s="1"/>
      <c r="D216" s="1"/>
      <c r="E216" s="1"/>
      <c r="F216" s="1"/>
      <c r="G216" s="1"/>
      <c r="H216" s="183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8" customHeight="1">
      <c r="A217" s="1"/>
      <c r="B217" s="1"/>
      <c r="C217" s="1"/>
      <c r="D217" s="1"/>
      <c r="E217" s="1"/>
      <c r="F217" s="1"/>
      <c r="G217" s="1"/>
      <c r="H217" s="183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8" customHeight="1">
      <c r="A218" s="1"/>
      <c r="B218" s="1"/>
      <c r="C218" s="1"/>
      <c r="D218" s="1"/>
      <c r="E218" s="1"/>
      <c r="F218" s="1"/>
      <c r="G218" s="1"/>
      <c r="H218" s="183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8" customHeight="1">
      <c r="A219" s="1"/>
      <c r="B219" s="1"/>
      <c r="C219" s="1"/>
      <c r="D219" s="1"/>
      <c r="E219" s="1"/>
      <c r="F219" s="1"/>
      <c r="G219" s="1"/>
      <c r="H219" s="183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8" customHeight="1">
      <c r="A220" s="1"/>
      <c r="B220" s="1"/>
      <c r="C220" s="1"/>
      <c r="D220" s="1"/>
      <c r="E220" s="1"/>
      <c r="F220" s="1"/>
      <c r="G220" s="1"/>
      <c r="H220" s="183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8" customHeight="1">
      <c r="A221" s="1"/>
      <c r="B221" s="1"/>
      <c r="C221" s="1"/>
      <c r="D221" s="1"/>
      <c r="E221" s="1"/>
      <c r="F221" s="1"/>
      <c r="G221" s="1"/>
      <c r="H221" s="18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8" customHeight="1">
      <c r="A222" s="1"/>
      <c r="B222" s="1"/>
      <c r="C222" s="1"/>
      <c r="D222" s="1"/>
      <c r="E222" s="1"/>
      <c r="F222" s="1"/>
      <c r="G222" s="1"/>
      <c r="H222" s="183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8" customHeight="1">
      <c r="A223" s="1"/>
      <c r="B223" s="1"/>
      <c r="C223" s="1"/>
      <c r="D223" s="1"/>
      <c r="E223" s="1"/>
      <c r="F223" s="1"/>
      <c r="G223" s="1"/>
      <c r="H223" s="183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8" customHeight="1">
      <c r="A224" s="1"/>
      <c r="B224" s="1"/>
      <c r="C224" s="1"/>
      <c r="D224" s="1"/>
      <c r="E224" s="1"/>
      <c r="F224" s="1"/>
      <c r="G224" s="1"/>
      <c r="H224" s="183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8" customHeight="1">
      <c r="A225" s="1"/>
      <c r="B225" s="1"/>
      <c r="C225" s="1"/>
      <c r="D225" s="1"/>
      <c r="E225" s="1"/>
      <c r="F225" s="1"/>
      <c r="G225" s="1"/>
      <c r="H225" s="183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8" customHeight="1">
      <c r="A226" s="1"/>
      <c r="B226" s="1"/>
      <c r="C226" s="1"/>
      <c r="D226" s="1"/>
      <c r="E226" s="1"/>
      <c r="F226" s="1"/>
      <c r="G226" s="1"/>
      <c r="H226" s="183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8" customHeight="1">
      <c r="A227" s="1"/>
      <c r="B227" s="1"/>
      <c r="C227" s="1"/>
      <c r="D227" s="1"/>
      <c r="E227" s="1"/>
      <c r="F227" s="1"/>
      <c r="G227" s="1"/>
      <c r="H227" s="183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8" customHeight="1">
      <c r="A228" s="1"/>
      <c r="B228" s="1"/>
      <c r="C228" s="1"/>
      <c r="D228" s="1"/>
      <c r="E228" s="1"/>
      <c r="F228" s="1"/>
      <c r="G228" s="1"/>
      <c r="H228" s="183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8" customHeight="1">
      <c r="A229" s="1"/>
      <c r="B229" s="1"/>
      <c r="C229" s="1"/>
      <c r="D229" s="1"/>
      <c r="E229" s="1"/>
      <c r="F229" s="1"/>
      <c r="G229" s="1"/>
      <c r="H229" s="183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8" customHeight="1">
      <c r="A230" s="1"/>
      <c r="B230" s="1"/>
      <c r="C230" s="1"/>
      <c r="D230" s="1"/>
      <c r="E230" s="1"/>
      <c r="F230" s="1"/>
      <c r="G230" s="1"/>
      <c r="H230" s="183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8" customHeight="1">
      <c r="A231" s="1"/>
      <c r="B231" s="1"/>
      <c r="C231" s="1"/>
      <c r="D231" s="1"/>
      <c r="E231" s="1"/>
      <c r="F231" s="1"/>
      <c r="G231" s="1"/>
      <c r="H231" s="183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8" customHeight="1">
      <c r="A232" s="1"/>
      <c r="B232" s="1"/>
      <c r="C232" s="1"/>
      <c r="D232" s="1"/>
      <c r="E232" s="1"/>
      <c r="F232" s="1"/>
      <c r="G232" s="1"/>
      <c r="H232" s="183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8" customHeight="1">
      <c r="A233" s="1"/>
      <c r="B233" s="1"/>
      <c r="C233" s="1"/>
      <c r="D233" s="1"/>
      <c r="E233" s="1"/>
      <c r="F233" s="1"/>
      <c r="G233" s="1"/>
      <c r="H233" s="183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8" customHeight="1">
      <c r="A234" s="1"/>
      <c r="B234" s="1"/>
      <c r="C234" s="1"/>
      <c r="D234" s="1"/>
      <c r="E234" s="1"/>
      <c r="F234" s="1"/>
      <c r="G234" s="1"/>
      <c r="H234" s="183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8" customHeight="1">
      <c r="A235" s="1"/>
      <c r="B235" s="1"/>
      <c r="C235" s="1"/>
      <c r="D235" s="1"/>
      <c r="E235" s="1"/>
      <c r="F235" s="1"/>
      <c r="G235" s="1"/>
      <c r="H235" s="183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8" customHeight="1">
      <c r="A236" s="1"/>
      <c r="B236" s="1"/>
      <c r="C236" s="1"/>
      <c r="D236" s="1"/>
      <c r="E236" s="1"/>
      <c r="F236" s="1"/>
      <c r="G236" s="1"/>
      <c r="H236" s="183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8" customHeight="1">
      <c r="A237" s="1"/>
      <c r="B237" s="1"/>
      <c r="C237" s="1"/>
      <c r="D237" s="1"/>
      <c r="E237" s="1"/>
      <c r="F237" s="1"/>
      <c r="G237" s="1"/>
      <c r="H237" s="183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8" customHeight="1">
      <c r="A238" s="1"/>
      <c r="B238" s="1"/>
      <c r="C238" s="1"/>
      <c r="D238" s="1"/>
      <c r="E238" s="1"/>
      <c r="F238" s="1"/>
      <c r="G238" s="1"/>
      <c r="H238" s="183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8" customHeight="1">
      <c r="A239" s="1"/>
      <c r="B239" s="1"/>
      <c r="C239" s="1"/>
      <c r="D239" s="1"/>
      <c r="E239" s="1"/>
      <c r="F239" s="1"/>
      <c r="G239" s="1"/>
      <c r="H239" s="183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8" customHeight="1">
      <c r="A240" s="1"/>
      <c r="B240" s="1"/>
      <c r="C240" s="1"/>
      <c r="D240" s="1"/>
      <c r="E240" s="1"/>
      <c r="F240" s="1"/>
      <c r="G240" s="1"/>
      <c r="H240" s="183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8" customHeight="1">
      <c r="A241" s="1"/>
      <c r="B241" s="1"/>
      <c r="C241" s="1"/>
      <c r="D241" s="1"/>
      <c r="E241" s="1"/>
      <c r="F241" s="1"/>
      <c r="G241" s="1"/>
      <c r="H241" s="183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8" customHeight="1">
      <c r="A242" s="1"/>
      <c r="B242" s="1"/>
      <c r="C242" s="1"/>
      <c r="D242" s="1"/>
      <c r="E242" s="1"/>
      <c r="F242" s="1"/>
      <c r="G242" s="1"/>
      <c r="H242" s="183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8" customHeight="1">
      <c r="A243" s="1"/>
      <c r="B243" s="1"/>
      <c r="C243" s="1"/>
      <c r="D243" s="1"/>
      <c r="E243" s="1"/>
      <c r="F243" s="1"/>
      <c r="G243" s="1"/>
      <c r="H243" s="183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8" customHeight="1">
      <c r="A244" s="1"/>
      <c r="B244" s="1"/>
      <c r="C244" s="1"/>
      <c r="D244" s="1"/>
      <c r="E244" s="1"/>
      <c r="F244" s="1"/>
      <c r="G244" s="1"/>
      <c r="H244" s="183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8" customHeight="1">
      <c r="A245" s="1"/>
      <c r="B245" s="1"/>
      <c r="C245" s="1"/>
      <c r="D245" s="1"/>
      <c r="E245" s="1"/>
      <c r="F245" s="1"/>
      <c r="G245" s="1"/>
      <c r="H245" s="183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8" customHeight="1">
      <c r="A246" s="1"/>
      <c r="B246" s="1"/>
      <c r="C246" s="1"/>
      <c r="D246" s="1"/>
      <c r="E246" s="1"/>
      <c r="F246" s="1"/>
      <c r="G246" s="1"/>
      <c r="H246" s="183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8" customHeight="1">
      <c r="A247" s="1"/>
      <c r="B247" s="1"/>
      <c r="C247" s="1"/>
      <c r="D247" s="1"/>
      <c r="E247" s="1"/>
      <c r="F247" s="1"/>
      <c r="G247" s="1"/>
      <c r="H247" s="18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8" customHeight="1">
      <c r="A248" s="1"/>
      <c r="B248" s="1"/>
      <c r="C248" s="1"/>
      <c r="D248" s="1"/>
      <c r="E248" s="1"/>
      <c r="F248" s="1"/>
      <c r="G248" s="1"/>
      <c r="H248" s="183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8" customHeight="1">
      <c r="A249" s="1"/>
      <c r="B249" s="1"/>
      <c r="C249" s="1"/>
      <c r="D249" s="1"/>
      <c r="E249" s="1"/>
      <c r="F249" s="1"/>
      <c r="G249" s="1"/>
      <c r="H249" s="183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8" customHeight="1">
      <c r="A250" s="1"/>
      <c r="B250" s="1"/>
      <c r="C250" s="1"/>
      <c r="D250" s="1"/>
      <c r="E250" s="1"/>
      <c r="F250" s="1"/>
      <c r="G250" s="1"/>
      <c r="H250" s="183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8" customHeight="1">
      <c r="A251" s="1"/>
      <c r="B251" s="1"/>
      <c r="C251" s="1"/>
      <c r="D251" s="1"/>
      <c r="E251" s="1"/>
      <c r="F251" s="1"/>
      <c r="G251" s="1"/>
      <c r="H251" s="183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8" customHeight="1">
      <c r="A252" s="1"/>
      <c r="B252" s="1"/>
      <c r="C252" s="1"/>
      <c r="D252" s="1"/>
      <c r="E252" s="1"/>
      <c r="F252" s="1"/>
      <c r="G252" s="1"/>
      <c r="H252" s="18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8" customHeight="1">
      <c r="A253" s="1"/>
      <c r="B253" s="1"/>
      <c r="C253" s="1"/>
      <c r="D253" s="1"/>
      <c r="E253" s="1"/>
      <c r="F253" s="1"/>
      <c r="G253" s="1"/>
      <c r="H253" s="18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8" customHeight="1">
      <c r="A254" s="1"/>
      <c r="B254" s="1"/>
      <c r="C254" s="1"/>
      <c r="D254" s="1"/>
      <c r="E254" s="1"/>
      <c r="F254" s="1"/>
      <c r="G254" s="1"/>
      <c r="H254" s="183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8" customHeight="1">
      <c r="A255" s="1"/>
      <c r="B255" s="1"/>
      <c r="C255" s="1"/>
      <c r="D255" s="1"/>
      <c r="E255" s="1"/>
      <c r="F255" s="1"/>
      <c r="G255" s="1"/>
      <c r="H255" s="183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8" customHeight="1">
      <c r="A256" s="1"/>
      <c r="B256" s="1"/>
      <c r="C256" s="1"/>
      <c r="D256" s="1"/>
      <c r="E256" s="1"/>
      <c r="F256" s="1"/>
      <c r="G256" s="1"/>
      <c r="H256" s="183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8" customHeight="1">
      <c r="A257" s="1"/>
      <c r="B257" s="1"/>
      <c r="C257" s="1"/>
      <c r="D257" s="1"/>
      <c r="E257" s="1"/>
      <c r="F257" s="1"/>
      <c r="G257" s="1"/>
      <c r="H257" s="183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8" customHeight="1">
      <c r="A258" s="1"/>
      <c r="B258" s="1"/>
      <c r="C258" s="1"/>
      <c r="D258" s="1"/>
      <c r="E258" s="1"/>
      <c r="F258" s="1"/>
      <c r="G258" s="1"/>
      <c r="H258" s="183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8" customHeight="1">
      <c r="A259" s="1"/>
      <c r="B259" s="1"/>
      <c r="C259" s="1"/>
      <c r="D259" s="1"/>
      <c r="E259" s="1"/>
      <c r="F259" s="1"/>
      <c r="G259" s="1"/>
      <c r="H259" s="183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8" customHeight="1">
      <c r="A260" s="1"/>
      <c r="B260" s="1"/>
      <c r="C260" s="1"/>
      <c r="D260" s="1"/>
      <c r="E260" s="1"/>
      <c r="F260" s="1"/>
      <c r="G260" s="1"/>
      <c r="H260" s="183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8" customHeight="1">
      <c r="A261" s="1"/>
      <c r="B261" s="1"/>
      <c r="C261" s="1"/>
      <c r="D261" s="1"/>
      <c r="E261" s="1"/>
      <c r="F261" s="1"/>
      <c r="G261" s="1"/>
      <c r="H261" s="18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8" customHeight="1">
      <c r="A262" s="1"/>
      <c r="B262" s="1"/>
      <c r="C262" s="1"/>
      <c r="D262" s="1"/>
      <c r="E262" s="1"/>
      <c r="F262" s="1"/>
      <c r="G262" s="1"/>
      <c r="H262" s="183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8" customHeight="1">
      <c r="A263" s="1"/>
      <c r="B263" s="1"/>
      <c r="C263" s="1"/>
      <c r="D263" s="1"/>
      <c r="E263" s="1"/>
      <c r="F263" s="1"/>
      <c r="G263" s="1"/>
      <c r="H263" s="183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8" customHeight="1">
      <c r="A264" s="1"/>
      <c r="B264" s="1"/>
      <c r="C264" s="1"/>
      <c r="D264" s="1"/>
      <c r="E264" s="1"/>
      <c r="F264" s="1"/>
      <c r="G264" s="1"/>
      <c r="H264" s="183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8" customHeight="1">
      <c r="A265" s="1"/>
      <c r="B265" s="1"/>
      <c r="C265" s="1"/>
      <c r="D265" s="1"/>
      <c r="E265" s="1"/>
      <c r="F265" s="1"/>
      <c r="G265" s="1"/>
      <c r="H265" s="183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8" customHeight="1">
      <c r="A266" s="1"/>
      <c r="B266" s="1"/>
      <c r="C266" s="1"/>
      <c r="D266" s="1"/>
      <c r="E266" s="1"/>
      <c r="F266" s="1"/>
      <c r="G266" s="1"/>
      <c r="H266" s="183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8" customHeight="1">
      <c r="A267" s="1"/>
      <c r="B267" s="1"/>
      <c r="C267" s="1"/>
      <c r="D267" s="1"/>
      <c r="E267" s="1"/>
      <c r="F267" s="1"/>
      <c r="G267" s="1"/>
      <c r="H267" s="18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8" customHeight="1">
      <c r="A268" s="1"/>
      <c r="B268" s="1"/>
      <c r="C268" s="1"/>
      <c r="D268" s="1"/>
      <c r="E268" s="1"/>
      <c r="F268" s="1"/>
      <c r="G268" s="1"/>
      <c r="H268" s="18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8" customHeight="1">
      <c r="A269" s="1"/>
      <c r="B269" s="1"/>
      <c r="C269" s="1"/>
      <c r="D269" s="1"/>
      <c r="E269" s="1"/>
      <c r="F269" s="1"/>
      <c r="G269" s="1"/>
      <c r="H269" s="18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8" customHeight="1">
      <c r="A270" s="1"/>
      <c r="B270" s="1"/>
      <c r="C270" s="1"/>
      <c r="D270" s="1"/>
      <c r="E270" s="1"/>
      <c r="F270" s="1"/>
      <c r="G270" s="1"/>
      <c r="H270" s="18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8" customHeight="1">
      <c r="A271" s="1"/>
      <c r="B271" s="1"/>
      <c r="C271" s="1"/>
      <c r="D271" s="1"/>
      <c r="E271" s="1"/>
      <c r="F271" s="1"/>
      <c r="G271" s="1"/>
      <c r="H271" s="18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8" customHeight="1">
      <c r="A272" s="1"/>
      <c r="B272" s="1"/>
      <c r="C272" s="1"/>
      <c r="D272" s="1"/>
      <c r="E272" s="1"/>
      <c r="F272" s="1"/>
      <c r="G272" s="1"/>
      <c r="H272" s="18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8" customHeight="1">
      <c r="A273" s="1"/>
      <c r="B273" s="1"/>
      <c r="C273" s="1"/>
      <c r="D273" s="1"/>
      <c r="E273" s="1"/>
      <c r="F273" s="1"/>
      <c r="G273" s="1"/>
      <c r="H273" s="18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8" customHeight="1">
      <c r="A274" s="1"/>
      <c r="B274" s="1"/>
      <c r="C274" s="1"/>
      <c r="D274" s="1"/>
      <c r="E274" s="1"/>
      <c r="F274" s="1"/>
      <c r="G274" s="1"/>
      <c r="H274" s="18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8" customHeight="1">
      <c r="A275" s="1"/>
      <c r="B275" s="1"/>
      <c r="C275" s="1"/>
      <c r="D275" s="1"/>
      <c r="E275" s="1"/>
      <c r="F275" s="1"/>
      <c r="G275" s="1"/>
      <c r="H275" s="18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8" customHeight="1">
      <c r="A276" s="1"/>
      <c r="B276" s="1"/>
      <c r="C276" s="1"/>
      <c r="D276" s="1"/>
      <c r="E276" s="1"/>
      <c r="F276" s="1"/>
      <c r="G276" s="1"/>
      <c r="H276" s="18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8" customHeight="1">
      <c r="A277" s="1"/>
      <c r="B277" s="1"/>
      <c r="C277" s="1"/>
      <c r="D277" s="1"/>
      <c r="E277" s="1"/>
      <c r="F277" s="1"/>
      <c r="G277" s="1"/>
      <c r="H277" s="18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8" customHeight="1">
      <c r="A278" s="1"/>
      <c r="B278" s="1"/>
      <c r="C278" s="1"/>
      <c r="D278" s="1"/>
      <c r="E278" s="1"/>
      <c r="F278" s="1"/>
      <c r="G278" s="1"/>
      <c r="H278" s="18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8" customHeight="1">
      <c r="A279" s="1"/>
      <c r="B279" s="1"/>
      <c r="C279" s="1"/>
      <c r="D279" s="1"/>
      <c r="E279" s="1"/>
      <c r="F279" s="1"/>
      <c r="G279" s="1"/>
      <c r="H279" s="18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8" customHeight="1">
      <c r="A280" s="1"/>
      <c r="B280" s="1"/>
      <c r="C280" s="1"/>
      <c r="D280" s="1"/>
      <c r="E280" s="1"/>
      <c r="F280" s="1"/>
      <c r="G280" s="1"/>
      <c r="H280" s="18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8" customHeight="1">
      <c r="A281" s="1"/>
      <c r="B281" s="1"/>
      <c r="C281" s="1"/>
      <c r="D281" s="1"/>
      <c r="E281" s="1"/>
      <c r="F281" s="1"/>
      <c r="G281" s="1"/>
      <c r="H281" s="18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8" customHeight="1">
      <c r="A282" s="1"/>
      <c r="B282" s="1"/>
      <c r="C282" s="1"/>
      <c r="D282" s="1"/>
      <c r="E282" s="1"/>
      <c r="F282" s="1"/>
      <c r="G282" s="1"/>
      <c r="H282" s="18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8" customHeight="1">
      <c r="A283" s="1"/>
      <c r="B283" s="1"/>
      <c r="C283" s="1"/>
      <c r="D283" s="1"/>
      <c r="E283" s="1"/>
      <c r="F283" s="1"/>
      <c r="G283" s="1"/>
      <c r="H283" s="18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8" customHeight="1">
      <c r="A284" s="1"/>
      <c r="B284" s="1"/>
      <c r="C284" s="1"/>
      <c r="D284" s="1"/>
      <c r="E284" s="1"/>
      <c r="F284" s="1"/>
      <c r="G284" s="1"/>
      <c r="H284" s="18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8" customHeight="1">
      <c r="A285" s="1"/>
      <c r="B285" s="1"/>
      <c r="C285" s="1"/>
      <c r="D285" s="1"/>
      <c r="E285" s="1"/>
      <c r="F285" s="1"/>
      <c r="G285" s="1"/>
      <c r="H285" s="18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8" customHeight="1">
      <c r="A286" s="1"/>
      <c r="B286" s="1"/>
      <c r="C286" s="1"/>
      <c r="D286" s="1"/>
      <c r="E286" s="1"/>
      <c r="F286" s="1"/>
      <c r="G286" s="1"/>
      <c r="H286" s="18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8" customHeight="1">
      <c r="A287" s="1"/>
      <c r="B287" s="1"/>
      <c r="C287" s="1"/>
      <c r="D287" s="1"/>
      <c r="E287" s="1"/>
      <c r="F287" s="1"/>
      <c r="G287" s="1"/>
      <c r="H287" s="18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8" customHeight="1">
      <c r="A288" s="1"/>
      <c r="B288" s="1"/>
      <c r="C288" s="1"/>
      <c r="D288" s="1"/>
      <c r="E288" s="1"/>
      <c r="F288" s="1"/>
      <c r="G288" s="1"/>
      <c r="H288" s="18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8" customHeight="1">
      <c r="A289" s="1"/>
      <c r="B289" s="1"/>
      <c r="C289" s="1"/>
      <c r="D289" s="1"/>
      <c r="E289" s="1"/>
      <c r="F289" s="1"/>
      <c r="G289" s="1"/>
      <c r="H289" s="18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8" customHeight="1">
      <c r="A290" s="1"/>
      <c r="B290" s="1"/>
      <c r="C290" s="1"/>
      <c r="D290" s="1"/>
      <c r="E290" s="1"/>
      <c r="F290" s="1"/>
      <c r="G290" s="1"/>
      <c r="H290" s="18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8" customHeight="1">
      <c r="A291" s="1"/>
      <c r="B291" s="1"/>
      <c r="C291" s="1"/>
      <c r="D291" s="1"/>
      <c r="E291" s="1"/>
      <c r="F291" s="1"/>
      <c r="G291" s="1"/>
      <c r="H291" s="18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8" customHeight="1">
      <c r="A292" s="1"/>
      <c r="B292" s="1"/>
      <c r="C292" s="1"/>
      <c r="D292" s="1"/>
      <c r="E292" s="1"/>
      <c r="F292" s="1"/>
      <c r="G292" s="1"/>
      <c r="H292" s="18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8" customHeight="1">
      <c r="A293" s="1"/>
      <c r="B293" s="1"/>
      <c r="C293" s="1"/>
      <c r="D293" s="1"/>
      <c r="E293" s="1"/>
      <c r="F293" s="1"/>
      <c r="G293" s="1"/>
      <c r="H293" s="18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8" customHeight="1">
      <c r="A294" s="1"/>
      <c r="B294" s="1"/>
      <c r="C294" s="1"/>
      <c r="D294" s="1"/>
      <c r="E294" s="1"/>
      <c r="F294" s="1"/>
      <c r="G294" s="1"/>
      <c r="H294" s="18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8" customHeight="1">
      <c r="A295" s="1"/>
      <c r="B295" s="1"/>
      <c r="C295" s="1"/>
      <c r="D295" s="1"/>
      <c r="E295" s="1"/>
      <c r="F295" s="1"/>
      <c r="G295" s="1"/>
      <c r="H295" s="18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8" customHeight="1">
      <c r="A296" s="1"/>
      <c r="B296" s="1"/>
      <c r="C296" s="1"/>
      <c r="D296" s="1"/>
      <c r="E296" s="1"/>
      <c r="F296" s="1"/>
      <c r="G296" s="1"/>
      <c r="H296" s="18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8" customHeight="1">
      <c r="A297" s="1"/>
      <c r="B297" s="1"/>
      <c r="C297" s="1"/>
      <c r="D297" s="1"/>
      <c r="E297" s="1"/>
      <c r="F297" s="1"/>
      <c r="G297" s="1"/>
      <c r="H297" s="18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8" customHeight="1">
      <c r="A298" s="1"/>
      <c r="B298" s="1"/>
      <c r="C298" s="1"/>
      <c r="D298" s="1"/>
      <c r="E298" s="1"/>
      <c r="F298" s="1"/>
      <c r="G298" s="1"/>
      <c r="H298" s="18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8" customHeight="1">
      <c r="A299" s="1"/>
      <c r="B299" s="1"/>
      <c r="C299" s="1"/>
      <c r="D299" s="1"/>
      <c r="E299" s="1"/>
      <c r="F299" s="1"/>
      <c r="G299" s="1"/>
      <c r="H299" s="18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8" customHeight="1">
      <c r="A300" s="1"/>
      <c r="B300" s="1"/>
      <c r="C300" s="1"/>
      <c r="D300" s="1"/>
      <c r="E300" s="1"/>
      <c r="F300" s="1"/>
      <c r="G300" s="1"/>
      <c r="H300" s="18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8" customHeight="1">
      <c r="A301" s="1"/>
      <c r="B301" s="1"/>
      <c r="C301" s="1"/>
      <c r="D301" s="1"/>
      <c r="E301" s="1"/>
      <c r="F301" s="1"/>
      <c r="G301" s="1"/>
      <c r="H301" s="18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8" customHeight="1">
      <c r="A302" s="1"/>
      <c r="B302" s="1"/>
      <c r="C302" s="1"/>
      <c r="D302" s="1"/>
      <c r="E302" s="1"/>
      <c r="F302" s="1"/>
      <c r="G302" s="1"/>
      <c r="H302" s="18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8" customHeight="1">
      <c r="A303" s="1"/>
      <c r="B303" s="1"/>
      <c r="C303" s="1"/>
      <c r="D303" s="1"/>
      <c r="E303" s="1"/>
      <c r="F303" s="1"/>
      <c r="G303" s="1"/>
      <c r="H303" s="18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8" customHeight="1">
      <c r="A304" s="1"/>
      <c r="B304" s="1"/>
      <c r="C304" s="1"/>
      <c r="D304" s="1"/>
      <c r="E304" s="1"/>
      <c r="F304" s="1"/>
      <c r="G304" s="1"/>
      <c r="H304" s="18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8" customHeight="1">
      <c r="A305" s="1"/>
      <c r="B305" s="1"/>
      <c r="C305" s="1"/>
      <c r="D305" s="1"/>
      <c r="E305" s="1"/>
      <c r="F305" s="1"/>
      <c r="G305" s="1"/>
      <c r="H305" s="18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8" customHeight="1">
      <c r="A306" s="1"/>
      <c r="B306" s="1"/>
      <c r="C306" s="1"/>
      <c r="D306" s="1"/>
      <c r="E306" s="1"/>
      <c r="F306" s="1"/>
      <c r="G306" s="1"/>
      <c r="H306" s="18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8" customHeight="1">
      <c r="A307" s="1"/>
      <c r="B307" s="1"/>
      <c r="C307" s="1"/>
      <c r="D307" s="1"/>
      <c r="E307" s="1"/>
      <c r="F307" s="1"/>
      <c r="G307" s="1"/>
      <c r="H307" s="18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8" customHeight="1">
      <c r="A308" s="1"/>
      <c r="B308" s="1"/>
      <c r="C308" s="1"/>
      <c r="D308" s="1"/>
      <c r="E308" s="1"/>
      <c r="F308" s="1"/>
      <c r="G308" s="1"/>
      <c r="H308" s="18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8" customHeight="1">
      <c r="A309" s="1"/>
      <c r="B309" s="1"/>
      <c r="C309" s="1"/>
      <c r="D309" s="1"/>
      <c r="E309" s="1"/>
      <c r="F309" s="1"/>
      <c r="G309" s="1"/>
      <c r="H309" s="18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8" customHeight="1">
      <c r="A310" s="1"/>
      <c r="B310" s="1"/>
      <c r="C310" s="1"/>
      <c r="D310" s="1"/>
      <c r="E310" s="1"/>
      <c r="F310" s="1"/>
      <c r="G310" s="1"/>
      <c r="H310" s="18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8" customHeight="1">
      <c r="A311" s="1"/>
      <c r="B311" s="1"/>
      <c r="C311" s="1"/>
      <c r="D311" s="1"/>
      <c r="E311" s="1"/>
      <c r="F311" s="1"/>
      <c r="G311" s="1"/>
      <c r="H311" s="18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8" customHeight="1">
      <c r="A312" s="1"/>
      <c r="B312" s="1"/>
      <c r="C312" s="1"/>
      <c r="D312" s="1"/>
      <c r="E312" s="1"/>
      <c r="F312" s="1"/>
      <c r="G312" s="1"/>
      <c r="H312" s="18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8" customHeight="1">
      <c r="A313" s="1"/>
      <c r="B313" s="1"/>
      <c r="C313" s="1"/>
      <c r="D313" s="1"/>
      <c r="E313" s="1"/>
      <c r="F313" s="1"/>
      <c r="G313" s="1"/>
      <c r="H313" s="18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8" customHeight="1">
      <c r="A314" s="1"/>
      <c r="B314" s="1"/>
      <c r="C314" s="1"/>
      <c r="D314" s="1"/>
      <c r="E314" s="1"/>
      <c r="F314" s="1"/>
      <c r="G314" s="1"/>
      <c r="H314" s="18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8" customHeight="1">
      <c r="A315" s="1"/>
      <c r="B315" s="1"/>
      <c r="C315" s="1"/>
      <c r="D315" s="1"/>
      <c r="E315" s="1"/>
      <c r="F315" s="1"/>
      <c r="G315" s="1"/>
      <c r="H315" s="18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8" customHeight="1">
      <c r="A316" s="1"/>
      <c r="B316" s="1"/>
      <c r="C316" s="1"/>
      <c r="D316" s="1"/>
      <c r="E316" s="1"/>
      <c r="F316" s="1"/>
      <c r="G316" s="1"/>
      <c r="H316" s="18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8" customHeight="1">
      <c r="A317" s="1"/>
      <c r="B317" s="1"/>
      <c r="C317" s="1"/>
      <c r="D317" s="1"/>
      <c r="E317" s="1"/>
      <c r="F317" s="1"/>
      <c r="G317" s="1"/>
      <c r="H317" s="18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8" customHeight="1">
      <c r="A318" s="1"/>
      <c r="B318" s="1"/>
      <c r="C318" s="1"/>
      <c r="D318" s="1"/>
      <c r="E318" s="1"/>
      <c r="F318" s="1"/>
      <c r="G318" s="1"/>
      <c r="H318" s="18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8" customHeight="1">
      <c r="A319" s="1"/>
      <c r="B319" s="1"/>
      <c r="C319" s="1"/>
      <c r="D319" s="1"/>
      <c r="E319" s="1"/>
      <c r="F319" s="1"/>
      <c r="G319" s="1"/>
      <c r="H319" s="18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8" customHeight="1">
      <c r="A320" s="1"/>
      <c r="B320" s="1"/>
      <c r="C320" s="1"/>
      <c r="D320" s="1"/>
      <c r="E320" s="1"/>
      <c r="F320" s="1"/>
      <c r="G320" s="1"/>
      <c r="H320" s="18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8" customHeight="1">
      <c r="A321" s="1"/>
      <c r="B321" s="1"/>
      <c r="C321" s="1"/>
      <c r="D321" s="1"/>
      <c r="E321" s="1"/>
      <c r="F321" s="1"/>
      <c r="G321" s="1"/>
      <c r="H321" s="18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8" customHeight="1">
      <c r="A322" s="1"/>
      <c r="B322" s="1"/>
      <c r="C322" s="1"/>
      <c r="D322" s="1"/>
      <c r="E322" s="1"/>
      <c r="F322" s="1"/>
      <c r="G322" s="1"/>
      <c r="H322" s="18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8" customHeight="1">
      <c r="A323" s="1"/>
      <c r="B323" s="1"/>
      <c r="C323" s="1"/>
      <c r="D323" s="1"/>
      <c r="E323" s="1"/>
      <c r="F323" s="1"/>
      <c r="G323" s="1"/>
      <c r="H323" s="18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8" customHeight="1">
      <c r="A324" s="1"/>
      <c r="B324" s="1"/>
      <c r="C324" s="1"/>
      <c r="D324" s="1"/>
      <c r="E324" s="1"/>
      <c r="F324" s="1"/>
      <c r="G324" s="1"/>
      <c r="H324" s="18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8" customHeight="1">
      <c r="A325" s="1"/>
      <c r="B325" s="1"/>
      <c r="C325" s="1"/>
      <c r="D325" s="1"/>
      <c r="E325" s="1"/>
      <c r="F325" s="1"/>
      <c r="G325" s="1"/>
      <c r="H325" s="18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8" customHeight="1">
      <c r="A326" s="1"/>
      <c r="B326" s="1"/>
      <c r="C326" s="1"/>
      <c r="D326" s="1"/>
      <c r="E326" s="1"/>
      <c r="F326" s="1"/>
      <c r="G326" s="1"/>
      <c r="H326" s="18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8" customHeight="1">
      <c r="A327" s="1"/>
      <c r="B327" s="1"/>
      <c r="C327" s="1"/>
      <c r="D327" s="1"/>
      <c r="E327" s="1"/>
      <c r="F327" s="1"/>
      <c r="G327" s="1"/>
      <c r="H327" s="18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8" customHeight="1">
      <c r="A328" s="1"/>
      <c r="B328" s="1"/>
      <c r="C328" s="1"/>
      <c r="D328" s="1"/>
      <c r="E328" s="1"/>
      <c r="F328" s="1"/>
      <c r="G328" s="1"/>
      <c r="H328" s="18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8" customHeight="1">
      <c r="A329" s="1"/>
      <c r="B329" s="1"/>
      <c r="C329" s="1"/>
      <c r="D329" s="1"/>
      <c r="E329" s="1"/>
      <c r="F329" s="1"/>
      <c r="G329" s="1"/>
      <c r="H329" s="18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8" customHeight="1">
      <c r="A330" s="1"/>
      <c r="B330" s="1"/>
      <c r="C330" s="1"/>
      <c r="D330" s="1"/>
      <c r="E330" s="1"/>
      <c r="F330" s="1"/>
      <c r="G330" s="1"/>
      <c r="H330" s="18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8" customHeight="1">
      <c r="A331" s="1"/>
      <c r="B331" s="1"/>
      <c r="C331" s="1"/>
      <c r="D331" s="1"/>
      <c r="E331" s="1"/>
      <c r="F331" s="1"/>
      <c r="G331" s="1"/>
      <c r="H331" s="18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8" customHeight="1">
      <c r="A332" s="1"/>
      <c r="B332" s="1"/>
      <c r="C332" s="1"/>
      <c r="D332" s="1"/>
      <c r="E332" s="1"/>
      <c r="F332" s="1"/>
      <c r="G332" s="1"/>
      <c r="H332" s="18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8" customHeight="1">
      <c r="A333" s="1"/>
      <c r="B333" s="1"/>
      <c r="C333" s="1"/>
      <c r="D333" s="1"/>
      <c r="E333" s="1"/>
      <c r="F333" s="1"/>
      <c r="G333" s="1"/>
      <c r="H333" s="18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8" customHeight="1">
      <c r="A334" s="1"/>
      <c r="B334" s="1"/>
      <c r="C334" s="1"/>
      <c r="D334" s="1"/>
      <c r="E334" s="1"/>
      <c r="F334" s="1"/>
      <c r="G334" s="1"/>
      <c r="H334" s="18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8" customHeight="1">
      <c r="A335" s="1"/>
      <c r="B335" s="1"/>
      <c r="C335" s="1"/>
      <c r="D335" s="1"/>
      <c r="E335" s="1"/>
      <c r="F335" s="1"/>
      <c r="G335" s="1"/>
      <c r="H335" s="18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8" customHeight="1">
      <c r="A336" s="1"/>
      <c r="B336" s="1"/>
      <c r="C336" s="1"/>
      <c r="D336" s="1"/>
      <c r="E336" s="1"/>
      <c r="F336" s="1"/>
      <c r="G336" s="1"/>
      <c r="H336" s="18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8" customHeight="1">
      <c r="A337" s="1"/>
      <c r="B337" s="1"/>
      <c r="C337" s="1"/>
      <c r="D337" s="1"/>
      <c r="E337" s="1"/>
      <c r="F337" s="1"/>
      <c r="G337" s="1"/>
      <c r="H337" s="18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8" customHeight="1">
      <c r="A338" s="1"/>
      <c r="B338" s="1"/>
      <c r="C338" s="1"/>
      <c r="D338" s="1"/>
      <c r="E338" s="1"/>
      <c r="F338" s="1"/>
      <c r="G338" s="1"/>
      <c r="H338" s="18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8" customHeight="1">
      <c r="A339" s="1"/>
      <c r="B339" s="1"/>
      <c r="C339" s="1"/>
      <c r="D339" s="1"/>
      <c r="E339" s="1"/>
      <c r="F339" s="1"/>
      <c r="G339" s="1"/>
      <c r="H339" s="18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8" customHeight="1">
      <c r="A340" s="1"/>
      <c r="B340" s="1"/>
      <c r="C340" s="1"/>
      <c r="D340" s="1"/>
      <c r="E340" s="1"/>
      <c r="F340" s="1"/>
      <c r="G340" s="1"/>
      <c r="H340" s="18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8" customHeight="1">
      <c r="A341" s="1"/>
      <c r="B341" s="1"/>
      <c r="C341" s="1"/>
      <c r="D341" s="1"/>
      <c r="E341" s="1"/>
      <c r="F341" s="1"/>
      <c r="G341" s="1"/>
      <c r="H341" s="18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8" customHeight="1">
      <c r="A342" s="1"/>
      <c r="B342" s="1"/>
      <c r="C342" s="1"/>
      <c r="D342" s="1"/>
      <c r="E342" s="1"/>
      <c r="F342" s="1"/>
      <c r="G342" s="1"/>
      <c r="H342" s="18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8" customHeight="1">
      <c r="A343" s="1"/>
      <c r="B343" s="1"/>
      <c r="C343" s="1"/>
      <c r="D343" s="1"/>
      <c r="E343" s="1"/>
      <c r="F343" s="1"/>
      <c r="G343" s="1"/>
      <c r="H343" s="18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8" customHeight="1">
      <c r="A344" s="1"/>
      <c r="B344" s="1"/>
      <c r="C344" s="1"/>
      <c r="D344" s="1"/>
      <c r="E344" s="1"/>
      <c r="F344" s="1"/>
      <c r="G344" s="1"/>
      <c r="H344" s="18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8" customHeight="1">
      <c r="A345" s="1"/>
      <c r="B345" s="1"/>
      <c r="C345" s="1"/>
      <c r="D345" s="1"/>
      <c r="E345" s="1"/>
      <c r="F345" s="1"/>
      <c r="G345" s="1"/>
      <c r="H345" s="18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8" customHeight="1">
      <c r="A346" s="1"/>
      <c r="B346" s="1"/>
      <c r="C346" s="1"/>
      <c r="D346" s="1"/>
      <c r="E346" s="1"/>
      <c r="F346" s="1"/>
      <c r="G346" s="1"/>
      <c r="H346" s="18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8" customHeight="1">
      <c r="A347" s="1"/>
      <c r="B347" s="1"/>
      <c r="C347" s="1"/>
      <c r="D347" s="1"/>
      <c r="E347" s="1"/>
      <c r="F347" s="1"/>
      <c r="G347" s="1"/>
      <c r="H347" s="18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8" customHeight="1">
      <c r="A348" s="1"/>
      <c r="B348" s="1"/>
      <c r="C348" s="1"/>
      <c r="D348" s="1"/>
      <c r="E348" s="1"/>
      <c r="F348" s="1"/>
      <c r="G348" s="1"/>
      <c r="H348" s="18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8" customHeight="1">
      <c r="A349" s="1"/>
      <c r="B349" s="1"/>
      <c r="C349" s="1"/>
      <c r="D349" s="1"/>
      <c r="E349" s="1"/>
      <c r="F349" s="1"/>
      <c r="G349" s="1"/>
      <c r="H349" s="18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8" customHeight="1">
      <c r="A350" s="1"/>
      <c r="B350" s="1"/>
      <c r="C350" s="1"/>
      <c r="D350" s="1"/>
      <c r="E350" s="1"/>
      <c r="F350" s="1"/>
      <c r="G350" s="1"/>
      <c r="H350" s="18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8" customHeight="1">
      <c r="A351" s="1"/>
      <c r="B351" s="1"/>
      <c r="C351" s="1"/>
      <c r="D351" s="1"/>
      <c r="E351" s="1"/>
      <c r="F351" s="1"/>
      <c r="G351" s="1"/>
      <c r="H351" s="18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8" customHeight="1">
      <c r="A352" s="1"/>
      <c r="B352" s="1"/>
      <c r="C352" s="1"/>
      <c r="D352" s="1"/>
      <c r="E352" s="1"/>
      <c r="F352" s="1"/>
      <c r="G352" s="1"/>
      <c r="H352" s="18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8" customHeight="1">
      <c r="A353" s="1"/>
      <c r="B353" s="1"/>
      <c r="C353" s="1"/>
      <c r="D353" s="1"/>
      <c r="E353" s="1"/>
      <c r="F353" s="1"/>
      <c r="G353" s="1"/>
      <c r="H353" s="18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8" customHeight="1">
      <c r="A354" s="1"/>
      <c r="B354" s="1"/>
      <c r="C354" s="1"/>
      <c r="D354" s="1"/>
      <c r="E354" s="1"/>
      <c r="F354" s="1"/>
      <c r="G354" s="1"/>
      <c r="H354" s="18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8" customHeight="1">
      <c r="A355" s="1"/>
      <c r="B355" s="1"/>
      <c r="C355" s="1"/>
      <c r="D355" s="1"/>
      <c r="E355" s="1"/>
      <c r="F355" s="1"/>
      <c r="G355" s="1"/>
      <c r="H355" s="18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8" customHeight="1">
      <c r="A356" s="1"/>
      <c r="B356" s="1"/>
      <c r="C356" s="1"/>
      <c r="D356" s="1"/>
      <c r="E356" s="1"/>
      <c r="F356" s="1"/>
      <c r="G356" s="1"/>
      <c r="H356" s="18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8" customHeight="1">
      <c r="A357" s="1"/>
      <c r="B357" s="1"/>
      <c r="C357" s="1"/>
      <c r="D357" s="1"/>
      <c r="E357" s="1"/>
      <c r="F357" s="1"/>
      <c r="G357" s="1"/>
      <c r="H357" s="18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8" customHeight="1">
      <c r="A358" s="1"/>
      <c r="B358" s="1"/>
      <c r="C358" s="1"/>
      <c r="D358" s="1"/>
      <c r="E358" s="1"/>
      <c r="F358" s="1"/>
      <c r="G358" s="1"/>
      <c r="H358" s="18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8" customHeight="1">
      <c r="A359" s="1"/>
      <c r="B359" s="1"/>
      <c r="C359" s="1"/>
      <c r="D359" s="1"/>
      <c r="E359" s="1"/>
      <c r="F359" s="1"/>
      <c r="G359" s="1"/>
      <c r="H359" s="18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8" customHeight="1">
      <c r="A360" s="1"/>
      <c r="B360" s="1"/>
      <c r="C360" s="1"/>
      <c r="D360" s="1"/>
      <c r="E360" s="1"/>
      <c r="F360" s="1"/>
      <c r="G360" s="1"/>
      <c r="H360" s="18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8" customHeight="1">
      <c r="A361" s="1"/>
      <c r="B361" s="1"/>
      <c r="C361" s="1"/>
      <c r="D361" s="1"/>
      <c r="E361" s="1"/>
      <c r="F361" s="1"/>
      <c r="G361" s="1"/>
      <c r="H361" s="18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8" customHeight="1">
      <c r="A362" s="1"/>
      <c r="B362" s="1"/>
      <c r="C362" s="1"/>
      <c r="D362" s="1"/>
      <c r="E362" s="1"/>
      <c r="F362" s="1"/>
      <c r="G362" s="1"/>
      <c r="H362" s="18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8" customHeight="1">
      <c r="A363" s="1"/>
      <c r="B363" s="1"/>
      <c r="C363" s="1"/>
      <c r="D363" s="1"/>
      <c r="E363" s="1"/>
      <c r="F363" s="1"/>
      <c r="G363" s="1"/>
      <c r="H363" s="18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8" customHeight="1">
      <c r="A364" s="1"/>
      <c r="B364" s="1"/>
      <c r="C364" s="1"/>
      <c r="D364" s="1"/>
      <c r="E364" s="1"/>
      <c r="F364" s="1"/>
      <c r="G364" s="1"/>
      <c r="H364" s="18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8" customHeight="1">
      <c r="A365" s="1"/>
      <c r="B365" s="1"/>
      <c r="C365" s="1"/>
      <c r="D365" s="1"/>
      <c r="E365" s="1"/>
      <c r="F365" s="1"/>
      <c r="G365" s="1"/>
      <c r="H365" s="18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8" customHeight="1">
      <c r="A366" s="1"/>
      <c r="B366" s="1"/>
      <c r="C366" s="1"/>
      <c r="D366" s="1"/>
      <c r="E366" s="1"/>
      <c r="F366" s="1"/>
      <c r="G366" s="1"/>
      <c r="H366" s="18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8" customHeight="1">
      <c r="A367" s="1"/>
      <c r="B367" s="1"/>
      <c r="C367" s="1"/>
      <c r="D367" s="1"/>
      <c r="E367" s="1"/>
      <c r="F367" s="1"/>
      <c r="G367" s="1"/>
      <c r="H367" s="18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8" customHeight="1">
      <c r="A368" s="1"/>
      <c r="B368" s="1"/>
      <c r="C368" s="1"/>
      <c r="D368" s="1"/>
      <c r="E368" s="1"/>
      <c r="F368" s="1"/>
      <c r="G368" s="1"/>
      <c r="H368" s="18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8" customHeight="1">
      <c r="A369" s="1"/>
      <c r="B369" s="1"/>
      <c r="C369" s="1"/>
      <c r="D369" s="1"/>
      <c r="E369" s="1"/>
      <c r="F369" s="1"/>
      <c r="G369" s="1"/>
      <c r="H369" s="18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8" customHeight="1">
      <c r="A370" s="1"/>
      <c r="B370" s="1"/>
      <c r="C370" s="1"/>
      <c r="D370" s="1"/>
      <c r="E370" s="1"/>
      <c r="F370" s="1"/>
      <c r="G370" s="1"/>
      <c r="H370" s="18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8" customHeight="1">
      <c r="A371" s="1"/>
      <c r="B371" s="1"/>
      <c r="C371" s="1"/>
      <c r="D371" s="1"/>
      <c r="E371" s="1"/>
      <c r="F371" s="1"/>
      <c r="G371" s="1"/>
      <c r="H371" s="18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8" customHeight="1">
      <c r="A372" s="1"/>
      <c r="B372" s="1"/>
      <c r="C372" s="1"/>
      <c r="D372" s="1"/>
      <c r="E372" s="1"/>
      <c r="F372" s="1"/>
      <c r="G372" s="1"/>
      <c r="H372" s="18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8" customHeight="1">
      <c r="A373" s="1"/>
      <c r="B373" s="1"/>
      <c r="C373" s="1"/>
      <c r="D373" s="1"/>
      <c r="E373" s="1"/>
      <c r="F373" s="1"/>
      <c r="G373" s="1"/>
      <c r="H373" s="18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8" customHeight="1">
      <c r="A374" s="1"/>
      <c r="B374" s="1"/>
      <c r="C374" s="1"/>
      <c r="D374" s="1"/>
      <c r="E374" s="1"/>
      <c r="F374" s="1"/>
      <c r="G374" s="1"/>
      <c r="H374" s="18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8" customHeight="1">
      <c r="A375" s="1"/>
      <c r="B375" s="1"/>
      <c r="C375" s="1"/>
      <c r="D375" s="1"/>
      <c r="E375" s="1"/>
      <c r="F375" s="1"/>
      <c r="G375" s="1"/>
      <c r="H375" s="18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8" customHeight="1">
      <c r="A376" s="1"/>
      <c r="B376" s="1"/>
      <c r="C376" s="1"/>
      <c r="D376" s="1"/>
      <c r="E376" s="1"/>
      <c r="F376" s="1"/>
      <c r="G376" s="1"/>
      <c r="H376" s="18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8" customHeight="1">
      <c r="A377" s="1"/>
      <c r="B377" s="1"/>
      <c r="C377" s="1"/>
      <c r="D377" s="1"/>
      <c r="E377" s="1"/>
      <c r="F377" s="1"/>
      <c r="G377" s="1"/>
      <c r="H377" s="18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8" customHeight="1">
      <c r="A378" s="1"/>
      <c r="B378" s="1"/>
      <c r="C378" s="1"/>
      <c r="D378" s="1"/>
      <c r="E378" s="1"/>
      <c r="F378" s="1"/>
      <c r="G378" s="1"/>
      <c r="H378" s="18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8" customHeight="1">
      <c r="A379" s="1"/>
      <c r="B379" s="1"/>
      <c r="C379" s="1"/>
      <c r="D379" s="1"/>
      <c r="E379" s="1"/>
      <c r="F379" s="1"/>
      <c r="G379" s="1"/>
      <c r="H379" s="18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8" customHeight="1">
      <c r="A380" s="1"/>
      <c r="B380" s="1"/>
      <c r="C380" s="1"/>
      <c r="D380" s="1"/>
      <c r="E380" s="1"/>
      <c r="F380" s="1"/>
      <c r="G380" s="1"/>
      <c r="H380" s="18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8" customHeight="1">
      <c r="A381" s="1"/>
      <c r="B381" s="1"/>
      <c r="C381" s="1"/>
      <c r="D381" s="1"/>
      <c r="E381" s="1"/>
      <c r="F381" s="1"/>
      <c r="G381" s="1"/>
      <c r="H381" s="18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8" customHeight="1">
      <c r="A382" s="1"/>
      <c r="B382" s="1"/>
      <c r="C382" s="1"/>
      <c r="D382" s="1"/>
      <c r="E382" s="1"/>
      <c r="F382" s="1"/>
      <c r="G382" s="1"/>
      <c r="H382" s="18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8" customHeight="1">
      <c r="A383" s="1"/>
      <c r="B383" s="1"/>
      <c r="C383" s="1"/>
      <c r="D383" s="1"/>
      <c r="E383" s="1"/>
      <c r="F383" s="1"/>
      <c r="G383" s="1"/>
      <c r="H383" s="18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8" customHeight="1">
      <c r="A384" s="1"/>
      <c r="B384" s="1"/>
      <c r="C384" s="1"/>
      <c r="D384" s="1"/>
      <c r="E384" s="1"/>
      <c r="F384" s="1"/>
      <c r="G384" s="1"/>
      <c r="H384" s="18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8" customHeight="1">
      <c r="A385" s="1"/>
      <c r="B385" s="1"/>
      <c r="C385" s="1"/>
      <c r="D385" s="1"/>
      <c r="E385" s="1"/>
      <c r="F385" s="1"/>
      <c r="G385" s="1"/>
      <c r="H385" s="18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8" customHeight="1">
      <c r="A386" s="1"/>
      <c r="B386" s="1"/>
      <c r="C386" s="1"/>
      <c r="D386" s="1"/>
      <c r="E386" s="1"/>
      <c r="F386" s="1"/>
      <c r="G386" s="1"/>
      <c r="H386" s="18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8" customHeight="1">
      <c r="A387" s="1"/>
      <c r="B387" s="1"/>
      <c r="C387" s="1"/>
      <c r="D387" s="1"/>
      <c r="E387" s="1"/>
      <c r="F387" s="1"/>
      <c r="G387" s="1"/>
      <c r="H387" s="18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8" customHeight="1">
      <c r="A388" s="1"/>
      <c r="B388" s="1"/>
      <c r="C388" s="1"/>
      <c r="D388" s="1"/>
      <c r="E388" s="1"/>
      <c r="F388" s="1"/>
      <c r="G388" s="1"/>
      <c r="H388" s="18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8" customHeight="1">
      <c r="A389" s="1"/>
      <c r="B389" s="1"/>
      <c r="C389" s="1"/>
      <c r="D389" s="1"/>
      <c r="E389" s="1"/>
      <c r="F389" s="1"/>
      <c r="G389" s="1"/>
      <c r="H389" s="18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8" customHeight="1">
      <c r="A390" s="1"/>
      <c r="B390" s="1"/>
      <c r="C390" s="1"/>
      <c r="D390" s="1"/>
      <c r="E390" s="1"/>
      <c r="F390" s="1"/>
      <c r="G390" s="1"/>
      <c r="H390" s="18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8" customHeight="1">
      <c r="A391" s="1"/>
      <c r="B391" s="1"/>
      <c r="C391" s="1"/>
      <c r="D391" s="1"/>
      <c r="E391" s="1"/>
      <c r="F391" s="1"/>
      <c r="G391" s="1"/>
      <c r="H391" s="18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8" customHeight="1">
      <c r="A392" s="1"/>
      <c r="B392" s="1"/>
      <c r="C392" s="1"/>
      <c r="D392" s="1"/>
      <c r="E392" s="1"/>
      <c r="F392" s="1"/>
      <c r="G392" s="1"/>
      <c r="H392" s="18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8" customHeight="1">
      <c r="A393" s="1"/>
      <c r="B393" s="1"/>
      <c r="C393" s="1"/>
      <c r="D393" s="1"/>
      <c r="E393" s="1"/>
      <c r="F393" s="1"/>
      <c r="G393" s="1"/>
      <c r="H393" s="18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8" customHeight="1">
      <c r="A394" s="1"/>
      <c r="B394" s="1"/>
      <c r="C394" s="1"/>
      <c r="D394" s="1"/>
      <c r="E394" s="1"/>
      <c r="F394" s="1"/>
      <c r="G394" s="1"/>
      <c r="H394" s="18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8" customHeight="1">
      <c r="A395" s="1"/>
      <c r="B395" s="1"/>
      <c r="C395" s="1"/>
      <c r="D395" s="1"/>
      <c r="E395" s="1"/>
      <c r="F395" s="1"/>
      <c r="G395" s="1"/>
      <c r="H395" s="18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8" customHeight="1">
      <c r="A396" s="1"/>
      <c r="B396" s="1"/>
      <c r="C396" s="1"/>
      <c r="D396" s="1"/>
      <c r="E396" s="1"/>
      <c r="F396" s="1"/>
      <c r="G396" s="1"/>
      <c r="H396" s="18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8" customHeight="1">
      <c r="A397" s="1"/>
      <c r="B397" s="1"/>
      <c r="C397" s="1"/>
      <c r="D397" s="1"/>
      <c r="E397" s="1"/>
      <c r="F397" s="1"/>
      <c r="G397" s="1"/>
      <c r="H397" s="18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8" customHeight="1">
      <c r="A398" s="1"/>
      <c r="B398" s="1"/>
      <c r="C398" s="1"/>
      <c r="D398" s="1"/>
      <c r="E398" s="1"/>
      <c r="F398" s="1"/>
      <c r="G398" s="1"/>
      <c r="H398" s="18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8" customHeight="1">
      <c r="A399" s="1"/>
      <c r="B399" s="1"/>
      <c r="C399" s="1"/>
      <c r="D399" s="1"/>
      <c r="E399" s="1"/>
      <c r="F399" s="1"/>
      <c r="G399" s="1"/>
      <c r="H399" s="18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8" customHeight="1">
      <c r="A400" s="1"/>
      <c r="B400" s="1"/>
      <c r="C400" s="1"/>
      <c r="D400" s="1"/>
      <c r="E400" s="1"/>
      <c r="F400" s="1"/>
      <c r="G400" s="1"/>
      <c r="H400" s="18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8" customHeight="1">
      <c r="A401" s="1"/>
      <c r="B401" s="1"/>
      <c r="C401" s="1"/>
      <c r="D401" s="1"/>
      <c r="E401" s="1"/>
      <c r="F401" s="1"/>
      <c r="G401" s="1"/>
      <c r="H401" s="18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8" customHeight="1">
      <c r="A402" s="1"/>
      <c r="B402" s="1"/>
      <c r="C402" s="1"/>
      <c r="D402" s="1"/>
      <c r="E402" s="1"/>
      <c r="F402" s="1"/>
      <c r="G402" s="1"/>
      <c r="H402" s="18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8" customHeight="1">
      <c r="A403" s="1"/>
      <c r="B403" s="1"/>
      <c r="C403" s="1"/>
      <c r="D403" s="1"/>
      <c r="E403" s="1"/>
      <c r="F403" s="1"/>
      <c r="G403" s="1"/>
      <c r="H403" s="18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8" customHeight="1">
      <c r="A404" s="1"/>
      <c r="B404" s="1"/>
      <c r="C404" s="1"/>
      <c r="D404" s="1"/>
      <c r="E404" s="1"/>
      <c r="F404" s="1"/>
      <c r="G404" s="1"/>
      <c r="H404" s="18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8" customHeight="1">
      <c r="A405" s="1"/>
      <c r="B405" s="1"/>
      <c r="C405" s="1"/>
      <c r="D405" s="1"/>
      <c r="E405" s="1"/>
      <c r="F405" s="1"/>
      <c r="G405" s="1"/>
      <c r="H405" s="18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8" customHeight="1">
      <c r="A406" s="1"/>
      <c r="B406" s="1"/>
      <c r="C406" s="1"/>
      <c r="D406" s="1"/>
      <c r="E406" s="1"/>
      <c r="F406" s="1"/>
      <c r="G406" s="1"/>
      <c r="H406" s="18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8" customHeight="1">
      <c r="A407" s="1"/>
      <c r="B407" s="1"/>
      <c r="C407" s="1"/>
      <c r="D407" s="1"/>
      <c r="E407" s="1"/>
      <c r="F407" s="1"/>
      <c r="G407" s="1"/>
      <c r="H407" s="18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8" customHeight="1">
      <c r="A408" s="1"/>
      <c r="B408" s="1"/>
      <c r="C408" s="1"/>
      <c r="D408" s="1"/>
      <c r="E408" s="1"/>
      <c r="F408" s="1"/>
      <c r="G408" s="1"/>
      <c r="H408" s="18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8" customHeight="1">
      <c r="A409" s="1"/>
      <c r="B409" s="1"/>
      <c r="C409" s="1"/>
      <c r="D409" s="1"/>
      <c r="E409" s="1"/>
      <c r="F409" s="1"/>
      <c r="G409" s="1"/>
      <c r="H409" s="18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8" customHeight="1">
      <c r="A410" s="1"/>
      <c r="B410" s="1"/>
      <c r="C410" s="1"/>
      <c r="D410" s="1"/>
      <c r="E410" s="1"/>
      <c r="F410" s="1"/>
      <c r="G410" s="1"/>
      <c r="H410" s="18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8" customHeight="1">
      <c r="A411" s="1"/>
      <c r="B411" s="1"/>
      <c r="C411" s="1"/>
      <c r="D411" s="1"/>
      <c r="E411" s="1"/>
      <c r="F411" s="1"/>
      <c r="G411" s="1"/>
      <c r="H411" s="18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8" customHeight="1">
      <c r="A412" s="1"/>
      <c r="B412" s="1"/>
      <c r="C412" s="1"/>
      <c r="D412" s="1"/>
      <c r="E412" s="1"/>
      <c r="F412" s="1"/>
      <c r="G412" s="1"/>
      <c r="H412" s="18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8" customHeight="1">
      <c r="A413" s="1"/>
      <c r="B413" s="1"/>
      <c r="C413" s="1"/>
      <c r="D413" s="1"/>
      <c r="E413" s="1"/>
      <c r="F413" s="1"/>
      <c r="G413" s="1"/>
      <c r="H413" s="18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8" customHeight="1">
      <c r="A414" s="1"/>
      <c r="B414" s="1"/>
      <c r="C414" s="1"/>
      <c r="D414" s="1"/>
      <c r="E414" s="1"/>
      <c r="F414" s="1"/>
      <c r="G414" s="1"/>
      <c r="H414" s="18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8" customHeight="1">
      <c r="A415" s="1"/>
      <c r="B415" s="1"/>
      <c r="C415" s="1"/>
      <c r="D415" s="1"/>
      <c r="E415" s="1"/>
      <c r="F415" s="1"/>
      <c r="G415" s="1"/>
      <c r="H415" s="18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8" customHeight="1">
      <c r="A416" s="1"/>
      <c r="B416" s="1"/>
      <c r="C416" s="1"/>
      <c r="D416" s="1"/>
      <c r="E416" s="1"/>
      <c r="F416" s="1"/>
      <c r="G416" s="1"/>
      <c r="H416" s="18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8" customHeight="1">
      <c r="A417" s="1"/>
      <c r="B417" s="1"/>
      <c r="C417" s="1"/>
      <c r="D417" s="1"/>
      <c r="E417" s="1"/>
      <c r="F417" s="1"/>
      <c r="G417" s="1"/>
      <c r="H417" s="18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8" customHeight="1">
      <c r="A418" s="1"/>
      <c r="B418" s="1"/>
      <c r="C418" s="1"/>
      <c r="D418" s="1"/>
      <c r="E418" s="1"/>
      <c r="F418" s="1"/>
      <c r="G418" s="1"/>
      <c r="H418" s="18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8" customHeight="1">
      <c r="A419" s="1"/>
      <c r="B419" s="1"/>
      <c r="C419" s="1"/>
      <c r="D419" s="1"/>
      <c r="E419" s="1"/>
      <c r="F419" s="1"/>
      <c r="G419" s="1"/>
      <c r="H419" s="18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8" customHeight="1">
      <c r="A420" s="1"/>
      <c r="B420" s="1"/>
      <c r="C420" s="1"/>
      <c r="D420" s="1"/>
      <c r="E420" s="1"/>
      <c r="F420" s="1"/>
      <c r="G420" s="1"/>
      <c r="H420" s="18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8" customHeight="1">
      <c r="A421" s="1"/>
      <c r="B421" s="1"/>
      <c r="C421" s="1"/>
      <c r="D421" s="1"/>
      <c r="E421" s="1"/>
      <c r="F421" s="1"/>
      <c r="G421" s="1"/>
      <c r="H421" s="18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8" customHeight="1">
      <c r="A422" s="1"/>
      <c r="B422" s="1"/>
      <c r="C422" s="1"/>
      <c r="D422" s="1"/>
      <c r="E422" s="1"/>
      <c r="F422" s="1"/>
      <c r="G422" s="1"/>
      <c r="H422" s="18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8" customHeight="1">
      <c r="A423" s="1"/>
      <c r="B423" s="1"/>
      <c r="C423" s="1"/>
      <c r="D423" s="1"/>
      <c r="E423" s="1"/>
      <c r="F423" s="1"/>
      <c r="G423" s="1"/>
      <c r="H423" s="18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8" customHeight="1">
      <c r="A424" s="1"/>
      <c r="B424" s="1"/>
      <c r="C424" s="1"/>
      <c r="D424" s="1"/>
      <c r="E424" s="1"/>
      <c r="F424" s="1"/>
      <c r="G424" s="1"/>
      <c r="H424" s="18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8" customHeight="1">
      <c r="A425" s="1"/>
      <c r="B425" s="1"/>
      <c r="C425" s="1"/>
      <c r="D425" s="1"/>
      <c r="E425" s="1"/>
      <c r="F425" s="1"/>
      <c r="G425" s="1"/>
      <c r="H425" s="18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8" customHeight="1">
      <c r="A426" s="1"/>
      <c r="B426" s="1"/>
      <c r="C426" s="1"/>
      <c r="D426" s="1"/>
      <c r="E426" s="1"/>
      <c r="F426" s="1"/>
      <c r="G426" s="1"/>
      <c r="H426" s="18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8" customHeight="1">
      <c r="A427" s="1"/>
      <c r="B427" s="1"/>
      <c r="C427" s="1"/>
      <c r="D427" s="1"/>
      <c r="E427" s="1"/>
      <c r="F427" s="1"/>
      <c r="G427" s="1"/>
      <c r="H427" s="18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8" customHeight="1">
      <c r="A428" s="1"/>
      <c r="B428" s="1"/>
      <c r="C428" s="1"/>
      <c r="D428" s="1"/>
      <c r="E428" s="1"/>
      <c r="F428" s="1"/>
      <c r="G428" s="1"/>
      <c r="H428" s="18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8" customHeight="1">
      <c r="A429" s="1"/>
      <c r="B429" s="1"/>
      <c r="C429" s="1"/>
      <c r="D429" s="1"/>
      <c r="E429" s="1"/>
      <c r="F429" s="1"/>
      <c r="G429" s="1"/>
      <c r="H429" s="18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8" customHeight="1">
      <c r="A430" s="1"/>
      <c r="B430" s="1"/>
      <c r="C430" s="1"/>
      <c r="D430" s="1"/>
      <c r="E430" s="1"/>
      <c r="F430" s="1"/>
      <c r="G430" s="1"/>
      <c r="H430" s="18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8" customHeight="1">
      <c r="A431" s="1"/>
      <c r="B431" s="1"/>
      <c r="C431" s="1"/>
      <c r="D431" s="1"/>
      <c r="E431" s="1"/>
      <c r="F431" s="1"/>
      <c r="G431" s="1"/>
      <c r="H431" s="18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8" customHeight="1">
      <c r="A432" s="1"/>
      <c r="B432" s="1"/>
      <c r="C432" s="1"/>
      <c r="D432" s="1"/>
      <c r="E432" s="1"/>
      <c r="F432" s="1"/>
      <c r="G432" s="1"/>
      <c r="H432" s="18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8" customHeight="1">
      <c r="A433" s="1"/>
      <c r="B433" s="1"/>
      <c r="C433" s="1"/>
      <c r="D433" s="1"/>
      <c r="E433" s="1"/>
      <c r="F433" s="1"/>
      <c r="G433" s="1"/>
      <c r="H433" s="18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8" customHeight="1">
      <c r="A434" s="1"/>
      <c r="B434" s="1"/>
      <c r="C434" s="1"/>
      <c r="D434" s="1"/>
      <c r="E434" s="1"/>
      <c r="F434" s="1"/>
      <c r="G434" s="1"/>
      <c r="H434" s="18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8" customHeight="1">
      <c r="A435" s="1"/>
      <c r="B435" s="1"/>
      <c r="C435" s="1"/>
      <c r="D435" s="1"/>
      <c r="E435" s="1"/>
      <c r="F435" s="1"/>
      <c r="G435" s="1"/>
      <c r="H435" s="18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8" customHeight="1">
      <c r="A436" s="1"/>
      <c r="B436" s="1"/>
      <c r="C436" s="1"/>
      <c r="D436" s="1"/>
      <c r="E436" s="1"/>
      <c r="F436" s="1"/>
      <c r="G436" s="1"/>
      <c r="H436" s="18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8" customHeight="1">
      <c r="A437" s="1"/>
      <c r="B437" s="1"/>
      <c r="C437" s="1"/>
      <c r="D437" s="1"/>
      <c r="E437" s="1"/>
      <c r="F437" s="1"/>
      <c r="G437" s="1"/>
      <c r="H437" s="18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8" customHeight="1">
      <c r="A438" s="1"/>
      <c r="B438" s="1"/>
      <c r="C438" s="1"/>
      <c r="D438" s="1"/>
      <c r="E438" s="1"/>
      <c r="F438" s="1"/>
      <c r="G438" s="1"/>
      <c r="H438" s="18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8" customHeight="1">
      <c r="A439" s="1"/>
      <c r="B439" s="1"/>
      <c r="C439" s="1"/>
      <c r="D439" s="1"/>
      <c r="E439" s="1"/>
      <c r="F439" s="1"/>
      <c r="G439" s="1"/>
      <c r="H439" s="18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8" customHeight="1">
      <c r="A440" s="1"/>
      <c r="B440" s="1"/>
      <c r="C440" s="1"/>
      <c r="D440" s="1"/>
      <c r="E440" s="1"/>
      <c r="F440" s="1"/>
      <c r="G440" s="1"/>
      <c r="H440" s="18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8" customHeight="1">
      <c r="A441" s="1"/>
      <c r="B441" s="1"/>
      <c r="C441" s="1"/>
      <c r="D441" s="1"/>
      <c r="E441" s="1"/>
      <c r="F441" s="1"/>
      <c r="G441" s="1"/>
      <c r="H441" s="18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8" customHeight="1">
      <c r="A442" s="1"/>
      <c r="B442" s="1"/>
      <c r="C442" s="1"/>
      <c r="D442" s="1"/>
      <c r="E442" s="1"/>
      <c r="F442" s="1"/>
      <c r="G442" s="1"/>
      <c r="H442" s="18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8" customHeight="1">
      <c r="A443" s="1"/>
      <c r="B443" s="1"/>
      <c r="C443" s="1"/>
      <c r="D443" s="1"/>
      <c r="E443" s="1"/>
      <c r="F443" s="1"/>
      <c r="G443" s="1"/>
      <c r="H443" s="18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8" customHeight="1">
      <c r="A444" s="1"/>
      <c r="B444" s="1"/>
      <c r="C444" s="1"/>
      <c r="D444" s="1"/>
      <c r="E444" s="1"/>
      <c r="F444" s="1"/>
      <c r="G444" s="1"/>
      <c r="H444" s="18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8" customHeight="1">
      <c r="A445" s="1"/>
      <c r="B445" s="1"/>
      <c r="C445" s="1"/>
      <c r="D445" s="1"/>
      <c r="E445" s="1"/>
      <c r="F445" s="1"/>
      <c r="G445" s="1"/>
      <c r="H445" s="18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8" customHeight="1">
      <c r="A446" s="1"/>
      <c r="B446" s="1"/>
      <c r="C446" s="1"/>
      <c r="D446" s="1"/>
      <c r="E446" s="1"/>
      <c r="F446" s="1"/>
      <c r="G446" s="1"/>
      <c r="H446" s="18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8" customHeight="1">
      <c r="A447" s="1"/>
      <c r="B447" s="1"/>
      <c r="C447" s="1"/>
      <c r="D447" s="1"/>
      <c r="E447" s="1"/>
      <c r="F447" s="1"/>
      <c r="G447" s="1"/>
      <c r="H447" s="18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8" customHeight="1">
      <c r="A448" s="1"/>
      <c r="B448" s="1"/>
      <c r="C448" s="1"/>
      <c r="D448" s="1"/>
      <c r="E448" s="1"/>
      <c r="F448" s="1"/>
      <c r="G448" s="1"/>
      <c r="H448" s="18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8" customHeight="1">
      <c r="A449" s="1"/>
      <c r="B449" s="1"/>
      <c r="C449" s="1"/>
      <c r="D449" s="1"/>
      <c r="E449" s="1"/>
      <c r="F449" s="1"/>
      <c r="G449" s="1"/>
      <c r="H449" s="18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8" customHeight="1">
      <c r="A450" s="1"/>
      <c r="B450" s="1"/>
      <c r="C450" s="1"/>
      <c r="D450" s="1"/>
      <c r="E450" s="1"/>
      <c r="F450" s="1"/>
      <c r="G450" s="1"/>
      <c r="H450" s="18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8" customHeight="1">
      <c r="A451" s="1"/>
      <c r="B451" s="1"/>
      <c r="C451" s="1"/>
      <c r="D451" s="1"/>
      <c r="E451" s="1"/>
      <c r="F451" s="1"/>
      <c r="G451" s="1"/>
      <c r="H451" s="18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8" customHeight="1">
      <c r="A452" s="1"/>
      <c r="B452" s="1"/>
      <c r="C452" s="1"/>
      <c r="D452" s="1"/>
      <c r="E452" s="1"/>
      <c r="F452" s="1"/>
      <c r="G452" s="1"/>
      <c r="H452" s="18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8" customHeight="1">
      <c r="A453" s="1"/>
      <c r="B453" s="1"/>
      <c r="C453" s="1"/>
      <c r="D453" s="1"/>
      <c r="E453" s="1"/>
      <c r="F453" s="1"/>
      <c r="G453" s="1"/>
      <c r="H453" s="18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8" customHeight="1">
      <c r="A454" s="1"/>
      <c r="B454" s="1"/>
      <c r="C454" s="1"/>
      <c r="D454" s="1"/>
      <c r="E454" s="1"/>
      <c r="F454" s="1"/>
      <c r="G454" s="1"/>
      <c r="H454" s="18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8" customHeight="1">
      <c r="A455" s="1"/>
      <c r="B455" s="1"/>
      <c r="C455" s="1"/>
      <c r="D455" s="1"/>
      <c r="E455" s="1"/>
      <c r="F455" s="1"/>
      <c r="G455" s="1"/>
      <c r="H455" s="18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8" customHeight="1">
      <c r="A456" s="1"/>
      <c r="B456" s="1"/>
      <c r="C456" s="1"/>
      <c r="D456" s="1"/>
      <c r="E456" s="1"/>
      <c r="F456" s="1"/>
      <c r="G456" s="1"/>
      <c r="H456" s="18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8" customHeight="1">
      <c r="A457" s="1"/>
      <c r="B457" s="1"/>
      <c r="C457" s="1"/>
      <c r="D457" s="1"/>
      <c r="E457" s="1"/>
      <c r="F457" s="1"/>
      <c r="G457" s="1"/>
      <c r="H457" s="18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8" customHeight="1">
      <c r="A458" s="1"/>
      <c r="B458" s="1"/>
      <c r="C458" s="1"/>
      <c r="D458" s="1"/>
      <c r="E458" s="1"/>
      <c r="F458" s="1"/>
      <c r="G458" s="1"/>
      <c r="H458" s="18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8" customHeight="1">
      <c r="A459" s="1"/>
      <c r="B459" s="1"/>
      <c r="C459" s="1"/>
      <c r="D459" s="1"/>
      <c r="E459" s="1"/>
      <c r="F459" s="1"/>
      <c r="G459" s="1"/>
      <c r="H459" s="18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8" customHeight="1">
      <c r="A460" s="1"/>
      <c r="B460" s="1"/>
      <c r="C460" s="1"/>
      <c r="D460" s="1"/>
      <c r="E460" s="1"/>
      <c r="F460" s="1"/>
      <c r="G460" s="1"/>
      <c r="H460" s="18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8" customHeight="1">
      <c r="A461" s="1"/>
      <c r="B461" s="1"/>
      <c r="C461" s="1"/>
      <c r="D461" s="1"/>
      <c r="E461" s="1"/>
      <c r="F461" s="1"/>
      <c r="G461" s="1"/>
      <c r="H461" s="18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8" customHeight="1">
      <c r="A462" s="1"/>
      <c r="B462" s="1"/>
      <c r="C462" s="1"/>
      <c r="D462" s="1"/>
      <c r="E462" s="1"/>
      <c r="F462" s="1"/>
      <c r="G462" s="1"/>
      <c r="H462" s="18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8" customHeight="1">
      <c r="A463" s="1"/>
      <c r="B463" s="1"/>
      <c r="C463" s="1"/>
      <c r="D463" s="1"/>
      <c r="E463" s="1"/>
      <c r="F463" s="1"/>
      <c r="G463" s="1"/>
      <c r="H463" s="18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8" customHeight="1">
      <c r="A464" s="1"/>
      <c r="B464" s="1"/>
      <c r="C464" s="1"/>
      <c r="D464" s="1"/>
      <c r="E464" s="1"/>
      <c r="F464" s="1"/>
      <c r="G464" s="1"/>
      <c r="H464" s="18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8" customHeight="1">
      <c r="A465" s="1"/>
      <c r="B465" s="1"/>
      <c r="C465" s="1"/>
      <c r="D465" s="1"/>
      <c r="E465" s="1"/>
      <c r="F465" s="1"/>
      <c r="G465" s="1"/>
      <c r="H465" s="18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8" customHeight="1">
      <c r="A466" s="1"/>
      <c r="B466" s="1"/>
      <c r="C466" s="1"/>
      <c r="D466" s="1"/>
      <c r="E466" s="1"/>
      <c r="F466" s="1"/>
      <c r="G466" s="1"/>
      <c r="H466" s="18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8" customHeight="1">
      <c r="A467" s="1"/>
      <c r="B467" s="1"/>
      <c r="C467" s="1"/>
      <c r="D467" s="1"/>
      <c r="E467" s="1"/>
      <c r="F467" s="1"/>
      <c r="G467" s="1"/>
      <c r="H467" s="18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8" customHeight="1">
      <c r="A468" s="1"/>
      <c r="B468" s="1"/>
      <c r="C468" s="1"/>
      <c r="D468" s="1"/>
      <c r="E468" s="1"/>
      <c r="F468" s="1"/>
      <c r="G468" s="1"/>
      <c r="H468" s="18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8" customHeight="1">
      <c r="A469" s="1"/>
      <c r="B469" s="1"/>
      <c r="C469" s="1"/>
      <c r="D469" s="1"/>
      <c r="E469" s="1"/>
      <c r="F469" s="1"/>
      <c r="G469" s="1"/>
      <c r="H469" s="18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8" customHeight="1">
      <c r="A470" s="1"/>
      <c r="B470" s="1"/>
      <c r="C470" s="1"/>
      <c r="D470" s="1"/>
      <c r="E470" s="1"/>
      <c r="F470" s="1"/>
      <c r="G470" s="1"/>
      <c r="H470" s="18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8" customHeight="1">
      <c r="A471" s="1"/>
      <c r="B471" s="1"/>
      <c r="C471" s="1"/>
      <c r="D471" s="1"/>
      <c r="E471" s="1"/>
      <c r="F471" s="1"/>
      <c r="G471" s="1"/>
      <c r="H471" s="18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8" customHeight="1">
      <c r="A472" s="1"/>
      <c r="B472" s="1"/>
      <c r="C472" s="1"/>
      <c r="D472" s="1"/>
      <c r="E472" s="1"/>
      <c r="F472" s="1"/>
      <c r="G472" s="1"/>
      <c r="H472" s="18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8" customHeight="1">
      <c r="A473" s="1"/>
      <c r="B473" s="1"/>
      <c r="C473" s="1"/>
      <c r="D473" s="1"/>
      <c r="E473" s="1"/>
      <c r="F473" s="1"/>
      <c r="G473" s="1"/>
      <c r="H473" s="18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8" customHeight="1">
      <c r="A474" s="1"/>
      <c r="B474" s="1"/>
      <c r="C474" s="1"/>
      <c r="D474" s="1"/>
      <c r="E474" s="1"/>
      <c r="F474" s="1"/>
      <c r="G474" s="1"/>
      <c r="H474" s="18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8" customHeight="1">
      <c r="A475" s="1"/>
      <c r="B475" s="1"/>
      <c r="C475" s="1"/>
      <c r="D475" s="1"/>
      <c r="E475" s="1"/>
      <c r="F475" s="1"/>
      <c r="G475" s="1"/>
      <c r="H475" s="18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8" customHeight="1">
      <c r="A476" s="1"/>
      <c r="B476" s="1"/>
      <c r="C476" s="1"/>
      <c r="D476" s="1"/>
      <c r="E476" s="1"/>
      <c r="F476" s="1"/>
      <c r="G476" s="1"/>
      <c r="H476" s="18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8" customHeight="1">
      <c r="A477" s="1"/>
      <c r="B477" s="1"/>
      <c r="C477" s="1"/>
      <c r="D477" s="1"/>
      <c r="E477" s="1"/>
      <c r="F477" s="1"/>
      <c r="G477" s="1"/>
      <c r="H477" s="18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8" customHeight="1">
      <c r="A478" s="1"/>
      <c r="B478" s="1"/>
      <c r="C478" s="1"/>
      <c r="D478" s="1"/>
      <c r="E478" s="1"/>
      <c r="F478" s="1"/>
      <c r="G478" s="1"/>
      <c r="H478" s="18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8" customHeight="1">
      <c r="A479" s="1"/>
      <c r="B479" s="1"/>
      <c r="C479" s="1"/>
      <c r="D479" s="1"/>
      <c r="E479" s="1"/>
      <c r="F479" s="1"/>
      <c r="G479" s="1"/>
      <c r="H479" s="18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8" customHeight="1">
      <c r="A480" s="1"/>
      <c r="B480" s="1"/>
      <c r="C480" s="1"/>
      <c r="D480" s="1"/>
      <c r="E480" s="1"/>
      <c r="F480" s="1"/>
      <c r="G480" s="1"/>
      <c r="H480" s="18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8" customHeight="1">
      <c r="A481" s="1"/>
      <c r="B481" s="1"/>
      <c r="C481" s="1"/>
      <c r="D481" s="1"/>
      <c r="E481" s="1"/>
      <c r="F481" s="1"/>
      <c r="G481" s="1"/>
      <c r="H481" s="18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8" customHeight="1">
      <c r="A482" s="1"/>
      <c r="B482" s="1"/>
      <c r="C482" s="1"/>
      <c r="D482" s="1"/>
      <c r="E482" s="1"/>
      <c r="F482" s="1"/>
      <c r="G482" s="1"/>
      <c r="H482" s="18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8" customHeight="1">
      <c r="A483" s="1"/>
      <c r="B483" s="1"/>
      <c r="C483" s="1"/>
      <c r="D483" s="1"/>
      <c r="E483" s="1"/>
      <c r="F483" s="1"/>
      <c r="G483" s="1"/>
      <c r="H483" s="18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8" customHeight="1">
      <c r="A484" s="1"/>
      <c r="B484" s="1"/>
      <c r="C484" s="1"/>
      <c r="D484" s="1"/>
      <c r="E484" s="1"/>
      <c r="F484" s="1"/>
      <c r="G484" s="1"/>
      <c r="H484" s="18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8" customHeight="1">
      <c r="A485" s="1"/>
      <c r="B485" s="1"/>
      <c r="C485" s="1"/>
      <c r="D485" s="1"/>
      <c r="E485" s="1"/>
      <c r="F485" s="1"/>
      <c r="G485" s="1"/>
      <c r="H485" s="18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8" customHeight="1">
      <c r="A486" s="1"/>
      <c r="B486" s="1"/>
      <c r="C486" s="1"/>
      <c r="D486" s="1"/>
      <c r="E486" s="1"/>
      <c r="F486" s="1"/>
      <c r="G486" s="1"/>
      <c r="H486" s="18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8" customHeight="1">
      <c r="A487" s="1"/>
      <c r="B487" s="1"/>
      <c r="C487" s="1"/>
      <c r="D487" s="1"/>
      <c r="E487" s="1"/>
      <c r="F487" s="1"/>
      <c r="G487" s="1"/>
      <c r="H487" s="18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8" customHeight="1">
      <c r="A488" s="1"/>
      <c r="B488" s="1"/>
      <c r="C488" s="1"/>
      <c r="D488" s="1"/>
      <c r="E488" s="1"/>
      <c r="F488" s="1"/>
      <c r="G488" s="1"/>
      <c r="H488" s="18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8" customHeight="1">
      <c r="A489" s="1"/>
      <c r="B489" s="1"/>
      <c r="C489" s="1"/>
      <c r="D489" s="1"/>
      <c r="E489" s="1"/>
      <c r="F489" s="1"/>
      <c r="G489" s="1"/>
      <c r="H489" s="18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8" customHeight="1">
      <c r="A490" s="1"/>
      <c r="B490" s="1"/>
      <c r="C490" s="1"/>
      <c r="D490" s="1"/>
      <c r="E490" s="1"/>
      <c r="F490" s="1"/>
      <c r="G490" s="1"/>
      <c r="H490" s="18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8" customHeight="1">
      <c r="A491" s="1"/>
      <c r="B491" s="1"/>
      <c r="C491" s="1"/>
      <c r="D491" s="1"/>
      <c r="E491" s="1"/>
      <c r="F491" s="1"/>
      <c r="G491" s="1"/>
      <c r="H491" s="18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8" customHeight="1">
      <c r="A492" s="1"/>
      <c r="B492" s="1"/>
      <c r="C492" s="1"/>
      <c r="D492" s="1"/>
      <c r="E492" s="1"/>
      <c r="F492" s="1"/>
      <c r="G492" s="1"/>
      <c r="H492" s="18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8" customHeight="1">
      <c r="A493" s="1"/>
      <c r="B493" s="1"/>
      <c r="C493" s="1"/>
      <c r="D493" s="1"/>
      <c r="E493" s="1"/>
      <c r="F493" s="1"/>
      <c r="G493" s="1"/>
      <c r="H493" s="18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8" customHeight="1">
      <c r="A494" s="1"/>
      <c r="B494" s="1"/>
      <c r="C494" s="1"/>
      <c r="D494" s="1"/>
      <c r="E494" s="1"/>
      <c r="F494" s="1"/>
      <c r="G494" s="1"/>
      <c r="H494" s="18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8" customHeight="1">
      <c r="A495" s="1"/>
      <c r="B495" s="1"/>
      <c r="C495" s="1"/>
      <c r="D495" s="1"/>
      <c r="E495" s="1"/>
      <c r="F495" s="1"/>
      <c r="G495" s="1"/>
      <c r="H495" s="18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8" customHeight="1">
      <c r="A496" s="1"/>
      <c r="B496" s="1"/>
      <c r="C496" s="1"/>
      <c r="D496" s="1"/>
      <c r="E496" s="1"/>
      <c r="F496" s="1"/>
      <c r="G496" s="1"/>
      <c r="H496" s="18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8" customHeight="1">
      <c r="A497" s="1"/>
      <c r="B497" s="1"/>
      <c r="C497" s="1"/>
      <c r="D497" s="1"/>
      <c r="E497" s="1"/>
      <c r="F497" s="1"/>
      <c r="G497" s="1"/>
      <c r="H497" s="18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8" customHeight="1">
      <c r="A498" s="1"/>
      <c r="B498" s="1"/>
      <c r="C498" s="1"/>
      <c r="D498" s="1"/>
      <c r="E498" s="1"/>
      <c r="F498" s="1"/>
      <c r="G498" s="1"/>
      <c r="H498" s="18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8" customHeight="1">
      <c r="A499" s="1"/>
      <c r="B499" s="1"/>
      <c r="C499" s="1"/>
      <c r="D499" s="1"/>
      <c r="E499" s="1"/>
      <c r="F499" s="1"/>
      <c r="G499" s="1"/>
      <c r="H499" s="18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8" customHeight="1">
      <c r="A500" s="1"/>
      <c r="B500" s="1"/>
      <c r="C500" s="1"/>
      <c r="D500" s="1"/>
      <c r="E500" s="1"/>
      <c r="F500" s="1"/>
      <c r="G500" s="1"/>
      <c r="H500" s="18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8" customHeight="1">
      <c r="A501" s="1"/>
      <c r="B501" s="1"/>
      <c r="C501" s="1"/>
      <c r="D501" s="1"/>
      <c r="E501" s="1"/>
      <c r="F501" s="1"/>
      <c r="G501" s="1"/>
      <c r="H501" s="18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8" customHeight="1">
      <c r="A502" s="1"/>
      <c r="B502" s="1"/>
      <c r="C502" s="1"/>
      <c r="D502" s="1"/>
      <c r="E502" s="1"/>
      <c r="F502" s="1"/>
      <c r="G502" s="1"/>
      <c r="H502" s="18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8" customHeight="1">
      <c r="A503" s="1"/>
      <c r="B503" s="1"/>
      <c r="C503" s="1"/>
      <c r="D503" s="1"/>
      <c r="E503" s="1"/>
      <c r="F503" s="1"/>
      <c r="G503" s="1"/>
      <c r="H503" s="18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8" customHeight="1">
      <c r="A504" s="1"/>
      <c r="B504" s="1"/>
      <c r="C504" s="1"/>
      <c r="D504" s="1"/>
      <c r="E504" s="1"/>
      <c r="F504" s="1"/>
      <c r="G504" s="1"/>
      <c r="H504" s="18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8" customHeight="1">
      <c r="A505" s="1"/>
      <c r="B505" s="1"/>
      <c r="C505" s="1"/>
      <c r="D505" s="1"/>
      <c r="E505" s="1"/>
      <c r="F505" s="1"/>
      <c r="G505" s="1"/>
      <c r="H505" s="18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8" customHeight="1">
      <c r="A506" s="1"/>
      <c r="B506" s="1"/>
      <c r="C506" s="1"/>
      <c r="D506" s="1"/>
      <c r="E506" s="1"/>
      <c r="F506" s="1"/>
      <c r="G506" s="1"/>
      <c r="H506" s="18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8" customHeight="1">
      <c r="A507" s="1"/>
      <c r="B507" s="1"/>
      <c r="C507" s="1"/>
      <c r="D507" s="1"/>
      <c r="E507" s="1"/>
      <c r="F507" s="1"/>
      <c r="G507" s="1"/>
      <c r="H507" s="18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8" customHeight="1">
      <c r="A508" s="1"/>
      <c r="B508" s="1"/>
      <c r="C508" s="1"/>
      <c r="D508" s="1"/>
      <c r="E508" s="1"/>
      <c r="F508" s="1"/>
      <c r="G508" s="1"/>
      <c r="H508" s="18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8" customHeight="1">
      <c r="A509" s="1"/>
      <c r="B509" s="1"/>
      <c r="C509" s="1"/>
      <c r="D509" s="1"/>
      <c r="E509" s="1"/>
      <c r="F509" s="1"/>
      <c r="G509" s="1"/>
      <c r="H509" s="18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8" customHeight="1">
      <c r="A510" s="1"/>
      <c r="B510" s="1"/>
      <c r="C510" s="1"/>
      <c r="D510" s="1"/>
      <c r="E510" s="1"/>
      <c r="F510" s="1"/>
      <c r="G510" s="1"/>
      <c r="H510" s="18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8" customHeight="1">
      <c r="A511" s="1"/>
      <c r="B511" s="1"/>
      <c r="C511" s="1"/>
      <c r="D511" s="1"/>
      <c r="E511" s="1"/>
      <c r="F511" s="1"/>
      <c r="G511" s="1"/>
      <c r="H511" s="18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8" customHeight="1">
      <c r="A512" s="1"/>
      <c r="B512" s="1"/>
      <c r="C512" s="1"/>
      <c r="D512" s="1"/>
      <c r="E512" s="1"/>
      <c r="F512" s="1"/>
      <c r="G512" s="1"/>
      <c r="H512" s="18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8" customHeight="1">
      <c r="A513" s="1"/>
      <c r="B513" s="1"/>
      <c r="C513" s="1"/>
      <c r="D513" s="1"/>
      <c r="E513" s="1"/>
      <c r="F513" s="1"/>
      <c r="G513" s="1"/>
      <c r="H513" s="18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8" customHeight="1">
      <c r="A514" s="1"/>
      <c r="B514" s="1"/>
      <c r="C514" s="1"/>
      <c r="D514" s="1"/>
      <c r="E514" s="1"/>
      <c r="F514" s="1"/>
      <c r="G514" s="1"/>
      <c r="H514" s="18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8" customHeight="1">
      <c r="A515" s="1"/>
      <c r="B515" s="1"/>
      <c r="C515" s="1"/>
      <c r="D515" s="1"/>
      <c r="E515" s="1"/>
      <c r="F515" s="1"/>
      <c r="G515" s="1"/>
      <c r="H515" s="18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8" customHeight="1">
      <c r="A516" s="1"/>
      <c r="B516" s="1"/>
      <c r="C516" s="1"/>
      <c r="D516" s="1"/>
      <c r="E516" s="1"/>
      <c r="F516" s="1"/>
      <c r="G516" s="1"/>
      <c r="H516" s="18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8" customHeight="1">
      <c r="A517" s="1"/>
      <c r="B517" s="1"/>
      <c r="C517" s="1"/>
      <c r="D517" s="1"/>
      <c r="E517" s="1"/>
      <c r="F517" s="1"/>
      <c r="G517" s="1"/>
      <c r="H517" s="18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8" customHeight="1">
      <c r="A518" s="1"/>
      <c r="B518" s="1"/>
      <c r="C518" s="1"/>
      <c r="D518" s="1"/>
      <c r="E518" s="1"/>
      <c r="F518" s="1"/>
      <c r="G518" s="1"/>
      <c r="H518" s="18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8" customHeight="1">
      <c r="A519" s="1"/>
      <c r="B519" s="1"/>
      <c r="C519" s="1"/>
      <c r="D519" s="1"/>
      <c r="E519" s="1"/>
      <c r="F519" s="1"/>
      <c r="G519" s="1"/>
      <c r="H519" s="18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8" customHeight="1">
      <c r="A520" s="1"/>
      <c r="B520" s="1"/>
      <c r="C520" s="1"/>
      <c r="D520" s="1"/>
      <c r="E520" s="1"/>
      <c r="F520" s="1"/>
      <c r="G520" s="1"/>
      <c r="H520" s="18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8" customHeight="1">
      <c r="A521" s="1"/>
      <c r="B521" s="1"/>
      <c r="C521" s="1"/>
      <c r="D521" s="1"/>
      <c r="E521" s="1"/>
      <c r="F521" s="1"/>
      <c r="G521" s="1"/>
      <c r="H521" s="18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8" customHeight="1">
      <c r="A522" s="1"/>
      <c r="B522" s="1"/>
      <c r="C522" s="1"/>
      <c r="D522" s="1"/>
      <c r="E522" s="1"/>
      <c r="F522" s="1"/>
      <c r="G522" s="1"/>
      <c r="H522" s="18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8" customHeight="1">
      <c r="A523" s="1"/>
      <c r="B523" s="1"/>
      <c r="C523" s="1"/>
      <c r="D523" s="1"/>
      <c r="E523" s="1"/>
      <c r="F523" s="1"/>
      <c r="G523" s="1"/>
      <c r="H523" s="18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8" customHeight="1">
      <c r="A524" s="1"/>
      <c r="B524" s="1"/>
      <c r="C524" s="1"/>
      <c r="D524" s="1"/>
      <c r="E524" s="1"/>
      <c r="F524" s="1"/>
      <c r="G524" s="1"/>
      <c r="H524" s="18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8" customHeight="1">
      <c r="A525" s="1"/>
      <c r="B525" s="1"/>
      <c r="C525" s="1"/>
      <c r="D525" s="1"/>
      <c r="E525" s="1"/>
      <c r="F525" s="1"/>
      <c r="G525" s="1"/>
      <c r="H525" s="18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8" customHeight="1">
      <c r="A526" s="1"/>
      <c r="B526" s="1"/>
      <c r="C526" s="1"/>
      <c r="D526" s="1"/>
      <c r="E526" s="1"/>
      <c r="F526" s="1"/>
      <c r="G526" s="1"/>
      <c r="H526" s="18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8" customHeight="1">
      <c r="A527" s="1"/>
      <c r="B527" s="1"/>
      <c r="C527" s="1"/>
      <c r="D527" s="1"/>
      <c r="E527" s="1"/>
      <c r="F527" s="1"/>
      <c r="G527" s="1"/>
      <c r="H527" s="18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8" customHeight="1">
      <c r="A528" s="1"/>
      <c r="B528" s="1"/>
      <c r="C528" s="1"/>
      <c r="D528" s="1"/>
      <c r="E528" s="1"/>
      <c r="F528" s="1"/>
      <c r="G528" s="1"/>
      <c r="H528" s="18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8" customHeight="1">
      <c r="A529" s="1"/>
      <c r="B529" s="1"/>
      <c r="C529" s="1"/>
      <c r="D529" s="1"/>
      <c r="E529" s="1"/>
      <c r="F529" s="1"/>
      <c r="G529" s="1"/>
      <c r="H529" s="18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8" customHeight="1">
      <c r="A530" s="1"/>
      <c r="B530" s="1"/>
      <c r="C530" s="1"/>
      <c r="D530" s="1"/>
      <c r="E530" s="1"/>
      <c r="F530" s="1"/>
      <c r="G530" s="1"/>
      <c r="H530" s="18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8" customHeight="1">
      <c r="A531" s="1"/>
      <c r="B531" s="1"/>
      <c r="C531" s="1"/>
      <c r="D531" s="1"/>
      <c r="E531" s="1"/>
      <c r="F531" s="1"/>
      <c r="G531" s="1"/>
      <c r="H531" s="18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8" customHeight="1">
      <c r="A532" s="1"/>
      <c r="B532" s="1"/>
      <c r="C532" s="1"/>
      <c r="D532" s="1"/>
      <c r="E532" s="1"/>
      <c r="F532" s="1"/>
      <c r="G532" s="1"/>
      <c r="H532" s="18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8" customHeight="1">
      <c r="A533" s="1"/>
      <c r="B533" s="1"/>
      <c r="C533" s="1"/>
      <c r="D533" s="1"/>
      <c r="E533" s="1"/>
      <c r="F533" s="1"/>
      <c r="G533" s="1"/>
      <c r="H533" s="18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8" customHeight="1">
      <c r="A534" s="1"/>
      <c r="B534" s="1"/>
      <c r="C534" s="1"/>
      <c r="D534" s="1"/>
      <c r="E534" s="1"/>
      <c r="F534" s="1"/>
      <c r="G534" s="1"/>
      <c r="H534" s="18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8" customHeight="1">
      <c r="A535" s="1"/>
      <c r="B535" s="1"/>
      <c r="C535" s="1"/>
      <c r="D535" s="1"/>
      <c r="E535" s="1"/>
      <c r="F535" s="1"/>
      <c r="G535" s="1"/>
      <c r="H535" s="18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8" customHeight="1">
      <c r="A536" s="1"/>
      <c r="B536" s="1"/>
      <c r="C536" s="1"/>
      <c r="D536" s="1"/>
      <c r="E536" s="1"/>
      <c r="F536" s="1"/>
      <c r="G536" s="1"/>
      <c r="H536" s="18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8" customHeight="1">
      <c r="A537" s="1"/>
      <c r="B537" s="1"/>
      <c r="C537" s="1"/>
      <c r="D537" s="1"/>
      <c r="E537" s="1"/>
      <c r="F537" s="1"/>
      <c r="G537" s="1"/>
      <c r="H537" s="18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8" customHeight="1">
      <c r="A538" s="1"/>
      <c r="B538" s="1"/>
      <c r="C538" s="1"/>
      <c r="D538" s="1"/>
      <c r="E538" s="1"/>
      <c r="F538" s="1"/>
      <c r="G538" s="1"/>
      <c r="H538" s="18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8" customHeight="1">
      <c r="A539" s="1"/>
      <c r="B539" s="1"/>
      <c r="C539" s="1"/>
      <c r="D539" s="1"/>
      <c r="E539" s="1"/>
      <c r="F539" s="1"/>
      <c r="G539" s="1"/>
      <c r="H539" s="18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8" customHeight="1">
      <c r="A540" s="1"/>
      <c r="B540" s="1"/>
      <c r="C540" s="1"/>
      <c r="D540" s="1"/>
      <c r="E540" s="1"/>
      <c r="F540" s="1"/>
      <c r="G540" s="1"/>
      <c r="H540" s="18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8" customHeight="1">
      <c r="A541" s="1"/>
      <c r="B541" s="1"/>
      <c r="C541" s="1"/>
      <c r="D541" s="1"/>
      <c r="E541" s="1"/>
      <c r="F541" s="1"/>
      <c r="G541" s="1"/>
      <c r="H541" s="18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8" customHeight="1">
      <c r="A542" s="1"/>
      <c r="B542" s="1"/>
      <c r="C542" s="1"/>
      <c r="D542" s="1"/>
      <c r="E542" s="1"/>
      <c r="F542" s="1"/>
      <c r="G542" s="1"/>
      <c r="H542" s="18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8" customHeight="1">
      <c r="A543" s="1"/>
      <c r="B543" s="1"/>
      <c r="C543" s="1"/>
      <c r="D543" s="1"/>
      <c r="E543" s="1"/>
      <c r="F543" s="1"/>
      <c r="G543" s="1"/>
      <c r="H543" s="18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8" customHeight="1">
      <c r="A544" s="1"/>
      <c r="B544" s="1"/>
      <c r="C544" s="1"/>
      <c r="D544" s="1"/>
      <c r="E544" s="1"/>
      <c r="F544" s="1"/>
      <c r="G544" s="1"/>
      <c r="H544" s="18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8" customHeight="1">
      <c r="A545" s="1"/>
      <c r="B545" s="1"/>
      <c r="C545" s="1"/>
      <c r="D545" s="1"/>
      <c r="E545" s="1"/>
      <c r="F545" s="1"/>
      <c r="G545" s="1"/>
      <c r="H545" s="18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8" customHeight="1">
      <c r="A546" s="1"/>
      <c r="B546" s="1"/>
      <c r="C546" s="1"/>
      <c r="D546" s="1"/>
      <c r="E546" s="1"/>
      <c r="F546" s="1"/>
      <c r="G546" s="1"/>
      <c r="H546" s="18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8" customHeight="1">
      <c r="A547" s="1"/>
      <c r="B547" s="1"/>
      <c r="C547" s="1"/>
      <c r="D547" s="1"/>
      <c r="E547" s="1"/>
      <c r="F547" s="1"/>
      <c r="G547" s="1"/>
      <c r="H547" s="18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8" customHeight="1">
      <c r="A548" s="1"/>
      <c r="B548" s="1"/>
      <c r="C548" s="1"/>
      <c r="D548" s="1"/>
      <c r="E548" s="1"/>
      <c r="F548" s="1"/>
      <c r="G548" s="1"/>
      <c r="H548" s="18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8" customHeight="1">
      <c r="A549" s="1"/>
      <c r="B549" s="1"/>
      <c r="C549" s="1"/>
      <c r="D549" s="1"/>
      <c r="E549" s="1"/>
      <c r="F549" s="1"/>
      <c r="G549" s="1"/>
      <c r="H549" s="18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8" customHeight="1">
      <c r="A550" s="1"/>
      <c r="B550" s="1"/>
      <c r="C550" s="1"/>
      <c r="D550" s="1"/>
      <c r="E550" s="1"/>
      <c r="F550" s="1"/>
      <c r="G550" s="1"/>
      <c r="H550" s="18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8" customHeight="1">
      <c r="A551" s="1"/>
      <c r="B551" s="1"/>
      <c r="C551" s="1"/>
      <c r="D551" s="1"/>
      <c r="E551" s="1"/>
      <c r="F551" s="1"/>
      <c r="G551" s="1"/>
      <c r="H551" s="18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8" customHeight="1">
      <c r="A552" s="1"/>
      <c r="B552" s="1"/>
      <c r="C552" s="1"/>
      <c r="D552" s="1"/>
      <c r="E552" s="1"/>
      <c r="F552" s="1"/>
      <c r="G552" s="1"/>
      <c r="H552" s="18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8" customHeight="1">
      <c r="A553" s="1"/>
      <c r="B553" s="1"/>
      <c r="C553" s="1"/>
      <c r="D553" s="1"/>
      <c r="E553" s="1"/>
      <c r="F553" s="1"/>
      <c r="G553" s="1"/>
      <c r="H553" s="18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8" customHeight="1">
      <c r="A554" s="1"/>
      <c r="B554" s="1"/>
      <c r="C554" s="1"/>
      <c r="D554" s="1"/>
      <c r="E554" s="1"/>
      <c r="F554" s="1"/>
      <c r="G554" s="1"/>
      <c r="H554" s="18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8" customHeight="1">
      <c r="A555" s="1"/>
      <c r="B555" s="1"/>
      <c r="C555" s="1"/>
      <c r="D555" s="1"/>
      <c r="E555" s="1"/>
      <c r="F555" s="1"/>
      <c r="G555" s="1"/>
      <c r="H555" s="18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8" customHeight="1">
      <c r="A556" s="1"/>
      <c r="B556" s="1"/>
      <c r="C556" s="1"/>
      <c r="D556" s="1"/>
      <c r="E556" s="1"/>
      <c r="F556" s="1"/>
      <c r="G556" s="1"/>
      <c r="H556" s="18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8" customHeight="1">
      <c r="A557" s="1"/>
      <c r="B557" s="1"/>
      <c r="C557" s="1"/>
      <c r="D557" s="1"/>
      <c r="E557" s="1"/>
      <c r="F557" s="1"/>
      <c r="G557" s="1"/>
      <c r="H557" s="18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8" customHeight="1">
      <c r="A558" s="1"/>
      <c r="B558" s="1"/>
      <c r="C558" s="1"/>
      <c r="D558" s="1"/>
      <c r="E558" s="1"/>
      <c r="F558" s="1"/>
      <c r="G558" s="1"/>
      <c r="H558" s="18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8" customHeight="1">
      <c r="A559" s="1"/>
      <c r="B559" s="1"/>
      <c r="C559" s="1"/>
      <c r="D559" s="1"/>
      <c r="E559" s="1"/>
      <c r="F559" s="1"/>
      <c r="G559" s="1"/>
      <c r="H559" s="18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8" customHeight="1">
      <c r="A560" s="1"/>
      <c r="B560" s="1"/>
      <c r="C560" s="1"/>
      <c r="D560" s="1"/>
      <c r="E560" s="1"/>
      <c r="F560" s="1"/>
      <c r="G560" s="1"/>
      <c r="H560" s="18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8" customHeight="1">
      <c r="A561" s="1"/>
      <c r="B561" s="1"/>
      <c r="C561" s="1"/>
      <c r="D561" s="1"/>
      <c r="E561" s="1"/>
      <c r="F561" s="1"/>
      <c r="G561" s="1"/>
      <c r="H561" s="18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8" customHeight="1">
      <c r="A562" s="1"/>
      <c r="B562" s="1"/>
      <c r="C562" s="1"/>
      <c r="D562" s="1"/>
      <c r="E562" s="1"/>
      <c r="F562" s="1"/>
      <c r="G562" s="1"/>
      <c r="H562" s="18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8" customHeight="1">
      <c r="A563" s="1"/>
      <c r="B563" s="1"/>
      <c r="C563" s="1"/>
      <c r="D563" s="1"/>
      <c r="E563" s="1"/>
      <c r="F563" s="1"/>
      <c r="G563" s="1"/>
      <c r="H563" s="18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8" customHeight="1">
      <c r="A564" s="1"/>
      <c r="B564" s="1"/>
      <c r="C564" s="1"/>
      <c r="D564" s="1"/>
      <c r="E564" s="1"/>
      <c r="F564" s="1"/>
      <c r="G564" s="1"/>
      <c r="H564" s="183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8" customHeight="1">
      <c r="A565" s="1"/>
      <c r="B565" s="1"/>
      <c r="C565" s="1"/>
      <c r="D565" s="1"/>
      <c r="E565" s="1"/>
      <c r="F565" s="1"/>
      <c r="G565" s="1"/>
      <c r="H565" s="183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8" customHeight="1">
      <c r="A566" s="1"/>
      <c r="B566" s="1"/>
      <c r="C566" s="1"/>
      <c r="D566" s="1"/>
      <c r="E566" s="1"/>
      <c r="F566" s="1"/>
      <c r="G566" s="1"/>
      <c r="H566" s="183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8" customHeight="1">
      <c r="A567" s="1"/>
      <c r="B567" s="1"/>
      <c r="C567" s="1"/>
      <c r="D567" s="1"/>
      <c r="E567" s="1"/>
      <c r="F567" s="1"/>
      <c r="G567" s="1"/>
      <c r="H567" s="183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8" customHeight="1">
      <c r="A568" s="1"/>
      <c r="B568" s="1"/>
      <c r="C568" s="1"/>
      <c r="D568" s="1"/>
      <c r="E568" s="1"/>
      <c r="F568" s="1"/>
      <c r="G568" s="1"/>
      <c r="H568" s="183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8" customHeight="1">
      <c r="A569" s="1"/>
      <c r="B569" s="1"/>
      <c r="C569" s="1"/>
      <c r="D569" s="1"/>
      <c r="E569" s="1"/>
      <c r="F569" s="1"/>
      <c r="G569" s="1"/>
      <c r="H569" s="183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8" customHeight="1">
      <c r="A570" s="1"/>
      <c r="B570" s="1"/>
      <c r="C570" s="1"/>
      <c r="D570" s="1"/>
      <c r="E570" s="1"/>
      <c r="F570" s="1"/>
      <c r="G570" s="1"/>
      <c r="H570" s="183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8" customHeight="1">
      <c r="A571" s="1"/>
      <c r="B571" s="1"/>
      <c r="C571" s="1"/>
      <c r="D571" s="1"/>
      <c r="E571" s="1"/>
      <c r="F571" s="1"/>
      <c r="G571" s="1"/>
      <c r="H571" s="183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8" customHeight="1">
      <c r="A572" s="1"/>
      <c r="B572" s="1"/>
      <c r="C572" s="1"/>
      <c r="D572" s="1"/>
      <c r="E572" s="1"/>
      <c r="F572" s="1"/>
      <c r="G572" s="1"/>
      <c r="H572" s="183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8" customHeight="1">
      <c r="A573" s="1"/>
      <c r="B573" s="1"/>
      <c r="C573" s="1"/>
      <c r="D573" s="1"/>
      <c r="E573" s="1"/>
      <c r="F573" s="1"/>
      <c r="G573" s="1"/>
      <c r="H573" s="183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8" customHeight="1">
      <c r="A574" s="1"/>
      <c r="B574" s="1"/>
      <c r="C574" s="1"/>
      <c r="D574" s="1"/>
      <c r="E574" s="1"/>
      <c r="F574" s="1"/>
      <c r="G574" s="1"/>
      <c r="H574" s="183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8" customHeight="1">
      <c r="A575" s="1"/>
      <c r="B575" s="1"/>
      <c r="C575" s="1"/>
      <c r="D575" s="1"/>
      <c r="E575" s="1"/>
      <c r="F575" s="1"/>
      <c r="G575" s="1"/>
      <c r="H575" s="183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8" customHeight="1">
      <c r="A576" s="1"/>
      <c r="B576" s="1"/>
      <c r="C576" s="1"/>
      <c r="D576" s="1"/>
      <c r="E576" s="1"/>
      <c r="F576" s="1"/>
      <c r="G576" s="1"/>
      <c r="H576" s="183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8" customHeight="1">
      <c r="A577" s="1"/>
      <c r="B577" s="1"/>
      <c r="C577" s="1"/>
      <c r="D577" s="1"/>
      <c r="E577" s="1"/>
      <c r="F577" s="1"/>
      <c r="G577" s="1"/>
      <c r="H577" s="183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8" customHeight="1">
      <c r="A578" s="1"/>
      <c r="B578" s="1"/>
      <c r="C578" s="1"/>
      <c r="D578" s="1"/>
      <c r="E578" s="1"/>
      <c r="F578" s="1"/>
      <c r="G578" s="1"/>
      <c r="H578" s="183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8" customHeight="1">
      <c r="A579" s="1"/>
      <c r="B579" s="1"/>
      <c r="C579" s="1"/>
      <c r="D579" s="1"/>
      <c r="E579" s="1"/>
      <c r="F579" s="1"/>
      <c r="G579" s="1"/>
      <c r="H579" s="18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8" customHeight="1">
      <c r="A580" s="1"/>
      <c r="B580" s="1"/>
      <c r="C580" s="1"/>
      <c r="D580" s="1"/>
      <c r="E580" s="1"/>
      <c r="F580" s="1"/>
      <c r="G580" s="1"/>
      <c r="H580" s="18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8" customHeight="1">
      <c r="A581" s="1"/>
      <c r="B581" s="1"/>
      <c r="C581" s="1"/>
      <c r="D581" s="1"/>
      <c r="E581" s="1"/>
      <c r="F581" s="1"/>
      <c r="G581" s="1"/>
      <c r="H581" s="18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8" customHeight="1">
      <c r="A582" s="1"/>
      <c r="B582" s="1"/>
      <c r="C582" s="1"/>
      <c r="D582" s="1"/>
      <c r="E582" s="1"/>
      <c r="F582" s="1"/>
      <c r="G582" s="1"/>
      <c r="H582" s="183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8" customHeight="1">
      <c r="A583" s="1"/>
      <c r="B583" s="1"/>
      <c r="C583" s="1"/>
      <c r="D583" s="1"/>
      <c r="E583" s="1"/>
      <c r="F583" s="1"/>
      <c r="G583" s="1"/>
      <c r="H583" s="183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8" customHeight="1">
      <c r="A584" s="1"/>
      <c r="B584" s="1"/>
      <c r="C584" s="1"/>
      <c r="D584" s="1"/>
      <c r="E584" s="1"/>
      <c r="F584" s="1"/>
      <c r="G584" s="1"/>
      <c r="H584" s="183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8" customHeight="1">
      <c r="A585" s="1"/>
      <c r="B585" s="1"/>
      <c r="C585" s="1"/>
      <c r="D585" s="1"/>
      <c r="E585" s="1"/>
      <c r="F585" s="1"/>
      <c r="G585" s="1"/>
      <c r="H585" s="183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8" customHeight="1">
      <c r="A586" s="1"/>
      <c r="B586" s="1"/>
      <c r="C586" s="1"/>
      <c r="D586" s="1"/>
      <c r="E586" s="1"/>
      <c r="F586" s="1"/>
      <c r="G586" s="1"/>
      <c r="H586" s="183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8" customHeight="1">
      <c r="A587" s="1"/>
      <c r="B587" s="1"/>
      <c r="C587" s="1"/>
      <c r="D587" s="1"/>
      <c r="E587" s="1"/>
      <c r="F587" s="1"/>
      <c r="G587" s="1"/>
      <c r="H587" s="183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8" customHeight="1">
      <c r="A588" s="1"/>
      <c r="B588" s="1"/>
      <c r="C588" s="1"/>
      <c r="D588" s="1"/>
      <c r="E588" s="1"/>
      <c r="F588" s="1"/>
      <c r="G588" s="1"/>
      <c r="H588" s="183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8" customHeight="1">
      <c r="A589" s="1"/>
      <c r="B589" s="1"/>
      <c r="C589" s="1"/>
      <c r="D589" s="1"/>
      <c r="E589" s="1"/>
      <c r="F589" s="1"/>
      <c r="G589" s="1"/>
      <c r="H589" s="183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8" customHeight="1">
      <c r="A590" s="1"/>
      <c r="B590" s="1"/>
      <c r="C590" s="1"/>
      <c r="D590" s="1"/>
      <c r="E590" s="1"/>
      <c r="F590" s="1"/>
      <c r="G590" s="1"/>
      <c r="H590" s="183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8" customHeight="1">
      <c r="A591" s="1"/>
      <c r="B591" s="1"/>
      <c r="C591" s="1"/>
      <c r="D591" s="1"/>
      <c r="E591" s="1"/>
      <c r="F591" s="1"/>
      <c r="G591" s="1"/>
      <c r="H591" s="183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8" customHeight="1">
      <c r="A592" s="1"/>
      <c r="B592" s="1"/>
      <c r="C592" s="1"/>
      <c r="D592" s="1"/>
      <c r="E592" s="1"/>
      <c r="F592" s="1"/>
      <c r="G592" s="1"/>
      <c r="H592" s="183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8" customHeight="1">
      <c r="A593" s="1"/>
      <c r="B593" s="1"/>
      <c r="C593" s="1"/>
      <c r="D593" s="1"/>
      <c r="E593" s="1"/>
      <c r="F593" s="1"/>
      <c r="G593" s="1"/>
      <c r="H593" s="183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8" customHeight="1">
      <c r="A594" s="1"/>
      <c r="B594" s="1"/>
      <c r="C594" s="1"/>
      <c r="D594" s="1"/>
      <c r="E594" s="1"/>
      <c r="F594" s="1"/>
      <c r="G594" s="1"/>
      <c r="H594" s="183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8" customHeight="1">
      <c r="A595" s="1"/>
      <c r="B595" s="1"/>
      <c r="C595" s="1"/>
      <c r="D595" s="1"/>
      <c r="E595" s="1"/>
      <c r="F595" s="1"/>
      <c r="G595" s="1"/>
      <c r="H595" s="183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8" customHeight="1">
      <c r="A596" s="1"/>
      <c r="B596" s="1"/>
      <c r="C596" s="1"/>
      <c r="D596" s="1"/>
      <c r="E596" s="1"/>
      <c r="F596" s="1"/>
      <c r="G596" s="1"/>
      <c r="H596" s="183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8" customHeight="1">
      <c r="A597" s="1"/>
      <c r="B597" s="1"/>
      <c r="C597" s="1"/>
      <c r="D597" s="1"/>
      <c r="E597" s="1"/>
      <c r="F597" s="1"/>
      <c r="G597" s="1"/>
      <c r="H597" s="183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8" customHeight="1">
      <c r="A598" s="1"/>
      <c r="B598" s="1"/>
      <c r="C598" s="1"/>
      <c r="D598" s="1"/>
      <c r="E598" s="1"/>
      <c r="F598" s="1"/>
      <c r="G598" s="1"/>
      <c r="H598" s="183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8" customHeight="1">
      <c r="A599" s="1"/>
      <c r="B599" s="1"/>
      <c r="C599" s="1"/>
      <c r="D599" s="1"/>
      <c r="E599" s="1"/>
      <c r="F599" s="1"/>
      <c r="G599" s="1"/>
      <c r="H599" s="183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8" customHeight="1">
      <c r="A600" s="1"/>
      <c r="B600" s="1"/>
      <c r="C600" s="1"/>
      <c r="D600" s="1"/>
      <c r="E600" s="1"/>
      <c r="F600" s="1"/>
      <c r="G600" s="1"/>
      <c r="H600" s="183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8" customHeight="1">
      <c r="A601" s="1"/>
      <c r="B601" s="1"/>
      <c r="C601" s="1"/>
      <c r="D601" s="1"/>
      <c r="E601" s="1"/>
      <c r="F601" s="1"/>
      <c r="G601" s="1"/>
      <c r="H601" s="183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8" customHeight="1">
      <c r="A602" s="1"/>
      <c r="B602" s="1"/>
      <c r="C602" s="1"/>
      <c r="D602" s="1"/>
      <c r="E602" s="1"/>
      <c r="F602" s="1"/>
      <c r="G602" s="1"/>
      <c r="H602" s="183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8" customHeight="1">
      <c r="A603" s="1"/>
      <c r="B603" s="1"/>
      <c r="C603" s="1"/>
      <c r="D603" s="1"/>
      <c r="E603" s="1"/>
      <c r="F603" s="1"/>
      <c r="G603" s="1"/>
      <c r="H603" s="183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8" customHeight="1">
      <c r="A604" s="1"/>
      <c r="B604" s="1"/>
      <c r="C604" s="1"/>
      <c r="D604" s="1"/>
      <c r="E604" s="1"/>
      <c r="F604" s="1"/>
      <c r="G604" s="1"/>
      <c r="H604" s="183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8" customHeight="1">
      <c r="A605" s="1"/>
      <c r="B605" s="1"/>
      <c r="C605" s="1"/>
      <c r="D605" s="1"/>
      <c r="E605" s="1"/>
      <c r="F605" s="1"/>
      <c r="G605" s="1"/>
      <c r="H605" s="183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8" customHeight="1">
      <c r="A606" s="1"/>
      <c r="B606" s="1"/>
      <c r="C606" s="1"/>
      <c r="D606" s="1"/>
      <c r="E606" s="1"/>
      <c r="F606" s="1"/>
      <c r="G606" s="1"/>
      <c r="H606" s="183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8" customHeight="1">
      <c r="A607" s="1"/>
      <c r="B607" s="1"/>
      <c r="C607" s="1"/>
      <c r="D607" s="1"/>
      <c r="E607" s="1"/>
      <c r="F607" s="1"/>
      <c r="G607" s="1"/>
      <c r="H607" s="183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8" customHeight="1">
      <c r="A608" s="1"/>
      <c r="B608" s="1"/>
      <c r="C608" s="1"/>
      <c r="D608" s="1"/>
      <c r="E608" s="1"/>
      <c r="F608" s="1"/>
      <c r="G608" s="1"/>
      <c r="H608" s="183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8" customHeight="1">
      <c r="A609" s="1"/>
      <c r="B609" s="1"/>
      <c r="C609" s="1"/>
      <c r="D609" s="1"/>
      <c r="E609" s="1"/>
      <c r="F609" s="1"/>
      <c r="G609" s="1"/>
      <c r="H609" s="183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8" customHeight="1">
      <c r="A610" s="1"/>
      <c r="B610" s="1"/>
      <c r="C610" s="1"/>
      <c r="D610" s="1"/>
      <c r="E610" s="1"/>
      <c r="F610" s="1"/>
      <c r="G610" s="1"/>
      <c r="H610" s="183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8" customHeight="1">
      <c r="A611" s="1"/>
      <c r="B611" s="1"/>
      <c r="C611" s="1"/>
      <c r="D611" s="1"/>
      <c r="E611" s="1"/>
      <c r="F611" s="1"/>
      <c r="G611" s="1"/>
      <c r="H611" s="183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8" customHeight="1">
      <c r="A612" s="1"/>
      <c r="B612" s="1"/>
      <c r="C612" s="1"/>
      <c r="D612" s="1"/>
      <c r="E612" s="1"/>
      <c r="F612" s="1"/>
      <c r="G612" s="1"/>
      <c r="H612" s="183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8" customHeight="1">
      <c r="A613" s="1"/>
      <c r="B613" s="1"/>
      <c r="C613" s="1"/>
      <c r="D613" s="1"/>
      <c r="E613" s="1"/>
      <c r="F613" s="1"/>
      <c r="G613" s="1"/>
      <c r="H613" s="183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8" customHeight="1">
      <c r="A614" s="1"/>
      <c r="B614" s="1"/>
      <c r="C614" s="1"/>
      <c r="D614" s="1"/>
      <c r="E614" s="1"/>
      <c r="F614" s="1"/>
      <c r="G614" s="1"/>
      <c r="H614" s="183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8" customHeight="1">
      <c r="A615" s="1"/>
      <c r="B615" s="1"/>
      <c r="C615" s="1"/>
      <c r="D615" s="1"/>
      <c r="E615" s="1"/>
      <c r="F615" s="1"/>
      <c r="G615" s="1"/>
      <c r="H615" s="183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8" customHeight="1">
      <c r="A616" s="1"/>
      <c r="B616" s="1"/>
      <c r="C616" s="1"/>
      <c r="D616" s="1"/>
      <c r="E616" s="1"/>
      <c r="F616" s="1"/>
      <c r="G616" s="1"/>
      <c r="H616" s="183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8" customHeight="1">
      <c r="A617" s="1"/>
      <c r="B617" s="1"/>
      <c r="C617" s="1"/>
      <c r="D617" s="1"/>
      <c r="E617" s="1"/>
      <c r="F617" s="1"/>
      <c r="G617" s="1"/>
      <c r="H617" s="183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8" customHeight="1">
      <c r="A618" s="1"/>
      <c r="B618" s="1"/>
      <c r="C618" s="1"/>
      <c r="D618" s="1"/>
      <c r="E618" s="1"/>
      <c r="F618" s="1"/>
      <c r="G618" s="1"/>
      <c r="H618" s="183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8" customHeight="1">
      <c r="A619" s="1"/>
      <c r="B619" s="1"/>
      <c r="C619" s="1"/>
      <c r="D619" s="1"/>
      <c r="E619" s="1"/>
      <c r="F619" s="1"/>
      <c r="G619" s="1"/>
      <c r="H619" s="183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8" customHeight="1">
      <c r="A620" s="1"/>
      <c r="B620" s="1"/>
      <c r="C620" s="1"/>
      <c r="D620" s="1"/>
      <c r="E620" s="1"/>
      <c r="F620" s="1"/>
      <c r="G620" s="1"/>
      <c r="H620" s="183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8" customHeight="1">
      <c r="A621" s="1"/>
      <c r="B621" s="1"/>
      <c r="C621" s="1"/>
      <c r="D621" s="1"/>
      <c r="E621" s="1"/>
      <c r="F621" s="1"/>
      <c r="G621" s="1"/>
      <c r="H621" s="183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8" customHeight="1">
      <c r="A622" s="1"/>
      <c r="B622" s="1"/>
      <c r="C622" s="1"/>
      <c r="D622" s="1"/>
      <c r="E622" s="1"/>
      <c r="F622" s="1"/>
      <c r="G622" s="1"/>
      <c r="H622" s="183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8" customHeight="1">
      <c r="A623" s="1"/>
      <c r="B623" s="1"/>
      <c r="C623" s="1"/>
      <c r="D623" s="1"/>
      <c r="E623" s="1"/>
      <c r="F623" s="1"/>
      <c r="G623" s="1"/>
      <c r="H623" s="183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8" customHeight="1">
      <c r="A624" s="1"/>
      <c r="B624" s="1"/>
      <c r="C624" s="1"/>
      <c r="D624" s="1"/>
      <c r="E624" s="1"/>
      <c r="F624" s="1"/>
      <c r="G624" s="1"/>
      <c r="H624" s="183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8" customHeight="1">
      <c r="A625" s="1"/>
      <c r="B625" s="1"/>
      <c r="C625" s="1"/>
      <c r="D625" s="1"/>
      <c r="E625" s="1"/>
      <c r="F625" s="1"/>
      <c r="G625" s="1"/>
      <c r="H625" s="183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8" customHeight="1">
      <c r="A626" s="1"/>
      <c r="B626" s="1"/>
      <c r="C626" s="1"/>
      <c r="D626" s="1"/>
      <c r="E626" s="1"/>
      <c r="F626" s="1"/>
      <c r="G626" s="1"/>
      <c r="H626" s="183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8" customHeight="1">
      <c r="A627" s="1"/>
      <c r="B627" s="1"/>
      <c r="C627" s="1"/>
      <c r="D627" s="1"/>
      <c r="E627" s="1"/>
      <c r="F627" s="1"/>
      <c r="G627" s="1"/>
      <c r="H627" s="183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8" customHeight="1">
      <c r="A628" s="1"/>
      <c r="B628" s="1"/>
      <c r="C628" s="1"/>
      <c r="D628" s="1"/>
      <c r="E628" s="1"/>
      <c r="F628" s="1"/>
      <c r="G628" s="1"/>
      <c r="H628" s="183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8" customHeight="1">
      <c r="A629" s="1"/>
      <c r="B629" s="1"/>
      <c r="C629" s="1"/>
      <c r="D629" s="1"/>
      <c r="E629" s="1"/>
      <c r="F629" s="1"/>
      <c r="G629" s="1"/>
      <c r="H629" s="183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8" customHeight="1">
      <c r="A630" s="1"/>
      <c r="B630" s="1"/>
      <c r="C630" s="1"/>
      <c r="D630" s="1"/>
      <c r="E630" s="1"/>
      <c r="F630" s="1"/>
      <c r="G630" s="1"/>
      <c r="H630" s="183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8" customHeight="1">
      <c r="A631" s="1"/>
      <c r="B631" s="1"/>
      <c r="C631" s="1"/>
      <c r="D631" s="1"/>
      <c r="E631" s="1"/>
      <c r="F631" s="1"/>
      <c r="G631" s="1"/>
      <c r="H631" s="183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8" customHeight="1">
      <c r="A632" s="1"/>
      <c r="B632" s="1"/>
      <c r="C632" s="1"/>
      <c r="D632" s="1"/>
      <c r="E632" s="1"/>
      <c r="F632" s="1"/>
      <c r="G632" s="1"/>
      <c r="H632" s="183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8" customHeight="1">
      <c r="A633" s="1"/>
      <c r="B633" s="1"/>
      <c r="C633" s="1"/>
      <c r="D633" s="1"/>
      <c r="E633" s="1"/>
      <c r="F633" s="1"/>
      <c r="G633" s="1"/>
      <c r="H633" s="183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8" customHeight="1">
      <c r="A634" s="1"/>
      <c r="B634" s="1"/>
      <c r="C634" s="1"/>
      <c r="D634" s="1"/>
      <c r="E634" s="1"/>
      <c r="F634" s="1"/>
      <c r="G634" s="1"/>
      <c r="H634" s="183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8" customHeight="1">
      <c r="A635" s="1"/>
      <c r="B635" s="1"/>
      <c r="C635" s="1"/>
      <c r="D635" s="1"/>
      <c r="E635" s="1"/>
      <c r="F635" s="1"/>
      <c r="G635" s="1"/>
      <c r="H635" s="183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8" customHeight="1">
      <c r="A636" s="1"/>
      <c r="B636" s="1"/>
      <c r="C636" s="1"/>
      <c r="D636" s="1"/>
      <c r="E636" s="1"/>
      <c r="F636" s="1"/>
      <c r="G636" s="1"/>
      <c r="H636" s="183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8" customHeight="1">
      <c r="A637" s="1"/>
      <c r="B637" s="1"/>
      <c r="C637" s="1"/>
      <c r="D637" s="1"/>
      <c r="E637" s="1"/>
      <c r="F637" s="1"/>
      <c r="G637" s="1"/>
      <c r="H637" s="183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8" customHeight="1">
      <c r="A638" s="1"/>
      <c r="B638" s="1"/>
      <c r="C638" s="1"/>
      <c r="D638" s="1"/>
      <c r="E638" s="1"/>
      <c r="F638" s="1"/>
      <c r="G638" s="1"/>
      <c r="H638" s="183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8" customHeight="1">
      <c r="A639" s="1"/>
      <c r="B639" s="1"/>
      <c r="C639" s="1"/>
      <c r="D639" s="1"/>
      <c r="E639" s="1"/>
      <c r="F639" s="1"/>
      <c r="G639" s="1"/>
      <c r="H639" s="183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8" customHeight="1">
      <c r="A640" s="1"/>
      <c r="B640" s="1"/>
      <c r="C640" s="1"/>
      <c r="D640" s="1"/>
      <c r="E640" s="1"/>
      <c r="F640" s="1"/>
      <c r="G640" s="1"/>
      <c r="H640" s="183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8" customHeight="1">
      <c r="A641" s="1"/>
      <c r="B641" s="1"/>
      <c r="C641" s="1"/>
      <c r="D641" s="1"/>
      <c r="E641" s="1"/>
      <c r="F641" s="1"/>
      <c r="G641" s="1"/>
      <c r="H641" s="183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8" customHeight="1">
      <c r="A642" s="1"/>
      <c r="B642" s="1"/>
      <c r="C642" s="1"/>
      <c r="D642" s="1"/>
      <c r="E642" s="1"/>
      <c r="F642" s="1"/>
      <c r="G642" s="1"/>
      <c r="H642" s="183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8" customHeight="1">
      <c r="A643" s="1"/>
      <c r="B643" s="1"/>
      <c r="C643" s="1"/>
      <c r="D643" s="1"/>
      <c r="E643" s="1"/>
      <c r="F643" s="1"/>
      <c r="G643" s="1"/>
      <c r="H643" s="183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8" customHeight="1">
      <c r="A644" s="1"/>
      <c r="B644" s="1"/>
      <c r="C644" s="1"/>
      <c r="D644" s="1"/>
      <c r="E644" s="1"/>
      <c r="F644" s="1"/>
      <c r="G644" s="1"/>
      <c r="H644" s="183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8" customHeight="1">
      <c r="A645" s="1"/>
      <c r="B645" s="1"/>
      <c r="C645" s="1"/>
      <c r="D645" s="1"/>
      <c r="E645" s="1"/>
      <c r="F645" s="1"/>
      <c r="G645" s="1"/>
      <c r="H645" s="183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8" customHeight="1">
      <c r="A646" s="1"/>
      <c r="B646" s="1"/>
      <c r="C646" s="1"/>
      <c r="D646" s="1"/>
      <c r="E646" s="1"/>
      <c r="F646" s="1"/>
      <c r="G646" s="1"/>
      <c r="H646" s="183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8" customHeight="1">
      <c r="A647" s="1"/>
      <c r="B647" s="1"/>
      <c r="C647" s="1"/>
      <c r="D647" s="1"/>
      <c r="E647" s="1"/>
      <c r="F647" s="1"/>
      <c r="G647" s="1"/>
      <c r="H647" s="183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8" customHeight="1">
      <c r="A648" s="1"/>
      <c r="B648" s="1"/>
      <c r="C648" s="1"/>
      <c r="D648" s="1"/>
      <c r="E648" s="1"/>
      <c r="F648" s="1"/>
      <c r="G648" s="1"/>
      <c r="H648" s="183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8" customHeight="1">
      <c r="A649" s="1"/>
      <c r="B649" s="1"/>
      <c r="C649" s="1"/>
      <c r="D649" s="1"/>
      <c r="E649" s="1"/>
      <c r="F649" s="1"/>
      <c r="G649" s="1"/>
      <c r="H649" s="183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8" customHeight="1">
      <c r="A650" s="1"/>
      <c r="B650" s="1"/>
      <c r="C650" s="1"/>
      <c r="D650" s="1"/>
      <c r="E650" s="1"/>
      <c r="F650" s="1"/>
      <c r="G650" s="1"/>
      <c r="H650" s="183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8" customHeight="1">
      <c r="A651" s="1"/>
      <c r="B651" s="1"/>
      <c r="C651" s="1"/>
      <c r="D651" s="1"/>
      <c r="E651" s="1"/>
      <c r="F651" s="1"/>
      <c r="G651" s="1"/>
      <c r="H651" s="183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8" customHeight="1">
      <c r="A652" s="1"/>
      <c r="B652" s="1"/>
      <c r="C652" s="1"/>
      <c r="D652" s="1"/>
      <c r="E652" s="1"/>
      <c r="F652" s="1"/>
      <c r="G652" s="1"/>
      <c r="H652" s="183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8" customHeight="1">
      <c r="A653" s="1"/>
      <c r="B653" s="1"/>
      <c r="C653" s="1"/>
      <c r="D653" s="1"/>
      <c r="E653" s="1"/>
      <c r="F653" s="1"/>
      <c r="G653" s="1"/>
      <c r="H653" s="183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8" customHeight="1">
      <c r="A654" s="1"/>
      <c r="B654" s="1"/>
      <c r="C654" s="1"/>
      <c r="D654" s="1"/>
      <c r="E654" s="1"/>
      <c r="F654" s="1"/>
      <c r="G654" s="1"/>
      <c r="H654" s="183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8" customHeight="1">
      <c r="A655" s="1"/>
      <c r="B655" s="1"/>
      <c r="C655" s="1"/>
      <c r="D655" s="1"/>
      <c r="E655" s="1"/>
      <c r="F655" s="1"/>
      <c r="G655" s="1"/>
      <c r="H655" s="183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8" customHeight="1">
      <c r="A656" s="1"/>
      <c r="B656" s="1"/>
      <c r="C656" s="1"/>
      <c r="D656" s="1"/>
      <c r="E656" s="1"/>
      <c r="F656" s="1"/>
      <c r="G656" s="1"/>
      <c r="H656" s="183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8" customHeight="1">
      <c r="A657" s="1"/>
      <c r="B657" s="1"/>
      <c r="C657" s="1"/>
      <c r="D657" s="1"/>
      <c r="E657" s="1"/>
      <c r="F657" s="1"/>
      <c r="G657" s="1"/>
      <c r="H657" s="183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8" customHeight="1">
      <c r="A658" s="1"/>
      <c r="B658" s="1"/>
      <c r="C658" s="1"/>
      <c r="D658" s="1"/>
      <c r="E658" s="1"/>
      <c r="F658" s="1"/>
      <c r="G658" s="1"/>
      <c r="H658" s="183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8" customHeight="1">
      <c r="A659" s="1"/>
      <c r="B659" s="1"/>
      <c r="C659" s="1"/>
      <c r="D659" s="1"/>
      <c r="E659" s="1"/>
      <c r="F659" s="1"/>
      <c r="G659" s="1"/>
      <c r="H659" s="183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8" customHeight="1">
      <c r="A660" s="1"/>
      <c r="B660" s="1"/>
      <c r="C660" s="1"/>
      <c r="D660" s="1"/>
      <c r="E660" s="1"/>
      <c r="F660" s="1"/>
      <c r="G660" s="1"/>
      <c r="H660" s="183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8" customHeight="1">
      <c r="A661" s="1"/>
      <c r="B661" s="1"/>
      <c r="C661" s="1"/>
      <c r="D661" s="1"/>
      <c r="E661" s="1"/>
      <c r="F661" s="1"/>
      <c r="G661" s="1"/>
      <c r="H661" s="183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8" customHeight="1">
      <c r="A662" s="1"/>
      <c r="B662" s="1"/>
      <c r="C662" s="1"/>
      <c r="D662" s="1"/>
      <c r="E662" s="1"/>
      <c r="F662" s="1"/>
      <c r="G662" s="1"/>
      <c r="H662" s="183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8" customHeight="1">
      <c r="A663" s="1"/>
      <c r="B663" s="1"/>
      <c r="C663" s="1"/>
      <c r="D663" s="1"/>
      <c r="E663" s="1"/>
      <c r="F663" s="1"/>
      <c r="G663" s="1"/>
      <c r="H663" s="183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8" customHeight="1">
      <c r="A664" s="1"/>
      <c r="B664" s="1"/>
      <c r="C664" s="1"/>
      <c r="D664" s="1"/>
      <c r="E664" s="1"/>
      <c r="F664" s="1"/>
      <c r="G664" s="1"/>
      <c r="H664" s="183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8" customHeight="1">
      <c r="A665" s="1"/>
      <c r="B665" s="1"/>
      <c r="C665" s="1"/>
      <c r="D665" s="1"/>
      <c r="E665" s="1"/>
      <c r="F665" s="1"/>
      <c r="G665" s="1"/>
      <c r="H665" s="183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8" customHeight="1">
      <c r="A666" s="1"/>
      <c r="B666" s="1"/>
      <c r="C666" s="1"/>
      <c r="D666" s="1"/>
      <c r="E666" s="1"/>
      <c r="F666" s="1"/>
      <c r="G666" s="1"/>
      <c r="H666" s="183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8" customHeight="1">
      <c r="A667" s="1"/>
      <c r="B667" s="1"/>
      <c r="C667" s="1"/>
      <c r="D667" s="1"/>
      <c r="E667" s="1"/>
      <c r="F667" s="1"/>
      <c r="G667" s="1"/>
      <c r="H667" s="183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8" customHeight="1">
      <c r="A668" s="1"/>
      <c r="B668" s="1"/>
      <c r="C668" s="1"/>
      <c r="D668" s="1"/>
      <c r="E668" s="1"/>
      <c r="F668" s="1"/>
      <c r="G668" s="1"/>
      <c r="H668" s="183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8" customHeight="1">
      <c r="A669" s="1"/>
      <c r="B669" s="1"/>
      <c r="C669" s="1"/>
      <c r="D669" s="1"/>
      <c r="E669" s="1"/>
      <c r="F669" s="1"/>
      <c r="G669" s="1"/>
      <c r="H669" s="183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8" customHeight="1">
      <c r="A670" s="1"/>
      <c r="B670" s="1"/>
      <c r="C670" s="1"/>
      <c r="D670" s="1"/>
      <c r="E670" s="1"/>
      <c r="F670" s="1"/>
      <c r="G670" s="1"/>
      <c r="H670" s="183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8" customHeight="1">
      <c r="A671" s="1"/>
      <c r="B671" s="1"/>
      <c r="C671" s="1"/>
      <c r="D671" s="1"/>
      <c r="E671" s="1"/>
      <c r="F671" s="1"/>
      <c r="G671" s="1"/>
      <c r="H671" s="183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8" customHeight="1">
      <c r="A672" s="1"/>
      <c r="B672" s="1"/>
      <c r="C672" s="1"/>
      <c r="D672" s="1"/>
      <c r="E672" s="1"/>
      <c r="F672" s="1"/>
      <c r="G672" s="1"/>
      <c r="H672" s="183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8" customHeight="1">
      <c r="A673" s="1"/>
      <c r="B673" s="1"/>
      <c r="C673" s="1"/>
      <c r="D673" s="1"/>
      <c r="E673" s="1"/>
      <c r="F673" s="1"/>
      <c r="G673" s="1"/>
      <c r="H673" s="183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8" customHeight="1">
      <c r="A674" s="1"/>
      <c r="B674" s="1"/>
      <c r="C674" s="1"/>
      <c r="D674" s="1"/>
      <c r="E674" s="1"/>
      <c r="F674" s="1"/>
      <c r="G674" s="1"/>
      <c r="H674" s="183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8" customHeight="1">
      <c r="A675" s="1"/>
      <c r="B675" s="1"/>
      <c r="C675" s="1"/>
      <c r="D675" s="1"/>
      <c r="E675" s="1"/>
      <c r="F675" s="1"/>
      <c r="G675" s="1"/>
      <c r="H675" s="183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8" customHeight="1">
      <c r="A676" s="1"/>
      <c r="B676" s="1"/>
      <c r="C676" s="1"/>
      <c r="D676" s="1"/>
      <c r="E676" s="1"/>
      <c r="F676" s="1"/>
      <c r="G676" s="1"/>
      <c r="H676" s="183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8" customHeight="1">
      <c r="A677" s="1"/>
      <c r="B677" s="1"/>
      <c r="C677" s="1"/>
      <c r="D677" s="1"/>
      <c r="E677" s="1"/>
      <c r="F677" s="1"/>
      <c r="G677" s="1"/>
      <c r="H677" s="183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8" customHeight="1">
      <c r="A678" s="1"/>
      <c r="B678" s="1"/>
      <c r="C678" s="1"/>
      <c r="D678" s="1"/>
      <c r="E678" s="1"/>
      <c r="F678" s="1"/>
      <c r="G678" s="1"/>
      <c r="H678" s="183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8" customHeight="1">
      <c r="A679" s="1"/>
      <c r="B679" s="1"/>
      <c r="C679" s="1"/>
      <c r="D679" s="1"/>
      <c r="E679" s="1"/>
      <c r="F679" s="1"/>
      <c r="G679" s="1"/>
      <c r="H679" s="183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8" customHeight="1">
      <c r="A680" s="1"/>
      <c r="B680" s="1"/>
      <c r="C680" s="1"/>
      <c r="D680" s="1"/>
      <c r="E680" s="1"/>
      <c r="F680" s="1"/>
      <c r="G680" s="1"/>
      <c r="H680" s="183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8" customHeight="1">
      <c r="A681" s="1"/>
      <c r="B681" s="1"/>
      <c r="C681" s="1"/>
      <c r="D681" s="1"/>
      <c r="E681" s="1"/>
      <c r="F681" s="1"/>
      <c r="G681" s="1"/>
      <c r="H681" s="183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8" customHeight="1">
      <c r="A682" s="1"/>
      <c r="B682" s="1"/>
      <c r="C682" s="1"/>
      <c r="D682" s="1"/>
      <c r="E682" s="1"/>
      <c r="F682" s="1"/>
      <c r="G682" s="1"/>
      <c r="H682" s="183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8" customHeight="1">
      <c r="A683" s="1"/>
      <c r="B683" s="1"/>
      <c r="C683" s="1"/>
      <c r="D683" s="1"/>
      <c r="E683" s="1"/>
      <c r="F683" s="1"/>
      <c r="G683" s="1"/>
      <c r="H683" s="183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8" customHeight="1">
      <c r="A684" s="1"/>
      <c r="B684" s="1"/>
      <c r="C684" s="1"/>
      <c r="D684" s="1"/>
      <c r="E684" s="1"/>
      <c r="F684" s="1"/>
      <c r="G684" s="1"/>
      <c r="H684" s="183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8" customHeight="1">
      <c r="A685" s="1"/>
      <c r="B685" s="1"/>
      <c r="C685" s="1"/>
      <c r="D685" s="1"/>
      <c r="E685" s="1"/>
      <c r="F685" s="1"/>
      <c r="G685" s="1"/>
      <c r="H685" s="183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8" customHeight="1">
      <c r="A686" s="1"/>
      <c r="B686" s="1"/>
      <c r="C686" s="1"/>
      <c r="D686" s="1"/>
      <c r="E686" s="1"/>
      <c r="F686" s="1"/>
      <c r="G686" s="1"/>
      <c r="H686" s="183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8" customHeight="1">
      <c r="A687" s="1"/>
      <c r="B687" s="1"/>
      <c r="C687" s="1"/>
      <c r="D687" s="1"/>
      <c r="E687" s="1"/>
      <c r="F687" s="1"/>
      <c r="G687" s="1"/>
      <c r="H687" s="183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8" customHeight="1">
      <c r="A688" s="1"/>
      <c r="B688" s="1"/>
      <c r="C688" s="1"/>
      <c r="D688" s="1"/>
      <c r="E688" s="1"/>
      <c r="F688" s="1"/>
      <c r="G688" s="1"/>
      <c r="H688" s="183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8" customHeight="1">
      <c r="A689" s="1"/>
      <c r="B689" s="1"/>
      <c r="C689" s="1"/>
      <c r="D689" s="1"/>
      <c r="E689" s="1"/>
      <c r="F689" s="1"/>
      <c r="G689" s="1"/>
      <c r="H689" s="183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8" customHeight="1">
      <c r="A690" s="1"/>
      <c r="B690" s="1"/>
      <c r="C690" s="1"/>
      <c r="D690" s="1"/>
      <c r="E690" s="1"/>
      <c r="F690" s="1"/>
      <c r="G690" s="1"/>
      <c r="H690" s="183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8" customHeight="1">
      <c r="A691" s="1"/>
      <c r="B691" s="1"/>
      <c r="C691" s="1"/>
      <c r="D691" s="1"/>
      <c r="E691" s="1"/>
      <c r="F691" s="1"/>
      <c r="G691" s="1"/>
      <c r="H691" s="183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8" customHeight="1">
      <c r="A692" s="1"/>
      <c r="B692" s="1"/>
      <c r="C692" s="1"/>
      <c r="D692" s="1"/>
      <c r="E692" s="1"/>
      <c r="F692" s="1"/>
      <c r="G692" s="1"/>
      <c r="H692" s="183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8" customHeight="1">
      <c r="A693" s="1"/>
      <c r="B693" s="1"/>
      <c r="C693" s="1"/>
      <c r="D693" s="1"/>
      <c r="E693" s="1"/>
      <c r="F693" s="1"/>
      <c r="G693" s="1"/>
      <c r="H693" s="18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8" customHeight="1">
      <c r="A694" s="1"/>
      <c r="B694" s="1"/>
      <c r="C694" s="1"/>
      <c r="D694" s="1"/>
      <c r="E694" s="1"/>
      <c r="F694" s="1"/>
      <c r="G694" s="1"/>
      <c r="H694" s="18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8" customHeight="1">
      <c r="A695" s="1"/>
      <c r="B695" s="1"/>
      <c r="C695" s="1"/>
      <c r="D695" s="1"/>
      <c r="E695" s="1"/>
      <c r="F695" s="1"/>
      <c r="G695" s="1"/>
      <c r="H695" s="18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8" customHeight="1">
      <c r="A696" s="1"/>
      <c r="B696" s="1"/>
      <c r="C696" s="1"/>
      <c r="D696" s="1"/>
      <c r="E696" s="1"/>
      <c r="F696" s="1"/>
      <c r="G696" s="1"/>
      <c r="H696" s="183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8" customHeight="1">
      <c r="A697" s="1"/>
      <c r="B697" s="1"/>
      <c r="C697" s="1"/>
      <c r="D697" s="1"/>
      <c r="E697" s="1"/>
      <c r="F697" s="1"/>
      <c r="G697" s="1"/>
      <c r="H697" s="183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8" customHeight="1">
      <c r="A698" s="1"/>
      <c r="B698" s="1"/>
      <c r="C698" s="1"/>
      <c r="D698" s="1"/>
      <c r="E698" s="1"/>
      <c r="F698" s="1"/>
      <c r="G698" s="1"/>
      <c r="H698" s="183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8" customHeight="1">
      <c r="A699" s="1"/>
      <c r="B699" s="1"/>
      <c r="C699" s="1"/>
      <c r="D699" s="1"/>
      <c r="E699" s="1"/>
      <c r="F699" s="1"/>
      <c r="G699" s="1"/>
      <c r="H699" s="183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8" customHeight="1">
      <c r="A700" s="1"/>
      <c r="B700" s="1"/>
      <c r="C700" s="1"/>
      <c r="D700" s="1"/>
      <c r="E700" s="1"/>
      <c r="F700" s="1"/>
      <c r="G700" s="1"/>
      <c r="H700" s="183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8" customHeight="1">
      <c r="A701" s="1"/>
      <c r="B701" s="1"/>
      <c r="C701" s="1"/>
      <c r="D701" s="1"/>
      <c r="E701" s="1"/>
      <c r="F701" s="1"/>
      <c r="G701" s="1"/>
      <c r="H701" s="183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8" customHeight="1">
      <c r="A702" s="1"/>
      <c r="B702" s="1"/>
      <c r="C702" s="1"/>
      <c r="D702" s="1"/>
      <c r="E702" s="1"/>
      <c r="F702" s="1"/>
      <c r="G702" s="1"/>
      <c r="H702" s="183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8" customHeight="1">
      <c r="A703" s="1"/>
      <c r="B703" s="1"/>
      <c r="C703" s="1"/>
      <c r="D703" s="1"/>
      <c r="E703" s="1"/>
      <c r="F703" s="1"/>
      <c r="G703" s="1"/>
      <c r="H703" s="183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8" customHeight="1">
      <c r="A704" s="1"/>
      <c r="B704" s="1"/>
      <c r="C704" s="1"/>
      <c r="D704" s="1"/>
      <c r="E704" s="1"/>
      <c r="F704" s="1"/>
      <c r="G704" s="1"/>
      <c r="H704" s="183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8" customHeight="1">
      <c r="A705" s="1"/>
      <c r="B705" s="1"/>
      <c r="C705" s="1"/>
      <c r="D705" s="1"/>
      <c r="E705" s="1"/>
      <c r="F705" s="1"/>
      <c r="G705" s="1"/>
      <c r="H705" s="183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8" customHeight="1">
      <c r="A706" s="1"/>
      <c r="B706" s="1"/>
      <c r="C706" s="1"/>
      <c r="D706" s="1"/>
      <c r="E706" s="1"/>
      <c r="F706" s="1"/>
      <c r="G706" s="1"/>
      <c r="H706" s="183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8" customHeight="1">
      <c r="A707" s="1"/>
      <c r="B707" s="1"/>
      <c r="C707" s="1"/>
      <c r="D707" s="1"/>
      <c r="E707" s="1"/>
      <c r="F707" s="1"/>
      <c r="G707" s="1"/>
      <c r="H707" s="183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8" customHeight="1">
      <c r="A708" s="1"/>
      <c r="B708" s="1"/>
      <c r="C708" s="1"/>
      <c r="D708" s="1"/>
      <c r="E708" s="1"/>
      <c r="F708" s="1"/>
      <c r="G708" s="1"/>
      <c r="H708" s="183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8" customHeight="1">
      <c r="A709" s="1"/>
      <c r="B709" s="1"/>
      <c r="C709" s="1"/>
      <c r="D709" s="1"/>
      <c r="E709" s="1"/>
      <c r="F709" s="1"/>
      <c r="G709" s="1"/>
      <c r="H709" s="183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8" customHeight="1">
      <c r="A710" s="1"/>
      <c r="B710" s="1"/>
      <c r="C710" s="1"/>
      <c r="D710" s="1"/>
      <c r="E710" s="1"/>
      <c r="F710" s="1"/>
      <c r="G710" s="1"/>
      <c r="H710" s="183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8" customHeight="1">
      <c r="A711" s="1"/>
      <c r="B711" s="1"/>
      <c r="C711" s="1"/>
      <c r="D711" s="1"/>
      <c r="E711" s="1"/>
      <c r="F711" s="1"/>
      <c r="G711" s="1"/>
      <c r="H711" s="183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8" customHeight="1">
      <c r="A712" s="1"/>
      <c r="B712" s="1"/>
      <c r="C712" s="1"/>
      <c r="D712" s="1"/>
      <c r="E712" s="1"/>
      <c r="F712" s="1"/>
      <c r="G712" s="1"/>
      <c r="H712" s="183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8" customHeight="1">
      <c r="A713" s="1"/>
      <c r="B713" s="1"/>
      <c r="C713" s="1"/>
      <c r="D713" s="1"/>
      <c r="E713" s="1"/>
      <c r="F713" s="1"/>
      <c r="G713" s="1"/>
      <c r="H713" s="183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8" customHeight="1">
      <c r="A714" s="1"/>
      <c r="B714" s="1"/>
      <c r="C714" s="1"/>
      <c r="D714" s="1"/>
      <c r="E714" s="1"/>
      <c r="F714" s="1"/>
      <c r="G714" s="1"/>
      <c r="H714" s="183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8" customHeight="1">
      <c r="A715" s="1"/>
      <c r="B715" s="1"/>
      <c r="C715" s="1"/>
      <c r="D715" s="1"/>
      <c r="E715" s="1"/>
      <c r="F715" s="1"/>
      <c r="G715" s="1"/>
      <c r="H715" s="183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8" customHeight="1">
      <c r="A716" s="1"/>
      <c r="B716" s="1"/>
      <c r="C716" s="1"/>
      <c r="D716" s="1"/>
      <c r="E716" s="1"/>
      <c r="F716" s="1"/>
      <c r="G716" s="1"/>
      <c r="H716" s="183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8" customHeight="1">
      <c r="A717" s="1"/>
      <c r="B717" s="1"/>
      <c r="C717" s="1"/>
      <c r="D717" s="1"/>
      <c r="E717" s="1"/>
      <c r="F717" s="1"/>
      <c r="G717" s="1"/>
      <c r="H717" s="183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8" customHeight="1">
      <c r="A718" s="1"/>
      <c r="B718" s="1"/>
      <c r="C718" s="1"/>
      <c r="D718" s="1"/>
      <c r="E718" s="1"/>
      <c r="F718" s="1"/>
      <c r="G718" s="1"/>
      <c r="H718" s="183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8" customHeight="1">
      <c r="A719" s="1"/>
      <c r="B719" s="1"/>
      <c r="C719" s="1"/>
      <c r="D719" s="1"/>
      <c r="E719" s="1"/>
      <c r="F719" s="1"/>
      <c r="G719" s="1"/>
      <c r="H719" s="183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8" customHeight="1">
      <c r="A720" s="1"/>
      <c r="B720" s="1"/>
      <c r="C720" s="1"/>
      <c r="D720" s="1"/>
      <c r="E720" s="1"/>
      <c r="F720" s="1"/>
      <c r="G720" s="1"/>
      <c r="H720" s="183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8" customHeight="1">
      <c r="A721" s="1"/>
      <c r="B721" s="1"/>
      <c r="C721" s="1"/>
      <c r="D721" s="1"/>
      <c r="E721" s="1"/>
      <c r="F721" s="1"/>
      <c r="G721" s="1"/>
      <c r="H721" s="183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8" customHeight="1">
      <c r="A722" s="1"/>
      <c r="B722" s="1"/>
      <c r="C722" s="1"/>
      <c r="D722" s="1"/>
      <c r="E722" s="1"/>
      <c r="F722" s="1"/>
      <c r="G722" s="1"/>
      <c r="H722" s="183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8" customHeight="1">
      <c r="A723" s="1"/>
      <c r="B723" s="1"/>
      <c r="C723" s="1"/>
      <c r="D723" s="1"/>
      <c r="E723" s="1"/>
      <c r="F723" s="1"/>
      <c r="G723" s="1"/>
      <c r="H723" s="183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8" customHeight="1">
      <c r="A724" s="1"/>
      <c r="B724" s="1"/>
      <c r="C724" s="1"/>
      <c r="D724" s="1"/>
      <c r="E724" s="1"/>
      <c r="F724" s="1"/>
      <c r="G724" s="1"/>
      <c r="H724" s="183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8" customHeight="1">
      <c r="A725" s="1"/>
      <c r="B725" s="1"/>
      <c r="C725" s="1"/>
      <c r="D725" s="1"/>
      <c r="E725" s="1"/>
      <c r="F725" s="1"/>
      <c r="G725" s="1"/>
      <c r="H725" s="183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8" customHeight="1">
      <c r="A726" s="1"/>
      <c r="B726" s="1"/>
      <c r="C726" s="1"/>
      <c r="D726" s="1"/>
      <c r="E726" s="1"/>
      <c r="F726" s="1"/>
      <c r="G726" s="1"/>
      <c r="H726" s="183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8" customHeight="1">
      <c r="A727" s="1"/>
      <c r="B727" s="1"/>
      <c r="C727" s="1"/>
      <c r="D727" s="1"/>
      <c r="E727" s="1"/>
      <c r="F727" s="1"/>
      <c r="G727" s="1"/>
      <c r="H727" s="183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8" customHeight="1">
      <c r="A728" s="1"/>
      <c r="B728" s="1"/>
      <c r="C728" s="1"/>
      <c r="D728" s="1"/>
      <c r="E728" s="1"/>
      <c r="F728" s="1"/>
      <c r="G728" s="1"/>
      <c r="H728" s="183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8" customHeight="1">
      <c r="A729" s="1"/>
      <c r="B729" s="1"/>
      <c r="C729" s="1"/>
      <c r="D729" s="1"/>
      <c r="E729" s="1"/>
      <c r="F729" s="1"/>
      <c r="G729" s="1"/>
      <c r="H729" s="183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8" customHeight="1">
      <c r="A730" s="1"/>
      <c r="B730" s="1"/>
      <c r="C730" s="1"/>
      <c r="D730" s="1"/>
      <c r="E730" s="1"/>
      <c r="F730" s="1"/>
      <c r="G730" s="1"/>
      <c r="H730" s="183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8" customHeight="1">
      <c r="A731" s="1"/>
      <c r="B731" s="1"/>
      <c r="C731" s="1"/>
      <c r="D731" s="1"/>
      <c r="E731" s="1"/>
      <c r="F731" s="1"/>
      <c r="G731" s="1"/>
      <c r="H731" s="183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8" customHeight="1">
      <c r="A732" s="1"/>
      <c r="B732" s="1"/>
      <c r="C732" s="1"/>
      <c r="D732" s="1"/>
      <c r="E732" s="1"/>
      <c r="F732" s="1"/>
      <c r="G732" s="1"/>
      <c r="H732" s="183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8" customHeight="1">
      <c r="A733" s="1"/>
      <c r="B733" s="1"/>
      <c r="C733" s="1"/>
      <c r="D733" s="1"/>
      <c r="E733" s="1"/>
      <c r="F733" s="1"/>
      <c r="G733" s="1"/>
      <c r="H733" s="183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8" customHeight="1">
      <c r="A734" s="1"/>
      <c r="B734" s="1"/>
      <c r="C734" s="1"/>
      <c r="D734" s="1"/>
      <c r="E734" s="1"/>
      <c r="F734" s="1"/>
      <c r="G734" s="1"/>
      <c r="H734" s="183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8" customHeight="1">
      <c r="A735" s="1"/>
      <c r="B735" s="1"/>
      <c r="C735" s="1"/>
      <c r="D735" s="1"/>
      <c r="E735" s="1"/>
      <c r="F735" s="1"/>
      <c r="G735" s="1"/>
      <c r="H735" s="183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8" customHeight="1">
      <c r="A736" s="1"/>
      <c r="B736" s="1"/>
      <c r="C736" s="1"/>
      <c r="D736" s="1"/>
      <c r="E736" s="1"/>
      <c r="F736" s="1"/>
      <c r="G736" s="1"/>
      <c r="H736" s="183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8" customHeight="1">
      <c r="A737" s="1"/>
      <c r="B737" s="1"/>
      <c r="C737" s="1"/>
      <c r="D737" s="1"/>
      <c r="E737" s="1"/>
      <c r="F737" s="1"/>
      <c r="G737" s="1"/>
      <c r="H737" s="183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8" customHeight="1">
      <c r="A738" s="1"/>
      <c r="B738" s="1"/>
      <c r="C738" s="1"/>
      <c r="D738" s="1"/>
      <c r="E738" s="1"/>
      <c r="F738" s="1"/>
      <c r="G738" s="1"/>
      <c r="H738" s="183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8" customHeight="1">
      <c r="A739" s="1"/>
      <c r="B739" s="1"/>
      <c r="C739" s="1"/>
      <c r="D739" s="1"/>
      <c r="E739" s="1"/>
      <c r="F739" s="1"/>
      <c r="G739" s="1"/>
      <c r="H739" s="183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8" customHeight="1">
      <c r="A740" s="1"/>
      <c r="B740" s="1"/>
      <c r="C740" s="1"/>
      <c r="D740" s="1"/>
      <c r="E740" s="1"/>
      <c r="F740" s="1"/>
      <c r="G740" s="1"/>
      <c r="H740" s="183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8" customHeight="1">
      <c r="A741" s="1"/>
      <c r="B741" s="1"/>
      <c r="C741" s="1"/>
      <c r="D741" s="1"/>
      <c r="E741" s="1"/>
      <c r="F741" s="1"/>
      <c r="G741" s="1"/>
      <c r="H741" s="183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8" customHeight="1">
      <c r="A742" s="1"/>
      <c r="B742" s="1"/>
      <c r="C742" s="1"/>
      <c r="D742" s="1"/>
      <c r="E742" s="1"/>
      <c r="F742" s="1"/>
      <c r="G742" s="1"/>
      <c r="H742" s="183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8" customHeight="1">
      <c r="A743" s="1"/>
      <c r="B743" s="1"/>
      <c r="C743" s="1"/>
      <c r="D743" s="1"/>
      <c r="E743" s="1"/>
      <c r="F743" s="1"/>
      <c r="G743" s="1"/>
      <c r="H743" s="183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8" customHeight="1">
      <c r="A744" s="1"/>
      <c r="B744" s="1"/>
      <c r="C744" s="1"/>
      <c r="D744" s="1"/>
      <c r="E744" s="1"/>
      <c r="F744" s="1"/>
      <c r="G744" s="1"/>
      <c r="H744" s="183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8" customHeight="1">
      <c r="A745" s="1"/>
      <c r="B745" s="1"/>
      <c r="C745" s="1"/>
      <c r="D745" s="1"/>
      <c r="E745" s="1"/>
      <c r="F745" s="1"/>
      <c r="G745" s="1"/>
      <c r="H745" s="183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8" customHeight="1">
      <c r="A746" s="1"/>
      <c r="B746" s="1"/>
      <c r="C746" s="1"/>
      <c r="D746" s="1"/>
      <c r="E746" s="1"/>
      <c r="F746" s="1"/>
      <c r="G746" s="1"/>
      <c r="H746" s="183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8" customHeight="1">
      <c r="A747" s="1"/>
      <c r="B747" s="1"/>
      <c r="C747" s="1"/>
      <c r="D747" s="1"/>
      <c r="E747" s="1"/>
      <c r="F747" s="1"/>
      <c r="G747" s="1"/>
      <c r="H747" s="183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8" customHeight="1">
      <c r="A748" s="1"/>
      <c r="B748" s="1"/>
      <c r="C748" s="1"/>
      <c r="D748" s="1"/>
      <c r="E748" s="1"/>
      <c r="F748" s="1"/>
      <c r="G748" s="1"/>
      <c r="H748" s="183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8" customHeight="1">
      <c r="A749" s="1"/>
      <c r="B749" s="1"/>
      <c r="C749" s="1"/>
      <c r="D749" s="1"/>
      <c r="E749" s="1"/>
      <c r="F749" s="1"/>
      <c r="G749" s="1"/>
      <c r="H749" s="183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8" customHeight="1">
      <c r="A750" s="1"/>
      <c r="B750" s="1"/>
      <c r="C750" s="1"/>
      <c r="D750" s="1"/>
      <c r="E750" s="1"/>
      <c r="F750" s="1"/>
      <c r="G750" s="1"/>
      <c r="H750" s="183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8" customHeight="1">
      <c r="A751" s="1"/>
      <c r="B751" s="1"/>
      <c r="C751" s="1"/>
      <c r="D751" s="1"/>
      <c r="E751" s="1"/>
      <c r="F751" s="1"/>
      <c r="G751" s="1"/>
      <c r="H751" s="183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8" customHeight="1">
      <c r="A752" s="1"/>
      <c r="B752" s="1"/>
      <c r="C752" s="1"/>
      <c r="D752" s="1"/>
      <c r="E752" s="1"/>
      <c r="F752" s="1"/>
      <c r="G752" s="1"/>
      <c r="H752" s="183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8" customHeight="1">
      <c r="A753" s="1"/>
      <c r="B753" s="1"/>
      <c r="C753" s="1"/>
      <c r="D753" s="1"/>
      <c r="E753" s="1"/>
      <c r="F753" s="1"/>
      <c r="G753" s="1"/>
      <c r="H753" s="183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8" customHeight="1">
      <c r="A754" s="1"/>
      <c r="B754" s="1"/>
      <c r="C754" s="1"/>
      <c r="D754" s="1"/>
      <c r="E754" s="1"/>
      <c r="F754" s="1"/>
      <c r="G754" s="1"/>
      <c r="H754" s="183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8" customHeight="1">
      <c r="A755" s="1"/>
      <c r="B755" s="1"/>
      <c r="C755" s="1"/>
      <c r="D755" s="1"/>
      <c r="E755" s="1"/>
      <c r="F755" s="1"/>
      <c r="G755" s="1"/>
      <c r="H755" s="183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8" customHeight="1">
      <c r="A756" s="1"/>
      <c r="B756" s="1"/>
      <c r="C756" s="1"/>
      <c r="D756" s="1"/>
      <c r="E756" s="1"/>
      <c r="F756" s="1"/>
      <c r="G756" s="1"/>
      <c r="H756" s="183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8" customHeight="1">
      <c r="A757" s="1"/>
      <c r="B757" s="1"/>
      <c r="C757" s="1"/>
      <c r="D757" s="1"/>
      <c r="E757" s="1"/>
      <c r="F757" s="1"/>
      <c r="G757" s="1"/>
      <c r="H757" s="183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8" customHeight="1">
      <c r="A758" s="1"/>
      <c r="B758" s="1"/>
      <c r="C758" s="1"/>
      <c r="D758" s="1"/>
      <c r="E758" s="1"/>
      <c r="F758" s="1"/>
      <c r="G758" s="1"/>
      <c r="H758" s="183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8" customHeight="1">
      <c r="A759" s="1"/>
      <c r="B759" s="1"/>
      <c r="C759" s="1"/>
      <c r="D759" s="1"/>
      <c r="E759" s="1"/>
      <c r="F759" s="1"/>
      <c r="G759" s="1"/>
      <c r="H759" s="183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8" customHeight="1">
      <c r="A760" s="1"/>
      <c r="B760" s="1"/>
      <c r="C760" s="1"/>
      <c r="D760" s="1"/>
      <c r="E760" s="1"/>
      <c r="F760" s="1"/>
      <c r="G760" s="1"/>
      <c r="H760" s="183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8" customHeight="1">
      <c r="A761" s="1"/>
      <c r="B761" s="1"/>
      <c r="C761" s="1"/>
      <c r="D761" s="1"/>
      <c r="E761" s="1"/>
      <c r="F761" s="1"/>
      <c r="G761" s="1"/>
      <c r="H761" s="183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8" customHeight="1">
      <c r="A762" s="1"/>
      <c r="B762" s="1"/>
      <c r="C762" s="1"/>
      <c r="D762" s="1"/>
      <c r="E762" s="1"/>
      <c r="F762" s="1"/>
      <c r="G762" s="1"/>
      <c r="H762" s="183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8" customHeight="1">
      <c r="A763" s="1"/>
      <c r="B763" s="1"/>
      <c r="C763" s="1"/>
      <c r="D763" s="1"/>
      <c r="E763" s="1"/>
      <c r="F763" s="1"/>
      <c r="G763" s="1"/>
      <c r="H763" s="183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8" customHeight="1">
      <c r="A764" s="1"/>
      <c r="B764" s="1"/>
      <c r="C764" s="1"/>
      <c r="D764" s="1"/>
      <c r="E764" s="1"/>
      <c r="F764" s="1"/>
      <c r="G764" s="1"/>
      <c r="H764" s="183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8" customHeight="1">
      <c r="A765" s="1"/>
      <c r="B765" s="1"/>
      <c r="C765" s="1"/>
      <c r="D765" s="1"/>
      <c r="E765" s="1"/>
      <c r="F765" s="1"/>
      <c r="G765" s="1"/>
      <c r="H765" s="183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8" customHeight="1">
      <c r="A766" s="1"/>
      <c r="B766" s="1"/>
      <c r="C766" s="1"/>
      <c r="D766" s="1"/>
      <c r="E766" s="1"/>
      <c r="F766" s="1"/>
      <c r="G766" s="1"/>
      <c r="H766" s="183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8" customHeight="1">
      <c r="A767" s="1"/>
      <c r="B767" s="1"/>
      <c r="C767" s="1"/>
      <c r="D767" s="1"/>
      <c r="E767" s="1"/>
      <c r="F767" s="1"/>
      <c r="G767" s="1"/>
      <c r="H767" s="183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8" customHeight="1">
      <c r="A768" s="1"/>
      <c r="B768" s="1"/>
      <c r="C768" s="1"/>
      <c r="D768" s="1"/>
      <c r="E768" s="1"/>
      <c r="F768" s="1"/>
      <c r="G768" s="1"/>
      <c r="H768" s="183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8" customHeight="1">
      <c r="A769" s="1"/>
      <c r="B769" s="1"/>
      <c r="C769" s="1"/>
      <c r="D769" s="1"/>
      <c r="E769" s="1"/>
      <c r="F769" s="1"/>
      <c r="G769" s="1"/>
      <c r="H769" s="183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8" customHeight="1">
      <c r="A770" s="1"/>
      <c r="B770" s="1"/>
      <c r="C770" s="1"/>
      <c r="D770" s="1"/>
      <c r="E770" s="1"/>
      <c r="F770" s="1"/>
      <c r="G770" s="1"/>
      <c r="H770" s="183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8" customHeight="1">
      <c r="A771" s="1"/>
      <c r="B771" s="1"/>
      <c r="C771" s="1"/>
      <c r="D771" s="1"/>
      <c r="E771" s="1"/>
      <c r="F771" s="1"/>
      <c r="G771" s="1"/>
      <c r="H771" s="183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8" customHeight="1">
      <c r="A772" s="1"/>
      <c r="B772" s="1"/>
      <c r="C772" s="1"/>
      <c r="D772" s="1"/>
      <c r="E772" s="1"/>
      <c r="F772" s="1"/>
      <c r="G772" s="1"/>
      <c r="H772" s="183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8" customHeight="1">
      <c r="A773" s="1"/>
      <c r="B773" s="1"/>
      <c r="C773" s="1"/>
      <c r="D773" s="1"/>
      <c r="E773" s="1"/>
      <c r="F773" s="1"/>
      <c r="G773" s="1"/>
      <c r="H773" s="183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8" customHeight="1">
      <c r="A774" s="1"/>
      <c r="B774" s="1"/>
      <c r="C774" s="1"/>
      <c r="D774" s="1"/>
      <c r="E774" s="1"/>
      <c r="F774" s="1"/>
      <c r="G774" s="1"/>
      <c r="H774" s="183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8" customHeight="1">
      <c r="A775" s="1"/>
      <c r="B775" s="1"/>
      <c r="C775" s="1"/>
      <c r="D775" s="1"/>
      <c r="E775" s="1"/>
      <c r="F775" s="1"/>
      <c r="G775" s="1"/>
      <c r="H775" s="183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8" customHeight="1">
      <c r="A776" s="1"/>
      <c r="B776" s="1"/>
      <c r="C776" s="1"/>
      <c r="D776" s="1"/>
      <c r="E776" s="1"/>
      <c r="F776" s="1"/>
      <c r="G776" s="1"/>
      <c r="H776" s="183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8" customHeight="1">
      <c r="A777" s="1"/>
      <c r="B777" s="1"/>
      <c r="C777" s="1"/>
      <c r="D777" s="1"/>
      <c r="E777" s="1"/>
      <c r="F777" s="1"/>
      <c r="G777" s="1"/>
      <c r="H777" s="183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8" customHeight="1">
      <c r="A778" s="1"/>
      <c r="B778" s="1"/>
      <c r="C778" s="1"/>
      <c r="D778" s="1"/>
      <c r="E778" s="1"/>
      <c r="F778" s="1"/>
      <c r="G778" s="1"/>
      <c r="H778" s="183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8" customHeight="1">
      <c r="A779" s="1"/>
      <c r="B779" s="1"/>
      <c r="C779" s="1"/>
      <c r="D779" s="1"/>
      <c r="E779" s="1"/>
      <c r="F779" s="1"/>
      <c r="G779" s="1"/>
      <c r="H779" s="183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8" customHeight="1">
      <c r="A780" s="1"/>
      <c r="B780" s="1"/>
      <c r="C780" s="1"/>
      <c r="D780" s="1"/>
      <c r="E780" s="1"/>
      <c r="F780" s="1"/>
      <c r="G780" s="1"/>
      <c r="H780" s="183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8" customHeight="1">
      <c r="A781" s="1"/>
      <c r="B781" s="1"/>
      <c r="C781" s="1"/>
      <c r="D781" s="1"/>
      <c r="E781" s="1"/>
      <c r="F781" s="1"/>
      <c r="G781" s="1"/>
      <c r="H781" s="183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8" customHeight="1">
      <c r="A782" s="1"/>
      <c r="B782" s="1"/>
      <c r="C782" s="1"/>
      <c r="D782" s="1"/>
      <c r="E782" s="1"/>
      <c r="F782" s="1"/>
      <c r="G782" s="1"/>
      <c r="H782" s="183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8" customHeight="1">
      <c r="A783" s="1"/>
      <c r="B783" s="1"/>
      <c r="C783" s="1"/>
      <c r="D783" s="1"/>
      <c r="E783" s="1"/>
      <c r="F783" s="1"/>
      <c r="G783" s="1"/>
      <c r="H783" s="183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8" customHeight="1">
      <c r="A784" s="1"/>
      <c r="B784" s="1"/>
      <c r="C784" s="1"/>
      <c r="D784" s="1"/>
      <c r="E784" s="1"/>
      <c r="F784" s="1"/>
      <c r="G784" s="1"/>
      <c r="H784" s="183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8" customHeight="1">
      <c r="A785" s="1"/>
      <c r="B785" s="1"/>
      <c r="C785" s="1"/>
      <c r="D785" s="1"/>
      <c r="E785" s="1"/>
      <c r="F785" s="1"/>
      <c r="G785" s="1"/>
      <c r="H785" s="183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8" customHeight="1">
      <c r="A786" s="1"/>
      <c r="B786" s="1"/>
      <c r="C786" s="1"/>
      <c r="D786" s="1"/>
      <c r="E786" s="1"/>
      <c r="F786" s="1"/>
      <c r="G786" s="1"/>
      <c r="H786" s="183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8" customHeight="1">
      <c r="A787" s="1"/>
      <c r="B787" s="1"/>
      <c r="C787" s="1"/>
      <c r="D787" s="1"/>
      <c r="E787" s="1"/>
      <c r="F787" s="1"/>
      <c r="G787" s="1"/>
      <c r="H787" s="183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8" customHeight="1">
      <c r="A788" s="1"/>
      <c r="B788" s="1"/>
      <c r="C788" s="1"/>
      <c r="D788" s="1"/>
      <c r="E788" s="1"/>
      <c r="F788" s="1"/>
      <c r="G788" s="1"/>
      <c r="H788" s="183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8" customHeight="1">
      <c r="A789" s="1"/>
      <c r="B789" s="1"/>
      <c r="C789" s="1"/>
      <c r="D789" s="1"/>
      <c r="E789" s="1"/>
      <c r="F789" s="1"/>
      <c r="G789" s="1"/>
      <c r="H789" s="183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8" customHeight="1">
      <c r="A790" s="1"/>
      <c r="B790" s="1"/>
      <c r="C790" s="1"/>
      <c r="D790" s="1"/>
      <c r="E790" s="1"/>
      <c r="F790" s="1"/>
      <c r="G790" s="1"/>
      <c r="H790" s="183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8" customHeight="1">
      <c r="A791" s="1"/>
      <c r="B791" s="1"/>
      <c r="C791" s="1"/>
      <c r="D791" s="1"/>
      <c r="E791" s="1"/>
      <c r="F791" s="1"/>
      <c r="G791" s="1"/>
      <c r="H791" s="183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8" customHeight="1">
      <c r="A792" s="1"/>
      <c r="B792" s="1"/>
      <c r="C792" s="1"/>
      <c r="D792" s="1"/>
      <c r="E792" s="1"/>
      <c r="F792" s="1"/>
      <c r="G792" s="1"/>
      <c r="H792" s="183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8" customHeight="1">
      <c r="A793" s="1"/>
      <c r="B793" s="1"/>
      <c r="C793" s="1"/>
      <c r="D793" s="1"/>
      <c r="E793" s="1"/>
      <c r="F793" s="1"/>
      <c r="G793" s="1"/>
      <c r="H793" s="183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8" customHeight="1">
      <c r="A794" s="1"/>
      <c r="B794" s="1"/>
      <c r="C794" s="1"/>
      <c r="D794" s="1"/>
      <c r="E794" s="1"/>
      <c r="F794" s="1"/>
      <c r="G794" s="1"/>
      <c r="H794" s="183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8" customHeight="1">
      <c r="A795" s="1"/>
      <c r="B795" s="1"/>
      <c r="C795" s="1"/>
      <c r="D795" s="1"/>
      <c r="E795" s="1"/>
      <c r="F795" s="1"/>
      <c r="G795" s="1"/>
      <c r="H795" s="183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8" customHeight="1">
      <c r="A796" s="1"/>
      <c r="B796" s="1"/>
      <c r="C796" s="1"/>
      <c r="D796" s="1"/>
      <c r="E796" s="1"/>
      <c r="F796" s="1"/>
      <c r="G796" s="1"/>
      <c r="H796" s="183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8" customHeight="1">
      <c r="A797" s="1"/>
      <c r="B797" s="1"/>
      <c r="C797" s="1"/>
      <c r="D797" s="1"/>
      <c r="E797" s="1"/>
      <c r="F797" s="1"/>
      <c r="G797" s="1"/>
      <c r="H797" s="183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8" customHeight="1">
      <c r="A798" s="1"/>
      <c r="B798" s="1"/>
      <c r="C798" s="1"/>
      <c r="D798" s="1"/>
      <c r="E798" s="1"/>
      <c r="F798" s="1"/>
      <c r="G798" s="1"/>
      <c r="H798" s="183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8" customHeight="1">
      <c r="A799" s="1"/>
      <c r="B799" s="1"/>
      <c r="C799" s="1"/>
      <c r="D799" s="1"/>
      <c r="E799" s="1"/>
      <c r="F799" s="1"/>
      <c r="G799" s="1"/>
      <c r="H799" s="183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8" customHeight="1">
      <c r="A800" s="1"/>
      <c r="B800" s="1"/>
      <c r="C800" s="1"/>
      <c r="D800" s="1"/>
      <c r="E800" s="1"/>
      <c r="F800" s="1"/>
      <c r="G800" s="1"/>
      <c r="H800" s="183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8" customHeight="1">
      <c r="A801" s="1"/>
      <c r="B801" s="1"/>
      <c r="C801" s="1"/>
      <c r="D801" s="1"/>
      <c r="E801" s="1"/>
      <c r="F801" s="1"/>
      <c r="G801" s="1"/>
      <c r="H801" s="183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8" customHeight="1">
      <c r="A802" s="1"/>
      <c r="B802" s="1"/>
      <c r="C802" s="1"/>
      <c r="D802" s="1"/>
      <c r="E802" s="1"/>
      <c r="F802" s="1"/>
      <c r="G802" s="1"/>
      <c r="H802" s="183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8" customHeight="1">
      <c r="A803" s="1"/>
      <c r="B803" s="1"/>
      <c r="C803" s="1"/>
      <c r="D803" s="1"/>
      <c r="E803" s="1"/>
      <c r="F803" s="1"/>
      <c r="G803" s="1"/>
      <c r="H803" s="183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8" customHeight="1">
      <c r="A804" s="1"/>
      <c r="B804" s="1"/>
      <c r="C804" s="1"/>
      <c r="D804" s="1"/>
      <c r="E804" s="1"/>
      <c r="F804" s="1"/>
      <c r="G804" s="1"/>
      <c r="H804" s="183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8" customHeight="1">
      <c r="A805" s="1"/>
      <c r="B805" s="1"/>
      <c r="C805" s="1"/>
      <c r="D805" s="1"/>
      <c r="E805" s="1"/>
      <c r="F805" s="1"/>
      <c r="G805" s="1"/>
      <c r="H805" s="183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8" customHeight="1">
      <c r="A806" s="1"/>
      <c r="B806" s="1"/>
      <c r="C806" s="1"/>
      <c r="D806" s="1"/>
      <c r="E806" s="1"/>
      <c r="F806" s="1"/>
      <c r="G806" s="1"/>
      <c r="H806" s="183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8" customHeight="1">
      <c r="A807" s="1"/>
      <c r="B807" s="1"/>
      <c r="C807" s="1"/>
      <c r="D807" s="1"/>
      <c r="E807" s="1"/>
      <c r="F807" s="1"/>
      <c r="G807" s="1"/>
      <c r="H807" s="183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8" customHeight="1">
      <c r="A808" s="1"/>
      <c r="B808" s="1"/>
      <c r="C808" s="1"/>
      <c r="D808" s="1"/>
      <c r="E808" s="1"/>
      <c r="F808" s="1"/>
      <c r="G808" s="1"/>
      <c r="H808" s="183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8" customHeight="1">
      <c r="A809" s="1"/>
      <c r="B809" s="1"/>
      <c r="C809" s="1"/>
      <c r="D809" s="1"/>
      <c r="E809" s="1"/>
      <c r="F809" s="1"/>
      <c r="G809" s="1"/>
      <c r="H809" s="183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8" customHeight="1">
      <c r="A810" s="1"/>
      <c r="B810" s="1"/>
      <c r="C810" s="1"/>
      <c r="D810" s="1"/>
      <c r="E810" s="1"/>
      <c r="F810" s="1"/>
      <c r="G810" s="1"/>
      <c r="H810" s="183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8" customHeight="1">
      <c r="A811" s="1"/>
      <c r="B811" s="1"/>
      <c r="C811" s="1"/>
      <c r="D811" s="1"/>
      <c r="E811" s="1"/>
      <c r="F811" s="1"/>
      <c r="G811" s="1"/>
      <c r="H811" s="183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8" customHeight="1">
      <c r="A812" s="1"/>
      <c r="B812" s="1"/>
      <c r="C812" s="1"/>
      <c r="D812" s="1"/>
      <c r="E812" s="1"/>
      <c r="F812" s="1"/>
      <c r="G812" s="1"/>
      <c r="H812" s="183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8" customHeight="1">
      <c r="A813" s="1"/>
      <c r="B813" s="1"/>
      <c r="C813" s="1"/>
      <c r="D813" s="1"/>
      <c r="E813" s="1"/>
      <c r="F813" s="1"/>
      <c r="G813" s="1"/>
      <c r="H813" s="183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8" customHeight="1">
      <c r="A814" s="1"/>
      <c r="B814" s="1"/>
      <c r="C814" s="1"/>
      <c r="D814" s="1"/>
      <c r="E814" s="1"/>
      <c r="F814" s="1"/>
      <c r="G814" s="1"/>
      <c r="H814" s="183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8" customHeight="1">
      <c r="A815" s="1"/>
      <c r="B815" s="1"/>
      <c r="C815" s="1"/>
      <c r="D815" s="1"/>
      <c r="E815" s="1"/>
      <c r="F815" s="1"/>
      <c r="G815" s="1"/>
      <c r="H815" s="183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8" customHeight="1">
      <c r="A816" s="1"/>
      <c r="B816" s="1"/>
      <c r="C816" s="1"/>
      <c r="D816" s="1"/>
      <c r="E816" s="1"/>
      <c r="F816" s="1"/>
      <c r="G816" s="1"/>
      <c r="H816" s="183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8" customHeight="1">
      <c r="A817" s="1"/>
      <c r="B817" s="1"/>
      <c r="C817" s="1"/>
      <c r="D817" s="1"/>
      <c r="E817" s="1"/>
      <c r="F817" s="1"/>
      <c r="G817" s="1"/>
      <c r="H817" s="183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8" customHeight="1">
      <c r="A818" s="1"/>
      <c r="B818" s="1"/>
      <c r="C818" s="1"/>
      <c r="D818" s="1"/>
      <c r="E818" s="1"/>
      <c r="F818" s="1"/>
      <c r="G818" s="1"/>
      <c r="H818" s="183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8" customHeight="1">
      <c r="A819" s="1"/>
      <c r="B819" s="1"/>
      <c r="C819" s="1"/>
      <c r="D819" s="1"/>
      <c r="E819" s="1"/>
      <c r="F819" s="1"/>
      <c r="G819" s="1"/>
      <c r="H819" s="183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8" customHeight="1">
      <c r="A820" s="1"/>
      <c r="B820" s="1"/>
      <c r="C820" s="1"/>
      <c r="D820" s="1"/>
      <c r="E820" s="1"/>
      <c r="F820" s="1"/>
      <c r="G820" s="1"/>
      <c r="H820" s="183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8" customHeight="1">
      <c r="A821" s="1"/>
      <c r="B821" s="1"/>
      <c r="C821" s="1"/>
      <c r="D821" s="1"/>
      <c r="E821" s="1"/>
      <c r="F821" s="1"/>
      <c r="G821" s="1"/>
      <c r="H821" s="183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8" customHeight="1">
      <c r="A822" s="1"/>
      <c r="B822" s="1"/>
      <c r="C822" s="1"/>
      <c r="D822" s="1"/>
      <c r="E822" s="1"/>
      <c r="F822" s="1"/>
      <c r="G822" s="1"/>
      <c r="H822" s="183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8" customHeight="1">
      <c r="A823" s="1"/>
      <c r="B823" s="1"/>
      <c r="C823" s="1"/>
      <c r="D823" s="1"/>
      <c r="E823" s="1"/>
      <c r="F823" s="1"/>
      <c r="G823" s="1"/>
      <c r="H823" s="183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8" customHeight="1">
      <c r="A824" s="1"/>
      <c r="B824" s="1"/>
      <c r="C824" s="1"/>
      <c r="D824" s="1"/>
      <c r="E824" s="1"/>
      <c r="F824" s="1"/>
      <c r="G824" s="1"/>
      <c r="H824" s="183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8" customHeight="1">
      <c r="A825" s="1"/>
      <c r="B825" s="1"/>
      <c r="C825" s="1"/>
      <c r="D825" s="1"/>
      <c r="E825" s="1"/>
      <c r="F825" s="1"/>
      <c r="G825" s="1"/>
      <c r="H825" s="183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8" customHeight="1">
      <c r="A826" s="1"/>
      <c r="B826" s="1"/>
      <c r="C826" s="1"/>
      <c r="D826" s="1"/>
      <c r="E826" s="1"/>
      <c r="F826" s="1"/>
      <c r="G826" s="1"/>
      <c r="H826" s="183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8" customHeight="1">
      <c r="A827" s="1"/>
      <c r="B827" s="1"/>
      <c r="C827" s="1"/>
      <c r="D827" s="1"/>
      <c r="E827" s="1"/>
      <c r="F827" s="1"/>
      <c r="G827" s="1"/>
      <c r="H827" s="183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8" customHeight="1">
      <c r="A828" s="1"/>
      <c r="B828" s="1"/>
      <c r="C828" s="1"/>
      <c r="D828" s="1"/>
      <c r="E828" s="1"/>
      <c r="F828" s="1"/>
      <c r="G828" s="1"/>
      <c r="H828" s="183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8" customHeight="1">
      <c r="A829" s="1"/>
      <c r="B829" s="1"/>
      <c r="C829" s="1"/>
      <c r="D829" s="1"/>
      <c r="E829" s="1"/>
      <c r="F829" s="1"/>
      <c r="G829" s="1"/>
      <c r="H829" s="183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8" customHeight="1">
      <c r="A830" s="1"/>
      <c r="B830" s="1"/>
      <c r="C830" s="1"/>
      <c r="D830" s="1"/>
      <c r="E830" s="1"/>
      <c r="F830" s="1"/>
      <c r="G830" s="1"/>
      <c r="H830" s="183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8" customHeight="1">
      <c r="A831" s="1"/>
      <c r="B831" s="1"/>
      <c r="C831" s="1"/>
      <c r="D831" s="1"/>
      <c r="E831" s="1"/>
      <c r="F831" s="1"/>
      <c r="G831" s="1"/>
      <c r="H831" s="183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8" customHeight="1">
      <c r="A832" s="1"/>
      <c r="B832" s="1"/>
      <c r="C832" s="1"/>
      <c r="D832" s="1"/>
      <c r="E832" s="1"/>
      <c r="F832" s="1"/>
      <c r="G832" s="1"/>
      <c r="H832" s="183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8" customHeight="1">
      <c r="A833" s="1"/>
      <c r="B833" s="1"/>
      <c r="C833" s="1"/>
      <c r="D833" s="1"/>
      <c r="E833" s="1"/>
      <c r="F833" s="1"/>
      <c r="G833" s="1"/>
      <c r="H833" s="183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8" customHeight="1">
      <c r="A834" s="1"/>
      <c r="B834" s="1"/>
      <c r="C834" s="1"/>
      <c r="D834" s="1"/>
      <c r="E834" s="1"/>
      <c r="F834" s="1"/>
      <c r="G834" s="1"/>
      <c r="H834" s="183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8" customHeight="1">
      <c r="A835" s="1"/>
      <c r="B835" s="1"/>
      <c r="C835" s="1"/>
      <c r="D835" s="1"/>
      <c r="E835" s="1"/>
      <c r="F835" s="1"/>
      <c r="G835" s="1"/>
      <c r="H835" s="183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8" customHeight="1">
      <c r="A836" s="1"/>
      <c r="B836" s="1"/>
      <c r="C836" s="1"/>
      <c r="D836" s="1"/>
      <c r="E836" s="1"/>
      <c r="F836" s="1"/>
      <c r="G836" s="1"/>
      <c r="H836" s="183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8" customHeight="1">
      <c r="A837" s="1"/>
      <c r="B837" s="1"/>
      <c r="C837" s="1"/>
      <c r="D837" s="1"/>
      <c r="E837" s="1"/>
      <c r="F837" s="1"/>
      <c r="G837" s="1"/>
      <c r="H837" s="183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8" customHeight="1">
      <c r="A838" s="1"/>
      <c r="B838" s="1"/>
      <c r="C838" s="1"/>
      <c r="D838" s="1"/>
      <c r="E838" s="1"/>
      <c r="F838" s="1"/>
      <c r="G838" s="1"/>
      <c r="H838" s="183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8" customHeight="1">
      <c r="A839" s="1"/>
      <c r="B839" s="1"/>
      <c r="C839" s="1"/>
      <c r="D839" s="1"/>
      <c r="E839" s="1"/>
      <c r="F839" s="1"/>
      <c r="G839" s="1"/>
      <c r="H839" s="183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8" customHeight="1">
      <c r="A840" s="1"/>
      <c r="B840" s="1"/>
      <c r="C840" s="1"/>
      <c r="D840" s="1"/>
      <c r="E840" s="1"/>
      <c r="F840" s="1"/>
      <c r="G840" s="1"/>
      <c r="H840" s="183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8" customHeight="1">
      <c r="A841" s="1"/>
      <c r="B841" s="1"/>
      <c r="C841" s="1"/>
      <c r="D841" s="1"/>
      <c r="E841" s="1"/>
      <c r="F841" s="1"/>
      <c r="G841" s="1"/>
      <c r="H841" s="183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8" customHeight="1">
      <c r="A842" s="1"/>
      <c r="B842" s="1"/>
      <c r="C842" s="1"/>
      <c r="D842" s="1"/>
      <c r="E842" s="1"/>
      <c r="F842" s="1"/>
      <c r="G842" s="1"/>
      <c r="H842" s="183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8" customHeight="1">
      <c r="A843" s="1"/>
      <c r="B843" s="1"/>
      <c r="C843" s="1"/>
      <c r="D843" s="1"/>
      <c r="E843" s="1"/>
      <c r="F843" s="1"/>
      <c r="G843" s="1"/>
      <c r="H843" s="183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8" customHeight="1">
      <c r="A844" s="1"/>
      <c r="B844" s="1"/>
      <c r="C844" s="1"/>
      <c r="D844" s="1"/>
      <c r="E844" s="1"/>
      <c r="F844" s="1"/>
      <c r="G844" s="1"/>
      <c r="H844" s="183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8" customHeight="1">
      <c r="A845" s="1"/>
      <c r="B845" s="1"/>
      <c r="C845" s="1"/>
      <c r="D845" s="1"/>
      <c r="E845" s="1"/>
      <c r="F845" s="1"/>
      <c r="G845" s="1"/>
      <c r="H845" s="183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8" customHeight="1">
      <c r="A846" s="1"/>
      <c r="B846" s="1"/>
      <c r="C846" s="1"/>
      <c r="D846" s="1"/>
      <c r="E846" s="1"/>
      <c r="F846" s="1"/>
      <c r="G846" s="1"/>
      <c r="H846" s="183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8" customHeight="1">
      <c r="A847" s="1"/>
      <c r="B847" s="1"/>
      <c r="C847" s="1"/>
      <c r="D847" s="1"/>
      <c r="E847" s="1"/>
      <c r="F847" s="1"/>
      <c r="G847" s="1"/>
      <c r="H847" s="183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8" customHeight="1">
      <c r="A848" s="1"/>
      <c r="B848" s="1"/>
      <c r="C848" s="1"/>
      <c r="D848" s="1"/>
      <c r="E848" s="1"/>
      <c r="F848" s="1"/>
      <c r="G848" s="1"/>
      <c r="H848" s="183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8" customHeight="1">
      <c r="A849" s="1"/>
      <c r="B849" s="1"/>
      <c r="C849" s="1"/>
      <c r="D849" s="1"/>
      <c r="E849" s="1"/>
      <c r="F849" s="1"/>
      <c r="G849" s="1"/>
      <c r="H849" s="183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8" customHeight="1">
      <c r="A850" s="1"/>
      <c r="B850" s="1"/>
      <c r="C850" s="1"/>
      <c r="D850" s="1"/>
      <c r="E850" s="1"/>
      <c r="F850" s="1"/>
      <c r="G850" s="1"/>
      <c r="H850" s="183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8" customHeight="1">
      <c r="A851" s="1"/>
      <c r="B851" s="1"/>
      <c r="C851" s="1"/>
      <c r="D851" s="1"/>
      <c r="E851" s="1"/>
      <c r="F851" s="1"/>
      <c r="G851" s="1"/>
      <c r="H851" s="183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8" customHeight="1">
      <c r="A852" s="1"/>
      <c r="B852" s="1"/>
      <c r="C852" s="1"/>
      <c r="D852" s="1"/>
      <c r="E852" s="1"/>
      <c r="F852" s="1"/>
      <c r="G852" s="1"/>
      <c r="H852" s="183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8" customHeight="1">
      <c r="A853" s="1"/>
      <c r="B853" s="1"/>
      <c r="C853" s="1"/>
      <c r="D853" s="1"/>
      <c r="E853" s="1"/>
      <c r="F853" s="1"/>
      <c r="G853" s="1"/>
      <c r="H853" s="183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8" customHeight="1">
      <c r="A854" s="1"/>
      <c r="B854" s="1"/>
      <c r="C854" s="1"/>
      <c r="D854" s="1"/>
      <c r="E854" s="1"/>
      <c r="F854" s="1"/>
      <c r="G854" s="1"/>
      <c r="H854" s="183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8" customHeight="1">
      <c r="A855" s="1"/>
      <c r="B855" s="1"/>
      <c r="C855" s="1"/>
      <c r="D855" s="1"/>
      <c r="E855" s="1"/>
      <c r="F855" s="1"/>
      <c r="G855" s="1"/>
      <c r="H855" s="183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8" customHeight="1">
      <c r="A856" s="1"/>
      <c r="B856" s="1"/>
      <c r="C856" s="1"/>
      <c r="D856" s="1"/>
      <c r="E856" s="1"/>
      <c r="F856" s="1"/>
      <c r="G856" s="1"/>
      <c r="H856" s="183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8" customHeight="1">
      <c r="A857" s="1"/>
      <c r="B857" s="1"/>
      <c r="C857" s="1"/>
      <c r="D857" s="1"/>
      <c r="E857" s="1"/>
      <c r="F857" s="1"/>
      <c r="G857" s="1"/>
      <c r="H857" s="183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8" customHeight="1">
      <c r="A858" s="1"/>
      <c r="B858" s="1"/>
      <c r="C858" s="1"/>
      <c r="D858" s="1"/>
      <c r="E858" s="1"/>
      <c r="F858" s="1"/>
      <c r="G858" s="1"/>
      <c r="H858" s="183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8" customHeight="1">
      <c r="A859" s="1"/>
      <c r="B859" s="1"/>
      <c r="C859" s="1"/>
      <c r="D859" s="1"/>
      <c r="E859" s="1"/>
      <c r="F859" s="1"/>
      <c r="G859" s="1"/>
      <c r="H859" s="183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8" customHeight="1">
      <c r="A860" s="1"/>
      <c r="B860" s="1"/>
      <c r="C860" s="1"/>
      <c r="D860" s="1"/>
      <c r="E860" s="1"/>
      <c r="F860" s="1"/>
      <c r="G860" s="1"/>
      <c r="H860" s="183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8" customHeight="1">
      <c r="A861" s="1"/>
      <c r="B861" s="1"/>
      <c r="C861" s="1"/>
      <c r="D861" s="1"/>
      <c r="E861" s="1"/>
      <c r="F861" s="1"/>
      <c r="G861" s="1"/>
      <c r="H861" s="183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8" customHeight="1">
      <c r="A862" s="1"/>
      <c r="B862" s="1"/>
      <c r="C862" s="1"/>
      <c r="D862" s="1"/>
      <c r="E862" s="1"/>
      <c r="F862" s="1"/>
      <c r="G862" s="1"/>
      <c r="H862" s="183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8" customHeight="1">
      <c r="A863" s="1"/>
      <c r="B863" s="1"/>
      <c r="C863" s="1"/>
      <c r="D863" s="1"/>
      <c r="E863" s="1"/>
      <c r="F863" s="1"/>
      <c r="G863" s="1"/>
      <c r="H863" s="183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8" customHeight="1">
      <c r="A864" s="1"/>
      <c r="B864" s="1"/>
      <c r="C864" s="1"/>
      <c r="D864" s="1"/>
      <c r="E864" s="1"/>
      <c r="F864" s="1"/>
      <c r="G864" s="1"/>
      <c r="H864" s="183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8" customHeight="1">
      <c r="A865" s="1"/>
      <c r="B865" s="1"/>
      <c r="C865" s="1"/>
      <c r="D865" s="1"/>
      <c r="E865" s="1"/>
      <c r="F865" s="1"/>
      <c r="G865" s="1"/>
      <c r="H865" s="183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8" customHeight="1">
      <c r="A866" s="1"/>
      <c r="B866" s="1"/>
      <c r="C866" s="1"/>
      <c r="D866" s="1"/>
      <c r="E866" s="1"/>
      <c r="F866" s="1"/>
      <c r="G866" s="1"/>
      <c r="H866" s="183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8" customHeight="1">
      <c r="A867" s="1"/>
      <c r="B867" s="1"/>
      <c r="C867" s="1"/>
      <c r="D867" s="1"/>
      <c r="E867" s="1"/>
      <c r="F867" s="1"/>
      <c r="G867" s="1"/>
      <c r="H867" s="183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8" customHeight="1">
      <c r="A868" s="1"/>
      <c r="B868" s="1"/>
      <c r="C868" s="1"/>
      <c r="D868" s="1"/>
      <c r="E868" s="1"/>
      <c r="F868" s="1"/>
      <c r="G868" s="1"/>
      <c r="H868" s="183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8" customHeight="1">
      <c r="A869" s="1"/>
      <c r="B869" s="1"/>
      <c r="C869" s="1"/>
      <c r="D869" s="1"/>
      <c r="E869" s="1"/>
      <c r="F869" s="1"/>
      <c r="G869" s="1"/>
      <c r="H869" s="183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8" customHeight="1">
      <c r="A870" s="1"/>
      <c r="B870" s="1"/>
      <c r="C870" s="1"/>
      <c r="D870" s="1"/>
      <c r="E870" s="1"/>
      <c r="F870" s="1"/>
      <c r="G870" s="1"/>
      <c r="H870" s="183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8" customHeight="1">
      <c r="A871" s="1"/>
      <c r="B871" s="1"/>
      <c r="C871" s="1"/>
      <c r="D871" s="1"/>
      <c r="E871" s="1"/>
      <c r="F871" s="1"/>
      <c r="G871" s="1"/>
      <c r="H871" s="183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8" customHeight="1">
      <c r="A872" s="1"/>
      <c r="B872" s="1"/>
      <c r="C872" s="1"/>
      <c r="D872" s="1"/>
      <c r="E872" s="1"/>
      <c r="F872" s="1"/>
      <c r="G872" s="1"/>
      <c r="H872" s="183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8" customHeight="1">
      <c r="A873" s="1"/>
      <c r="B873" s="1"/>
      <c r="C873" s="1"/>
      <c r="D873" s="1"/>
      <c r="E873" s="1"/>
      <c r="F873" s="1"/>
      <c r="G873" s="1"/>
      <c r="H873" s="183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8" customHeight="1">
      <c r="A874" s="1"/>
      <c r="B874" s="1"/>
      <c r="C874" s="1"/>
      <c r="D874" s="1"/>
      <c r="E874" s="1"/>
      <c r="F874" s="1"/>
      <c r="G874" s="1"/>
      <c r="H874" s="183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8" customHeight="1">
      <c r="A875" s="1"/>
      <c r="B875" s="1"/>
      <c r="C875" s="1"/>
      <c r="D875" s="1"/>
      <c r="E875" s="1"/>
      <c r="F875" s="1"/>
      <c r="G875" s="1"/>
      <c r="H875" s="183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8" customHeight="1">
      <c r="A876" s="1"/>
      <c r="B876" s="1"/>
      <c r="C876" s="1"/>
      <c r="D876" s="1"/>
      <c r="E876" s="1"/>
      <c r="F876" s="1"/>
      <c r="G876" s="1"/>
      <c r="H876" s="183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8" customHeight="1">
      <c r="A877" s="1"/>
      <c r="B877" s="1"/>
      <c r="C877" s="1"/>
      <c r="D877" s="1"/>
      <c r="E877" s="1"/>
      <c r="F877" s="1"/>
      <c r="G877" s="1"/>
      <c r="H877" s="183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8" customHeight="1">
      <c r="A878" s="1"/>
      <c r="B878" s="1"/>
      <c r="C878" s="1"/>
      <c r="D878" s="1"/>
      <c r="E878" s="1"/>
      <c r="F878" s="1"/>
      <c r="G878" s="1"/>
      <c r="H878" s="183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8" customHeight="1">
      <c r="A879" s="1"/>
      <c r="B879" s="1"/>
      <c r="C879" s="1"/>
      <c r="D879" s="1"/>
      <c r="E879" s="1"/>
      <c r="F879" s="1"/>
      <c r="G879" s="1"/>
      <c r="H879" s="183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8" customHeight="1">
      <c r="A880" s="1"/>
      <c r="B880" s="1"/>
      <c r="C880" s="1"/>
      <c r="D880" s="1"/>
      <c r="E880" s="1"/>
      <c r="F880" s="1"/>
      <c r="G880" s="1"/>
      <c r="H880" s="183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8" customHeight="1">
      <c r="A881" s="1"/>
      <c r="B881" s="1"/>
      <c r="C881" s="1"/>
      <c r="D881" s="1"/>
      <c r="E881" s="1"/>
      <c r="F881" s="1"/>
      <c r="G881" s="1"/>
      <c r="H881" s="183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8" customHeight="1">
      <c r="A882" s="1"/>
      <c r="B882" s="1"/>
      <c r="C882" s="1"/>
      <c r="D882" s="1"/>
      <c r="E882" s="1"/>
      <c r="F882" s="1"/>
      <c r="G882" s="1"/>
      <c r="H882" s="183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8" customHeight="1">
      <c r="A883" s="1"/>
      <c r="B883" s="1"/>
      <c r="C883" s="1"/>
      <c r="D883" s="1"/>
      <c r="E883" s="1"/>
      <c r="F883" s="1"/>
      <c r="G883" s="1"/>
      <c r="H883" s="183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8" customHeight="1">
      <c r="A884" s="1"/>
      <c r="B884" s="1"/>
      <c r="C884" s="1"/>
      <c r="D884" s="1"/>
      <c r="E884" s="1"/>
      <c r="F884" s="1"/>
      <c r="G884" s="1"/>
      <c r="H884" s="183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8" customHeight="1">
      <c r="A885" s="1"/>
      <c r="B885" s="1"/>
      <c r="C885" s="1"/>
      <c r="D885" s="1"/>
      <c r="E885" s="1"/>
      <c r="F885" s="1"/>
      <c r="G885" s="1"/>
      <c r="H885" s="183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8" customHeight="1">
      <c r="A886" s="1"/>
      <c r="B886" s="1"/>
      <c r="C886" s="1"/>
      <c r="D886" s="1"/>
      <c r="E886" s="1"/>
      <c r="F886" s="1"/>
      <c r="G886" s="1"/>
      <c r="H886" s="183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8" customHeight="1">
      <c r="A887" s="1"/>
      <c r="B887" s="1"/>
      <c r="C887" s="1"/>
      <c r="D887" s="1"/>
      <c r="E887" s="1"/>
      <c r="F887" s="1"/>
      <c r="G887" s="1"/>
      <c r="H887" s="183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8" customHeight="1">
      <c r="A888" s="1"/>
      <c r="B888" s="1"/>
      <c r="C888" s="1"/>
      <c r="D888" s="1"/>
      <c r="E888" s="1"/>
      <c r="F888" s="1"/>
      <c r="G888" s="1"/>
      <c r="H888" s="183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8" customHeight="1">
      <c r="A889" s="1"/>
      <c r="B889" s="1"/>
      <c r="C889" s="1"/>
      <c r="D889" s="1"/>
      <c r="E889" s="1"/>
      <c r="F889" s="1"/>
      <c r="G889" s="1"/>
      <c r="H889" s="183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8" customHeight="1">
      <c r="A890" s="1"/>
      <c r="B890" s="1"/>
      <c r="C890" s="1"/>
      <c r="D890" s="1"/>
      <c r="E890" s="1"/>
      <c r="F890" s="1"/>
      <c r="G890" s="1"/>
      <c r="H890" s="183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8" customHeight="1">
      <c r="A891" s="1"/>
      <c r="B891" s="1"/>
      <c r="C891" s="1"/>
      <c r="D891" s="1"/>
      <c r="E891" s="1"/>
      <c r="F891" s="1"/>
      <c r="G891" s="1"/>
      <c r="H891" s="183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8" customHeight="1">
      <c r="A892" s="1"/>
      <c r="B892" s="1"/>
      <c r="C892" s="1"/>
      <c r="D892" s="1"/>
      <c r="E892" s="1"/>
      <c r="F892" s="1"/>
      <c r="G892" s="1"/>
      <c r="H892" s="183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8" customHeight="1">
      <c r="A893" s="1"/>
      <c r="B893" s="1"/>
      <c r="C893" s="1"/>
      <c r="D893" s="1"/>
      <c r="E893" s="1"/>
      <c r="F893" s="1"/>
      <c r="G893" s="1"/>
      <c r="H893" s="183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8" customHeight="1">
      <c r="A894" s="1"/>
      <c r="B894" s="1"/>
      <c r="C894" s="1"/>
      <c r="D894" s="1"/>
      <c r="E894" s="1"/>
      <c r="F894" s="1"/>
      <c r="G894" s="1"/>
      <c r="H894" s="183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8" customHeight="1">
      <c r="A895" s="1"/>
      <c r="B895" s="1"/>
      <c r="C895" s="1"/>
      <c r="D895" s="1"/>
      <c r="E895" s="1"/>
      <c r="F895" s="1"/>
      <c r="G895" s="1"/>
      <c r="H895" s="183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8" customHeight="1">
      <c r="A896" s="1"/>
      <c r="B896" s="1"/>
      <c r="C896" s="1"/>
      <c r="D896" s="1"/>
      <c r="E896" s="1"/>
      <c r="F896" s="1"/>
      <c r="G896" s="1"/>
      <c r="H896" s="183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8" customHeight="1">
      <c r="A897" s="1"/>
      <c r="B897" s="1"/>
      <c r="C897" s="1"/>
      <c r="D897" s="1"/>
      <c r="E897" s="1"/>
      <c r="F897" s="1"/>
      <c r="G897" s="1"/>
      <c r="H897" s="183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8" customHeight="1">
      <c r="A898" s="1"/>
      <c r="B898" s="1"/>
      <c r="C898" s="1"/>
      <c r="D898" s="1"/>
      <c r="E898" s="1"/>
      <c r="F898" s="1"/>
      <c r="G898" s="1"/>
      <c r="H898" s="183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8" customHeight="1">
      <c r="A899" s="1"/>
      <c r="B899" s="1"/>
      <c r="C899" s="1"/>
      <c r="D899" s="1"/>
      <c r="E899" s="1"/>
      <c r="F899" s="1"/>
      <c r="G899" s="1"/>
      <c r="H899" s="183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8" customHeight="1">
      <c r="A900" s="1"/>
      <c r="B900" s="1"/>
      <c r="C900" s="1"/>
      <c r="D900" s="1"/>
      <c r="E900" s="1"/>
      <c r="F900" s="1"/>
      <c r="G900" s="1"/>
      <c r="H900" s="183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8" customHeight="1">
      <c r="A901" s="1"/>
      <c r="B901" s="1"/>
      <c r="C901" s="1"/>
      <c r="D901" s="1"/>
      <c r="E901" s="1"/>
      <c r="F901" s="1"/>
      <c r="G901" s="1"/>
      <c r="H901" s="183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8" customHeight="1">
      <c r="A902" s="1"/>
      <c r="B902" s="1"/>
      <c r="C902" s="1"/>
      <c r="D902" s="1"/>
      <c r="E902" s="1"/>
      <c r="F902" s="1"/>
      <c r="G902" s="1"/>
      <c r="H902" s="183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8" customHeight="1">
      <c r="A903" s="1"/>
      <c r="B903" s="1"/>
      <c r="C903" s="1"/>
      <c r="D903" s="1"/>
      <c r="E903" s="1"/>
      <c r="F903" s="1"/>
      <c r="G903" s="1"/>
      <c r="H903" s="183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8" customHeight="1">
      <c r="A904" s="1"/>
      <c r="B904" s="1"/>
      <c r="C904" s="1"/>
      <c r="D904" s="1"/>
      <c r="E904" s="1"/>
      <c r="F904" s="1"/>
      <c r="G904" s="1"/>
      <c r="H904" s="183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8" customHeight="1">
      <c r="A905" s="1"/>
      <c r="B905" s="1"/>
      <c r="C905" s="1"/>
      <c r="D905" s="1"/>
      <c r="E905" s="1"/>
      <c r="F905" s="1"/>
      <c r="G905" s="1"/>
      <c r="H905" s="183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8" customHeight="1">
      <c r="A906" s="1"/>
      <c r="B906" s="1"/>
      <c r="C906" s="1"/>
      <c r="D906" s="1"/>
      <c r="E906" s="1"/>
      <c r="F906" s="1"/>
      <c r="G906" s="1"/>
      <c r="H906" s="183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8" customHeight="1">
      <c r="A907" s="1"/>
      <c r="B907" s="1"/>
      <c r="C907" s="1"/>
      <c r="D907" s="1"/>
      <c r="E907" s="1"/>
      <c r="F907" s="1"/>
      <c r="G907" s="1"/>
      <c r="H907" s="183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8" customHeight="1">
      <c r="A908" s="1"/>
      <c r="B908" s="1"/>
      <c r="C908" s="1"/>
      <c r="D908" s="1"/>
      <c r="E908" s="1"/>
      <c r="F908" s="1"/>
      <c r="G908" s="1"/>
      <c r="H908" s="183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8" customHeight="1">
      <c r="A909" s="1"/>
      <c r="B909" s="1"/>
      <c r="C909" s="1"/>
      <c r="D909" s="1"/>
      <c r="E909" s="1"/>
      <c r="F909" s="1"/>
      <c r="G909" s="1"/>
      <c r="H909" s="183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8" customHeight="1">
      <c r="A910" s="1"/>
      <c r="B910" s="1"/>
      <c r="C910" s="1"/>
      <c r="D910" s="1"/>
      <c r="E910" s="1"/>
      <c r="F910" s="1"/>
      <c r="G910" s="1"/>
      <c r="H910" s="183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8" customHeight="1">
      <c r="A911" s="1"/>
      <c r="B911" s="1"/>
      <c r="C911" s="1"/>
      <c r="D911" s="1"/>
      <c r="E911" s="1"/>
      <c r="F911" s="1"/>
      <c r="G911" s="1"/>
      <c r="H911" s="183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8" customHeight="1">
      <c r="A912" s="1"/>
      <c r="B912" s="1"/>
      <c r="C912" s="1"/>
      <c r="D912" s="1"/>
      <c r="E912" s="1"/>
      <c r="F912" s="1"/>
      <c r="G912" s="1"/>
      <c r="H912" s="183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8" customHeight="1">
      <c r="A913" s="1"/>
      <c r="B913" s="1"/>
      <c r="C913" s="1"/>
      <c r="D913" s="1"/>
      <c r="E913" s="1"/>
      <c r="F913" s="1"/>
      <c r="G913" s="1"/>
      <c r="H913" s="183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8" customHeight="1">
      <c r="A914" s="1"/>
      <c r="B914" s="1"/>
      <c r="C914" s="1"/>
      <c r="D914" s="1"/>
      <c r="E914" s="1"/>
      <c r="F914" s="1"/>
      <c r="G914" s="1"/>
      <c r="H914" s="183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8" customHeight="1">
      <c r="A915" s="1"/>
      <c r="B915" s="1"/>
      <c r="C915" s="1"/>
      <c r="D915" s="1"/>
      <c r="E915" s="1"/>
      <c r="F915" s="1"/>
      <c r="G915" s="1"/>
      <c r="H915" s="183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8" customHeight="1">
      <c r="A916" s="1"/>
      <c r="B916" s="1"/>
      <c r="C916" s="1"/>
      <c r="D916" s="1"/>
      <c r="E916" s="1"/>
      <c r="F916" s="1"/>
      <c r="G916" s="1"/>
      <c r="H916" s="183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8" customHeight="1">
      <c r="A917" s="1"/>
      <c r="B917" s="1"/>
      <c r="C917" s="1"/>
      <c r="D917" s="1"/>
      <c r="E917" s="1"/>
      <c r="F917" s="1"/>
      <c r="G917" s="1"/>
      <c r="H917" s="183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8" customHeight="1">
      <c r="A918" s="1"/>
      <c r="B918" s="1"/>
      <c r="C918" s="1"/>
      <c r="D918" s="1"/>
      <c r="E918" s="1"/>
      <c r="F918" s="1"/>
      <c r="G918" s="1"/>
      <c r="H918" s="183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8" customHeight="1">
      <c r="A919" s="1"/>
      <c r="B919" s="1"/>
      <c r="C919" s="1"/>
      <c r="D919" s="1"/>
      <c r="E919" s="1"/>
      <c r="F919" s="1"/>
      <c r="G919" s="1"/>
      <c r="H919" s="183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8" customHeight="1">
      <c r="A920" s="1"/>
      <c r="B920" s="1"/>
      <c r="C920" s="1"/>
      <c r="D920" s="1"/>
      <c r="E920" s="1"/>
      <c r="F920" s="1"/>
      <c r="G920" s="1"/>
      <c r="H920" s="183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8" customHeight="1">
      <c r="A921" s="1"/>
      <c r="B921" s="1"/>
      <c r="C921" s="1"/>
      <c r="D921" s="1"/>
      <c r="E921" s="1"/>
      <c r="F921" s="1"/>
      <c r="G921" s="1"/>
      <c r="H921" s="183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8" customHeight="1">
      <c r="A922" s="1"/>
      <c r="B922" s="1"/>
      <c r="C922" s="1"/>
      <c r="D922" s="1"/>
      <c r="E922" s="1"/>
      <c r="F922" s="1"/>
      <c r="G922" s="1"/>
      <c r="H922" s="183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8" customHeight="1">
      <c r="A923" s="1"/>
      <c r="B923" s="1"/>
      <c r="C923" s="1"/>
      <c r="D923" s="1"/>
      <c r="E923" s="1"/>
      <c r="F923" s="1"/>
      <c r="G923" s="1"/>
      <c r="H923" s="183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8" customHeight="1">
      <c r="A924" s="1"/>
      <c r="B924" s="1"/>
      <c r="C924" s="1"/>
      <c r="D924" s="1"/>
      <c r="E924" s="1"/>
      <c r="F924" s="1"/>
      <c r="G924" s="1"/>
      <c r="H924" s="183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8" customHeight="1">
      <c r="A925" s="1"/>
      <c r="B925" s="1"/>
      <c r="C925" s="1"/>
      <c r="D925" s="1"/>
      <c r="E925" s="1"/>
      <c r="F925" s="1"/>
      <c r="G925" s="1"/>
      <c r="H925" s="183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8" customHeight="1">
      <c r="A926" s="1"/>
      <c r="B926" s="1"/>
      <c r="C926" s="1"/>
      <c r="D926" s="1"/>
      <c r="E926" s="1"/>
      <c r="F926" s="1"/>
      <c r="G926" s="1"/>
      <c r="H926" s="183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8" customHeight="1">
      <c r="A927" s="1"/>
      <c r="B927" s="1"/>
      <c r="C927" s="1"/>
      <c r="D927" s="1"/>
      <c r="E927" s="1"/>
      <c r="F927" s="1"/>
      <c r="G927" s="1"/>
      <c r="H927" s="183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8" customHeight="1">
      <c r="A928" s="1"/>
      <c r="B928" s="1"/>
      <c r="C928" s="1"/>
      <c r="D928" s="1"/>
      <c r="E928" s="1"/>
      <c r="F928" s="1"/>
      <c r="G928" s="1"/>
      <c r="H928" s="183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8" customHeight="1">
      <c r="A929" s="1"/>
      <c r="B929" s="1"/>
      <c r="C929" s="1"/>
      <c r="D929" s="1"/>
      <c r="E929" s="1"/>
      <c r="F929" s="1"/>
      <c r="G929" s="1"/>
      <c r="H929" s="183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8" customHeight="1">
      <c r="A930" s="1"/>
      <c r="B930" s="1"/>
      <c r="C930" s="1"/>
      <c r="D930" s="1"/>
      <c r="E930" s="1"/>
      <c r="F930" s="1"/>
      <c r="G930" s="1"/>
      <c r="H930" s="183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8" customHeight="1">
      <c r="A931" s="1"/>
      <c r="B931" s="1"/>
      <c r="C931" s="1"/>
      <c r="D931" s="1"/>
      <c r="E931" s="1"/>
      <c r="F931" s="1"/>
      <c r="G931" s="1"/>
      <c r="H931" s="183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8" customHeight="1">
      <c r="A932" s="1"/>
      <c r="B932" s="1"/>
      <c r="C932" s="1"/>
      <c r="D932" s="1"/>
      <c r="E932" s="1"/>
      <c r="F932" s="1"/>
      <c r="G932" s="1"/>
      <c r="H932" s="183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8" customHeight="1">
      <c r="A933" s="1"/>
      <c r="B933" s="1"/>
      <c r="C933" s="1"/>
      <c r="D933" s="1"/>
      <c r="E933" s="1"/>
      <c r="F933" s="1"/>
      <c r="G933" s="1"/>
      <c r="H933" s="183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8" customHeight="1">
      <c r="A934" s="1"/>
      <c r="B934" s="1"/>
      <c r="C934" s="1"/>
      <c r="D934" s="1"/>
      <c r="E934" s="1"/>
      <c r="F934" s="1"/>
      <c r="G934" s="1"/>
      <c r="H934" s="183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8" customHeight="1">
      <c r="A935" s="1"/>
      <c r="B935" s="1"/>
      <c r="C935" s="1"/>
      <c r="D935" s="1"/>
      <c r="E935" s="1"/>
      <c r="F935" s="1"/>
      <c r="G935" s="1"/>
      <c r="H935" s="183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8" customHeight="1">
      <c r="A936" s="1"/>
      <c r="B936" s="1"/>
      <c r="C936" s="1"/>
      <c r="D936" s="1"/>
      <c r="E936" s="1"/>
      <c r="F936" s="1"/>
      <c r="G936" s="1"/>
      <c r="H936" s="183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8" customHeight="1">
      <c r="A937" s="1"/>
      <c r="B937" s="1"/>
      <c r="C937" s="1"/>
      <c r="D937" s="1"/>
      <c r="E937" s="1"/>
      <c r="F937" s="1"/>
      <c r="G937" s="1"/>
      <c r="H937" s="183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8" customHeight="1">
      <c r="A938" s="1"/>
      <c r="B938" s="1"/>
      <c r="C938" s="1"/>
      <c r="D938" s="1"/>
      <c r="E938" s="1"/>
      <c r="F938" s="1"/>
      <c r="G938" s="1"/>
      <c r="H938" s="183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8" customHeight="1">
      <c r="A939" s="1"/>
      <c r="B939" s="1"/>
      <c r="C939" s="1"/>
      <c r="D939" s="1"/>
      <c r="E939" s="1"/>
      <c r="F939" s="1"/>
      <c r="G939" s="1"/>
      <c r="H939" s="183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8" customHeight="1">
      <c r="A940" s="1"/>
      <c r="B940" s="1"/>
      <c r="C940" s="1"/>
      <c r="D940" s="1"/>
      <c r="E940" s="1"/>
      <c r="F940" s="1"/>
      <c r="G940" s="1"/>
      <c r="H940" s="183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8" customHeight="1">
      <c r="A941" s="1"/>
      <c r="B941" s="1"/>
      <c r="C941" s="1"/>
      <c r="D941" s="1"/>
      <c r="E941" s="1"/>
      <c r="F941" s="1"/>
      <c r="G941" s="1"/>
      <c r="H941" s="183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8" customHeight="1">
      <c r="A942" s="1"/>
      <c r="B942" s="1"/>
      <c r="C942" s="1"/>
      <c r="D942" s="1"/>
      <c r="E942" s="1"/>
      <c r="F942" s="1"/>
      <c r="G942" s="1"/>
      <c r="H942" s="183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8" customHeight="1">
      <c r="A943" s="1"/>
      <c r="B943" s="1"/>
      <c r="C943" s="1"/>
      <c r="D943" s="1"/>
      <c r="E943" s="1"/>
      <c r="F943" s="1"/>
      <c r="G943" s="1"/>
      <c r="H943" s="183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8" customHeight="1">
      <c r="A944" s="1"/>
      <c r="B944" s="1"/>
      <c r="C944" s="1"/>
      <c r="D944" s="1"/>
      <c r="E944" s="1"/>
      <c r="F944" s="1"/>
      <c r="G944" s="1"/>
      <c r="H944" s="183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8" customHeight="1">
      <c r="A945" s="1"/>
      <c r="B945" s="1"/>
      <c r="C945" s="1"/>
      <c r="D945" s="1"/>
      <c r="E945" s="1"/>
      <c r="F945" s="1"/>
      <c r="G945" s="1"/>
      <c r="H945" s="183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8" customHeight="1">
      <c r="A946" s="1"/>
      <c r="B946" s="1"/>
      <c r="C946" s="1"/>
      <c r="D946" s="1"/>
      <c r="E946" s="1"/>
      <c r="F946" s="1"/>
      <c r="G946" s="1"/>
      <c r="H946" s="183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8" customHeight="1">
      <c r="A947" s="1"/>
      <c r="B947" s="1"/>
      <c r="C947" s="1"/>
      <c r="D947" s="1"/>
      <c r="E947" s="1"/>
      <c r="F947" s="1"/>
      <c r="G947" s="1"/>
      <c r="H947" s="183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8" customHeight="1">
      <c r="A948" s="1"/>
      <c r="B948" s="1"/>
      <c r="C948" s="1"/>
      <c r="D948" s="1"/>
      <c r="E948" s="1"/>
      <c r="F948" s="1"/>
      <c r="G948" s="1"/>
      <c r="H948" s="183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8" customHeight="1">
      <c r="A949" s="1"/>
      <c r="B949" s="1"/>
      <c r="C949" s="1"/>
      <c r="D949" s="1"/>
      <c r="E949" s="1"/>
      <c r="F949" s="1"/>
      <c r="G949" s="1"/>
      <c r="H949" s="183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8" customHeight="1">
      <c r="A950" s="1"/>
      <c r="B950" s="1"/>
      <c r="C950" s="1"/>
      <c r="D950" s="1"/>
      <c r="E950" s="1"/>
      <c r="F950" s="1"/>
      <c r="G950" s="1"/>
      <c r="H950" s="183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8" customHeight="1">
      <c r="A951" s="1"/>
      <c r="B951" s="1"/>
      <c r="C951" s="1"/>
      <c r="D951" s="1"/>
      <c r="E951" s="1"/>
      <c r="F951" s="1"/>
      <c r="G951" s="1"/>
      <c r="H951" s="183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8" customHeight="1">
      <c r="A952" s="1"/>
      <c r="B952" s="1"/>
      <c r="C952" s="1"/>
      <c r="D952" s="1"/>
      <c r="E952" s="1"/>
      <c r="F952" s="1"/>
      <c r="G952" s="1"/>
      <c r="H952" s="183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8" customHeight="1">
      <c r="A953" s="1"/>
      <c r="B953" s="1"/>
      <c r="C953" s="1"/>
      <c r="D953" s="1"/>
      <c r="E953" s="1"/>
      <c r="F953" s="1"/>
      <c r="G953" s="1"/>
      <c r="H953" s="183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8" customHeight="1">
      <c r="A954" s="1"/>
      <c r="B954" s="1"/>
      <c r="C954" s="1"/>
      <c r="D954" s="1"/>
      <c r="E954" s="1"/>
      <c r="F954" s="1"/>
      <c r="G954" s="1"/>
      <c r="H954" s="183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8" customHeight="1">
      <c r="A955" s="1"/>
      <c r="B955" s="1"/>
      <c r="C955" s="1"/>
      <c r="D955" s="1"/>
      <c r="E955" s="1"/>
      <c r="F955" s="1"/>
      <c r="G955" s="1"/>
      <c r="H955" s="183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8" customHeight="1">
      <c r="A956" s="1"/>
      <c r="B956" s="1"/>
      <c r="C956" s="1"/>
      <c r="D956" s="1"/>
      <c r="E956" s="1"/>
      <c r="F956" s="1"/>
      <c r="G956" s="1"/>
      <c r="H956" s="183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8" customHeight="1">
      <c r="A957" s="1"/>
      <c r="B957" s="1"/>
      <c r="C957" s="1"/>
      <c r="D957" s="1"/>
      <c r="E957" s="1"/>
      <c r="F957" s="1"/>
      <c r="G957" s="1"/>
      <c r="H957" s="183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8" customHeight="1">
      <c r="A958" s="1"/>
      <c r="B958" s="1"/>
      <c r="C958" s="1"/>
      <c r="D958" s="1"/>
      <c r="E958" s="1"/>
      <c r="F958" s="1"/>
      <c r="G958" s="1"/>
      <c r="H958" s="183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8" customHeight="1">
      <c r="A959" s="1"/>
      <c r="B959" s="1"/>
      <c r="C959" s="1"/>
      <c r="D959" s="1"/>
      <c r="E959" s="1"/>
      <c r="F959" s="1"/>
      <c r="G959" s="1"/>
      <c r="H959" s="183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8" customHeight="1">
      <c r="A960" s="1"/>
      <c r="B960" s="1"/>
      <c r="C960" s="1"/>
      <c r="D960" s="1"/>
      <c r="E960" s="1"/>
      <c r="F960" s="1"/>
      <c r="G960" s="1"/>
      <c r="H960" s="183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8" customHeight="1">
      <c r="A961" s="1"/>
      <c r="B961" s="1"/>
      <c r="C961" s="1"/>
      <c r="D961" s="1"/>
      <c r="E961" s="1"/>
      <c r="F961" s="1"/>
      <c r="G961" s="1"/>
      <c r="H961" s="183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8" customHeight="1">
      <c r="A962" s="1"/>
      <c r="B962" s="1"/>
      <c r="C962" s="1"/>
      <c r="D962" s="1"/>
      <c r="E962" s="1"/>
      <c r="F962" s="1"/>
      <c r="G962" s="1"/>
      <c r="H962" s="183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8" customHeight="1">
      <c r="A963" s="1"/>
      <c r="B963" s="1"/>
      <c r="C963" s="1"/>
      <c r="D963" s="1"/>
      <c r="E963" s="1"/>
      <c r="F963" s="1"/>
      <c r="G963" s="1"/>
      <c r="H963" s="183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8" customHeight="1">
      <c r="A964" s="1"/>
      <c r="B964" s="1"/>
      <c r="C964" s="1"/>
      <c r="D964" s="1"/>
      <c r="E964" s="1"/>
      <c r="F964" s="1"/>
      <c r="G964" s="1"/>
      <c r="H964" s="183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8" customHeight="1">
      <c r="A965" s="1"/>
      <c r="B965" s="1"/>
      <c r="C965" s="1"/>
      <c r="D965" s="1"/>
      <c r="E965" s="1"/>
      <c r="F965" s="1"/>
      <c r="G965" s="1"/>
      <c r="H965" s="183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8" customHeight="1">
      <c r="A966" s="1"/>
      <c r="B966" s="1"/>
      <c r="C966" s="1"/>
      <c r="D966" s="1"/>
      <c r="E966" s="1"/>
      <c r="F966" s="1"/>
      <c r="G966" s="1"/>
      <c r="H966" s="183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8" customHeight="1">
      <c r="A967" s="1"/>
      <c r="B967" s="1"/>
      <c r="C967" s="1"/>
      <c r="D967" s="1"/>
      <c r="E967" s="1"/>
      <c r="F967" s="1"/>
      <c r="G967" s="1"/>
      <c r="H967" s="183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8" customHeight="1">
      <c r="A968" s="1"/>
      <c r="B968" s="1"/>
      <c r="C968" s="1"/>
      <c r="D968" s="1"/>
      <c r="E968" s="1"/>
      <c r="F968" s="1"/>
      <c r="G968" s="1"/>
      <c r="H968" s="183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8" customHeight="1">
      <c r="A969" s="1"/>
      <c r="B969" s="1"/>
      <c r="C969" s="1"/>
      <c r="D969" s="1"/>
      <c r="E969" s="1"/>
      <c r="F969" s="1"/>
      <c r="G969" s="1"/>
      <c r="H969" s="183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8" customHeight="1">
      <c r="A970" s="1"/>
      <c r="B970" s="1"/>
      <c r="C970" s="1"/>
      <c r="D970" s="1"/>
      <c r="E970" s="1"/>
      <c r="F970" s="1"/>
      <c r="G970" s="1"/>
      <c r="H970" s="183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8" customHeight="1">
      <c r="A971" s="1"/>
      <c r="B971" s="1"/>
      <c r="C971" s="1"/>
      <c r="D971" s="1"/>
      <c r="E971" s="1"/>
      <c r="F971" s="1"/>
      <c r="G971" s="1"/>
      <c r="H971" s="183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8" customHeight="1">
      <c r="A972" s="1"/>
      <c r="B972" s="1"/>
      <c r="C972" s="1"/>
      <c r="D972" s="1"/>
      <c r="E972" s="1"/>
      <c r="F972" s="1"/>
      <c r="G972" s="1"/>
      <c r="H972" s="183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8" customHeight="1">
      <c r="A973" s="1"/>
      <c r="B973" s="1"/>
      <c r="C973" s="1"/>
      <c r="D973" s="1"/>
      <c r="E973" s="1"/>
      <c r="F973" s="1"/>
      <c r="G973" s="1"/>
      <c r="H973" s="183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8" customHeight="1">
      <c r="A974" s="1"/>
      <c r="B974" s="1"/>
      <c r="C974" s="1"/>
      <c r="D974" s="1"/>
      <c r="E974" s="1"/>
      <c r="F974" s="1"/>
      <c r="G974" s="1"/>
      <c r="H974" s="183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8" customHeight="1">
      <c r="A975" s="1"/>
      <c r="B975" s="1"/>
      <c r="C975" s="1"/>
      <c r="D975" s="1"/>
      <c r="E975" s="1"/>
      <c r="F975" s="1"/>
      <c r="G975" s="1"/>
      <c r="H975" s="183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8" customHeight="1">
      <c r="A976" s="1"/>
      <c r="B976" s="1"/>
      <c r="C976" s="1"/>
      <c r="D976" s="1"/>
      <c r="E976" s="1"/>
      <c r="F976" s="1"/>
      <c r="G976" s="1"/>
      <c r="H976" s="183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8" customHeight="1">
      <c r="A977" s="1"/>
      <c r="B977" s="1"/>
      <c r="C977" s="1"/>
      <c r="D977" s="1"/>
      <c r="E977" s="1"/>
      <c r="F977" s="1"/>
      <c r="G977" s="1"/>
      <c r="H977" s="183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8" customHeight="1">
      <c r="A978" s="1"/>
      <c r="B978" s="1"/>
      <c r="C978" s="1"/>
      <c r="D978" s="1"/>
      <c r="E978" s="1"/>
      <c r="F978" s="1"/>
      <c r="G978" s="1"/>
      <c r="H978" s="183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8" customHeight="1">
      <c r="A979" s="1"/>
      <c r="B979" s="1"/>
      <c r="C979" s="1"/>
      <c r="D979" s="1"/>
      <c r="E979" s="1"/>
      <c r="F979" s="1"/>
      <c r="G979" s="1"/>
      <c r="H979" s="183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8" customHeight="1">
      <c r="A980" s="1"/>
      <c r="B980" s="1"/>
      <c r="C980" s="1"/>
      <c r="D980" s="1"/>
      <c r="E980" s="1"/>
      <c r="F980" s="1"/>
      <c r="G980" s="1"/>
      <c r="H980" s="18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8" customHeight="1">
      <c r="A981" s="1"/>
      <c r="B981" s="1"/>
      <c r="C981" s="1"/>
      <c r="D981" s="1"/>
      <c r="E981" s="1"/>
      <c r="F981" s="1"/>
      <c r="G981" s="1"/>
      <c r="H981" s="18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8" customHeight="1">
      <c r="A982" s="1"/>
      <c r="B982" s="1"/>
      <c r="C982" s="1"/>
      <c r="D982" s="1"/>
      <c r="E982" s="1"/>
      <c r="F982" s="1"/>
      <c r="G982" s="1"/>
      <c r="H982" s="18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8" customHeight="1">
      <c r="A983" s="1"/>
      <c r="B983" s="1"/>
      <c r="C983" s="1"/>
      <c r="D983" s="1"/>
      <c r="E983" s="1"/>
      <c r="F983" s="1"/>
      <c r="G983" s="1"/>
      <c r="H983" s="18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8" customHeight="1">
      <c r="A984" s="1"/>
      <c r="B984" s="1"/>
      <c r="C984" s="1"/>
      <c r="D984" s="1"/>
      <c r="E984" s="1"/>
      <c r="F984" s="1"/>
      <c r="G984" s="1"/>
      <c r="H984" s="18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8" customHeight="1">
      <c r="A985" s="1"/>
      <c r="B985" s="1"/>
      <c r="C985" s="1"/>
      <c r="D985" s="1"/>
      <c r="E985" s="1"/>
      <c r="F985" s="1"/>
      <c r="G985" s="1"/>
      <c r="H985" s="18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8" customHeight="1">
      <c r="A986" s="1"/>
      <c r="B986" s="1"/>
      <c r="C986" s="1"/>
      <c r="D986" s="1"/>
      <c r="E986" s="1"/>
      <c r="F986" s="1"/>
      <c r="G986" s="1"/>
      <c r="H986" s="18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8" customHeight="1">
      <c r="A987" s="1"/>
      <c r="B987" s="1"/>
      <c r="C987" s="1"/>
      <c r="D987" s="1"/>
      <c r="E987" s="1"/>
      <c r="F987" s="1"/>
      <c r="G987" s="1"/>
      <c r="H987" s="18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8" customHeight="1">
      <c r="A988" s="1"/>
      <c r="B988" s="1"/>
      <c r="C988" s="1"/>
      <c r="D988" s="1"/>
      <c r="E988" s="1"/>
      <c r="F988" s="1"/>
      <c r="G988" s="1"/>
      <c r="H988" s="18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8" customHeight="1">
      <c r="A989" s="1"/>
      <c r="B989" s="1"/>
      <c r="C989" s="1"/>
      <c r="D989" s="1"/>
      <c r="E989" s="1"/>
      <c r="F989" s="1"/>
      <c r="G989" s="1"/>
      <c r="H989" s="18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8" customHeight="1">
      <c r="A990" s="1"/>
      <c r="B990" s="1"/>
      <c r="C990" s="1"/>
      <c r="D990" s="1"/>
      <c r="E990" s="1"/>
      <c r="F990" s="1"/>
      <c r="G990" s="1"/>
      <c r="H990" s="18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8" customHeight="1">
      <c r="A991" s="1"/>
      <c r="B991" s="1"/>
      <c r="C991" s="1"/>
      <c r="D991" s="1"/>
      <c r="E991" s="1"/>
      <c r="F991" s="1"/>
      <c r="G991" s="1"/>
      <c r="H991" s="18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8" customHeight="1">
      <c r="A992" s="1"/>
      <c r="B992" s="1"/>
      <c r="C992" s="1"/>
      <c r="D992" s="1"/>
      <c r="E992" s="1"/>
      <c r="F992" s="1"/>
      <c r="G992" s="1"/>
      <c r="H992" s="18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8" customHeight="1">
      <c r="A993" s="1"/>
      <c r="B993" s="1"/>
      <c r="C993" s="1"/>
      <c r="D993" s="1"/>
      <c r="E993" s="1"/>
      <c r="F993" s="1"/>
      <c r="G993" s="1"/>
      <c r="H993" s="18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8" customHeight="1">
      <c r="A994" s="1"/>
      <c r="B994" s="1"/>
      <c r="C994" s="1"/>
      <c r="D994" s="1"/>
      <c r="E994" s="1"/>
      <c r="F994" s="1"/>
      <c r="G994" s="1"/>
      <c r="H994" s="18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8" customHeight="1">
      <c r="A995" s="1"/>
      <c r="B995" s="1"/>
      <c r="C995" s="1"/>
      <c r="D995" s="1"/>
      <c r="E995" s="1"/>
      <c r="F995" s="1"/>
      <c r="G995" s="1"/>
      <c r="H995" s="18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8" customHeight="1">
      <c r="A996" s="1"/>
      <c r="B996" s="1"/>
      <c r="C996" s="1"/>
      <c r="D996" s="1"/>
      <c r="E996" s="1"/>
      <c r="F996" s="1"/>
      <c r="G996" s="1"/>
      <c r="H996" s="18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8" customHeight="1">
      <c r="A997" s="1"/>
      <c r="B997" s="1"/>
      <c r="C997" s="1"/>
      <c r="D997" s="1"/>
      <c r="E997" s="1"/>
      <c r="F997" s="1"/>
      <c r="G997" s="1"/>
      <c r="H997" s="18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8" customHeight="1">
      <c r="A998" s="1"/>
      <c r="B998" s="1"/>
      <c r="C998" s="1"/>
      <c r="D998" s="1"/>
      <c r="E998" s="1"/>
      <c r="F998" s="1"/>
      <c r="G998" s="1"/>
      <c r="H998" s="18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8" customHeight="1">
      <c r="A999" s="1"/>
      <c r="B999" s="1"/>
      <c r="C999" s="1"/>
      <c r="D999" s="1"/>
      <c r="E999" s="1"/>
      <c r="F999" s="1"/>
      <c r="G999" s="1"/>
      <c r="H999" s="18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8" customHeight="1">
      <c r="A1000" s="1"/>
      <c r="B1000" s="1"/>
      <c r="C1000" s="1"/>
      <c r="D1000" s="1"/>
      <c r="E1000" s="1"/>
      <c r="F1000" s="1"/>
      <c r="G1000" s="1"/>
      <c r="H1000" s="18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153">
    <mergeCell ref="A14:A57"/>
    <mergeCell ref="B14:B155"/>
    <mergeCell ref="C14:C155"/>
    <mergeCell ref="A58:A81"/>
    <mergeCell ref="A82:A120"/>
    <mergeCell ref="A121:A155"/>
    <mergeCell ref="I44:I54"/>
    <mergeCell ref="I107:I117"/>
    <mergeCell ref="I122:I127"/>
    <mergeCell ref="I129:I134"/>
    <mergeCell ref="I136:I141"/>
    <mergeCell ref="I143:I148"/>
    <mergeCell ref="I150:I155"/>
    <mergeCell ref="G122:G126"/>
    <mergeCell ref="G127:H127"/>
    <mergeCell ref="J11:M11"/>
    <mergeCell ref="N11:Q11"/>
    <mergeCell ref="R11:U11"/>
    <mergeCell ref="R12:U12"/>
    <mergeCell ref="V11:Y11"/>
    <mergeCell ref="Z11:AC11"/>
    <mergeCell ref="V12:Y12"/>
    <mergeCell ref="Z12:AC12"/>
    <mergeCell ref="A11:A13"/>
    <mergeCell ref="B11:B13"/>
    <mergeCell ref="E142:E148"/>
    <mergeCell ref="F143:F148"/>
    <mergeCell ref="G143:G147"/>
    <mergeCell ref="G148:H148"/>
    <mergeCell ref="E149:E155"/>
    <mergeCell ref="F150:F155"/>
    <mergeCell ref="G150:G154"/>
    <mergeCell ref="G155:H155"/>
    <mergeCell ref="D14:D155"/>
    <mergeCell ref="E106:E117"/>
    <mergeCell ref="G107:G111"/>
    <mergeCell ref="G112:H112"/>
    <mergeCell ref="G113:G115"/>
    <mergeCell ref="G116:G117"/>
    <mergeCell ref="G134:H134"/>
    <mergeCell ref="G50:G52"/>
    <mergeCell ref="G53:G54"/>
    <mergeCell ref="G55:H55"/>
    <mergeCell ref="F107:F117"/>
    <mergeCell ref="F122:F127"/>
    <mergeCell ref="F129:F134"/>
    <mergeCell ref="G129:G133"/>
    <mergeCell ref="E121:E134"/>
    <mergeCell ref="E135:E141"/>
    <mergeCell ref="F136:F141"/>
    <mergeCell ref="G136:G140"/>
    <mergeCell ref="G141:H141"/>
    <mergeCell ref="E14:E25"/>
    <mergeCell ref="F15:F25"/>
    <mergeCell ref="E27:E38"/>
    <mergeCell ref="F28:F38"/>
    <mergeCell ref="E40:E41"/>
    <mergeCell ref="G24:G25"/>
    <mergeCell ref="G28:G32"/>
    <mergeCell ref="G39:H39"/>
    <mergeCell ref="G44:G48"/>
    <mergeCell ref="E94:E105"/>
    <mergeCell ref="F95:F105"/>
    <mergeCell ref="G95:G99"/>
    <mergeCell ref="I95:I105"/>
    <mergeCell ref="G100:H100"/>
    <mergeCell ref="G101:G103"/>
    <mergeCell ref="G104:G105"/>
    <mergeCell ref="E82:E93"/>
    <mergeCell ref="F83:F93"/>
    <mergeCell ref="G83:G87"/>
    <mergeCell ref="I83:I93"/>
    <mergeCell ref="G88:H88"/>
    <mergeCell ref="G89:G91"/>
    <mergeCell ref="G92:G93"/>
    <mergeCell ref="E70:E81"/>
    <mergeCell ref="F71:F81"/>
    <mergeCell ref="G71:G75"/>
    <mergeCell ref="I71:I81"/>
    <mergeCell ref="G76:H76"/>
    <mergeCell ref="G77:G79"/>
    <mergeCell ref="G80:G81"/>
    <mergeCell ref="E58:E69"/>
    <mergeCell ref="F59:F69"/>
    <mergeCell ref="G59:G63"/>
    <mergeCell ref="I59:I69"/>
    <mergeCell ref="G64:H64"/>
    <mergeCell ref="G65:G67"/>
    <mergeCell ref="G68:G69"/>
    <mergeCell ref="G26:H26"/>
    <mergeCell ref="G33:H33"/>
    <mergeCell ref="G34:G36"/>
    <mergeCell ref="G37:G38"/>
    <mergeCell ref="G11:G13"/>
    <mergeCell ref="H11:H13"/>
    <mergeCell ref="G15:G19"/>
    <mergeCell ref="I15:I25"/>
    <mergeCell ref="G20:H20"/>
    <mergeCell ref="G21:G23"/>
    <mergeCell ref="I28:I38"/>
    <mergeCell ref="I11:I13"/>
    <mergeCell ref="BG83:BG93"/>
    <mergeCell ref="BG95:BG105"/>
    <mergeCell ref="BG107:BG117"/>
    <mergeCell ref="BG122:BG127"/>
    <mergeCell ref="BG129:BG134"/>
    <mergeCell ref="BG136:BG141"/>
    <mergeCell ref="BG143:BG148"/>
    <mergeCell ref="BG150:BG155"/>
    <mergeCell ref="BG10:BG13"/>
    <mergeCell ref="BG15:BG25"/>
    <mergeCell ref="BG28:BG38"/>
    <mergeCell ref="BG44:BG54"/>
    <mergeCell ref="BG59:BG69"/>
    <mergeCell ref="BG71:BG81"/>
    <mergeCell ref="BH10:BL10"/>
    <mergeCell ref="BB11:BE11"/>
    <mergeCell ref="BB12:BE12"/>
    <mergeCell ref="AD11:AG11"/>
    <mergeCell ref="AH11:AK11"/>
    <mergeCell ref="AL11:AO11"/>
    <mergeCell ref="AP11:AS11"/>
    <mergeCell ref="AT11:AW11"/>
    <mergeCell ref="AX11:BA11"/>
    <mergeCell ref="BI11:BI13"/>
    <mergeCell ref="BJ11:BJ13"/>
    <mergeCell ref="BK11:BK13"/>
    <mergeCell ref="BL11:BL13"/>
    <mergeCell ref="BH11:BH13"/>
    <mergeCell ref="A1:BF1"/>
    <mergeCell ref="A2:BF2"/>
    <mergeCell ref="A3:BF3"/>
    <mergeCell ref="A6:H6"/>
    <mergeCell ref="B7:D7"/>
    <mergeCell ref="E7:H7"/>
    <mergeCell ref="B8:D8"/>
    <mergeCell ref="AD12:AG12"/>
    <mergeCell ref="AH12:AK12"/>
    <mergeCell ref="AL12:AO12"/>
    <mergeCell ref="AP12:AS12"/>
    <mergeCell ref="AT12:AW12"/>
    <mergeCell ref="AX12:BA12"/>
    <mergeCell ref="E8:H8"/>
    <mergeCell ref="AP9:BB9"/>
    <mergeCell ref="A10:I10"/>
    <mergeCell ref="J10:BE10"/>
    <mergeCell ref="BF10:BF13"/>
    <mergeCell ref="J12:M12"/>
    <mergeCell ref="N12:Q12"/>
    <mergeCell ref="E11:E13"/>
    <mergeCell ref="F11:F13"/>
    <mergeCell ref="C11:C13"/>
    <mergeCell ref="D11:D13"/>
  </mergeCells>
  <conditionalFormatting sqref="BF14:BF54 BF56:BF155">
    <cfRule type="expression" dxfId="20" priority="1">
      <formula>$BF14&gt;=$BK14</formula>
    </cfRule>
  </conditionalFormatting>
  <conditionalFormatting sqref="BF14:BF54 BF56:BF155">
    <cfRule type="expression" dxfId="19" priority="2">
      <formula>$BF14&lt;=$BH14</formula>
    </cfRule>
  </conditionalFormatting>
  <conditionalFormatting sqref="BF14:BF54 BF56:BF155">
    <cfRule type="expression" dxfId="18" priority="3">
      <formula>AND($BF14&gt;=$BI14,$BF14&lt;=$BJ14)</formula>
    </cfRule>
  </conditionalFormatting>
  <conditionalFormatting sqref="BF55">
    <cfRule type="expression" dxfId="17" priority="4">
      <formula>$BF55&gt;=$BK55</formula>
    </cfRule>
  </conditionalFormatting>
  <conditionalFormatting sqref="BF55">
    <cfRule type="expression" dxfId="16" priority="5">
      <formula>$BF55&lt;=$BH55</formula>
    </cfRule>
  </conditionalFormatting>
  <conditionalFormatting sqref="BF55">
    <cfRule type="expression" dxfId="15" priority="6">
      <formula>AND($BF55&gt;=$BI55,$BF55&lt;=$BJ55)</formula>
    </cfRule>
  </conditionalFormatting>
  <dataValidations count="1">
    <dataValidation type="custom" allowBlank="1" showErrorMessage="1" sqref="BF14:BG14 BE15:BG15 M15:M19 Q15:Q19 U15:U19 Y15:Y19 AC15:AC19 AG15:AG19 AK15:AK19 AO15:AO19 AS15:AS19 AW15:AW19 BA15:BA19 BE16:BF19 J20:BF20 BE21:BF25 M21:M26 Q21:Q26 Y21:Y26 AC21:AC26 AG21:AG26 AK21:AK26 AO21:AO26 AS21:AS26 AW21:AW26 BA21:BA26 BE26:BG26 BF27:BG27 BE28:BG28 M28:M32 Q28:Q32 U21:U32 Y28:Y32 AC28:AC32 AG28:AG32 AK28:AK32 AO28:AO32 AS28:AS32 AW28:AW32 BA28:BA32 BE29:BF32 J33:L33 N33:P33 R33:BF33 BE34:BF38 M34:M41 Q34:Q41 U34:U41 Y34:Y41 AC34:AC41 AG34:AG41 AK34:AK41 AO34:AO41 AS34:AS41 AW34:AW41 BA34:BA41 BE39:BG41 BF42:BG42 BE43:BG44 M44:M48 Q44:Q48 U43:U48 Y43:Y48 AC43:AC48 AG43:AG48 AK43:AK48 AO43:AO48 AS43:AS48 AW43:AW48 BA43:BA48 BE45:BF48 J49:BF49 BE50:BF54 Y50:Y55 AC50:AC55 AG50:AG55 AK50:AK55 AO50:AO55 AS50:AS55 AW50:AW55 BA50:BA55 BE55:BG55 BF56:BG58 BE59:BG59 M50:M63 Q50:Q63 U50:U63 Y59:Y63 AC59:AC63 AG59:AG63 AK59:AK63 AO59:AO63 AS59:AS63 AW59:AW63 BA59:BA63 BE60:BF63 J64:BF64 M65:M69 Q65:Q69 U65:U69 Y65:Y69 AC65:AC69 AG65:AG69 AK65:AK69 AO65:AO69 AS65:AS69 AW65:AW69 BA65:BA69 BE65:BF69 BF70:BG70 BE71:BG71 M71:M75 Q71:Q75 U71:U75 Y71:Y75 AC71:AC75 AG71:AG75 AK71:AK75 AO71:AO75 AS71:AS75 AW71:AW75 BA71:BA75 BE72:BF75 J76:BF76 Y77:Y81 AC77:AC81 AG77:AG81 AK77:AK81 AO77:AO81 AS77:AS81 AW77:AW81 BA77:BA81 BE77:BF81 BF82:BG82 BE83:BG83 Y83:Y87 AC83:AC87 AG83:AG87 AK83:AK87 AO83:AO87 AS83:AS87 AW83:AW87 BA83:BA87 BE84:BF87 BF88 Y89:Y93 AC89:AC93 AG89:AG93 AK89:AK93 AO89:AO93 AS89:AS93 AW89:AW93 BA89:BA93 BE89:BF93 BF94:BG94 BE95:BG95 M77:M99 Q77:Q99 U77:U99 Y95:Y99 AC95:AC99 AG95:AG99 AK95:AK99 AO95:AO99 AS95:AS99 AW95:AW99 BA95:BA99 BE96:BF99 BF100 M101:M105 Q101:Q105 U101:U105 Y101:Y105 AC101:AC105 AG101:AG105 AK101:AK105 AO101:AO105 AS101:AS105 AW101:AW105 BA101:BA105 BE101:BF105 BF106:BG106 BE107:BG107 M107:M111 Q107:Q111 U107:U111 Y107:Y111 AC107:AC111 AG107:AG111 AK107:AK111 AO107:AO111 AS107:AS111 AW107:AW111 BA107:BA111 BE108:BF111 BF112 BE113:BF117 M113:M119 Q113:Q119 U113:U119 Y113:Y119 AC113:AC119 AG113:AG119 AK113:AK119 AO113:AO119 AS113:AS119 AW113:AW119 BA113:BA119 BE118:BG119 BF120:BG121 BE122:BG122 M122:M126 Q122:Q126 U122:U126 Y122:Y126 AC122:AC126 AG122:AG126 AK122:AK126 AO122:AO126 AS122:AS126 AW122:AW126 BA122:BA126 BE123:BF126 J127:BF127 BF128:BG128 BE129:BG129 M129:M133 Q129:Q133 U129:U133 Y129:Y133 AC129:AC133 AG129:AG133 AK129:AK133 AO129:AO133 AS129:AS133 AW129:AW133 BA129:BA133 BE130:BF133 J134:BF134 BF135:BG135 BE136:BG136 M136:M140 Q136:Q140 U136:U140 Y136:Y140 AC136:AC140 AG136:AG140 AK136:AK140 AO136:AO140 AS136:AS140 AW136:AW140 BA136:BA140 BE137:BF140 J141:BF141 BF142:BG142 BE143:BG143 M143:M147 Q143:Q147 U143:U147 Y143:Y147 AC143:AC147 AG143:AG147 AK143:AK147 AO143:AO147 AS143:AS147 AW143:AW147 BA143:BA147 BE144:BF147 J148:BF148 BF149:BG149 BE150:BG150 M150:M154 Q150:Q154 U150:U154 Y150:Y154 AC150:AC154 AG150:AG154 AK150:AK154 AO150:AO154 AS150:AS154 AW150:AW154 BA150:BA154 BE151:BF154 J155:BF155" xr:uid="{00000000-0002-0000-0500-000000000000}">
      <formula1>IF(LEFT(,1)="=",TRUE,FALSE)</formula1>
    </dataValidation>
  </dataValidations>
  <printOptions horizontalCentered="1"/>
  <pageMargins left="0.39374999999999999" right="0.31527777777777799" top="0.35416666666666702" bottom="0.55138888888888904" header="0" footer="0"/>
  <pageSetup scale="60" pageOrder="overThenDown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1000"/>
  <sheetViews>
    <sheetView tabSelected="1" workbookViewId="0">
      <selection sqref="A1:BF1"/>
    </sheetView>
  </sheetViews>
  <sheetFormatPr baseColWidth="10" defaultColWidth="14.42578125" defaultRowHeight="15" customHeight="1"/>
  <cols>
    <col min="1" max="1" width="27.7109375" customWidth="1"/>
    <col min="2" max="2" width="11.7109375" customWidth="1"/>
    <col min="3" max="3" width="21.140625" customWidth="1"/>
    <col min="4" max="4" width="37.7109375" customWidth="1"/>
    <col min="5" max="5" width="31" customWidth="1"/>
    <col min="6" max="6" width="16.85546875" customWidth="1"/>
    <col min="7" max="7" width="20.28515625" customWidth="1"/>
    <col min="8" max="8" width="23.7109375" customWidth="1"/>
    <col min="9" max="9" width="34.5703125" customWidth="1"/>
    <col min="10" max="57" width="13.140625" customWidth="1"/>
    <col min="58" max="59" width="19.85546875" customWidth="1"/>
    <col min="60" max="63" width="14.28515625" customWidth="1"/>
    <col min="64" max="64" width="16" customWidth="1"/>
  </cols>
  <sheetData>
    <row r="1" spans="1:64" ht="27" customHeight="1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1"/>
      <c r="BH1" s="1"/>
      <c r="BI1" s="1"/>
      <c r="BJ1" s="1"/>
      <c r="BK1" s="1"/>
      <c r="BL1" s="1"/>
    </row>
    <row r="2" spans="1:64" ht="27" customHeight="1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551"/>
      <c r="BH2" s="1"/>
      <c r="BI2" s="1"/>
      <c r="BJ2" s="1"/>
      <c r="BK2" s="1"/>
      <c r="BL2" s="1"/>
    </row>
    <row r="3" spans="1:64" ht="27" customHeight="1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551"/>
      <c r="BH3" s="1"/>
      <c r="BI3" s="1"/>
      <c r="BJ3" s="1"/>
      <c r="BK3" s="1"/>
      <c r="BL3" s="1"/>
    </row>
    <row r="4" spans="1:64" ht="19.5" customHeight="1">
      <c r="A4" s="551"/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  <c r="AA4" s="551"/>
      <c r="AB4" s="551"/>
      <c r="AC4" s="551"/>
      <c r="AD4" s="551"/>
      <c r="AE4" s="551"/>
      <c r="AF4" s="551"/>
      <c r="AG4" s="551"/>
      <c r="AH4" s="551"/>
      <c r="AI4" s="551"/>
      <c r="AJ4" s="551"/>
      <c r="AK4" s="551"/>
      <c r="AL4" s="551"/>
      <c r="AM4" s="551"/>
      <c r="AN4" s="551"/>
      <c r="AO4" s="551"/>
      <c r="AP4" s="551"/>
      <c r="AQ4" s="551"/>
      <c r="AR4" s="551"/>
      <c r="AS4" s="551"/>
      <c r="AT4" s="551"/>
      <c r="AU4" s="551"/>
      <c r="AV4" s="551"/>
      <c r="AW4" s="551"/>
      <c r="AX4" s="551"/>
      <c r="AY4" s="551"/>
      <c r="AZ4" s="551"/>
      <c r="BA4" s="551"/>
      <c r="BB4" s="551"/>
      <c r="BC4" s="551"/>
      <c r="BD4" s="551"/>
      <c r="BE4" s="551"/>
      <c r="BF4" s="551"/>
      <c r="BG4" s="551"/>
      <c r="BH4" s="1"/>
      <c r="BI4" s="1"/>
      <c r="BJ4" s="1"/>
      <c r="BK4" s="1"/>
      <c r="BL4" s="1"/>
    </row>
    <row r="5" spans="1:64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573" t="s">
        <v>3</v>
      </c>
      <c r="B6" s="574"/>
      <c r="C6" s="574"/>
      <c r="D6" s="574"/>
      <c r="E6" s="574"/>
      <c r="F6" s="574"/>
      <c r="G6" s="574"/>
      <c r="H6" s="57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15" customHeight="1">
      <c r="A7" s="3" t="s">
        <v>4</v>
      </c>
      <c r="B7" s="665" t="s">
        <v>5</v>
      </c>
      <c r="C7" s="581"/>
      <c r="D7" s="582"/>
      <c r="E7" s="579" t="s">
        <v>6</v>
      </c>
      <c r="F7" s="572"/>
      <c r="G7" s="572"/>
      <c r="H7" s="57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64" ht="15.75" customHeight="1">
      <c r="A8" s="4" t="s">
        <v>7</v>
      </c>
      <c r="B8" s="741" t="s">
        <v>8</v>
      </c>
      <c r="C8" s="572"/>
      <c r="D8" s="712"/>
      <c r="E8" s="741" t="s">
        <v>235</v>
      </c>
      <c r="F8" s="572"/>
      <c r="G8" s="572"/>
      <c r="H8" s="5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ht="31.5" customHeight="1">
      <c r="A10" s="775" t="s">
        <v>10</v>
      </c>
      <c r="B10" s="591"/>
      <c r="C10" s="591"/>
      <c r="D10" s="591"/>
      <c r="E10" s="591"/>
      <c r="F10" s="591"/>
      <c r="G10" s="591"/>
      <c r="H10" s="591"/>
      <c r="I10" s="714"/>
      <c r="J10" s="771">
        <v>2023</v>
      </c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8"/>
      <c r="BF10" s="594" t="s">
        <v>11</v>
      </c>
      <c r="BG10" s="594" t="s">
        <v>12</v>
      </c>
      <c r="BH10" s="597" t="s">
        <v>13</v>
      </c>
      <c r="BI10" s="574"/>
      <c r="BJ10" s="574"/>
      <c r="BK10" s="574"/>
      <c r="BL10" s="575"/>
    </row>
    <row r="11" spans="1:64" ht="18.75" customHeight="1">
      <c r="A11" s="640" t="s">
        <v>14</v>
      </c>
      <c r="B11" s="640" t="s">
        <v>15</v>
      </c>
      <c r="C11" s="640" t="s">
        <v>16</v>
      </c>
      <c r="D11" s="640" t="s">
        <v>17</v>
      </c>
      <c r="E11" s="640" t="s">
        <v>18</v>
      </c>
      <c r="F11" s="640" t="s">
        <v>19</v>
      </c>
      <c r="G11" s="623" t="s">
        <v>20</v>
      </c>
      <c r="H11" s="623" t="s">
        <v>21</v>
      </c>
      <c r="I11" s="734" t="s">
        <v>22</v>
      </c>
      <c r="J11" s="772" t="s">
        <v>23</v>
      </c>
      <c r="K11" s="613"/>
      <c r="L11" s="613"/>
      <c r="M11" s="614"/>
      <c r="N11" s="772" t="s">
        <v>24</v>
      </c>
      <c r="O11" s="613"/>
      <c r="P11" s="613"/>
      <c r="Q11" s="614"/>
      <c r="R11" s="772" t="s">
        <v>25</v>
      </c>
      <c r="S11" s="613"/>
      <c r="T11" s="613"/>
      <c r="U11" s="614"/>
      <c r="V11" s="776" t="s">
        <v>26</v>
      </c>
      <c r="W11" s="577"/>
      <c r="X11" s="577"/>
      <c r="Y11" s="578"/>
      <c r="Z11" s="576" t="s">
        <v>27</v>
      </c>
      <c r="AA11" s="577"/>
      <c r="AB11" s="577"/>
      <c r="AC11" s="577"/>
      <c r="AD11" s="776" t="s">
        <v>28</v>
      </c>
      <c r="AE11" s="577"/>
      <c r="AF11" s="577"/>
      <c r="AG11" s="578"/>
      <c r="AH11" s="576" t="s">
        <v>29</v>
      </c>
      <c r="AI11" s="577"/>
      <c r="AJ11" s="577"/>
      <c r="AK11" s="578"/>
      <c r="AL11" s="576" t="s">
        <v>30</v>
      </c>
      <c r="AM11" s="577"/>
      <c r="AN11" s="577"/>
      <c r="AO11" s="578"/>
      <c r="AP11" s="576" t="s">
        <v>31</v>
      </c>
      <c r="AQ11" s="577"/>
      <c r="AR11" s="577"/>
      <c r="AS11" s="578"/>
      <c r="AT11" s="576" t="s">
        <v>32</v>
      </c>
      <c r="AU11" s="577"/>
      <c r="AV11" s="577"/>
      <c r="AW11" s="578"/>
      <c r="AX11" s="576" t="s">
        <v>33</v>
      </c>
      <c r="AY11" s="577"/>
      <c r="AZ11" s="577"/>
      <c r="BA11" s="578"/>
      <c r="BB11" s="576" t="s">
        <v>34</v>
      </c>
      <c r="BC11" s="577"/>
      <c r="BD11" s="577"/>
      <c r="BE11" s="578"/>
      <c r="BF11" s="595"/>
      <c r="BG11" s="595"/>
      <c r="BH11" s="600" t="s">
        <v>35</v>
      </c>
      <c r="BI11" s="606" t="s">
        <v>36</v>
      </c>
      <c r="BJ11" s="606" t="s">
        <v>36</v>
      </c>
      <c r="BK11" s="607" t="s">
        <v>37</v>
      </c>
      <c r="BL11" s="608" t="s">
        <v>38</v>
      </c>
    </row>
    <row r="12" spans="1:64" ht="15.75" customHeight="1">
      <c r="A12" s="604"/>
      <c r="B12" s="604"/>
      <c r="C12" s="604"/>
      <c r="D12" s="604"/>
      <c r="E12" s="604"/>
      <c r="F12" s="604"/>
      <c r="G12" s="604"/>
      <c r="H12" s="604"/>
      <c r="I12" s="642"/>
      <c r="J12" s="680" t="s">
        <v>39</v>
      </c>
      <c r="K12" s="584"/>
      <c r="L12" s="584"/>
      <c r="M12" s="681"/>
      <c r="N12" s="680" t="s">
        <v>39</v>
      </c>
      <c r="O12" s="584"/>
      <c r="P12" s="584"/>
      <c r="Q12" s="681"/>
      <c r="R12" s="680" t="s">
        <v>39</v>
      </c>
      <c r="S12" s="584"/>
      <c r="T12" s="584"/>
      <c r="U12" s="681"/>
      <c r="V12" s="766" t="s">
        <v>39</v>
      </c>
      <c r="W12" s="577"/>
      <c r="X12" s="577"/>
      <c r="Y12" s="578"/>
      <c r="Z12" s="742" t="s">
        <v>39</v>
      </c>
      <c r="AA12" s="577"/>
      <c r="AB12" s="577"/>
      <c r="AC12" s="578"/>
      <c r="AD12" s="742" t="s">
        <v>39</v>
      </c>
      <c r="AE12" s="577"/>
      <c r="AF12" s="577"/>
      <c r="AG12" s="578"/>
      <c r="AH12" s="742" t="s">
        <v>39</v>
      </c>
      <c r="AI12" s="577"/>
      <c r="AJ12" s="577"/>
      <c r="AK12" s="578"/>
      <c r="AL12" s="742" t="s">
        <v>39</v>
      </c>
      <c r="AM12" s="577"/>
      <c r="AN12" s="577"/>
      <c r="AO12" s="578"/>
      <c r="AP12" s="742" t="s">
        <v>39</v>
      </c>
      <c r="AQ12" s="577"/>
      <c r="AR12" s="577"/>
      <c r="AS12" s="578"/>
      <c r="AT12" s="742" t="s">
        <v>39</v>
      </c>
      <c r="AU12" s="577"/>
      <c r="AV12" s="577"/>
      <c r="AW12" s="578"/>
      <c r="AX12" s="742" t="s">
        <v>39</v>
      </c>
      <c r="AY12" s="577"/>
      <c r="AZ12" s="577"/>
      <c r="BA12" s="578"/>
      <c r="BB12" s="742" t="s">
        <v>39</v>
      </c>
      <c r="BC12" s="577"/>
      <c r="BD12" s="577"/>
      <c r="BE12" s="578"/>
      <c r="BF12" s="595"/>
      <c r="BG12" s="595"/>
      <c r="BH12" s="601"/>
      <c r="BI12" s="601"/>
      <c r="BJ12" s="601"/>
      <c r="BK12" s="601"/>
      <c r="BL12" s="572"/>
    </row>
    <row r="13" spans="1:64" ht="15.75" customHeight="1">
      <c r="A13" s="605"/>
      <c r="B13" s="605"/>
      <c r="C13" s="605"/>
      <c r="D13" s="605"/>
      <c r="E13" s="605"/>
      <c r="F13" s="605"/>
      <c r="G13" s="605"/>
      <c r="H13" s="605"/>
      <c r="I13" s="643"/>
      <c r="J13" s="185" t="s">
        <v>40</v>
      </c>
      <c r="K13" s="186" t="s">
        <v>41</v>
      </c>
      <c r="L13" s="186" t="s">
        <v>42</v>
      </c>
      <c r="M13" s="187" t="s">
        <v>43</v>
      </c>
      <c r="N13" s="185" t="s">
        <v>40</v>
      </c>
      <c r="O13" s="186" t="s">
        <v>41</v>
      </c>
      <c r="P13" s="186" t="s">
        <v>42</v>
      </c>
      <c r="Q13" s="187" t="s">
        <v>43</v>
      </c>
      <c r="R13" s="185" t="s">
        <v>40</v>
      </c>
      <c r="S13" s="186" t="s">
        <v>41</v>
      </c>
      <c r="T13" s="186" t="s">
        <v>42</v>
      </c>
      <c r="U13" s="187" t="s">
        <v>43</v>
      </c>
      <c r="V13" s="552" t="s">
        <v>40</v>
      </c>
      <c r="W13" s="411" t="s">
        <v>41</v>
      </c>
      <c r="X13" s="552" t="s">
        <v>42</v>
      </c>
      <c r="Y13" s="411" t="s">
        <v>43</v>
      </c>
      <c r="Z13" s="552" t="s">
        <v>40</v>
      </c>
      <c r="AA13" s="411" t="s">
        <v>41</v>
      </c>
      <c r="AB13" s="552" t="s">
        <v>42</v>
      </c>
      <c r="AC13" s="411" t="s">
        <v>43</v>
      </c>
      <c r="AD13" s="552" t="s">
        <v>40</v>
      </c>
      <c r="AE13" s="411" t="s">
        <v>41</v>
      </c>
      <c r="AF13" s="552" t="s">
        <v>42</v>
      </c>
      <c r="AG13" s="411" t="s">
        <v>43</v>
      </c>
      <c r="AH13" s="552" t="s">
        <v>40</v>
      </c>
      <c r="AI13" s="411" t="s">
        <v>41</v>
      </c>
      <c r="AJ13" s="552" t="s">
        <v>42</v>
      </c>
      <c r="AK13" s="411" t="s">
        <v>43</v>
      </c>
      <c r="AL13" s="552" t="s">
        <v>40</v>
      </c>
      <c r="AM13" s="411" t="s">
        <v>41</v>
      </c>
      <c r="AN13" s="552" t="s">
        <v>42</v>
      </c>
      <c r="AO13" s="411" t="s">
        <v>43</v>
      </c>
      <c r="AP13" s="552" t="s">
        <v>40</v>
      </c>
      <c r="AQ13" s="411" t="s">
        <v>41</v>
      </c>
      <c r="AR13" s="552" t="s">
        <v>42</v>
      </c>
      <c r="AS13" s="411" t="s">
        <v>43</v>
      </c>
      <c r="AT13" s="552" t="s">
        <v>40</v>
      </c>
      <c r="AU13" s="411" t="s">
        <v>41</v>
      </c>
      <c r="AV13" s="552" t="s">
        <v>42</v>
      </c>
      <c r="AW13" s="411" t="s">
        <v>43</v>
      </c>
      <c r="AX13" s="552" t="s">
        <v>40</v>
      </c>
      <c r="AY13" s="411" t="s">
        <v>41</v>
      </c>
      <c r="AZ13" s="552" t="s">
        <v>42</v>
      </c>
      <c r="BA13" s="411" t="s">
        <v>43</v>
      </c>
      <c r="BB13" s="552" t="s">
        <v>40</v>
      </c>
      <c r="BC13" s="411" t="s">
        <v>41</v>
      </c>
      <c r="BD13" s="552" t="s">
        <v>42</v>
      </c>
      <c r="BE13" s="411" t="s">
        <v>43</v>
      </c>
      <c r="BF13" s="596"/>
      <c r="BG13" s="596"/>
      <c r="BH13" s="673"/>
      <c r="BI13" s="673"/>
      <c r="BJ13" s="673"/>
      <c r="BK13" s="673"/>
      <c r="BL13" s="572"/>
    </row>
    <row r="14" spans="1:64" ht="38.25" customHeight="1">
      <c r="A14" s="640" t="s">
        <v>97</v>
      </c>
      <c r="B14" s="640">
        <v>15386</v>
      </c>
      <c r="C14" s="646" t="s">
        <v>236</v>
      </c>
      <c r="D14" s="640" t="s">
        <v>237</v>
      </c>
      <c r="E14" s="692" t="s">
        <v>238</v>
      </c>
      <c r="F14" s="553">
        <v>45</v>
      </c>
      <c r="G14" s="553" t="s">
        <v>73</v>
      </c>
      <c r="H14" s="96" t="s">
        <v>73</v>
      </c>
      <c r="I14" s="543" t="s">
        <v>239</v>
      </c>
      <c r="J14" s="442">
        <v>0</v>
      </c>
      <c r="K14" s="193">
        <v>0</v>
      </c>
      <c r="L14" s="193">
        <v>0</v>
      </c>
      <c r="M14" s="554">
        <v>0</v>
      </c>
      <c r="N14" s="442">
        <v>3</v>
      </c>
      <c r="O14" s="193">
        <v>0</v>
      </c>
      <c r="P14" s="193">
        <v>0</v>
      </c>
      <c r="Q14" s="336">
        <v>3</v>
      </c>
      <c r="R14" s="442">
        <v>3</v>
      </c>
      <c r="S14" s="193">
        <v>0</v>
      </c>
      <c r="T14" s="193">
        <v>0</v>
      </c>
      <c r="U14" s="336">
        <v>3</v>
      </c>
      <c r="V14" s="191">
        <v>0</v>
      </c>
      <c r="W14" s="66">
        <v>0</v>
      </c>
      <c r="X14" s="66">
        <v>0</v>
      </c>
      <c r="Y14" s="337">
        <v>0</v>
      </c>
      <c r="Z14" s="66">
        <v>0</v>
      </c>
      <c r="AA14" s="66">
        <v>0</v>
      </c>
      <c r="AB14" s="66">
        <v>0</v>
      </c>
      <c r="AC14" s="337">
        <v>0</v>
      </c>
      <c r="AD14" s="66">
        <v>0</v>
      </c>
      <c r="AE14" s="66">
        <v>0</v>
      </c>
      <c r="AF14" s="66">
        <v>0</v>
      </c>
      <c r="AG14" s="337">
        <v>0</v>
      </c>
      <c r="AH14" s="65">
        <v>0</v>
      </c>
      <c r="AI14" s="65">
        <v>0</v>
      </c>
      <c r="AJ14" s="65">
        <v>0</v>
      </c>
      <c r="AK14" s="377">
        <v>0</v>
      </c>
      <c r="AL14" s="65">
        <v>0</v>
      </c>
      <c r="AM14" s="65">
        <v>0</v>
      </c>
      <c r="AN14" s="65">
        <v>0</v>
      </c>
      <c r="AO14" s="337">
        <v>0</v>
      </c>
      <c r="AP14" s="66">
        <v>0</v>
      </c>
      <c r="AQ14" s="66">
        <v>0</v>
      </c>
      <c r="AR14" s="66">
        <v>0</v>
      </c>
      <c r="AS14" s="337">
        <v>0</v>
      </c>
      <c r="AT14" s="66">
        <v>0</v>
      </c>
      <c r="AU14" s="66">
        <v>0</v>
      </c>
      <c r="AV14" s="66">
        <v>0</v>
      </c>
      <c r="AW14" s="337">
        <v>0</v>
      </c>
      <c r="AX14" s="66">
        <v>0</v>
      </c>
      <c r="AY14" s="66">
        <v>0</v>
      </c>
      <c r="AZ14" s="66">
        <v>0</v>
      </c>
      <c r="BA14" s="337">
        <v>0</v>
      </c>
      <c r="BB14" s="66">
        <v>0</v>
      </c>
      <c r="BC14" s="66">
        <v>0</v>
      </c>
      <c r="BD14" s="66">
        <v>0</v>
      </c>
      <c r="BE14" s="363">
        <v>0</v>
      </c>
      <c r="BF14" s="30">
        <f t="shared" ref="BF14:BF19" si="0">SUM(M14+Q14+U14+Y14+AC14+AG14+AK14+AO14+AS14+AW14+BA14+BE14)</f>
        <v>6</v>
      </c>
      <c r="BG14" s="555">
        <f>BF14/F14</f>
        <v>0.13333333333333333</v>
      </c>
      <c r="BH14" s="71">
        <f>ROUND(F14*BL14,0)</f>
        <v>18</v>
      </c>
      <c r="BI14" s="72">
        <f>ROUND(F14*BL14,0)+1</f>
        <v>19</v>
      </c>
      <c r="BJ14" s="72">
        <f>F14-1</f>
        <v>44</v>
      </c>
      <c r="BK14" s="73">
        <f>F14</f>
        <v>45</v>
      </c>
      <c r="BL14" s="196">
        <v>0.4</v>
      </c>
    </row>
    <row r="15" spans="1:64" ht="15" customHeight="1">
      <c r="A15" s="604"/>
      <c r="B15" s="604"/>
      <c r="C15" s="604"/>
      <c r="D15" s="604"/>
      <c r="E15" s="604"/>
      <c r="F15" s="692">
        <v>70</v>
      </c>
      <c r="G15" s="704" t="s">
        <v>48</v>
      </c>
      <c r="H15" s="96" t="s">
        <v>49</v>
      </c>
      <c r="I15" s="656" t="s">
        <v>240</v>
      </c>
      <c r="J15" s="447">
        <v>0</v>
      </c>
      <c r="K15" s="116">
        <v>0</v>
      </c>
      <c r="L15" s="116">
        <v>0</v>
      </c>
      <c r="M15" s="477">
        <f t="shared" ref="M15:M26" si="1">SUM(J15:L15)</f>
        <v>0</v>
      </c>
      <c r="N15" s="447">
        <v>0</v>
      </c>
      <c r="O15" s="116">
        <v>0</v>
      </c>
      <c r="P15" s="116">
        <v>0</v>
      </c>
      <c r="Q15" s="556">
        <f t="shared" ref="Q15:Q26" si="2">SUM(N15:P15)</f>
        <v>0</v>
      </c>
      <c r="R15" s="447">
        <v>0</v>
      </c>
      <c r="S15" s="116">
        <v>0</v>
      </c>
      <c r="T15" s="116">
        <v>0</v>
      </c>
      <c r="U15" s="556">
        <f t="shared" ref="U15:U26" si="3">SUM(R15:T15)</f>
        <v>0</v>
      </c>
      <c r="V15" s="200">
        <v>0</v>
      </c>
      <c r="W15" s="201">
        <v>0</v>
      </c>
      <c r="X15" s="201">
        <v>0</v>
      </c>
      <c r="Y15" s="344">
        <f t="shared" ref="Y15:Y19" si="4">SUM(V15:X15)</f>
        <v>0</v>
      </c>
      <c r="Z15" s="201">
        <v>0</v>
      </c>
      <c r="AA15" s="201">
        <v>0</v>
      </c>
      <c r="AB15" s="201">
        <v>0</v>
      </c>
      <c r="AC15" s="344">
        <f t="shared" ref="AC15:AC19" si="5">SUM(Z15:AB15)</f>
        <v>0</v>
      </c>
      <c r="AD15" s="201">
        <v>0</v>
      </c>
      <c r="AE15" s="201">
        <v>0</v>
      </c>
      <c r="AF15" s="201">
        <v>0</v>
      </c>
      <c r="AG15" s="344">
        <f t="shared" ref="AG15:AG19" si="6">SUM(AD15:AF15)</f>
        <v>0</v>
      </c>
      <c r="AH15" s="202">
        <v>0</v>
      </c>
      <c r="AI15" s="202">
        <v>0</v>
      </c>
      <c r="AJ15" s="202">
        <v>0</v>
      </c>
      <c r="AK15" s="557">
        <f t="shared" ref="AK15:AK19" si="7">SUM(AH15:AJ15)</f>
        <v>0</v>
      </c>
      <c r="AL15" s="202">
        <v>0</v>
      </c>
      <c r="AM15" s="202">
        <v>0</v>
      </c>
      <c r="AN15" s="202">
        <v>0</v>
      </c>
      <c r="AO15" s="344">
        <f t="shared" ref="AO15:AO19" si="8">SUM(AL15:AN15)</f>
        <v>0</v>
      </c>
      <c r="AP15" s="201">
        <v>0</v>
      </c>
      <c r="AQ15" s="201">
        <v>0</v>
      </c>
      <c r="AR15" s="201">
        <v>0</v>
      </c>
      <c r="AS15" s="344">
        <f t="shared" ref="AS15:AS19" si="9">SUM(AP15:AR15)</f>
        <v>0</v>
      </c>
      <c r="AT15" s="201">
        <v>0</v>
      </c>
      <c r="AU15" s="201">
        <v>0</v>
      </c>
      <c r="AV15" s="201">
        <v>0</v>
      </c>
      <c r="AW15" s="344">
        <f t="shared" ref="AW15:AW19" si="10">SUM(AT15:AV15)</f>
        <v>0</v>
      </c>
      <c r="AX15" s="201">
        <v>0</v>
      </c>
      <c r="AY15" s="201">
        <v>0</v>
      </c>
      <c r="AZ15" s="201">
        <v>0</v>
      </c>
      <c r="BA15" s="344">
        <f t="shared" ref="BA15:BA19" si="11">SUM(AX15:AZ15)</f>
        <v>0</v>
      </c>
      <c r="BB15" s="201">
        <v>0</v>
      </c>
      <c r="BC15" s="201">
        <v>0</v>
      </c>
      <c r="BD15" s="201">
        <v>0</v>
      </c>
      <c r="BE15" s="347">
        <f t="shared" ref="BE15:BE19" si="12">SUM(BB15:BD15)</f>
        <v>0</v>
      </c>
      <c r="BF15" s="30">
        <f t="shared" si="0"/>
        <v>0</v>
      </c>
      <c r="BG15" s="777">
        <f>BF20/F15</f>
        <v>0.77142857142857146</v>
      </c>
      <c r="BH15" s="421"/>
      <c r="BI15" s="422"/>
      <c r="BJ15" s="422"/>
      <c r="BK15" s="422"/>
      <c r="BL15" s="1"/>
    </row>
    <row r="16" spans="1:64" ht="18" customHeight="1">
      <c r="A16" s="604"/>
      <c r="B16" s="604"/>
      <c r="C16" s="604"/>
      <c r="D16" s="604"/>
      <c r="E16" s="604"/>
      <c r="F16" s="604"/>
      <c r="G16" s="604"/>
      <c r="H16" s="96" t="s">
        <v>51</v>
      </c>
      <c r="I16" s="642"/>
      <c r="J16" s="449">
        <v>0</v>
      </c>
      <c r="K16" s="96">
        <v>0</v>
      </c>
      <c r="L16" s="96">
        <v>0</v>
      </c>
      <c r="M16" s="481">
        <f t="shared" si="1"/>
        <v>0</v>
      </c>
      <c r="N16" s="449">
        <v>0</v>
      </c>
      <c r="O16" s="96">
        <v>0</v>
      </c>
      <c r="P16" s="96">
        <v>0</v>
      </c>
      <c r="Q16" s="558">
        <f t="shared" si="2"/>
        <v>0</v>
      </c>
      <c r="R16" s="449">
        <v>0</v>
      </c>
      <c r="S16" s="96">
        <v>0</v>
      </c>
      <c r="T16" s="96">
        <v>0</v>
      </c>
      <c r="U16" s="558">
        <f t="shared" si="3"/>
        <v>0</v>
      </c>
      <c r="V16" s="207">
        <v>0</v>
      </c>
      <c r="W16" s="41">
        <v>0</v>
      </c>
      <c r="X16" s="41">
        <v>0</v>
      </c>
      <c r="Y16" s="327">
        <f t="shared" si="4"/>
        <v>0</v>
      </c>
      <c r="Z16" s="41">
        <v>0</v>
      </c>
      <c r="AA16" s="41">
        <v>0</v>
      </c>
      <c r="AB16" s="41">
        <v>0</v>
      </c>
      <c r="AC16" s="327">
        <f t="shared" si="5"/>
        <v>0</v>
      </c>
      <c r="AD16" s="41">
        <v>0</v>
      </c>
      <c r="AE16" s="41">
        <v>0</v>
      </c>
      <c r="AF16" s="41">
        <v>0</v>
      </c>
      <c r="AG16" s="327">
        <f t="shared" si="6"/>
        <v>0</v>
      </c>
      <c r="AH16" s="40">
        <v>0</v>
      </c>
      <c r="AI16" s="40">
        <v>0</v>
      </c>
      <c r="AJ16" s="40">
        <v>0</v>
      </c>
      <c r="AK16" s="375">
        <f t="shared" si="7"/>
        <v>0</v>
      </c>
      <c r="AL16" s="40">
        <v>0</v>
      </c>
      <c r="AM16" s="40">
        <v>0</v>
      </c>
      <c r="AN16" s="40">
        <v>0</v>
      </c>
      <c r="AO16" s="327">
        <f t="shared" si="8"/>
        <v>0</v>
      </c>
      <c r="AP16" s="41">
        <v>0</v>
      </c>
      <c r="AQ16" s="41">
        <v>0</v>
      </c>
      <c r="AR16" s="41">
        <v>0</v>
      </c>
      <c r="AS16" s="327">
        <f t="shared" si="9"/>
        <v>0</v>
      </c>
      <c r="AT16" s="41">
        <v>0</v>
      </c>
      <c r="AU16" s="41">
        <v>0</v>
      </c>
      <c r="AV16" s="41">
        <v>0</v>
      </c>
      <c r="AW16" s="327">
        <f t="shared" si="10"/>
        <v>0</v>
      </c>
      <c r="AX16" s="41">
        <v>0</v>
      </c>
      <c r="AY16" s="41">
        <v>0</v>
      </c>
      <c r="AZ16" s="41">
        <v>0</v>
      </c>
      <c r="BA16" s="327">
        <f t="shared" si="11"/>
        <v>0</v>
      </c>
      <c r="BB16" s="41">
        <v>0</v>
      </c>
      <c r="BC16" s="41">
        <v>0</v>
      </c>
      <c r="BD16" s="41">
        <v>0</v>
      </c>
      <c r="BE16" s="329">
        <f t="shared" si="12"/>
        <v>0</v>
      </c>
      <c r="BF16" s="30">
        <f t="shared" si="0"/>
        <v>0</v>
      </c>
      <c r="BG16" s="621"/>
      <c r="BH16" s="422"/>
      <c r="BI16" s="422"/>
      <c r="BJ16" s="422"/>
      <c r="BK16" s="422"/>
      <c r="BL16" s="1"/>
    </row>
    <row r="17" spans="1:64" ht="15" customHeight="1">
      <c r="A17" s="604"/>
      <c r="B17" s="604"/>
      <c r="C17" s="604"/>
      <c r="D17" s="604"/>
      <c r="E17" s="604"/>
      <c r="F17" s="604"/>
      <c r="G17" s="604"/>
      <c r="H17" s="120" t="s">
        <v>52</v>
      </c>
      <c r="I17" s="642"/>
      <c r="J17" s="449">
        <v>0</v>
      </c>
      <c r="K17" s="96">
        <v>0</v>
      </c>
      <c r="L17" s="96">
        <v>0</v>
      </c>
      <c r="M17" s="481">
        <f t="shared" si="1"/>
        <v>0</v>
      </c>
      <c r="N17" s="449">
        <v>0</v>
      </c>
      <c r="O17" s="96">
        <v>0</v>
      </c>
      <c r="P17" s="96">
        <v>0</v>
      </c>
      <c r="Q17" s="558">
        <f t="shared" si="2"/>
        <v>0</v>
      </c>
      <c r="R17" s="449">
        <v>25</v>
      </c>
      <c r="S17" s="96">
        <v>0</v>
      </c>
      <c r="T17" s="96">
        <v>0</v>
      </c>
      <c r="U17" s="481">
        <f t="shared" si="3"/>
        <v>25</v>
      </c>
      <c r="V17" s="207">
        <v>0</v>
      </c>
      <c r="W17" s="41">
        <v>0</v>
      </c>
      <c r="X17" s="41">
        <v>0</v>
      </c>
      <c r="Y17" s="327">
        <f t="shared" si="4"/>
        <v>0</v>
      </c>
      <c r="Z17" s="41">
        <v>0</v>
      </c>
      <c r="AA17" s="41">
        <v>0</v>
      </c>
      <c r="AB17" s="41">
        <v>0</v>
      </c>
      <c r="AC17" s="327">
        <f t="shared" si="5"/>
        <v>0</v>
      </c>
      <c r="AD17" s="41">
        <v>0</v>
      </c>
      <c r="AE17" s="41">
        <v>0</v>
      </c>
      <c r="AF17" s="41">
        <v>0</v>
      </c>
      <c r="AG17" s="327">
        <f t="shared" si="6"/>
        <v>0</v>
      </c>
      <c r="AH17" s="40">
        <v>0</v>
      </c>
      <c r="AI17" s="40">
        <v>0</v>
      </c>
      <c r="AJ17" s="40">
        <v>0</v>
      </c>
      <c r="AK17" s="375">
        <f t="shared" si="7"/>
        <v>0</v>
      </c>
      <c r="AL17" s="40">
        <v>0</v>
      </c>
      <c r="AM17" s="40">
        <v>0</v>
      </c>
      <c r="AN17" s="40">
        <v>0</v>
      </c>
      <c r="AO17" s="327">
        <f t="shared" si="8"/>
        <v>0</v>
      </c>
      <c r="AP17" s="41">
        <v>0</v>
      </c>
      <c r="AQ17" s="41">
        <v>0</v>
      </c>
      <c r="AR17" s="41">
        <v>0</v>
      </c>
      <c r="AS17" s="327">
        <f t="shared" si="9"/>
        <v>0</v>
      </c>
      <c r="AT17" s="41">
        <v>0</v>
      </c>
      <c r="AU17" s="41">
        <v>0</v>
      </c>
      <c r="AV17" s="41">
        <v>0</v>
      </c>
      <c r="AW17" s="327">
        <f t="shared" si="10"/>
        <v>0</v>
      </c>
      <c r="AX17" s="41">
        <v>0</v>
      </c>
      <c r="AY17" s="41">
        <v>0</v>
      </c>
      <c r="AZ17" s="41">
        <v>0</v>
      </c>
      <c r="BA17" s="327">
        <f t="shared" si="11"/>
        <v>0</v>
      </c>
      <c r="BB17" s="41">
        <v>0</v>
      </c>
      <c r="BC17" s="41">
        <v>0</v>
      </c>
      <c r="BD17" s="41">
        <v>0</v>
      </c>
      <c r="BE17" s="329">
        <f t="shared" si="12"/>
        <v>0</v>
      </c>
      <c r="BF17" s="30">
        <f t="shared" si="0"/>
        <v>25</v>
      </c>
      <c r="BG17" s="621"/>
      <c r="BH17" s="421"/>
      <c r="BI17" s="422"/>
      <c r="BJ17" s="422"/>
      <c r="BK17" s="422"/>
      <c r="BL17" s="1"/>
    </row>
    <row r="18" spans="1:64" ht="15" customHeight="1">
      <c r="A18" s="604"/>
      <c r="B18" s="604"/>
      <c r="C18" s="604"/>
      <c r="D18" s="604"/>
      <c r="E18" s="604"/>
      <c r="F18" s="604"/>
      <c r="G18" s="604"/>
      <c r="H18" s="120" t="s">
        <v>53</v>
      </c>
      <c r="I18" s="642"/>
      <c r="J18" s="449">
        <v>0</v>
      </c>
      <c r="K18" s="96">
        <v>0</v>
      </c>
      <c r="L18" s="96">
        <v>0</v>
      </c>
      <c r="M18" s="481">
        <f t="shared" si="1"/>
        <v>0</v>
      </c>
      <c r="N18" s="449">
        <v>29</v>
      </c>
      <c r="O18" s="96">
        <v>0</v>
      </c>
      <c r="P18" s="96">
        <v>0</v>
      </c>
      <c r="Q18" s="558">
        <f t="shared" si="2"/>
        <v>29</v>
      </c>
      <c r="R18" s="449">
        <v>0</v>
      </c>
      <c r="S18" s="96">
        <v>0</v>
      </c>
      <c r="T18" s="96">
        <v>0</v>
      </c>
      <c r="U18" s="481">
        <f t="shared" si="3"/>
        <v>0</v>
      </c>
      <c r="V18" s="207">
        <v>0</v>
      </c>
      <c r="W18" s="41">
        <v>0</v>
      </c>
      <c r="X18" s="41">
        <v>0</v>
      </c>
      <c r="Y18" s="327">
        <f t="shared" si="4"/>
        <v>0</v>
      </c>
      <c r="Z18" s="41">
        <v>0</v>
      </c>
      <c r="AA18" s="41">
        <v>0</v>
      </c>
      <c r="AB18" s="41">
        <v>0</v>
      </c>
      <c r="AC18" s="327">
        <f t="shared" si="5"/>
        <v>0</v>
      </c>
      <c r="AD18" s="41">
        <v>0</v>
      </c>
      <c r="AE18" s="41">
        <v>0</v>
      </c>
      <c r="AF18" s="41">
        <v>0</v>
      </c>
      <c r="AG18" s="327">
        <f t="shared" si="6"/>
        <v>0</v>
      </c>
      <c r="AH18" s="40">
        <v>0</v>
      </c>
      <c r="AI18" s="40">
        <v>0</v>
      </c>
      <c r="AJ18" s="40">
        <v>0</v>
      </c>
      <c r="AK18" s="375">
        <f t="shared" si="7"/>
        <v>0</v>
      </c>
      <c r="AL18" s="40">
        <v>0</v>
      </c>
      <c r="AM18" s="40">
        <v>0</v>
      </c>
      <c r="AN18" s="40">
        <v>0</v>
      </c>
      <c r="AO18" s="327">
        <f t="shared" si="8"/>
        <v>0</v>
      </c>
      <c r="AP18" s="41">
        <v>0</v>
      </c>
      <c r="AQ18" s="41">
        <v>0</v>
      </c>
      <c r="AR18" s="41">
        <v>0</v>
      </c>
      <c r="AS18" s="327">
        <f t="shared" si="9"/>
        <v>0</v>
      </c>
      <c r="AT18" s="41">
        <v>0</v>
      </c>
      <c r="AU18" s="41">
        <v>0</v>
      </c>
      <c r="AV18" s="41">
        <v>0</v>
      </c>
      <c r="AW18" s="327">
        <f t="shared" si="10"/>
        <v>0</v>
      </c>
      <c r="AX18" s="41">
        <v>0</v>
      </c>
      <c r="AY18" s="41">
        <v>0</v>
      </c>
      <c r="AZ18" s="41">
        <v>0</v>
      </c>
      <c r="BA18" s="327">
        <f t="shared" si="11"/>
        <v>0</v>
      </c>
      <c r="BB18" s="41">
        <v>0</v>
      </c>
      <c r="BC18" s="41">
        <v>0</v>
      </c>
      <c r="BD18" s="41">
        <v>0</v>
      </c>
      <c r="BE18" s="329">
        <f t="shared" si="12"/>
        <v>0</v>
      </c>
      <c r="BF18" s="30">
        <f t="shared" si="0"/>
        <v>29</v>
      </c>
      <c r="BG18" s="621"/>
      <c r="BH18" s="421"/>
      <c r="BI18" s="422"/>
      <c r="BJ18" s="422"/>
      <c r="BK18" s="422"/>
      <c r="BL18" s="1"/>
    </row>
    <row r="19" spans="1:64" ht="15.75" customHeight="1">
      <c r="A19" s="604"/>
      <c r="B19" s="604"/>
      <c r="C19" s="604"/>
      <c r="D19" s="604"/>
      <c r="E19" s="604"/>
      <c r="F19" s="604"/>
      <c r="G19" s="605"/>
      <c r="H19" s="120" t="s">
        <v>54</v>
      </c>
      <c r="I19" s="642"/>
      <c r="J19" s="451">
        <v>0</v>
      </c>
      <c r="K19" s="197">
        <v>0</v>
      </c>
      <c r="L19" s="197">
        <v>0</v>
      </c>
      <c r="M19" s="467">
        <f t="shared" si="1"/>
        <v>0</v>
      </c>
      <c r="N19" s="451">
        <v>0</v>
      </c>
      <c r="O19" s="197">
        <v>0</v>
      </c>
      <c r="P19" s="197">
        <v>0</v>
      </c>
      <c r="Q19" s="559">
        <f t="shared" si="2"/>
        <v>0</v>
      </c>
      <c r="R19" s="451">
        <v>0</v>
      </c>
      <c r="S19" s="197">
        <v>0</v>
      </c>
      <c r="T19" s="197">
        <v>0</v>
      </c>
      <c r="U19" s="467">
        <f t="shared" si="3"/>
        <v>0</v>
      </c>
      <c r="V19" s="210">
        <v>0</v>
      </c>
      <c r="W19" s="54">
        <v>0</v>
      </c>
      <c r="X19" s="54">
        <v>0</v>
      </c>
      <c r="Y19" s="332">
        <f t="shared" si="4"/>
        <v>0</v>
      </c>
      <c r="Z19" s="54">
        <v>0</v>
      </c>
      <c r="AA19" s="54">
        <v>0</v>
      </c>
      <c r="AB19" s="54">
        <v>0</v>
      </c>
      <c r="AC19" s="332">
        <f t="shared" si="5"/>
        <v>0</v>
      </c>
      <c r="AD19" s="54">
        <v>0</v>
      </c>
      <c r="AE19" s="54">
        <v>0</v>
      </c>
      <c r="AF19" s="54">
        <v>0</v>
      </c>
      <c r="AG19" s="332">
        <f t="shared" si="6"/>
        <v>0</v>
      </c>
      <c r="AH19" s="53">
        <v>0</v>
      </c>
      <c r="AI19" s="53">
        <v>0</v>
      </c>
      <c r="AJ19" s="53">
        <v>0</v>
      </c>
      <c r="AK19" s="376">
        <f t="shared" si="7"/>
        <v>0</v>
      </c>
      <c r="AL19" s="53">
        <v>0</v>
      </c>
      <c r="AM19" s="53">
        <v>0</v>
      </c>
      <c r="AN19" s="53">
        <v>0</v>
      </c>
      <c r="AO19" s="332">
        <f t="shared" si="8"/>
        <v>0</v>
      </c>
      <c r="AP19" s="54">
        <v>0</v>
      </c>
      <c r="AQ19" s="54">
        <v>0</v>
      </c>
      <c r="AR19" s="54">
        <v>0</v>
      </c>
      <c r="AS19" s="332">
        <f t="shared" si="9"/>
        <v>0</v>
      </c>
      <c r="AT19" s="54">
        <v>0</v>
      </c>
      <c r="AU19" s="54">
        <v>0</v>
      </c>
      <c r="AV19" s="54">
        <v>0</v>
      </c>
      <c r="AW19" s="332">
        <f t="shared" si="10"/>
        <v>0</v>
      </c>
      <c r="AX19" s="54">
        <v>0</v>
      </c>
      <c r="AY19" s="54">
        <v>0</v>
      </c>
      <c r="AZ19" s="54">
        <v>0</v>
      </c>
      <c r="BA19" s="332">
        <f t="shared" si="11"/>
        <v>0</v>
      </c>
      <c r="BB19" s="54">
        <v>0</v>
      </c>
      <c r="BC19" s="54">
        <v>0</v>
      </c>
      <c r="BD19" s="54">
        <v>0</v>
      </c>
      <c r="BE19" s="334">
        <f t="shared" si="12"/>
        <v>0</v>
      </c>
      <c r="BF19" s="30">
        <f t="shared" si="0"/>
        <v>0</v>
      </c>
      <c r="BG19" s="621"/>
      <c r="BH19" s="421"/>
      <c r="BI19" s="422"/>
      <c r="BJ19" s="422"/>
      <c r="BK19" s="422"/>
      <c r="BL19" s="1"/>
    </row>
    <row r="20" spans="1:64" ht="48.75" customHeight="1">
      <c r="A20" s="604"/>
      <c r="B20" s="604"/>
      <c r="C20" s="604"/>
      <c r="D20" s="604"/>
      <c r="E20" s="604"/>
      <c r="F20" s="604"/>
      <c r="G20" s="773" t="s">
        <v>185</v>
      </c>
      <c r="H20" s="585"/>
      <c r="I20" s="642"/>
      <c r="J20" s="442">
        <f t="shared" ref="J20:L20" si="13">SUM(J15:J19)</f>
        <v>0</v>
      </c>
      <c r="K20" s="193">
        <f t="shared" si="13"/>
        <v>0</v>
      </c>
      <c r="L20" s="193">
        <f t="shared" si="13"/>
        <v>0</v>
      </c>
      <c r="M20" s="507">
        <f t="shared" si="1"/>
        <v>0</v>
      </c>
      <c r="N20" s="442">
        <f t="shared" ref="N20:P20" si="14">SUM(N15:N19)</f>
        <v>29</v>
      </c>
      <c r="O20" s="193">
        <f t="shared" si="14"/>
        <v>0</v>
      </c>
      <c r="P20" s="193">
        <f t="shared" si="14"/>
        <v>0</v>
      </c>
      <c r="Q20" s="560">
        <f t="shared" si="2"/>
        <v>29</v>
      </c>
      <c r="R20" s="335">
        <f t="shared" ref="R20:T20" si="15">SUM(R15:R19)</f>
        <v>25</v>
      </c>
      <c r="S20" s="66">
        <f t="shared" si="15"/>
        <v>0</v>
      </c>
      <c r="T20" s="66">
        <f t="shared" si="15"/>
        <v>0</v>
      </c>
      <c r="U20" s="336">
        <f t="shared" si="3"/>
        <v>25</v>
      </c>
      <c r="V20" s="335">
        <f t="shared" ref="V20:BF20" si="16">SUM(V15:V19)</f>
        <v>0</v>
      </c>
      <c r="W20" s="66">
        <f t="shared" si="16"/>
        <v>0</v>
      </c>
      <c r="X20" s="66">
        <f t="shared" si="16"/>
        <v>0</v>
      </c>
      <c r="Y20" s="337">
        <f t="shared" si="16"/>
        <v>0</v>
      </c>
      <c r="Z20" s="66">
        <f t="shared" si="16"/>
        <v>0</v>
      </c>
      <c r="AA20" s="66">
        <f t="shared" si="16"/>
        <v>0</v>
      </c>
      <c r="AB20" s="66">
        <f t="shared" si="16"/>
        <v>0</v>
      </c>
      <c r="AC20" s="337">
        <f t="shared" si="16"/>
        <v>0</v>
      </c>
      <c r="AD20" s="66">
        <f t="shared" si="16"/>
        <v>0</v>
      </c>
      <c r="AE20" s="66">
        <f t="shared" si="16"/>
        <v>0</v>
      </c>
      <c r="AF20" s="66">
        <f t="shared" si="16"/>
        <v>0</v>
      </c>
      <c r="AG20" s="337">
        <f t="shared" si="16"/>
        <v>0</v>
      </c>
      <c r="AH20" s="65">
        <f t="shared" si="16"/>
        <v>0</v>
      </c>
      <c r="AI20" s="65">
        <f t="shared" si="16"/>
        <v>0</v>
      </c>
      <c r="AJ20" s="65">
        <f t="shared" si="16"/>
        <v>0</v>
      </c>
      <c r="AK20" s="377">
        <f t="shared" si="16"/>
        <v>0</v>
      </c>
      <c r="AL20" s="65">
        <f t="shared" si="16"/>
        <v>0</v>
      </c>
      <c r="AM20" s="65">
        <f t="shared" si="16"/>
        <v>0</v>
      </c>
      <c r="AN20" s="65">
        <f t="shared" si="16"/>
        <v>0</v>
      </c>
      <c r="AO20" s="377">
        <f t="shared" si="16"/>
        <v>0</v>
      </c>
      <c r="AP20" s="66">
        <f t="shared" si="16"/>
        <v>0</v>
      </c>
      <c r="AQ20" s="66">
        <f t="shared" si="16"/>
        <v>0</v>
      </c>
      <c r="AR20" s="66">
        <f t="shared" si="16"/>
        <v>0</v>
      </c>
      <c r="AS20" s="337">
        <f t="shared" si="16"/>
        <v>0</v>
      </c>
      <c r="AT20" s="66">
        <f t="shared" si="16"/>
        <v>0</v>
      </c>
      <c r="AU20" s="66">
        <f t="shared" si="16"/>
        <v>0</v>
      </c>
      <c r="AV20" s="66">
        <f t="shared" si="16"/>
        <v>0</v>
      </c>
      <c r="AW20" s="337">
        <f t="shared" si="16"/>
        <v>0</v>
      </c>
      <c r="AX20" s="66">
        <f t="shared" si="16"/>
        <v>0</v>
      </c>
      <c r="AY20" s="66">
        <f t="shared" si="16"/>
        <v>0</v>
      </c>
      <c r="AZ20" s="66">
        <f t="shared" si="16"/>
        <v>0</v>
      </c>
      <c r="BA20" s="337">
        <f t="shared" si="16"/>
        <v>0</v>
      </c>
      <c r="BB20" s="66">
        <f t="shared" si="16"/>
        <v>0</v>
      </c>
      <c r="BC20" s="66">
        <f t="shared" si="16"/>
        <v>0</v>
      </c>
      <c r="BD20" s="66">
        <f t="shared" si="16"/>
        <v>0</v>
      </c>
      <c r="BE20" s="363">
        <f t="shared" si="16"/>
        <v>0</v>
      </c>
      <c r="BF20" s="30">
        <f t="shared" si="16"/>
        <v>54</v>
      </c>
      <c r="BG20" s="621"/>
      <c r="BH20" s="71">
        <f>ROUND(F15*BL20,0)</f>
        <v>28</v>
      </c>
      <c r="BI20" s="72">
        <f>ROUND(F15*BL20,0)+1</f>
        <v>29</v>
      </c>
      <c r="BJ20" s="72">
        <f>F15-1</f>
        <v>69</v>
      </c>
      <c r="BK20" s="73">
        <f>F15</f>
        <v>70</v>
      </c>
      <c r="BL20" s="196">
        <v>0.4</v>
      </c>
    </row>
    <row r="21" spans="1:64" ht="18" customHeight="1">
      <c r="A21" s="604"/>
      <c r="B21" s="604"/>
      <c r="C21" s="604"/>
      <c r="D21" s="604"/>
      <c r="E21" s="604"/>
      <c r="F21" s="604"/>
      <c r="G21" s="704" t="s">
        <v>56</v>
      </c>
      <c r="H21" s="120" t="s">
        <v>57</v>
      </c>
      <c r="I21" s="642"/>
      <c r="J21" s="447">
        <v>0</v>
      </c>
      <c r="K21" s="116">
        <v>0</v>
      </c>
      <c r="L21" s="116">
        <v>0</v>
      </c>
      <c r="M21" s="477">
        <f t="shared" si="1"/>
        <v>0</v>
      </c>
      <c r="N21" s="447">
        <v>29</v>
      </c>
      <c r="O21" s="116">
        <v>0</v>
      </c>
      <c r="P21" s="116">
        <v>0</v>
      </c>
      <c r="Q21" s="556">
        <f t="shared" si="2"/>
        <v>29</v>
      </c>
      <c r="R21" s="447">
        <v>25</v>
      </c>
      <c r="S21" s="116">
        <v>0</v>
      </c>
      <c r="T21" s="116">
        <v>0</v>
      </c>
      <c r="U21" s="556">
        <f t="shared" si="3"/>
        <v>25</v>
      </c>
      <c r="V21" s="200">
        <v>0</v>
      </c>
      <c r="W21" s="201">
        <v>0</v>
      </c>
      <c r="X21" s="201">
        <v>0</v>
      </c>
      <c r="Y21" s="344">
        <f t="shared" ref="Y21:Y26" si="17">SUM(V21:X21)</f>
        <v>0</v>
      </c>
      <c r="Z21" s="201">
        <v>0</v>
      </c>
      <c r="AA21" s="201">
        <v>0</v>
      </c>
      <c r="AB21" s="201">
        <v>0</v>
      </c>
      <c r="AC21" s="344">
        <f t="shared" ref="AC21:AC26" si="18">SUM(Z21:AB21)</f>
        <v>0</v>
      </c>
      <c r="AD21" s="201">
        <v>0</v>
      </c>
      <c r="AE21" s="201">
        <v>0</v>
      </c>
      <c r="AF21" s="201">
        <v>0</v>
      </c>
      <c r="AG21" s="344">
        <f t="shared" ref="AG21:AG26" si="19">SUM(AD21:AF21)</f>
        <v>0</v>
      </c>
      <c r="AH21" s="202">
        <v>0</v>
      </c>
      <c r="AI21" s="202">
        <v>0</v>
      </c>
      <c r="AJ21" s="202">
        <v>0</v>
      </c>
      <c r="AK21" s="557">
        <f t="shared" ref="AK21:AK26" si="20">SUM(AH21:AJ21)</f>
        <v>0</v>
      </c>
      <c r="AL21" s="202">
        <v>0</v>
      </c>
      <c r="AM21" s="202">
        <v>0</v>
      </c>
      <c r="AN21" s="202">
        <v>0</v>
      </c>
      <c r="AO21" s="344">
        <f t="shared" ref="AO21:AO26" si="21">SUM(AL21:AN21)</f>
        <v>0</v>
      </c>
      <c r="AP21" s="201">
        <v>0</v>
      </c>
      <c r="AQ21" s="201">
        <v>0</v>
      </c>
      <c r="AR21" s="201">
        <v>0</v>
      </c>
      <c r="AS21" s="344">
        <f t="shared" ref="AS21:AS26" si="22">SUM(AP21:AR21)</f>
        <v>0</v>
      </c>
      <c r="AT21" s="201">
        <v>0</v>
      </c>
      <c r="AU21" s="201">
        <v>0</v>
      </c>
      <c r="AV21" s="201">
        <v>0</v>
      </c>
      <c r="AW21" s="344">
        <f t="shared" ref="AW21:AW26" si="23">SUM(AT21:AV21)</f>
        <v>0</v>
      </c>
      <c r="AX21" s="201">
        <v>0</v>
      </c>
      <c r="AY21" s="201">
        <v>0</v>
      </c>
      <c r="AZ21" s="201">
        <v>0</v>
      </c>
      <c r="BA21" s="344">
        <f t="shared" ref="BA21:BA26" si="24">SUM(AX21:AZ21)</f>
        <v>0</v>
      </c>
      <c r="BB21" s="201">
        <v>0</v>
      </c>
      <c r="BC21" s="201">
        <v>0</v>
      </c>
      <c r="BD21" s="201">
        <v>0</v>
      </c>
      <c r="BE21" s="347">
        <f t="shared" ref="BE21:BE26" si="25">SUM(BB21:BD21)</f>
        <v>0</v>
      </c>
      <c r="BF21" s="30">
        <f t="shared" ref="BF21:BF50" si="26">SUM(M21+Q21+U21+Y21+AC21+AG21+AK21+AO21+AS21+AW21+BA21+BE21)</f>
        <v>54</v>
      </c>
      <c r="BG21" s="621"/>
      <c r="BH21" s="421"/>
      <c r="BI21" s="422"/>
      <c r="BJ21" s="422"/>
      <c r="BK21" s="422"/>
      <c r="BL21" s="1"/>
    </row>
    <row r="22" spans="1:64" ht="15" customHeight="1">
      <c r="A22" s="604"/>
      <c r="B22" s="604"/>
      <c r="C22" s="604"/>
      <c r="D22" s="604"/>
      <c r="E22" s="604"/>
      <c r="F22" s="604"/>
      <c r="G22" s="604"/>
      <c r="H22" s="120" t="s">
        <v>59</v>
      </c>
      <c r="I22" s="642"/>
      <c r="J22" s="449">
        <v>0</v>
      </c>
      <c r="K22" s="96">
        <v>0</v>
      </c>
      <c r="L22" s="96">
        <v>0</v>
      </c>
      <c r="M22" s="481">
        <f t="shared" si="1"/>
        <v>0</v>
      </c>
      <c r="N22" s="449">
        <v>0</v>
      </c>
      <c r="O22" s="96">
        <v>0</v>
      </c>
      <c r="P22" s="96">
        <v>0</v>
      </c>
      <c r="Q22" s="558">
        <f t="shared" si="2"/>
        <v>0</v>
      </c>
      <c r="R22" s="449">
        <v>0</v>
      </c>
      <c r="S22" s="96">
        <v>0</v>
      </c>
      <c r="T22" s="96">
        <v>0</v>
      </c>
      <c r="U22" s="558">
        <f t="shared" si="3"/>
        <v>0</v>
      </c>
      <c r="V22" s="207">
        <v>0</v>
      </c>
      <c r="W22" s="41">
        <v>0</v>
      </c>
      <c r="X22" s="41">
        <v>0</v>
      </c>
      <c r="Y22" s="327">
        <f t="shared" si="17"/>
        <v>0</v>
      </c>
      <c r="Z22" s="41">
        <v>0</v>
      </c>
      <c r="AA22" s="41">
        <v>0</v>
      </c>
      <c r="AB22" s="41">
        <v>0</v>
      </c>
      <c r="AC22" s="327">
        <f t="shared" si="18"/>
        <v>0</v>
      </c>
      <c r="AD22" s="41">
        <v>0</v>
      </c>
      <c r="AE22" s="41">
        <v>0</v>
      </c>
      <c r="AF22" s="41">
        <v>0</v>
      </c>
      <c r="AG22" s="327">
        <f t="shared" si="19"/>
        <v>0</v>
      </c>
      <c r="AH22" s="40">
        <v>0</v>
      </c>
      <c r="AI22" s="40">
        <v>0</v>
      </c>
      <c r="AJ22" s="40">
        <v>0</v>
      </c>
      <c r="AK22" s="375">
        <f t="shared" si="20"/>
        <v>0</v>
      </c>
      <c r="AL22" s="40">
        <v>0</v>
      </c>
      <c r="AM22" s="40">
        <v>0</v>
      </c>
      <c r="AN22" s="40">
        <v>0</v>
      </c>
      <c r="AO22" s="327">
        <f t="shared" si="21"/>
        <v>0</v>
      </c>
      <c r="AP22" s="41">
        <v>0</v>
      </c>
      <c r="AQ22" s="41">
        <v>0</v>
      </c>
      <c r="AR22" s="41">
        <v>0</v>
      </c>
      <c r="AS22" s="327">
        <f t="shared" si="22"/>
        <v>0</v>
      </c>
      <c r="AT22" s="41">
        <v>0</v>
      </c>
      <c r="AU22" s="41">
        <v>0</v>
      </c>
      <c r="AV22" s="41">
        <v>0</v>
      </c>
      <c r="AW22" s="327">
        <f t="shared" si="23"/>
        <v>0</v>
      </c>
      <c r="AX22" s="41">
        <v>0</v>
      </c>
      <c r="AY22" s="41">
        <v>0</v>
      </c>
      <c r="AZ22" s="41">
        <v>0</v>
      </c>
      <c r="BA22" s="327">
        <f t="shared" si="24"/>
        <v>0</v>
      </c>
      <c r="BB22" s="41">
        <v>0</v>
      </c>
      <c r="BC22" s="41">
        <v>0</v>
      </c>
      <c r="BD22" s="41">
        <v>0</v>
      </c>
      <c r="BE22" s="329">
        <f t="shared" si="25"/>
        <v>0</v>
      </c>
      <c r="BF22" s="30">
        <f t="shared" si="26"/>
        <v>0</v>
      </c>
      <c r="BG22" s="621"/>
      <c r="BH22" s="421"/>
      <c r="BI22" s="422"/>
      <c r="BJ22" s="422"/>
      <c r="BK22" s="422"/>
      <c r="BL22" s="1"/>
    </row>
    <row r="23" spans="1:64" ht="15.75" customHeight="1">
      <c r="A23" s="604"/>
      <c r="B23" s="604"/>
      <c r="C23" s="604"/>
      <c r="D23" s="604"/>
      <c r="E23" s="604"/>
      <c r="F23" s="604"/>
      <c r="G23" s="605"/>
      <c r="H23" s="120" t="s">
        <v>186</v>
      </c>
      <c r="I23" s="642"/>
      <c r="J23" s="449">
        <v>0</v>
      </c>
      <c r="K23" s="96">
        <v>0</v>
      </c>
      <c r="L23" s="96">
        <v>0</v>
      </c>
      <c r="M23" s="481">
        <f t="shared" si="1"/>
        <v>0</v>
      </c>
      <c r="N23" s="449">
        <v>0</v>
      </c>
      <c r="O23" s="96">
        <v>0</v>
      </c>
      <c r="P23" s="96">
        <v>0</v>
      </c>
      <c r="Q23" s="558">
        <f t="shared" si="2"/>
        <v>0</v>
      </c>
      <c r="R23" s="449">
        <v>0</v>
      </c>
      <c r="S23" s="96">
        <v>0</v>
      </c>
      <c r="T23" s="96">
        <v>0</v>
      </c>
      <c r="U23" s="558">
        <f t="shared" si="3"/>
        <v>0</v>
      </c>
      <c r="V23" s="207">
        <v>0</v>
      </c>
      <c r="W23" s="41">
        <v>0</v>
      </c>
      <c r="X23" s="41">
        <v>0</v>
      </c>
      <c r="Y23" s="327">
        <f t="shared" si="17"/>
        <v>0</v>
      </c>
      <c r="Z23" s="41">
        <v>0</v>
      </c>
      <c r="AA23" s="41">
        <v>0</v>
      </c>
      <c r="AB23" s="41">
        <v>0</v>
      </c>
      <c r="AC23" s="327">
        <f t="shared" si="18"/>
        <v>0</v>
      </c>
      <c r="AD23" s="41">
        <v>0</v>
      </c>
      <c r="AE23" s="41">
        <v>0</v>
      </c>
      <c r="AF23" s="41">
        <v>0</v>
      </c>
      <c r="AG23" s="327">
        <f t="shared" si="19"/>
        <v>0</v>
      </c>
      <c r="AH23" s="40">
        <v>0</v>
      </c>
      <c r="AI23" s="40">
        <v>0</v>
      </c>
      <c r="AJ23" s="40">
        <v>0</v>
      </c>
      <c r="AK23" s="375">
        <f t="shared" si="20"/>
        <v>0</v>
      </c>
      <c r="AL23" s="40">
        <v>0</v>
      </c>
      <c r="AM23" s="40">
        <v>0</v>
      </c>
      <c r="AN23" s="40">
        <v>0</v>
      </c>
      <c r="AO23" s="327">
        <f t="shared" si="21"/>
        <v>0</v>
      </c>
      <c r="AP23" s="41">
        <v>0</v>
      </c>
      <c r="AQ23" s="41">
        <v>0</v>
      </c>
      <c r="AR23" s="41">
        <v>0</v>
      </c>
      <c r="AS23" s="327">
        <f t="shared" si="22"/>
        <v>0</v>
      </c>
      <c r="AT23" s="41">
        <v>0</v>
      </c>
      <c r="AU23" s="41">
        <v>0</v>
      </c>
      <c r="AV23" s="41">
        <v>0</v>
      </c>
      <c r="AW23" s="327">
        <f t="shared" si="23"/>
        <v>0</v>
      </c>
      <c r="AX23" s="41">
        <v>0</v>
      </c>
      <c r="AY23" s="41">
        <v>0</v>
      </c>
      <c r="AZ23" s="41">
        <v>0</v>
      </c>
      <c r="BA23" s="327">
        <f t="shared" si="24"/>
        <v>0</v>
      </c>
      <c r="BB23" s="41">
        <v>0</v>
      </c>
      <c r="BC23" s="41">
        <v>0</v>
      </c>
      <c r="BD23" s="41">
        <v>0</v>
      </c>
      <c r="BE23" s="329">
        <f t="shared" si="25"/>
        <v>0</v>
      </c>
      <c r="BF23" s="30">
        <f t="shared" si="26"/>
        <v>0</v>
      </c>
      <c r="BG23" s="621"/>
      <c r="BH23" s="421"/>
      <c r="BI23" s="422"/>
      <c r="BJ23" s="422"/>
      <c r="BK23" s="422"/>
      <c r="BL23" s="1"/>
    </row>
    <row r="24" spans="1:64" ht="18" customHeight="1">
      <c r="A24" s="604"/>
      <c r="B24" s="604"/>
      <c r="C24" s="604"/>
      <c r="D24" s="604"/>
      <c r="E24" s="604"/>
      <c r="F24" s="604"/>
      <c r="G24" s="692" t="s">
        <v>63</v>
      </c>
      <c r="H24" s="120" t="s">
        <v>64</v>
      </c>
      <c r="I24" s="642"/>
      <c r="J24" s="449">
        <v>0</v>
      </c>
      <c r="K24" s="96">
        <v>0</v>
      </c>
      <c r="L24" s="96">
        <v>0</v>
      </c>
      <c r="M24" s="481">
        <f t="shared" si="1"/>
        <v>0</v>
      </c>
      <c r="N24" s="449">
        <v>0</v>
      </c>
      <c r="O24" s="96">
        <v>0</v>
      </c>
      <c r="P24" s="96">
        <v>0</v>
      </c>
      <c r="Q24" s="558">
        <f t="shared" si="2"/>
        <v>0</v>
      </c>
      <c r="R24" s="449">
        <v>0</v>
      </c>
      <c r="S24" s="96">
        <v>0</v>
      </c>
      <c r="T24" s="96">
        <v>0</v>
      </c>
      <c r="U24" s="558">
        <f t="shared" si="3"/>
        <v>0</v>
      </c>
      <c r="V24" s="207">
        <v>0</v>
      </c>
      <c r="W24" s="41">
        <v>0</v>
      </c>
      <c r="X24" s="41">
        <v>0</v>
      </c>
      <c r="Y24" s="327">
        <f t="shared" si="17"/>
        <v>0</v>
      </c>
      <c r="Z24" s="41">
        <v>0</v>
      </c>
      <c r="AA24" s="41">
        <v>0</v>
      </c>
      <c r="AB24" s="41">
        <v>0</v>
      </c>
      <c r="AC24" s="327">
        <f t="shared" si="18"/>
        <v>0</v>
      </c>
      <c r="AD24" s="41">
        <v>0</v>
      </c>
      <c r="AE24" s="41">
        <v>0</v>
      </c>
      <c r="AF24" s="41">
        <v>0</v>
      </c>
      <c r="AG24" s="327">
        <f t="shared" si="19"/>
        <v>0</v>
      </c>
      <c r="AH24" s="40">
        <v>0</v>
      </c>
      <c r="AI24" s="40">
        <v>0</v>
      </c>
      <c r="AJ24" s="40">
        <v>0</v>
      </c>
      <c r="AK24" s="375">
        <f t="shared" si="20"/>
        <v>0</v>
      </c>
      <c r="AL24" s="40">
        <v>0</v>
      </c>
      <c r="AM24" s="40">
        <v>0</v>
      </c>
      <c r="AN24" s="40">
        <v>0</v>
      </c>
      <c r="AO24" s="327">
        <f t="shared" si="21"/>
        <v>0</v>
      </c>
      <c r="AP24" s="41">
        <v>0</v>
      </c>
      <c r="AQ24" s="41">
        <v>0</v>
      </c>
      <c r="AR24" s="41">
        <v>0</v>
      </c>
      <c r="AS24" s="327">
        <f t="shared" si="22"/>
        <v>0</v>
      </c>
      <c r="AT24" s="41">
        <v>0</v>
      </c>
      <c r="AU24" s="41">
        <v>0</v>
      </c>
      <c r="AV24" s="41">
        <v>0</v>
      </c>
      <c r="AW24" s="327">
        <f t="shared" si="23"/>
        <v>0</v>
      </c>
      <c r="AX24" s="41">
        <v>0</v>
      </c>
      <c r="AY24" s="41">
        <v>0</v>
      </c>
      <c r="AZ24" s="41">
        <v>0</v>
      </c>
      <c r="BA24" s="327">
        <f t="shared" si="24"/>
        <v>0</v>
      </c>
      <c r="BB24" s="41">
        <v>0</v>
      </c>
      <c r="BC24" s="41">
        <v>0</v>
      </c>
      <c r="BD24" s="41">
        <v>0</v>
      </c>
      <c r="BE24" s="329">
        <f t="shared" si="25"/>
        <v>0</v>
      </c>
      <c r="BF24" s="30">
        <f t="shared" si="26"/>
        <v>0</v>
      </c>
      <c r="BG24" s="621"/>
      <c r="BH24" s="421"/>
      <c r="BI24" s="422"/>
      <c r="BJ24" s="422"/>
      <c r="BK24" s="422"/>
      <c r="BL24" s="1"/>
    </row>
    <row r="25" spans="1:64" ht="15.75" customHeight="1">
      <c r="A25" s="604"/>
      <c r="B25" s="604"/>
      <c r="C25" s="604"/>
      <c r="D25" s="604"/>
      <c r="E25" s="605"/>
      <c r="F25" s="605"/>
      <c r="G25" s="605"/>
      <c r="H25" s="120" t="s">
        <v>66</v>
      </c>
      <c r="I25" s="643"/>
      <c r="J25" s="451">
        <v>0</v>
      </c>
      <c r="K25" s="197">
        <v>0</v>
      </c>
      <c r="L25" s="197">
        <v>0</v>
      </c>
      <c r="M25" s="467">
        <f t="shared" si="1"/>
        <v>0</v>
      </c>
      <c r="N25" s="451">
        <v>0</v>
      </c>
      <c r="O25" s="197">
        <v>0</v>
      </c>
      <c r="P25" s="197">
        <v>0</v>
      </c>
      <c r="Q25" s="559">
        <f t="shared" si="2"/>
        <v>0</v>
      </c>
      <c r="R25" s="451">
        <v>0</v>
      </c>
      <c r="S25" s="197">
        <v>0</v>
      </c>
      <c r="T25" s="197">
        <v>0</v>
      </c>
      <c r="U25" s="559">
        <f t="shared" si="3"/>
        <v>0</v>
      </c>
      <c r="V25" s="210">
        <v>0</v>
      </c>
      <c r="W25" s="54">
        <v>0</v>
      </c>
      <c r="X25" s="54">
        <v>0</v>
      </c>
      <c r="Y25" s="332">
        <f t="shared" si="17"/>
        <v>0</v>
      </c>
      <c r="Z25" s="54">
        <v>0</v>
      </c>
      <c r="AA25" s="54">
        <v>0</v>
      </c>
      <c r="AB25" s="54">
        <v>0</v>
      </c>
      <c r="AC25" s="332">
        <f t="shared" si="18"/>
        <v>0</v>
      </c>
      <c r="AD25" s="54">
        <v>0</v>
      </c>
      <c r="AE25" s="54">
        <v>0</v>
      </c>
      <c r="AF25" s="54">
        <v>0</v>
      </c>
      <c r="AG25" s="332">
        <f t="shared" si="19"/>
        <v>0</v>
      </c>
      <c r="AH25" s="53">
        <v>0</v>
      </c>
      <c r="AI25" s="53">
        <v>0</v>
      </c>
      <c r="AJ25" s="53">
        <v>0</v>
      </c>
      <c r="AK25" s="376">
        <f t="shared" si="20"/>
        <v>0</v>
      </c>
      <c r="AL25" s="53">
        <v>0</v>
      </c>
      <c r="AM25" s="53">
        <v>0</v>
      </c>
      <c r="AN25" s="53">
        <v>0</v>
      </c>
      <c r="AO25" s="332">
        <f t="shared" si="21"/>
        <v>0</v>
      </c>
      <c r="AP25" s="54">
        <v>0</v>
      </c>
      <c r="AQ25" s="54">
        <v>0</v>
      </c>
      <c r="AR25" s="54">
        <v>0</v>
      </c>
      <c r="AS25" s="332">
        <f t="shared" si="22"/>
        <v>0</v>
      </c>
      <c r="AT25" s="54">
        <v>0</v>
      </c>
      <c r="AU25" s="54">
        <v>0</v>
      </c>
      <c r="AV25" s="54">
        <v>0</v>
      </c>
      <c r="AW25" s="332">
        <f t="shared" si="23"/>
        <v>0</v>
      </c>
      <c r="AX25" s="54">
        <v>0</v>
      </c>
      <c r="AY25" s="54">
        <v>0</v>
      </c>
      <c r="AZ25" s="54">
        <v>0</v>
      </c>
      <c r="BA25" s="327">
        <f t="shared" si="24"/>
        <v>0</v>
      </c>
      <c r="BB25" s="54">
        <v>0</v>
      </c>
      <c r="BC25" s="54">
        <v>0</v>
      </c>
      <c r="BD25" s="54">
        <v>0</v>
      </c>
      <c r="BE25" s="334">
        <f t="shared" si="25"/>
        <v>0</v>
      </c>
      <c r="BF25" s="30">
        <f t="shared" si="26"/>
        <v>0</v>
      </c>
      <c r="BG25" s="622"/>
      <c r="BH25" s="421"/>
      <c r="BI25" s="422"/>
      <c r="BJ25" s="422"/>
      <c r="BK25" s="422"/>
      <c r="BL25" s="1"/>
    </row>
    <row r="26" spans="1:64" ht="15.75" customHeight="1">
      <c r="A26" s="604"/>
      <c r="B26" s="604"/>
      <c r="C26" s="604"/>
      <c r="D26" s="604"/>
      <c r="E26" s="26"/>
      <c r="F26" s="25">
        <v>100</v>
      </c>
      <c r="G26" s="561" t="s">
        <v>73</v>
      </c>
      <c r="H26" s="95" t="s">
        <v>73</v>
      </c>
      <c r="I26" s="543" t="s">
        <v>241</v>
      </c>
      <c r="J26" s="447">
        <v>0</v>
      </c>
      <c r="K26" s="116">
        <v>0</v>
      </c>
      <c r="L26" s="116">
        <v>0</v>
      </c>
      <c r="M26" s="477">
        <f t="shared" si="1"/>
        <v>0</v>
      </c>
      <c r="N26" s="447">
        <v>53</v>
      </c>
      <c r="O26" s="116">
        <v>0</v>
      </c>
      <c r="P26" s="116">
        <v>0</v>
      </c>
      <c r="Q26" s="556">
        <f t="shared" si="2"/>
        <v>53</v>
      </c>
      <c r="R26" s="447">
        <v>32</v>
      </c>
      <c r="S26" s="116">
        <v>0</v>
      </c>
      <c r="T26" s="116">
        <v>0</v>
      </c>
      <c r="U26" s="556">
        <f t="shared" si="3"/>
        <v>32</v>
      </c>
      <c r="V26" s="200">
        <v>0</v>
      </c>
      <c r="W26" s="201">
        <v>0</v>
      </c>
      <c r="X26" s="201">
        <v>0</v>
      </c>
      <c r="Y26" s="344">
        <f t="shared" si="17"/>
        <v>0</v>
      </c>
      <c r="Z26" s="201">
        <v>0</v>
      </c>
      <c r="AA26" s="201">
        <v>0</v>
      </c>
      <c r="AB26" s="201">
        <v>0</v>
      </c>
      <c r="AC26" s="344">
        <f t="shared" si="18"/>
        <v>0</v>
      </c>
      <c r="AD26" s="201">
        <v>0</v>
      </c>
      <c r="AE26" s="201">
        <v>0</v>
      </c>
      <c r="AF26" s="201">
        <v>0</v>
      </c>
      <c r="AG26" s="344">
        <f t="shared" si="19"/>
        <v>0</v>
      </c>
      <c r="AH26" s="202">
        <v>0</v>
      </c>
      <c r="AI26" s="202">
        <v>0</v>
      </c>
      <c r="AJ26" s="202">
        <v>0</v>
      </c>
      <c r="AK26" s="557">
        <f t="shared" si="20"/>
        <v>0</v>
      </c>
      <c r="AL26" s="202">
        <v>0</v>
      </c>
      <c r="AM26" s="202">
        <v>0</v>
      </c>
      <c r="AN26" s="202">
        <v>0</v>
      </c>
      <c r="AO26" s="344">
        <f t="shared" si="21"/>
        <v>0</v>
      </c>
      <c r="AP26" s="201">
        <v>0</v>
      </c>
      <c r="AQ26" s="201">
        <v>0</v>
      </c>
      <c r="AR26" s="201">
        <v>0</v>
      </c>
      <c r="AS26" s="344">
        <f t="shared" si="22"/>
        <v>0</v>
      </c>
      <c r="AT26" s="201">
        <v>0</v>
      </c>
      <c r="AU26" s="201">
        <v>0</v>
      </c>
      <c r="AV26" s="201">
        <v>0</v>
      </c>
      <c r="AW26" s="344">
        <f t="shared" si="23"/>
        <v>0</v>
      </c>
      <c r="AX26" s="201">
        <v>0</v>
      </c>
      <c r="AY26" s="201">
        <v>0</v>
      </c>
      <c r="AZ26" s="201">
        <v>0</v>
      </c>
      <c r="BA26" s="344">
        <f t="shared" si="24"/>
        <v>0</v>
      </c>
      <c r="BB26" s="201">
        <v>0</v>
      </c>
      <c r="BC26" s="201">
        <v>0</v>
      </c>
      <c r="BD26" s="201">
        <v>0</v>
      </c>
      <c r="BE26" s="347">
        <f t="shared" si="25"/>
        <v>0</v>
      </c>
      <c r="BF26" s="30">
        <f t="shared" si="26"/>
        <v>85</v>
      </c>
      <c r="BG26" s="555">
        <f t="shared" ref="BG26:BG27" si="27">BF26/F26</f>
        <v>0.85</v>
      </c>
      <c r="BH26" s="71">
        <f t="shared" ref="BH26:BH27" si="28">ROUND(F26*BL26,0)</f>
        <v>40</v>
      </c>
      <c r="BI26" s="72">
        <f t="shared" ref="BI26:BI27" si="29">ROUND(F26*BL26,0)+1</f>
        <v>41</v>
      </c>
      <c r="BJ26" s="72">
        <f t="shared" ref="BJ26:BJ27" si="30">F26-1</f>
        <v>99</v>
      </c>
      <c r="BK26" s="73">
        <f t="shared" ref="BK26:BK27" si="31">F26</f>
        <v>100</v>
      </c>
      <c r="BL26" s="196">
        <v>0.4</v>
      </c>
    </row>
    <row r="27" spans="1:64" ht="31.5" customHeight="1">
      <c r="A27" s="604"/>
      <c r="B27" s="604"/>
      <c r="C27" s="604"/>
      <c r="D27" s="604"/>
      <c r="E27" s="692" t="s">
        <v>242</v>
      </c>
      <c r="F27" s="553">
        <v>40</v>
      </c>
      <c r="G27" s="553" t="s">
        <v>73</v>
      </c>
      <c r="H27" s="96" t="s">
        <v>73</v>
      </c>
      <c r="I27" s="543" t="s">
        <v>239</v>
      </c>
      <c r="J27" s="442">
        <v>3</v>
      </c>
      <c r="K27" s="193">
        <v>0</v>
      </c>
      <c r="L27" s="193">
        <v>0</v>
      </c>
      <c r="M27" s="554">
        <v>3</v>
      </c>
      <c r="N27" s="442">
        <v>3</v>
      </c>
      <c r="O27" s="193">
        <v>0</v>
      </c>
      <c r="P27" s="193">
        <v>0</v>
      </c>
      <c r="Q27" s="336">
        <v>0</v>
      </c>
      <c r="R27" s="442">
        <v>3</v>
      </c>
      <c r="S27" s="193">
        <v>0</v>
      </c>
      <c r="T27" s="193">
        <v>0</v>
      </c>
      <c r="U27" s="336">
        <v>0</v>
      </c>
      <c r="V27" s="416">
        <v>0</v>
      </c>
      <c r="W27" s="66">
        <v>0</v>
      </c>
      <c r="X27" s="66">
        <v>0</v>
      </c>
      <c r="Y27" s="337">
        <v>0</v>
      </c>
      <c r="Z27" s="66">
        <v>0</v>
      </c>
      <c r="AA27" s="66">
        <v>0</v>
      </c>
      <c r="AB27" s="66">
        <v>0</v>
      </c>
      <c r="AC27" s="337">
        <v>0</v>
      </c>
      <c r="AD27" s="66">
        <v>0</v>
      </c>
      <c r="AE27" s="66">
        <v>0</v>
      </c>
      <c r="AF27" s="66">
        <v>0</v>
      </c>
      <c r="AG27" s="337">
        <v>0</v>
      </c>
      <c r="AH27" s="65">
        <v>0</v>
      </c>
      <c r="AI27" s="65">
        <v>0</v>
      </c>
      <c r="AJ27" s="65">
        <v>0</v>
      </c>
      <c r="AK27" s="337">
        <v>0</v>
      </c>
      <c r="AL27" s="66">
        <v>0</v>
      </c>
      <c r="AM27" s="66">
        <v>0</v>
      </c>
      <c r="AN27" s="66">
        <v>0</v>
      </c>
      <c r="AO27" s="337">
        <v>0</v>
      </c>
      <c r="AP27" s="65">
        <v>0</v>
      </c>
      <c r="AQ27" s="65">
        <v>0</v>
      </c>
      <c r="AR27" s="65">
        <v>0</v>
      </c>
      <c r="AS27" s="337">
        <v>0</v>
      </c>
      <c r="AT27" s="66">
        <v>0</v>
      </c>
      <c r="AU27" s="66">
        <v>0</v>
      </c>
      <c r="AV27" s="66">
        <v>0</v>
      </c>
      <c r="AW27" s="337">
        <v>0</v>
      </c>
      <c r="AX27" s="66">
        <v>0</v>
      </c>
      <c r="AY27" s="66">
        <v>0</v>
      </c>
      <c r="AZ27" s="66">
        <v>0</v>
      </c>
      <c r="BA27" s="337">
        <v>0</v>
      </c>
      <c r="BB27" s="66">
        <v>0</v>
      </c>
      <c r="BC27" s="66">
        <v>0</v>
      </c>
      <c r="BD27" s="66">
        <v>0</v>
      </c>
      <c r="BE27" s="363">
        <v>0</v>
      </c>
      <c r="BF27" s="30">
        <f t="shared" si="26"/>
        <v>3</v>
      </c>
      <c r="BG27" s="555">
        <f t="shared" si="27"/>
        <v>7.4999999999999997E-2</v>
      </c>
      <c r="BH27" s="71">
        <f t="shared" si="28"/>
        <v>16</v>
      </c>
      <c r="BI27" s="72">
        <f t="shared" si="29"/>
        <v>17</v>
      </c>
      <c r="BJ27" s="72">
        <f t="shared" si="30"/>
        <v>39</v>
      </c>
      <c r="BK27" s="73">
        <f t="shared" si="31"/>
        <v>40</v>
      </c>
      <c r="BL27" s="196">
        <v>0.4</v>
      </c>
    </row>
    <row r="28" spans="1:64" ht="15" customHeight="1">
      <c r="A28" s="604"/>
      <c r="B28" s="604"/>
      <c r="C28" s="604"/>
      <c r="D28" s="604"/>
      <c r="E28" s="604"/>
      <c r="F28" s="692">
        <v>75</v>
      </c>
      <c r="G28" s="704" t="s">
        <v>48</v>
      </c>
      <c r="H28" s="96" t="s">
        <v>49</v>
      </c>
      <c r="I28" s="656" t="s">
        <v>243</v>
      </c>
      <c r="J28" s="447">
        <v>0</v>
      </c>
      <c r="K28" s="116">
        <v>0</v>
      </c>
      <c r="L28" s="116">
        <v>0</v>
      </c>
      <c r="M28" s="477">
        <f t="shared" ref="M28:M32" si="32">SUM(J28:L28)</f>
        <v>0</v>
      </c>
      <c r="N28" s="447">
        <v>0</v>
      </c>
      <c r="O28" s="116">
        <v>0</v>
      </c>
      <c r="P28" s="116">
        <v>0</v>
      </c>
      <c r="Q28" s="477">
        <f t="shared" ref="Q28:Q32" si="33">SUM(N28:P28)</f>
        <v>0</v>
      </c>
      <c r="R28" s="447">
        <v>0</v>
      </c>
      <c r="S28" s="116">
        <v>0</v>
      </c>
      <c r="T28" s="116">
        <v>0</v>
      </c>
      <c r="U28" s="477">
        <f t="shared" ref="U28:U32" si="34">SUM(R28:T28)</f>
        <v>0</v>
      </c>
      <c r="V28" s="200">
        <v>0</v>
      </c>
      <c r="W28" s="201">
        <v>0</v>
      </c>
      <c r="X28" s="201">
        <v>0</v>
      </c>
      <c r="Y28" s="327">
        <f t="shared" ref="Y28:Y32" si="35">SUM(V28:X28)</f>
        <v>0</v>
      </c>
      <c r="Z28" s="201">
        <v>0</v>
      </c>
      <c r="AA28" s="201">
        <v>0</v>
      </c>
      <c r="AB28" s="201">
        <v>0</v>
      </c>
      <c r="AC28" s="344">
        <f t="shared" ref="AC28:AC32" si="36">SUM(Z28:AB28)</f>
        <v>0</v>
      </c>
      <c r="AD28" s="201">
        <v>0</v>
      </c>
      <c r="AE28" s="201">
        <v>0</v>
      </c>
      <c r="AF28" s="201">
        <v>0</v>
      </c>
      <c r="AG28" s="344">
        <f t="shared" ref="AG28:AG32" si="37">SUM(AD28:AF28)</f>
        <v>0</v>
      </c>
      <c r="AH28" s="202">
        <v>0</v>
      </c>
      <c r="AI28" s="202">
        <v>0</v>
      </c>
      <c r="AJ28" s="202">
        <v>0</v>
      </c>
      <c r="AK28" s="344">
        <f t="shared" ref="AK28:AK32" si="38">SUM(AH28:AJ28)</f>
        <v>0</v>
      </c>
      <c r="AL28" s="201">
        <v>0</v>
      </c>
      <c r="AM28" s="201">
        <v>0</v>
      </c>
      <c r="AN28" s="201">
        <v>0</v>
      </c>
      <c r="AO28" s="344">
        <f t="shared" ref="AO28:AO32" si="39">SUM(AL28:AN28)</f>
        <v>0</v>
      </c>
      <c r="AP28" s="202">
        <v>0</v>
      </c>
      <c r="AQ28" s="202">
        <v>0</v>
      </c>
      <c r="AR28" s="202">
        <v>0</v>
      </c>
      <c r="AS28" s="344">
        <f t="shared" ref="AS28:AS32" si="40">SUM(AP28:AR28)</f>
        <v>0</v>
      </c>
      <c r="AT28" s="202">
        <v>0</v>
      </c>
      <c r="AU28" s="202">
        <v>0</v>
      </c>
      <c r="AV28" s="202">
        <v>0</v>
      </c>
      <c r="AW28" s="344">
        <f t="shared" ref="AW28:AW32" si="41">SUM(AT28:AV28)</f>
        <v>0</v>
      </c>
      <c r="AX28" s="201">
        <v>0</v>
      </c>
      <c r="AY28" s="201">
        <v>0</v>
      </c>
      <c r="AZ28" s="201">
        <v>0</v>
      </c>
      <c r="BA28" s="344">
        <f t="shared" ref="BA28:BA32" si="42">SUM(AX28:AZ28)</f>
        <v>0</v>
      </c>
      <c r="BB28" s="201">
        <v>0</v>
      </c>
      <c r="BC28" s="201">
        <v>0</v>
      </c>
      <c r="BD28" s="201">
        <v>0</v>
      </c>
      <c r="BE28" s="344">
        <f t="shared" ref="BE28:BE32" si="43">SUM(BB28:BD28)</f>
        <v>0</v>
      </c>
      <c r="BF28" s="30">
        <f t="shared" si="26"/>
        <v>0</v>
      </c>
      <c r="BG28" s="777">
        <f>BF33/F28</f>
        <v>0.6</v>
      </c>
      <c r="BH28" s="422"/>
      <c r="BI28" s="422"/>
      <c r="BJ28" s="422"/>
      <c r="BK28" s="422"/>
      <c r="BL28" s="1"/>
    </row>
    <row r="29" spans="1:64" ht="18" customHeight="1">
      <c r="A29" s="604"/>
      <c r="B29" s="604"/>
      <c r="C29" s="604"/>
      <c r="D29" s="604"/>
      <c r="E29" s="604"/>
      <c r="F29" s="604"/>
      <c r="G29" s="604"/>
      <c r="H29" s="96" t="s">
        <v>51</v>
      </c>
      <c r="I29" s="642"/>
      <c r="J29" s="449">
        <v>0</v>
      </c>
      <c r="K29" s="96">
        <v>0</v>
      </c>
      <c r="L29" s="96">
        <v>0</v>
      </c>
      <c r="M29" s="481">
        <f t="shared" si="32"/>
        <v>0</v>
      </c>
      <c r="N29" s="449">
        <v>0</v>
      </c>
      <c r="O29" s="96">
        <v>0</v>
      </c>
      <c r="P29" s="96">
        <v>0</v>
      </c>
      <c r="Q29" s="481">
        <f t="shared" si="33"/>
        <v>0</v>
      </c>
      <c r="R29" s="449">
        <v>0</v>
      </c>
      <c r="S29" s="96">
        <v>0</v>
      </c>
      <c r="T29" s="96">
        <v>0</v>
      </c>
      <c r="U29" s="481">
        <f t="shared" si="34"/>
        <v>0</v>
      </c>
      <c r="V29" s="207">
        <v>0</v>
      </c>
      <c r="W29" s="41">
        <v>0</v>
      </c>
      <c r="X29" s="41">
        <v>0</v>
      </c>
      <c r="Y29" s="327">
        <f t="shared" si="35"/>
        <v>0</v>
      </c>
      <c r="Z29" s="41">
        <v>0</v>
      </c>
      <c r="AA29" s="41">
        <v>0</v>
      </c>
      <c r="AB29" s="41">
        <v>0</v>
      </c>
      <c r="AC29" s="327">
        <f t="shared" si="36"/>
        <v>0</v>
      </c>
      <c r="AD29" s="41">
        <v>0</v>
      </c>
      <c r="AE29" s="41">
        <v>0</v>
      </c>
      <c r="AF29" s="41">
        <v>0</v>
      </c>
      <c r="AG29" s="327">
        <f t="shared" si="37"/>
        <v>0</v>
      </c>
      <c r="AH29" s="40">
        <v>0</v>
      </c>
      <c r="AI29" s="40">
        <v>0</v>
      </c>
      <c r="AJ29" s="40">
        <v>0</v>
      </c>
      <c r="AK29" s="327">
        <f t="shared" si="38"/>
        <v>0</v>
      </c>
      <c r="AL29" s="41">
        <v>0</v>
      </c>
      <c r="AM29" s="41">
        <v>0</v>
      </c>
      <c r="AN29" s="41">
        <v>0</v>
      </c>
      <c r="AO29" s="327">
        <f t="shared" si="39"/>
        <v>0</v>
      </c>
      <c r="AP29" s="40">
        <v>0</v>
      </c>
      <c r="AQ29" s="40">
        <v>0</v>
      </c>
      <c r="AR29" s="40">
        <v>0</v>
      </c>
      <c r="AS29" s="327">
        <f t="shared" si="40"/>
        <v>0</v>
      </c>
      <c r="AT29" s="40">
        <v>0</v>
      </c>
      <c r="AU29" s="40">
        <v>0</v>
      </c>
      <c r="AV29" s="40">
        <v>0</v>
      </c>
      <c r="AW29" s="327">
        <f t="shared" si="41"/>
        <v>0</v>
      </c>
      <c r="AX29" s="41">
        <v>0</v>
      </c>
      <c r="AY29" s="41">
        <v>0</v>
      </c>
      <c r="AZ29" s="41">
        <v>0</v>
      </c>
      <c r="BA29" s="327">
        <f t="shared" si="42"/>
        <v>0</v>
      </c>
      <c r="BB29" s="41">
        <v>0</v>
      </c>
      <c r="BC29" s="41">
        <v>0</v>
      </c>
      <c r="BD29" s="41">
        <v>0</v>
      </c>
      <c r="BE29" s="327">
        <f t="shared" si="43"/>
        <v>0</v>
      </c>
      <c r="BF29" s="30">
        <f t="shared" si="26"/>
        <v>0</v>
      </c>
      <c r="BG29" s="621"/>
      <c r="BH29" s="422"/>
      <c r="BI29" s="422"/>
      <c r="BJ29" s="422"/>
      <c r="BK29" s="422"/>
      <c r="BL29" s="1"/>
    </row>
    <row r="30" spans="1:64" ht="15" customHeight="1">
      <c r="A30" s="604"/>
      <c r="B30" s="604"/>
      <c r="C30" s="604"/>
      <c r="D30" s="604"/>
      <c r="E30" s="604"/>
      <c r="F30" s="604"/>
      <c r="G30" s="604"/>
      <c r="H30" s="120" t="s">
        <v>52</v>
      </c>
      <c r="I30" s="642"/>
      <c r="J30" s="449">
        <v>9</v>
      </c>
      <c r="K30" s="96">
        <v>0</v>
      </c>
      <c r="L30" s="96">
        <v>0</v>
      </c>
      <c r="M30" s="481">
        <f t="shared" si="32"/>
        <v>9</v>
      </c>
      <c r="N30" s="449">
        <v>0</v>
      </c>
      <c r="O30" s="96">
        <v>0</v>
      </c>
      <c r="P30" s="96">
        <v>0</v>
      </c>
      <c r="Q30" s="481">
        <f t="shared" si="33"/>
        <v>0</v>
      </c>
      <c r="R30" s="449">
        <v>2</v>
      </c>
      <c r="S30" s="96">
        <v>0</v>
      </c>
      <c r="T30" s="96">
        <v>0</v>
      </c>
      <c r="U30" s="481">
        <f t="shared" si="34"/>
        <v>2</v>
      </c>
      <c r="V30" s="207">
        <v>0</v>
      </c>
      <c r="W30" s="41">
        <v>0</v>
      </c>
      <c r="X30" s="41">
        <v>0</v>
      </c>
      <c r="Y30" s="327">
        <f t="shared" si="35"/>
        <v>0</v>
      </c>
      <c r="Z30" s="41">
        <v>0</v>
      </c>
      <c r="AA30" s="41">
        <v>0</v>
      </c>
      <c r="AB30" s="41">
        <v>0</v>
      </c>
      <c r="AC30" s="327">
        <f t="shared" si="36"/>
        <v>0</v>
      </c>
      <c r="AD30" s="41">
        <v>0</v>
      </c>
      <c r="AE30" s="41">
        <v>0</v>
      </c>
      <c r="AF30" s="41">
        <v>0</v>
      </c>
      <c r="AG30" s="327">
        <f t="shared" si="37"/>
        <v>0</v>
      </c>
      <c r="AH30" s="40">
        <v>0</v>
      </c>
      <c r="AI30" s="40">
        <v>0</v>
      </c>
      <c r="AJ30" s="40">
        <v>0</v>
      </c>
      <c r="AK30" s="327">
        <f t="shared" si="38"/>
        <v>0</v>
      </c>
      <c r="AL30" s="41">
        <v>0</v>
      </c>
      <c r="AM30" s="41">
        <v>0</v>
      </c>
      <c r="AN30" s="41">
        <v>0</v>
      </c>
      <c r="AO30" s="327">
        <f t="shared" si="39"/>
        <v>0</v>
      </c>
      <c r="AP30" s="40">
        <v>0</v>
      </c>
      <c r="AQ30" s="40">
        <v>0</v>
      </c>
      <c r="AR30" s="40">
        <v>0</v>
      </c>
      <c r="AS30" s="327">
        <f t="shared" si="40"/>
        <v>0</v>
      </c>
      <c r="AT30" s="40">
        <v>0</v>
      </c>
      <c r="AU30" s="40">
        <v>0</v>
      </c>
      <c r="AV30" s="40">
        <v>0</v>
      </c>
      <c r="AW30" s="327">
        <f t="shared" si="41"/>
        <v>0</v>
      </c>
      <c r="AX30" s="41">
        <v>0</v>
      </c>
      <c r="AY30" s="41">
        <v>0</v>
      </c>
      <c r="AZ30" s="41">
        <v>0</v>
      </c>
      <c r="BA30" s="327">
        <f t="shared" si="42"/>
        <v>0</v>
      </c>
      <c r="BB30" s="41">
        <v>0</v>
      </c>
      <c r="BC30" s="41">
        <v>0</v>
      </c>
      <c r="BD30" s="41">
        <v>0</v>
      </c>
      <c r="BE30" s="327">
        <f t="shared" si="43"/>
        <v>0</v>
      </c>
      <c r="BF30" s="30">
        <f t="shared" si="26"/>
        <v>11</v>
      </c>
      <c r="BG30" s="621"/>
      <c r="BH30" s="422"/>
      <c r="BI30" s="422"/>
      <c r="BJ30" s="422"/>
      <c r="BK30" s="422"/>
      <c r="BL30" s="1"/>
    </row>
    <row r="31" spans="1:64" ht="15" customHeight="1">
      <c r="A31" s="604"/>
      <c r="B31" s="604"/>
      <c r="C31" s="604"/>
      <c r="D31" s="604"/>
      <c r="E31" s="604"/>
      <c r="F31" s="604"/>
      <c r="G31" s="604"/>
      <c r="H31" s="120" t="s">
        <v>53</v>
      </c>
      <c r="I31" s="642"/>
      <c r="J31" s="449">
        <v>13</v>
      </c>
      <c r="K31" s="96">
        <v>0</v>
      </c>
      <c r="L31" s="96">
        <v>0</v>
      </c>
      <c r="M31" s="481">
        <f t="shared" si="32"/>
        <v>13</v>
      </c>
      <c r="N31" s="449">
        <v>11</v>
      </c>
      <c r="O31" s="96">
        <v>0</v>
      </c>
      <c r="P31" s="96">
        <v>0</v>
      </c>
      <c r="Q31" s="481">
        <f t="shared" si="33"/>
        <v>11</v>
      </c>
      <c r="R31" s="449">
        <v>8</v>
      </c>
      <c r="S31" s="96">
        <v>0</v>
      </c>
      <c r="T31" s="96">
        <v>0</v>
      </c>
      <c r="U31" s="481">
        <f t="shared" si="34"/>
        <v>8</v>
      </c>
      <c r="V31" s="207">
        <v>0</v>
      </c>
      <c r="W31" s="41">
        <v>0</v>
      </c>
      <c r="X31" s="41">
        <v>0</v>
      </c>
      <c r="Y31" s="327">
        <f t="shared" si="35"/>
        <v>0</v>
      </c>
      <c r="Z31" s="41">
        <v>0</v>
      </c>
      <c r="AA31" s="41">
        <v>0</v>
      </c>
      <c r="AB31" s="41">
        <v>0</v>
      </c>
      <c r="AC31" s="327">
        <f t="shared" si="36"/>
        <v>0</v>
      </c>
      <c r="AD31" s="41">
        <v>0</v>
      </c>
      <c r="AE31" s="41">
        <v>0</v>
      </c>
      <c r="AF31" s="41">
        <v>0</v>
      </c>
      <c r="AG31" s="327">
        <f t="shared" si="37"/>
        <v>0</v>
      </c>
      <c r="AH31" s="40">
        <v>0</v>
      </c>
      <c r="AI31" s="40">
        <v>0</v>
      </c>
      <c r="AJ31" s="40">
        <v>0</v>
      </c>
      <c r="AK31" s="327">
        <f t="shared" si="38"/>
        <v>0</v>
      </c>
      <c r="AL31" s="41">
        <v>0</v>
      </c>
      <c r="AM31" s="41">
        <v>0</v>
      </c>
      <c r="AN31" s="41">
        <v>0</v>
      </c>
      <c r="AO31" s="327">
        <f t="shared" si="39"/>
        <v>0</v>
      </c>
      <c r="AP31" s="40">
        <v>0</v>
      </c>
      <c r="AQ31" s="40">
        <v>0</v>
      </c>
      <c r="AR31" s="40">
        <v>0</v>
      </c>
      <c r="AS31" s="327">
        <f t="shared" si="40"/>
        <v>0</v>
      </c>
      <c r="AT31" s="40">
        <v>0</v>
      </c>
      <c r="AU31" s="40">
        <v>0</v>
      </c>
      <c r="AV31" s="40">
        <v>0</v>
      </c>
      <c r="AW31" s="327">
        <f t="shared" si="41"/>
        <v>0</v>
      </c>
      <c r="AX31" s="41">
        <v>0</v>
      </c>
      <c r="AY31" s="41">
        <v>0</v>
      </c>
      <c r="AZ31" s="41">
        <v>0</v>
      </c>
      <c r="BA31" s="327">
        <f t="shared" si="42"/>
        <v>0</v>
      </c>
      <c r="BB31" s="41">
        <v>0</v>
      </c>
      <c r="BC31" s="41">
        <v>0</v>
      </c>
      <c r="BD31" s="41">
        <v>0</v>
      </c>
      <c r="BE31" s="327">
        <f t="shared" si="43"/>
        <v>0</v>
      </c>
      <c r="BF31" s="30">
        <f t="shared" si="26"/>
        <v>32</v>
      </c>
      <c r="BG31" s="621"/>
      <c r="BH31" s="422"/>
      <c r="BI31" s="422"/>
      <c r="BJ31" s="422"/>
      <c r="BK31" s="422"/>
      <c r="BL31" s="1"/>
    </row>
    <row r="32" spans="1:64" ht="15.75" customHeight="1">
      <c r="A32" s="604"/>
      <c r="B32" s="604"/>
      <c r="C32" s="604"/>
      <c r="D32" s="604"/>
      <c r="E32" s="604"/>
      <c r="F32" s="604"/>
      <c r="G32" s="605"/>
      <c r="H32" s="120" t="s">
        <v>54</v>
      </c>
      <c r="I32" s="642"/>
      <c r="J32" s="451">
        <v>0</v>
      </c>
      <c r="K32" s="197">
        <v>0</v>
      </c>
      <c r="L32" s="197">
        <v>0</v>
      </c>
      <c r="M32" s="467">
        <f t="shared" si="32"/>
        <v>0</v>
      </c>
      <c r="N32" s="451">
        <v>0</v>
      </c>
      <c r="O32" s="197">
        <v>0</v>
      </c>
      <c r="P32" s="197">
        <v>0</v>
      </c>
      <c r="Q32" s="467">
        <f t="shared" si="33"/>
        <v>0</v>
      </c>
      <c r="R32" s="451">
        <v>2</v>
      </c>
      <c r="S32" s="197">
        <v>0</v>
      </c>
      <c r="T32" s="197">
        <v>0</v>
      </c>
      <c r="U32" s="467">
        <f t="shared" si="34"/>
        <v>2</v>
      </c>
      <c r="V32" s="210">
        <v>0</v>
      </c>
      <c r="W32" s="54">
        <v>0</v>
      </c>
      <c r="X32" s="54">
        <v>0</v>
      </c>
      <c r="Y32" s="332">
        <f t="shared" si="35"/>
        <v>0</v>
      </c>
      <c r="Z32" s="54">
        <v>0</v>
      </c>
      <c r="AA32" s="54">
        <v>0</v>
      </c>
      <c r="AB32" s="54">
        <v>0</v>
      </c>
      <c r="AC32" s="332">
        <f t="shared" si="36"/>
        <v>0</v>
      </c>
      <c r="AD32" s="54">
        <v>0</v>
      </c>
      <c r="AE32" s="54">
        <v>0</v>
      </c>
      <c r="AF32" s="54">
        <v>0</v>
      </c>
      <c r="AG32" s="332">
        <f t="shared" si="37"/>
        <v>0</v>
      </c>
      <c r="AH32" s="53">
        <v>0</v>
      </c>
      <c r="AI32" s="53">
        <v>0</v>
      </c>
      <c r="AJ32" s="53">
        <v>0</v>
      </c>
      <c r="AK32" s="332">
        <f t="shared" si="38"/>
        <v>0</v>
      </c>
      <c r="AL32" s="54">
        <v>0</v>
      </c>
      <c r="AM32" s="54">
        <v>0</v>
      </c>
      <c r="AN32" s="54">
        <v>0</v>
      </c>
      <c r="AO32" s="332">
        <f t="shared" si="39"/>
        <v>0</v>
      </c>
      <c r="AP32" s="53">
        <v>0</v>
      </c>
      <c r="AQ32" s="53">
        <v>0</v>
      </c>
      <c r="AR32" s="53">
        <v>0</v>
      </c>
      <c r="AS32" s="332">
        <f t="shared" si="40"/>
        <v>0</v>
      </c>
      <c r="AT32" s="53">
        <v>0</v>
      </c>
      <c r="AU32" s="53">
        <v>0</v>
      </c>
      <c r="AV32" s="53">
        <v>0</v>
      </c>
      <c r="AW32" s="332">
        <f t="shared" si="41"/>
        <v>0</v>
      </c>
      <c r="AX32" s="54">
        <v>0</v>
      </c>
      <c r="AY32" s="54">
        <v>0</v>
      </c>
      <c r="AZ32" s="54">
        <v>0</v>
      </c>
      <c r="BA32" s="332">
        <f t="shared" si="42"/>
        <v>0</v>
      </c>
      <c r="BB32" s="54">
        <v>0</v>
      </c>
      <c r="BC32" s="54">
        <v>0</v>
      </c>
      <c r="BD32" s="54">
        <v>0</v>
      </c>
      <c r="BE32" s="332">
        <f t="shared" si="43"/>
        <v>0</v>
      </c>
      <c r="BF32" s="30">
        <f t="shared" si="26"/>
        <v>2</v>
      </c>
      <c r="BG32" s="621"/>
      <c r="BH32" s="422"/>
      <c r="BI32" s="422"/>
      <c r="BJ32" s="422"/>
      <c r="BK32" s="422"/>
      <c r="BL32" s="1"/>
    </row>
    <row r="33" spans="1:64" ht="45" customHeight="1">
      <c r="A33" s="604"/>
      <c r="B33" s="604"/>
      <c r="C33" s="604"/>
      <c r="D33" s="604"/>
      <c r="E33" s="604"/>
      <c r="F33" s="604"/>
      <c r="G33" s="773" t="s">
        <v>185</v>
      </c>
      <c r="H33" s="585"/>
      <c r="I33" s="642"/>
      <c r="J33" s="442">
        <f t="shared" ref="J33:BE33" si="44">SUM(J28:J32)</f>
        <v>22</v>
      </c>
      <c r="K33" s="193">
        <f t="shared" si="44"/>
        <v>0</v>
      </c>
      <c r="L33" s="193">
        <f t="shared" si="44"/>
        <v>0</v>
      </c>
      <c r="M33" s="507">
        <f t="shared" si="44"/>
        <v>22</v>
      </c>
      <c r="N33" s="335">
        <f t="shared" si="44"/>
        <v>11</v>
      </c>
      <c r="O33" s="66">
        <f t="shared" si="44"/>
        <v>0</v>
      </c>
      <c r="P33" s="66">
        <f t="shared" si="44"/>
        <v>0</v>
      </c>
      <c r="Q33" s="507">
        <f t="shared" si="44"/>
        <v>11</v>
      </c>
      <c r="R33" s="335">
        <f t="shared" si="44"/>
        <v>12</v>
      </c>
      <c r="S33" s="66">
        <f t="shared" si="44"/>
        <v>0</v>
      </c>
      <c r="T33" s="66">
        <f t="shared" si="44"/>
        <v>0</v>
      </c>
      <c r="U33" s="507">
        <f t="shared" si="44"/>
        <v>12</v>
      </c>
      <c r="V33" s="335">
        <f t="shared" si="44"/>
        <v>0</v>
      </c>
      <c r="W33" s="66">
        <f t="shared" si="44"/>
        <v>0</v>
      </c>
      <c r="X33" s="66">
        <f t="shared" si="44"/>
        <v>0</v>
      </c>
      <c r="Y33" s="554">
        <f t="shared" si="44"/>
        <v>0</v>
      </c>
      <c r="Z33" s="335">
        <f t="shared" si="44"/>
        <v>0</v>
      </c>
      <c r="AA33" s="66">
        <f t="shared" si="44"/>
        <v>0</v>
      </c>
      <c r="AB33" s="66">
        <f t="shared" si="44"/>
        <v>0</v>
      </c>
      <c r="AC33" s="337">
        <f t="shared" si="44"/>
        <v>0</v>
      </c>
      <c r="AD33" s="335">
        <f t="shared" si="44"/>
        <v>0</v>
      </c>
      <c r="AE33" s="66">
        <f t="shared" si="44"/>
        <v>0</v>
      </c>
      <c r="AF33" s="66">
        <f t="shared" si="44"/>
        <v>0</v>
      </c>
      <c r="AG33" s="337">
        <f t="shared" si="44"/>
        <v>0</v>
      </c>
      <c r="AH33" s="65">
        <f t="shared" si="44"/>
        <v>0</v>
      </c>
      <c r="AI33" s="65">
        <f t="shared" si="44"/>
        <v>0</v>
      </c>
      <c r="AJ33" s="65">
        <f t="shared" si="44"/>
        <v>0</v>
      </c>
      <c r="AK33" s="337">
        <f t="shared" si="44"/>
        <v>0</v>
      </c>
      <c r="AL33" s="66">
        <f t="shared" si="44"/>
        <v>0</v>
      </c>
      <c r="AM33" s="66">
        <f t="shared" si="44"/>
        <v>0</v>
      </c>
      <c r="AN33" s="66">
        <f t="shared" si="44"/>
        <v>0</v>
      </c>
      <c r="AO33" s="337">
        <f t="shared" si="44"/>
        <v>0</v>
      </c>
      <c r="AP33" s="65">
        <f t="shared" si="44"/>
        <v>0</v>
      </c>
      <c r="AQ33" s="65">
        <f t="shared" si="44"/>
        <v>0</v>
      </c>
      <c r="AR33" s="65">
        <f t="shared" si="44"/>
        <v>0</v>
      </c>
      <c r="AS33" s="337">
        <f t="shared" si="44"/>
        <v>0</v>
      </c>
      <c r="AT33" s="65">
        <f t="shared" si="44"/>
        <v>0</v>
      </c>
      <c r="AU33" s="65">
        <f t="shared" si="44"/>
        <v>0</v>
      </c>
      <c r="AV33" s="65">
        <f t="shared" si="44"/>
        <v>0</v>
      </c>
      <c r="AW33" s="337">
        <f t="shared" si="44"/>
        <v>0</v>
      </c>
      <c r="AX33" s="65">
        <f t="shared" si="44"/>
        <v>0</v>
      </c>
      <c r="AY33" s="65">
        <f t="shared" si="44"/>
        <v>0</v>
      </c>
      <c r="AZ33" s="65">
        <f t="shared" si="44"/>
        <v>0</v>
      </c>
      <c r="BA33" s="337">
        <f t="shared" si="44"/>
        <v>0</v>
      </c>
      <c r="BB33" s="65">
        <f t="shared" si="44"/>
        <v>0</v>
      </c>
      <c r="BC33" s="65">
        <f t="shared" si="44"/>
        <v>0</v>
      </c>
      <c r="BD33" s="65">
        <f t="shared" si="44"/>
        <v>0</v>
      </c>
      <c r="BE33" s="337">
        <f t="shared" si="44"/>
        <v>0</v>
      </c>
      <c r="BF33" s="30">
        <f t="shared" si="26"/>
        <v>45</v>
      </c>
      <c r="BG33" s="621"/>
      <c r="BH33" s="71">
        <f>ROUND(F28*BL33,0)</f>
        <v>30</v>
      </c>
      <c r="BI33" s="72">
        <f>ROUND(F28*BL33,0)+1</f>
        <v>31</v>
      </c>
      <c r="BJ33" s="72">
        <f>F28-1</f>
        <v>74</v>
      </c>
      <c r="BK33" s="73">
        <f>F28</f>
        <v>75</v>
      </c>
      <c r="BL33" s="196">
        <v>0.4</v>
      </c>
    </row>
    <row r="34" spans="1:64" ht="18" customHeight="1">
      <c r="A34" s="604"/>
      <c r="B34" s="604"/>
      <c r="C34" s="604"/>
      <c r="D34" s="604"/>
      <c r="E34" s="604"/>
      <c r="F34" s="604"/>
      <c r="G34" s="704" t="s">
        <v>56</v>
      </c>
      <c r="H34" s="120" t="s">
        <v>57</v>
      </c>
      <c r="I34" s="642"/>
      <c r="J34" s="447">
        <v>22</v>
      </c>
      <c r="K34" s="116">
        <v>0</v>
      </c>
      <c r="L34" s="116">
        <v>0</v>
      </c>
      <c r="M34" s="477">
        <f t="shared" ref="M34:M39" si="45">SUM(J34:L34)</f>
        <v>22</v>
      </c>
      <c r="N34" s="447">
        <v>11</v>
      </c>
      <c r="O34" s="116">
        <v>0</v>
      </c>
      <c r="P34" s="116">
        <v>0</v>
      </c>
      <c r="Q34" s="477">
        <f t="shared" ref="Q34:Q39" si="46">SUM(N34:P34)</f>
        <v>11</v>
      </c>
      <c r="R34" s="447">
        <v>12</v>
      </c>
      <c r="S34" s="116">
        <v>0</v>
      </c>
      <c r="T34" s="116">
        <v>0</v>
      </c>
      <c r="U34" s="477">
        <f t="shared" ref="U34:U39" si="47">SUM(R34:T34)</f>
        <v>12</v>
      </c>
      <c r="V34" s="200">
        <v>0</v>
      </c>
      <c r="W34" s="201">
        <v>0</v>
      </c>
      <c r="X34" s="201">
        <v>0</v>
      </c>
      <c r="Y34" s="344">
        <f t="shared" ref="Y34:Y39" si="48">SUM(V34:X34)</f>
        <v>0</v>
      </c>
      <c r="Z34" s="201">
        <v>0</v>
      </c>
      <c r="AA34" s="201">
        <v>0</v>
      </c>
      <c r="AB34" s="201">
        <v>0</v>
      </c>
      <c r="AC34" s="344">
        <f t="shared" ref="AC34:AC39" si="49">SUM(Z34:AB34)</f>
        <v>0</v>
      </c>
      <c r="AD34" s="201">
        <v>0</v>
      </c>
      <c r="AE34" s="201">
        <v>0</v>
      </c>
      <c r="AF34" s="201">
        <v>0</v>
      </c>
      <c r="AG34" s="344">
        <f t="shared" ref="AG34:AG39" si="50">SUM(AD34:AF34)</f>
        <v>0</v>
      </c>
      <c r="AH34" s="202">
        <v>0</v>
      </c>
      <c r="AI34" s="202">
        <v>0</v>
      </c>
      <c r="AJ34" s="202">
        <v>0</v>
      </c>
      <c r="AK34" s="344">
        <f t="shared" ref="AK34:AK39" si="51">SUM(AH34:AJ34)</f>
        <v>0</v>
      </c>
      <c r="AL34" s="201">
        <v>0</v>
      </c>
      <c r="AM34" s="201">
        <v>0</v>
      </c>
      <c r="AN34" s="201">
        <v>0</v>
      </c>
      <c r="AO34" s="344">
        <f t="shared" ref="AO34:AO39" si="52">SUM(AL34:AN34)</f>
        <v>0</v>
      </c>
      <c r="AP34" s="202">
        <v>0</v>
      </c>
      <c r="AQ34" s="202">
        <v>0</v>
      </c>
      <c r="AR34" s="202">
        <v>0</v>
      </c>
      <c r="AS34" s="344">
        <f t="shared" ref="AS34:AS39" si="53">SUM(AP34:AR34)</f>
        <v>0</v>
      </c>
      <c r="AT34" s="202">
        <v>0</v>
      </c>
      <c r="AU34" s="202">
        <v>0</v>
      </c>
      <c r="AV34" s="202">
        <v>0</v>
      </c>
      <c r="AW34" s="344">
        <f t="shared" ref="AW34:AW39" si="54">SUM(AT34:AV34)</f>
        <v>0</v>
      </c>
      <c r="AX34" s="201">
        <v>0</v>
      </c>
      <c r="AY34" s="201">
        <v>0</v>
      </c>
      <c r="AZ34" s="201">
        <v>0</v>
      </c>
      <c r="BA34" s="344">
        <f t="shared" ref="BA34:BA39" si="55">SUM(AX34:AZ34)</f>
        <v>0</v>
      </c>
      <c r="BB34" s="201">
        <v>0</v>
      </c>
      <c r="BC34" s="201">
        <v>0</v>
      </c>
      <c r="BD34" s="201">
        <v>0</v>
      </c>
      <c r="BE34" s="344">
        <f t="shared" ref="BE34:BE39" si="56">SUM(BB34:BD34)</f>
        <v>0</v>
      </c>
      <c r="BF34" s="30">
        <f t="shared" si="26"/>
        <v>45</v>
      </c>
      <c r="BG34" s="621"/>
      <c r="BH34" s="422"/>
      <c r="BI34" s="422"/>
      <c r="BJ34" s="422"/>
      <c r="BK34" s="422"/>
      <c r="BL34" s="1"/>
    </row>
    <row r="35" spans="1:64" ht="15" customHeight="1">
      <c r="A35" s="604"/>
      <c r="B35" s="604"/>
      <c r="C35" s="604"/>
      <c r="D35" s="604"/>
      <c r="E35" s="604"/>
      <c r="F35" s="604"/>
      <c r="G35" s="604"/>
      <c r="H35" s="120" t="s">
        <v>59</v>
      </c>
      <c r="I35" s="642"/>
      <c r="J35" s="449">
        <v>0</v>
      </c>
      <c r="K35" s="96">
        <v>0</v>
      </c>
      <c r="L35" s="96">
        <v>0</v>
      </c>
      <c r="M35" s="481">
        <f t="shared" si="45"/>
        <v>0</v>
      </c>
      <c r="N35" s="449">
        <v>0</v>
      </c>
      <c r="O35" s="96">
        <v>0</v>
      </c>
      <c r="P35" s="96">
        <v>0</v>
      </c>
      <c r="Q35" s="481">
        <f t="shared" si="46"/>
        <v>0</v>
      </c>
      <c r="R35" s="449">
        <v>0</v>
      </c>
      <c r="S35" s="96">
        <v>0</v>
      </c>
      <c r="T35" s="96">
        <v>0</v>
      </c>
      <c r="U35" s="481">
        <f t="shared" si="47"/>
        <v>0</v>
      </c>
      <c r="V35" s="207">
        <v>0</v>
      </c>
      <c r="W35" s="41">
        <v>0</v>
      </c>
      <c r="X35" s="41">
        <v>0</v>
      </c>
      <c r="Y35" s="327">
        <f t="shared" si="48"/>
        <v>0</v>
      </c>
      <c r="Z35" s="41">
        <v>0</v>
      </c>
      <c r="AA35" s="41">
        <v>0</v>
      </c>
      <c r="AB35" s="41">
        <v>0</v>
      </c>
      <c r="AC35" s="327">
        <f t="shared" si="49"/>
        <v>0</v>
      </c>
      <c r="AD35" s="41">
        <v>0</v>
      </c>
      <c r="AE35" s="41">
        <v>0</v>
      </c>
      <c r="AF35" s="41">
        <v>0</v>
      </c>
      <c r="AG35" s="327">
        <f t="shared" si="50"/>
        <v>0</v>
      </c>
      <c r="AH35" s="40">
        <v>0</v>
      </c>
      <c r="AI35" s="40">
        <v>0</v>
      </c>
      <c r="AJ35" s="40">
        <v>0</v>
      </c>
      <c r="AK35" s="327">
        <f t="shared" si="51"/>
        <v>0</v>
      </c>
      <c r="AL35" s="41">
        <v>0</v>
      </c>
      <c r="AM35" s="41">
        <v>0</v>
      </c>
      <c r="AN35" s="41">
        <v>0</v>
      </c>
      <c r="AO35" s="327">
        <f t="shared" si="52"/>
        <v>0</v>
      </c>
      <c r="AP35" s="40">
        <v>0</v>
      </c>
      <c r="AQ35" s="40">
        <v>0</v>
      </c>
      <c r="AR35" s="40">
        <v>0</v>
      </c>
      <c r="AS35" s="327">
        <f t="shared" si="53"/>
        <v>0</v>
      </c>
      <c r="AT35" s="40">
        <v>0</v>
      </c>
      <c r="AU35" s="40">
        <v>0</v>
      </c>
      <c r="AV35" s="40">
        <v>0</v>
      </c>
      <c r="AW35" s="327">
        <f t="shared" si="54"/>
        <v>0</v>
      </c>
      <c r="AX35" s="41">
        <v>0</v>
      </c>
      <c r="AY35" s="41">
        <v>0</v>
      </c>
      <c r="AZ35" s="41">
        <v>0</v>
      </c>
      <c r="BA35" s="327">
        <f t="shared" si="55"/>
        <v>0</v>
      </c>
      <c r="BB35" s="41">
        <v>0</v>
      </c>
      <c r="BC35" s="41">
        <v>0</v>
      </c>
      <c r="BD35" s="41">
        <v>0</v>
      </c>
      <c r="BE35" s="327">
        <f t="shared" si="56"/>
        <v>0</v>
      </c>
      <c r="BF35" s="30">
        <f t="shared" si="26"/>
        <v>0</v>
      </c>
      <c r="BG35" s="621"/>
      <c r="BH35" s="422"/>
      <c r="BI35" s="422"/>
      <c r="BJ35" s="422"/>
      <c r="BK35" s="422"/>
      <c r="BL35" s="1"/>
    </row>
    <row r="36" spans="1:64" ht="15.75" customHeight="1">
      <c r="A36" s="604"/>
      <c r="B36" s="604"/>
      <c r="C36" s="604"/>
      <c r="D36" s="604"/>
      <c r="E36" s="604"/>
      <c r="F36" s="604"/>
      <c r="G36" s="605"/>
      <c r="H36" s="120" t="s">
        <v>186</v>
      </c>
      <c r="I36" s="642"/>
      <c r="J36" s="449">
        <v>0</v>
      </c>
      <c r="K36" s="96">
        <v>0</v>
      </c>
      <c r="L36" s="96">
        <v>0</v>
      </c>
      <c r="M36" s="481">
        <f t="shared" si="45"/>
        <v>0</v>
      </c>
      <c r="N36" s="449">
        <v>0</v>
      </c>
      <c r="O36" s="96">
        <v>0</v>
      </c>
      <c r="P36" s="96">
        <v>0</v>
      </c>
      <c r="Q36" s="481">
        <f t="shared" si="46"/>
        <v>0</v>
      </c>
      <c r="R36" s="449">
        <v>0</v>
      </c>
      <c r="S36" s="96">
        <v>0</v>
      </c>
      <c r="T36" s="96">
        <v>0</v>
      </c>
      <c r="U36" s="481">
        <f t="shared" si="47"/>
        <v>0</v>
      </c>
      <c r="V36" s="207">
        <v>0</v>
      </c>
      <c r="W36" s="41">
        <v>0</v>
      </c>
      <c r="X36" s="41">
        <v>0</v>
      </c>
      <c r="Y36" s="327">
        <f t="shared" si="48"/>
        <v>0</v>
      </c>
      <c r="Z36" s="41">
        <v>0</v>
      </c>
      <c r="AA36" s="41">
        <v>0</v>
      </c>
      <c r="AB36" s="41">
        <v>0</v>
      </c>
      <c r="AC36" s="327">
        <f t="shared" si="49"/>
        <v>0</v>
      </c>
      <c r="AD36" s="41">
        <v>0</v>
      </c>
      <c r="AE36" s="41">
        <v>0</v>
      </c>
      <c r="AF36" s="41">
        <v>0</v>
      </c>
      <c r="AG36" s="327">
        <f t="shared" si="50"/>
        <v>0</v>
      </c>
      <c r="AH36" s="40">
        <v>0</v>
      </c>
      <c r="AI36" s="40">
        <v>0</v>
      </c>
      <c r="AJ36" s="40">
        <v>0</v>
      </c>
      <c r="AK36" s="327">
        <f t="shared" si="51"/>
        <v>0</v>
      </c>
      <c r="AL36" s="41">
        <v>0</v>
      </c>
      <c r="AM36" s="41">
        <v>0</v>
      </c>
      <c r="AN36" s="41">
        <v>0</v>
      </c>
      <c r="AO36" s="327">
        <f t="shared" si="52"/>
        <v>0</v>
      </c>
      <c r="AP36" s="40">
        <v>0</v>
      </c>
      <c r="AQ36" s="40">
        <v>0</v>
      </c>
      <c r="AR36" s="40">
        <v>0</v>
      </c>
      <c r="AS36" s="327">
        <f t="shared" si="53"/>
        <v>0</v>
      </c>
      <c r="AT36" s="40">
        <v>0</v>
      </c>
      <c r="AU36" s="40">
        <v>0</v>
      </c>
      <c r="AV36" s="40">
        <v>0</v>
      </c>
      <c r="AW36" s="327">
        <f t="shared" si="54"/>
        <v>0</v>
      </c>
      <c r="AX36" s="41">
        <v>0</v>
      </c>
      <c r="AY36" s="41">
        <v>0</v>
      </c>
      <c r="AZ36" s="41">
        <v>0</v>
      </c>
      <c r="BA36" s="327">
        <f t="shared" si="55"/>
        <v>0</v>
      </c>
      <c r="BB36" s="41">
        <v>0</v>
      </c>
      <c r="BC36" s="41">
        <v>0</v>
      </c>
      <c r="BD36" s="41">
        <v>0</v>
      </c>
      <c r="BE36" s="327">
        <f t="shared" si="56"/>
        <v>0</v>
      </c>
      <c r="BF36" s="30">
        <f t="shared" si="26"/>
        <v>0</v>
      </c>
      <c r="BG36" s="621"/>
      <c r="BH36" s="422"/>
      <c r="BI36" s="422"/>
      <c r="BJ36" s="422"/>
      <c r="BK36" s="422"/>
      <c r="BL36" s="1"/>
    </row>
    <row r="37" spans="1:64" ht="17.25" customHeight="1">
      <c r="A37" s="604"/>
      <c r="B37" s="604"/>
      <c r="C37" s="604"/>
      <c r="D37" s="604"/>
      <c r="E37" s="604"/>
      <c r="F37" s="604"/>
      <c r="G37" s="692" t="s">
        <v>63</v>
      </c>
      <c r="H37" s="120" t="s">
        <v>64</v>
      </c>
      <c r="I37" s="642"/>
      <c r="J37" s="449">
        <v>0</v>
      </c>
      <c r="K37" s="96">
        <v>0</v>
      </c>
      <c r="L37" s="96">
        <v>0</v>
      </c>
      <c r="M37" s="481">
        <f t="shared" si="45"/>
        <v>0</v>
      </c>
      <c r="N37" s="449">
        <v>0</v>
      </c>
      <c r="O37" s="96">
        <v>0</v>
      </c>
      <c r="P37" s="96">
        <v>0</v>
      </c>
      <c r="Q37" s="481">
        <f t="shared" si="46"/>
        <v>0</v>
      </c>
      <c r="R37" s="449">
        <v>0</v>
      </c>
      <c r="S37" s="96">
        <v>0</v>
      </c>
      <c r="T37" s="96">
        <v>0</v>
      </c>
      <c r="U37" s="481">
        <f t="shared" si="47"/>
        <v>0</v>
      </c>
      <c r="V37" s="207">
        <v>0</v>
      </c>
      <c r="W37" s="41">
        <v>0</v>
      </c>
      <c r="X37" s="41">
        <v>0</v>
      </c>
      <c r="Y37" s="351">
        <f t="shared" si="48"/>
        <v>0</v>
      </c>
      <c r="Z37" s="41">
        <v>0</v>
      </c>
      <c r="AA37" s="41">
        <v>0</v>
      </c>
      <c r="AB37" s="41">
        <v>0</v>
      </c>
      <c r="AC37" s="351">
        <f t="shared" si="49"/>
        <v>0</v>
      </c>
      <c r="AD37" s="41">
        <v>0</v>
      </c>
      <c r="AE37" s="41">
        <v>0</v>
      </c>
      <c r="AF37" s="41">
        <v>0</v>
      </c>
      <c r="AG37" s="351">
        <f t="shared" si="50"/>
        <v>0</v>
      </c>
      <c r="AH37" s="41">
        <v>0</v>
      </c>
      <c r="AI37" s="41">
        <v>0</v>
      </c>
      <c r="AJ37" s="41">
        <v>0</v>
      </c>
      <c r="AK37" s="327">
        <f t="shared" si="51"/>
        <v>0</v>
      </c>
      <c r="AL37" s="41">
        <v>0</v>
      </c>
      <c r="AM37" s="41">
        <v>0</v>
      </c>
      <c r="AN37" s="41">
        <v>0</v>
      </c>
      <c r="AO37" s="351">
        <f t="shared" si="52"/>
        <v>0</v>
      </c>
      <c r="AP37" s="40">
        <v>0</v>
      </c>
      <c r="AQ37" s="40">
        <v>0</v>
      </c>
      <c r="AR37" s="40">
        <v>0</v>
      </c>
      <c r="AS37" s="326">
        <f t="shared" si="53"/>
        <v>0</v>
      </c>
      <c r="AT37" s="40">
        <v>0</v>
      </c>
      <c r="AU37" s="40">
        <v>0</v>
      </c>
      <c r="AV37" s="40">
        <v>0</v>
      </c>
      <c r="AW37" s="326">
        <f t="shared" si="54"/>
        <v>0</v>
      </c>
      <c r="AX37" s="41">
        <v>0</v>
      </c>
      <c r="AY37" s="41">
        <v>0</v>
      </c>
      <c r="AZ37" s="41">
        <v>0</v>
      </c>
      <c r="BA37" s="326">
        <f t="shared" si="55"/>
        <v>0</v>
      </c>
      <c r="BB37" s="41">
        <v>0</v>
      </c>
      <c r="BC37" s="41">
        <v>0</v>
      </c>
      <c r="BD37" s="41">
        <v>0</v>
      </c>
      <c r="BE37" s="326">
        <f t="shared" si="56"/>
        <v>0</v>
      </c>
      <c r="BF37" s="30">
        <f t="shared" si="26"/>
        <v>0</v>
      </c>
      <c r="BG37" s="621"/>
      <c r="BH37" s="422"/>
      <c r="BI37" s="422"/>
      <c r="BJ37" s="422"/>
      <c r="BK37" s="422"/>
      <c r="BL37" s="1"/>
    </row>
    <row r="38" spans="1:64" ht="15.75" customHeight="1">
      <c r="A38" s="604"/>
      <c r="B38" s="604"/>
      <c r="C38" s="604"/>
      <c r="D38" s="604"/>
      <c r="E38" s="605"/>
      <c r="F38" s="605"/>
      <c r="G38" s="605"/>
      <c r="H38" s="120" t="s">
        <v>66</v>
      </c>
      <c r="I38" s="643"/>
      <c r="J38" s="449">
        <v>0</v>
      </c>
      <c r="K38" s="96">
        <v>0</v>
      </c>
      <c r="L38" s="96">
        <v>0</v>
      </c>
      <c r="M38" s="481">
        <f t="shared" si="45"/>
        <v>0</v>
      </c>
      <c r="N38" s="449">
        <v>0</v>
      </c>
      <c r="O38" s="96">
        <v>0</v>
      </c>
      <c r="P38" s="96">
        <v>0</v>
      </c>
      <c r="Q38" s="481">
        <f t="shared" si="46"/>
        <v>0</v>
      </c>
      <c r="R38" s="449">
        <v>0</v>
      </c>
      <c r="S38" s="96">
        <v>0</v>
      </c>
      <c r="T38" s="96">
        <v>0</v>
      </c>
      <c r="U38" s="481">
        <f t="shared" si="47"/>
        <v>0</v>
      </c>
      <c r="V38" s="207">
        <v>0</v>
      </c>
      <c r="W38" s="41">
        <v>0</v>
      </c>
      <c r="X38" s="41">
        <v>0</v>
      </c>
      <c r="Y38" s="351">
        <f t="shared" si="48"/>
        <v>0</v>
      </c>
      <c r="Z38" s="54">
        <v>0</v>
      </c>
      <c r="AA38" s="54">
        <v>0</v>
      </c>
      <c r="AB38" s="54">
        <v>0</v>
      </c>
      <c r="AC38" s="351">
        <f t="shared" si="49"/>
        <v>0</v>
      </c>
      <c r="AD38" s="41">
        <v>0</v>
      </c>
      <c r="AE38" s="41">
        <v>0</v>
      </c>
      <c r="AF38" s="41">
        <v>0</v>
      </c>
      <c r="AG38" s="351">
        <f t="shared" si="50"/>
        <v>0</v>
      </c>
      <c r="AH38" s="41">
        <v>0</v>
      </c>
      <c r="AI38" s="41">
        <v>0</v>
      </c>
      <c r="AJ38" s="41">
        <v>0</v>
      </c>
      <c r="AK38" s="327">
        <f t="shared" si="51"/>
        <v>0</v>
      </c>
      <c r="AL38" s="41">
        <v>0</v>
      </c>
      <c r="AM38" s="41">
        <v>0</v>
      </c>
      <c r="AN38" s="41">
        <v>0</v>
      </c>
      <c r="AO38" s="351">
        <f t="shared" si="52"/>
        <v>0</v>
      </c>
      <c r="AP38" s="40">
        <v>0</v>
      </c>
      <c r="AQ38" s="40">
        <v>0</v>
      </c>
      <c r="AR38" s="40">
        <v>0</v>
      </c>
      <c r="AS38" s="326">
        <f t="shared" si="53"/>
        <v>0</v>
      </c>
      <c r="AT38" s="40">
        <v>0</v>
      </c>
      <c r="AU38" s="40">
        <v>0</v>
      </c>
      <c r="AV38" s="40">
        <v>0</v>
      </c>
      <c r="AW38" s="326">
        <f t="shared" si="54"/>
        <v>0</v>
      </c>
      <c r="AX38" s="41">
        <v>0</v>
      </c>
      <c r="AY38" s="41">
        <v>0</v>
      </c>
      <c r="AZ38" s="41">
        <v>0</v>
      </c>
      <c r="BA38" s="326">
        <f t="shared" si="55"/>
        <v>0</v>
      </c>
      <c r="BB38" s="41">
        <v>0</v>
      </c>
      <c r="BC38" s="41">
        <v>0</v>
      </c>
      <c r="BD38" s="41">
        <v>0</v>
      </c>
      <c r="BE38" s="326">
        <f t="shared" si="56"/>
        <v>0</v>
      </c>
      <c r="BF38" s="30">
        <f t="shared" si="26"/>
        <v>0</v>
      </c>
      <c r="BG38" s="622"/>
      <c r="BH38" s="422"/>
      <c r="BI38" s="422"/>
      <c r="BJ38" s="422"/>
      <c r="BK38" s="422"/>
      <c r="BL38" s="1"/>
    </row>
    <row r="39" spans="1:64" ht="15.75" customHeight="1">
      <c r="A39" s="604"/>
      <c r="B39" s="604"/>
      <c r="C39" s="604"/>
      <c r="D39" s="604"/>
      <c r="E39" s="26"/>
      <c r="F39" s="25">
        <v>120</v>
      </c>
      <c r="G39" s="95" t="s">
        <v>73</v>
      </c>
      <c r="H39" s="95" t="s">
        <v>73</v>
      </c>
      <c r="I39" s="543" t="s">
        <v>187</v>
      </c>
      <c r="J39" s="447">
        <v>17</v>
      </c>
      <c r="K39" s="116">
        <v>0</v>
      </c>
      <c r="L39" s="116">
        <v>0</v>
      </c>
      <c r="M39" s="477">
        <f t="shared" si="45"/>
        <v>17</v>
      </c>
      <c r="N39" s="447">
        <v>33</v>
      </c>
      <c r="O39" s="116">
        <v>0</v>
      </c>
      <c r="P39" s="116">
        <v>0</v>
      </c>
      <c r="Q39" s="556">
        <f t="shared" si="46"/>
        <v>33</v>
      </c>
      <c r="R39" s="447">
        <v>14</v>
      </c>
      <c r="S39" s="116">
        <v>0</v>
      </c>
      <c r="T39" s="116">
        <v>0</v>
      </c>
      <c r="U39" s="556">
        <f t="shared" si="47"/>
        <v>14</v>
      </c>
      <c r="V39" s="200">
        <v>0</v>
      </c>
      <c r="W39" s="201">
        <v>0</v>
      </c>
      <c r="X39" s="201">
        <v>0</v>
      </c>
      <c r="Y39" s="344">
        <f t="shared" si="48"/>
        <v>0</v>
      </c>
      <c r="Z39" s="201">
        <v>0</v>
      </c>
      <c r="AA39" s="201">
        <v>0</v>
      </c>
      <c r="AB39" s="201">
        <v>0</v>
      </c>
      <c r="AC39" s="344">
        <f t="shared" si="49"/>
        <v>0</v>
      </c>
      <c r="AD39" s="201">
        <v>0</v>
      </c>
      <c r="AE39" s="201">
        <v>0</v>
      </c>
      <c r="AF39" s="201">
        <v>0</v>
      </c>
      <c r="AG39" s="344">
        <f t="shared" si="50"/>
        <v>0</v>
      </c>
      <c r="AH39" s="202">
        <v>0</v>
      </c>
      <c r="AI39" s="202">
        <v>0</v>
      </c>
      <c r="AJ39" s="202">
        <v>0</v>
      </c>
      <c r="AK39" s="557">
        <f t="shared" si="51"/>
        <v>0</v>
      </c>
      <c r="AL39" s="202">
        <v>0</v>
      </c>
      <c r="AM39" s="202">
        <v>0</v>
      </c>
      <c r="AN39" s="202">
        <v>0</v>
      </c>
      <c r="AO39" s="344">
        <f t="shared" si="52"/>
        <v>0</v>
      </c>
      <c r="AP39" s="201">
        <v>0</v>
      </c>
      <c r="AQ39" s="201">
        <v>0</v>
      </c>
      <c r="AR39" s="201">
        <v>0</v>
      </c>
      <c r="AS39" s="344">
        <f t="shared" si="53"/>
        <v>0</v>
      </c>
      <c r="AT39" s="201">
        <v>0</v>
      </c>
      <c r="AU39" s="201">
        <v>0</v>
      </c>
      <c r="AV39" s="201">
        <v>0</v>
      </c>
      <c r="AW39" s="344">
        <f t="shared" si="54"/>
        <v>0</v>
      </c>
      <c r="AX39" s="201">
        <v>0</v>
      </c>
      <c r="AY39" s="201">
        <v>0</v>
      </c>
      <c r="AZ39" s="201">
        <v>0</v>
      </c>
      <c r="BA39" s="344">
        <f t="shared" si="55"/>
        <v>0</v>
      </c>
      <c r="BB39" s="201">
        <v>0</v>
      </c>
      <c r="BC39" s="201">
        <v>0</v>
      </c>
      <c r="BD39" s="201">
        <v>0</v>
      </c>
      <c r="BE39" s="347">
        <f t="shared" si="56"/>
        <v>0</v>
      </c>
      <c r="BF39" s="30">
        <f t="shared" si="26"/>
        <v>64</v>
      </c>
      <c r="BG39" s="555">
        <f t="shared" ref="BG39:BG45" si="57">BF39/F39</f>
        <v>0.53333333333333333</v>
      </c>
      <c r="BH39" s="71">
        <f t="shared" ref="BH39:BH45" si="58">ROUND(F39*BL39,0)</f>
        <v>48</v>
      </c>
      <c r="BI39" s="72">
        <f t="shared" ref="BI39:BI45" si="59">ROUND(F39*BL39,0)+1</f>
        <v>49</v>
      </c>
      <c r="BJ39" s="72">
        <f t="shared" ref="BJ39:BJ45" si="60">F39-1</f>
        <v>119</v>
      </c>
      <c r="BK39" s="73">
        <f t="shared" ref="BK39:BK45" si="61">F39</f>
        <v>120</v>
      </c>
      <c r="BL39" s="196">
        <v>0.4</v>
      </c>
    </row>
    <row r="40" spans="1:64" ht="18" customHeight="1">
      <c r="A40" s="604"/>
      <c r="B40" s="604"/>
      <c r="C40" s="604"/>
      <c r="D40" s="604"/>
      <c r="E40" s="561" t="s">
        <v>244</v>
      </c>
      <c r="F40" s="96">
        <v>3</v>
      </c>
      <c r="G40" s="96" t="s">
        <v>73</v>
      </c>
      <c r="H40" s="96" t="s">
        <v>73</v>
      </c>
      <c r="I40" s="543" t="s">
        <v>82</v>
      </c>
      <c r="J40" s="325">
        <v>0</v>
      </c>
      <c r="K40" s="41">
        <v>0</v>
      </c>
      <c r="L40" s="41">
        <v>0</v>
      </c>
      <c r="M40" s="326">
        <v>0</v>
      </c>
      <c r="N40" s="325">
        <v>0</v>
      </c>
      <c r="O40" s="41">
        <v>0</v>
      </c>
      <c r="P40" s="41">
        <v>0</v>
      </c>
      <c r="Q40" s="326">
        <v>0</v>
      </c>
      <c r="R40" s="325">
        <v>0</v>
      </c>
      <c r="S40" s="41">
        <v>0</v>
      </c>
      <c r="T40" s="41">
        <v>0</v>
      </c>
      <c r="U40" s="326">
        <v>0</v>
      </c>
      <c r="V40" s="207">
        <v>0</v>
      </c>
      <c r="W40" s="41">
        <v>0</v>
      </c>
      <c r="X40" s="41">
        <v>0</v>
      </c>
      <c r="Y40" s="327">
        <v>0</v>
      </c>
      <c r="Z40" s="41">
        <v>0</v>
      </c>
      <c r="AA40" s="41">
        <v>0</v>
      </c>
      <c r="AB40" s="41">
        <v>0</v>
      </c>
      <c r="AC40" s="327">
        <v>0</v>
      </c>
      <c r="AD40" s="41">
        <v>0</v>
      </c>
      <c r="AE40" s="41">
        <v>0</v>
      </c>
      <c r="AF40" s="41">
        <v>0</v>
      </c>
      <c r="AG40" s="327">
        <v>0</v>
      </c>
      <c r="AH40" s="40">
        <v>0</v>
      </c>
      <c r="AI40" s="40">
        <v>0</v>
      </c>
      <c r="AJ40" s="40">
        <v>0</v>
      </c>
      <c r="AK40" s="327">
        <v>0</v>
      </c>
      <c r="AL40" s="41">
        <v>0</v>
      </c>
      <c r="AM40" s="41">
        <v>0</v>
      </c>
      <c r="AN40" s="41">
        <v>0</v>
      </c>
      <c r="AO40" s="327">
        <v>0</v>
      </c>
      <c r="AP40" s="40">
        <v>0</v>
      </c>
      <c r="AQ40" s="40">
        <v>0</v>
      </c>
      <c r="AR40" s="40">
        <v>0</v>
      </c>
      <c r="AS40" s="327">
        <v>0</v>
      </c>
      <c r="AT40" s="41">
        <v>0</v>
      </c>
      <c r="AU40" s="41">
        <v>0</v>
      </c>
      <c r="AV40" s="41">
        <v>0</v>
      </c>
      <c r="AW40" s="327">
        <v>0</v>
      </c>
      <c r="AX40" s="41">
        <v>0</v>
      </c>
      <c r="AY40" s="41">
        <v>0</v>
      </c>
      <c r="AZ40" s="41">
        <v>0</v>
      </c>
      <c r="BA40" s="327">
        <v>0</v>
      </c>
      <c r="BB40" s="41">
        <v>0</v>
      </c>
      <c r="BC40" s="41">
        <v>0</v>
      </c>
      <c r="BD40" s="41">
        <v>0</v>
      </c>
      <c r="BE40" s="329">
        <v>0</v>
      </c>
      <c r="BF40" s="30">
        <f t="shared" si="26"/>
        <v>0</v>
      </c>
      <c r="BG40" s="555">
        <f t="shared" si="57"/>
        <v>0</v>
      </c>
      <c r="BH40" s="71">
        <f t="shared" si="58"/>
        <v>1</v>
      </c>
      <c r="BI40" s="72">
        <f t="shared" si="59"/>
        <v>2</v>
      </c>
      <c r="BJ40" s="72">
        <f t="shared" si="60"/>
        <v>2</v>
      </c>
      <c r="BK40" s="73">
        <f t="shared" si="61"/>
        <v>3</v>
      </c>
      <c r="BL40" s="196">
        <v>0.4</v>
      </c>
    </row>
    <row r="41" spans="1:64" ht="18" customHeight="1">
      <c r="A41" s="604"/>
      <c r="B41" s="604"/>
      <c r="C41" s="604"/>
      <c r="D41" s="604"/>
      <c r="E41" s="95" t="s">
        <v>245</v>
      </c>
      <c r="F41" s="96">
        <v>3</v>
      </c>
      <c r="G41" s="96" t="s">
        <v>73</v>
      </c>
      <c r="H41" s="96" t="s">
        <v>73</v>
      </c>
      <c r="I41" s="543" t="s">
        <v>82</v>
      </c>
      <c r="J41" s="325">
        <v>0</v>
      </c>
      <c r="K41" s="41">
        <v>0</v>
      </c>
      <c r="L41" s="41">
        <v>0</v>
      </c>
      <c r="M41" s="326">
        <v>0</v>
      </c>
      <c r="N41" s="325">
        <v>0</v>
      </c>
      <c r="O41" s="41">
        <v>0</v>
      </c>
      <c r="P41" s="41">
        <v>0</v>
      </c>
      <c r="Q41" s="326">
        <v>0</v>
      </c>
      <c r="R41" s="325">
        <v>0</v>
      </c>
      <c r="S41" s="41">
        <v>0</v>
      </c>
      <c r="T41" s="41">
        <v>0</v>
      </c>
      <c r="U41" s="326">
        <v>0</v>
      </c>
      <c r="V41" s="207">
        <v>0</v>
      </c>
      <c r="W41" s="41">
        <v>0</v>
      </c>
      <c r="X41" s="41">
        <v>0</v>
      </c>
      <c r="Y41" s="327">
        <v>0</v>
      </c>
      <c r="Z41" s="41">
        <v>0</v>
      </c>
      <c r="AA41" s="41">
        <v>0</v>
      </c>
      <c r="AB41" s="41">
        <v>0</v>
      </c>
      <c r="AC41" s="327">
        <v>0</v>
      </c>
      <c r="AD41" s="41">
        <v>0</v>
      </c>
      <c r="AE41" s="41">
        <v>0</v>
      </c>
      <c r="AF41" s="41">
        <v>0</v>
      </c>
      <c r="AG41" s="327">
        <v>0</v>
      </c>
      <c r="AH41" s="41">
        <v>0</v>
      </c>
      <c r="AI41" s="41">
        <v>0</v>
      </c>
      <c r="AJ41" s="41">
        <v>0</v>
      </c>
      <c r="AK41" s="327">
        <v>0</v>
      </c>
      <c r="AL41" s="41">
        <v>0</v>
      </c>
      <c r="AM41" s="41">
        <v>0</v>
      </c>
      <c r="AN41" s="41">
        <v>0</v>
      </c>
      <c r="AO41" s="327">
        <v>0</v>
      </c>
      <c r="AP41" s="40">
        <v>0</v>
      </c>
      <c r="AQ41" s="40">
        <v>0</v>
      </c>
      <c r="AR41" s="40">
        <v>0</v>
      </c>
      <c r="AS41" s="327">
        <v>0</v>
      </c>
      <c r="AT41" s="41">
        <v>0</v>
      </c>
      <c r="AU41" s="41">
        <v>0</v>
      </c>
      <c r="AV41" s="41">
        <v>0</v>
      </c>
      <c r="AW41" s="327">
        <v>0</v>
      </c>
      <c r="AX41" s="41">
        <v>0</v>
      </c>
      <c r="AY41" s="41">
        <v>0</v>
      </c>
      <c r="AZ41" s="41">
        <v>0</v>
      </c>
      <c r="BA41" s="327">
        <v>0</v>
      </c>
      <c r="BB41" s="41">
        <v>0</v>
      </c>
      <c r="BC41" s="41">
        <v>0</v>
      </c>
      <c r="BD41" s="41">
        <v>0</v>
      </c>
      <c r="BE41" s="329">
        <v>0</v>
      </c>
      <c r="BF41" s="30">
        <f t="shared" si="26"/>
        <v>0</v>
      </c>
      <c r="BG41" s="555">
        <f t="shared" si="57"/>
        <v>0</v>
      </c>
      <c r="BH41" s="71">
        <f t="shared" si="58"/>
        <v>1</v>
      </c>
      <c r="BI41" s="72">
        <f t="shared" si="59"/>
        <v>2</v>
      </c>
      <c r="BJ41" s="72">
        <f t="shared" si="60"/>
        <v>2</v>
      </c>
      <c r="BK41" s="73">
        <f t="shared" si="61"/>
        <v>3</v>
      </c>
      <c r="BL41" s="196">
        <v>0.4</v>
      </c>
    </row>
    <row r="42" spans="1:64" ht="94.5" customHeight="1">
      <c r="A42" s="604"/>
      <c r="B42" s="604"/>
      <c r="C42" s="604"/>
      <c r="D42" s="604"/>
      <c r="E42" s="95" t="s">
        <v>246</v>
      </c>
      <c r="F42" s="562">
        <v>240</v>
      </c>
      <c r="G42" s="95" t="s">
        <v>73</v>
      </c>
      <c r="H42" s="95" t="s">
        <v>73</v>
      </c>
      <c r="I42" s="562" t="s">
        <v>247</v>
      </c>
      <c r="J42" s="447">
        <v>11</v>
      </c>
      <c r="K42" s="116">
        <v>0</v>
      </c>
      <c r="L42" s="116">
        <v>0</v>
      </c>
      <c r="M42" s="477">
        <f>SUM(J42:L42)</f>
        <v>11</v>
      </c>
      <c r="N42" s="447">
        <v>53</v>
      </c>
      <c r="O42" s="116">
        <v>0</v>
      </c>
      <c r="P42" s="116">
        <v>0</v>
      </c>
      <c r="Q42" s="556">
        <f>SUM(N42:P42)</f>
        <v>53</v>
      </c>
      <c r="R42" s="447">
        <v>37</v>
      </c>
      <c r="S42" s="116">
        <v>0</v>
      </c>
      <c r="T42" s="116">
        <v>0</v>
      </c>
      <c r="U42" s="556">
        <f>SUM(R42:T42)</f>
        <v>37</v>
      </c>
      <c r="V42" s="200">
        <v>0</v>
      </c>
      <c r="W42" s="201">
        <v>0</v>
      </c>
      <c r="X42" s="201">
        <v>0</v>
      </c>
      <c r="Y42" s="344">
        <f>SUM(V42:X42)</f>
        <v>0</v>
      </c>
      <c r="Z42" s="201">
        <v>0</v>
      </c>
      <c r="AA42" s="201">
        <v>0</v>
      </c>
      <c r="AB42" s="201">
        <v>0</v>
      </c>
      <c r="AC42" s="344">
        <f>SUM(Z42:AB42)</f>
        <v>0</v>
      </c>
      <c r="AD42" s="201">
        <v>0</v>
      </c>
      <c r="AE42" s="201">
        <v>0</v>
      </c>
      <c r="AF42" s="201">
        <v>0</v>
      </c>
      <c r="AG42" s="344">
        <f>SUM(AD42:AF42)</f>
        <v>0</v>
      </c>
      <c r="AH42" s="202">
        <v>0</v>
      </c>
      <c r="AI42" s="202">
        <v>0</v>
      </c>
      <c r="AJ42" s="202">
        <v>0</v>
      </c>
      <c r="AK42" s="557">
        <f>SUM(AH42:AJ42)</f>
        <v>0</v>
      </c>
      <c r="AL42" s="202">
        <v>0</v>
      </c>
      <c r="AM42" s="202">
        <v>0</v>
      </c>
      <c r="AN42" s="202">
        <v>0</v>
      </c>
      <c r="AO42" s="344">
        <f>SUM(AL42:AN42)</f>
        <v>0</v>
      </c>
      <c r="AP42" s="201">
        <v>0</v>
      </c>
      <c r="AQ42" s="201">
        <v>0</v>
      </c>
      <c r="AR42" s="201">
        <v>0</v>
      </c>
      <c r="AS42" s="344">
        <f>SUM(AP42:AR42)</f>
        <v>0</v>
      </c>
      <c r="AT42" s="201">
        <v>0</v>
      </c>
      <c r="AU42" s="201">
        <v>0</v>
      </c>
      <c r="AV42" s="201">
        <v>0</v>
      </c>
      <c r="AW42" s="344">
        <f>SUM(AT42:AV42)</f>
        <v>0</v>
      </c>
      <c r="AX42" s="201">
        <v>0</v>
      </c>
      <c r="AY42" s="201">
        <v>0</v>
      </c>
      <c r="AZ42" s="201">
        <v>0</v>
      </c>
      <c r="BA42" s="344">
        <f>SUM(AX42:AZ42)</f>
        <v>0</v>
      </c>
      <c r="BB42" s="201">
        <v>0</v>
      </c>
      <c r="BC42" s="201">
        <v>0</v>
      </c>
      <c r="BD42" s="201">
        <v>0</v>
      </c>
      <c r="BE42" s="347">
        <f>SUM(BB42:BD42)</f>
        <v>0</v>
      </c>
      <c r="BF42" s="30">
        <f t="shared" si="26"/>
        <v>101</v>
      </c>
      <c r="BG42" s="555">
        <f t="shared" si="57"/>
        <v>0.42083333333333334</v>
      </c>
      <c r="BH42" s="71">
        <f t="shared" si="58"/>
        <v>96</v>
      </c>
      <c r="BI42" s="72">
        <f t="shared" si="59"/>
        <v>97</v>
      </c>
      <c r="BJ42" s="72">
        <f t="shared" si="60"/>
        <v>239</v>
      </c>
      <c r="BK42" s="73">
        <f t="shared" si="61"/>
        <v>240</v>
      </c>
      <c r="BL42" s="196">
        <v>0.4</v>
      </c>
    </row>
    <row r="43" spans="1:64" ht="77.25" customHeight="1">
      <c r="A43" s="604"/>
      <c r="B43" s="604"/>
      <c r="C43" s="604"/>
      <c r="D43" s="604"/>
      <c r="E43" s="95" t="s">
        <v>214</v>
      </c>
      <c r="F43" s="96">
        <v>5</v>
      </c>
      <c r="G43" s="96" t="s">
        <v>73</v>
      </c>
      <c r="H43" s="96" t="s">
        <v>73</v>
      </c>
      <c r="I43" s="543" t="s">
        <v>211</v>
      </c>
      <c r="J43" s="325">
        <v>0</v>
      </c>
      <c r="K43" s="41">
        <v>0</v>
      </c>
      <c r="L43" s="41">
        <v>0</v>
      </c>
      <c r="M43" s="326">
        <v>0</v>
      </c>
      <c r="N43" s="325">
        <v>0</v>
      </c>
      <c r="O43" s="41">
        <v>0</v>
      </c>
      <c r="P43" s="41">
        <v>0</v>
      </c>
      <c r="Q43" s="326">
        <v>0</v>
      </c>
      <c r="R43" s="325">
        <v>0</v>
      </c>
      <c r="S43" s="41">
        <v>0</v>
      </c>
      <c r="T43" s="41">
        <v>0</v>
      </c>
      <c r="U43" s="326">
        <v>0</v>
      </c>
      <c r="V43" s="207">
        <v>0</v>
      </c>
      <c r="W43" s="41">
        <v>0</v>
      </c>
      <c r="X43" s="41">
        <v>0</v>
      </c>
      <c r="Y43" s="327">
        <v>0</v>
      </c>
      <c r="Z43" s="41">
        <v>0</v>
      </c>
      <c r="AA43" s="41">
        <v>0</v>
      </c>
      <c r="AB43" s="41">
        <v>0</v>
      </c>
      <c r="AC43" s="327">
        <v>0</v>
      </c>
      <c r="AD43" s="41">
        <v>0</v>
      </c>
      <c r="AE43" s="41">
        <v>0</v>
      </c>
      <c r="AF43" s="41">
        <v>0</v>
      </c>
      <c r="AG43" s="327">
        <v>0</v>
      </c>
      <c r="AH43" s="41">
        <v>0</v>
      </c>
      <c r="AI43" s="41">
        <v>0</v>
      </c>
      <c r="AJ43" s="41">
        <v>0</v>
      </c>
      <c r="AK43" s="327">
        <v>0</v>
      </c>
      <c r="AL43" s="41">
        <v>0</v>
      </c>
      <c r="AM43" s="41">
        <v>0</v>
      </c>
      <c r="AN43" s="41">
        <v>0</v>
      </c>
      <c r="AO43" s="327">
        <v>0</v>
      </c>
      <c r="AP43" s="40">
        <v>0</v>
      </c>
      <c r="AQ43" s="40">
        <v>0</v>
      </c>
      <c r="AR43" s="40">
        <v>0</v>
      </c>
      <c r="AS43" s="327">
        <v>0</v>
      </c>
      <c r="AT43" s="41">
        <v>0</v>
      </c>
      <c r="AU43" s="41">
        <v>0</v>
      </c>
      <c r="AV43" s="41">
        <v>0</v>
      </c>
      <c r="AW43" s="327">
        <v>0</v>
      </c>
      <c r="AX43" s="41">
        <v>0</v>
      </c>
      <c r="AY43" s="41">
        <v>0</v>
      </c>
      <c r="AZ43" s="41">
        <v>0</v>
      </c>
      <c r="BA43" s="327">
        <v>0</v>
      </c>
      <c r="BB43" s="41">
        <v>0</v>
      </c>
      <c r="BC43" s="41">
        <v>0</v>
      </c>
      <c r="BD43" s="41">
        <v>0</v>
      </c>
      <c r="BE43" s="329">
        <v>0</v>
      </c>
      <c r="BF43" s="30">
        <f t="shared" si="26"/>
        <v>0</v>
      </c>
      <c r="BG43" s="555">
        <f t="shared" si="57"/>
        <v>0</v>
      </c>
      <c r="BH43" s="71">
        <f t="shared" si="58"/>
        <v>2</v>
      </c>
      <c r="BI43" s="72">
        <f t="shared" si="59"/>
        <v>3</v>
      </c>
      <c r="BJ43" s="72">
        <f t="shared" si="60"/>
        <v>4</v>
      </c>
      <c r="BK43" s="73">
        <f t="shared" si="61"/>
        <v>5</v>
      </c>
      <c r="BL43" s="196">
        <v>0.4</v>
      </c>
    </row>
    <row r="44" spans="1:64" ht="77.25" customHeight="1">
      <c r="A44" s="604"/>
      <c r="B44" s="604"/>
      <c r="C44" s="604"/>
      <c r="D44" s="604"/>
      <c r="E44" s="95" t="s">
        <v>248</v>
      </c>
      <c r="F44" s="95">
        <v>3</v>
      </c>
      <c r="G44" s="95" t="s">
        <v>73</v>
      </c>
      <c r="H44" s="95" t="s">
        <v>73</v>
      </c>
      <c r="I44" s="543" t="s">
        <v>211</v>
      </c>
      <c r="J44" s="447">
        <v>0</v>
      </c>
      <c r="K44" s="116">
        <v>0</v>
      </c>
      <c r="L44" s="116">
        <v>0</v>
      </c>
      <c r="M44" s="477">
        <f>SUM(J44:L44)</f>
        <v>0</v>
      </c>
      <c r="N44" s="447">
        <v>0</v>
      </c>
      <c r="O44" s="116">
        <v>0</v>
      </c>
      <c r="P44" s="116">
        <v>0</v>
      </c>
      <c r="Q44" s="556">
        <f>SUM(N44:P44)</f>
        <v>0</v>
      </c>
      <c r="R44" s="447">
        <v>0</v>
      </c>
      <c r="S44" s="116">
        <v>0</v>
      </c>
      <c r="T44" s="116">
        <v>0</v>
      </c>
      <c r="U44" s="556">
        <f>SUM(R44:T44)</f>
        <v>0</v>
      </c>
      <c r="V44" s="200">
        <v>0</v>
      </c>
      <c r="W44" s="201">
        <v>0</v>
      </c>
      <c r="X44" s="201">
        <v>0</v>
      </c>
      <c r="Y44" s="344">
        <f>SUM(V44:X44)</f>
        <v>0</v>
      </c>
      <c r="Z44" s="201">
        <v>0</v>
      </c>
      <c r="AA44" s="201">
        <v>0</v>
      </c>
      <c r="AB44" s="201">
        <v>0</v>
      </c>
      <c r="AC44" s="344">
        <f>SUM(Z44:AB44)</f>
        <v>0</v>
      </c>
      <c r="AD44" s="201">
        <v>0</v>
      </c>
      <c r="AE44" s="201">
        <v>0</v>
      </c>
      <c r="AF44" s="201">
        <v>0</v>
      </c>
      <c r="AG44" s="344">
        <f>SUM(AD44:AF44)</f>
        <v>0</v>
      </c>
      <c r="AH44" s="202">
        <v>0</v>
      </c>
      <c r="AI44" s="202">
        <v>0</v>
      </c>
      <c r="AJ44" s="202">
        <v>0</v>
      </c>
      <c r="AK44" s="557">
        <f>SUM(AH44:AJ44)</f>
        <v>0</v>
      </c>
      <c r="AL44" s="202">
        <v>0</v>
      </c>
      <c r="AM44" s="202">
        <v>0</v>
      </c>
      <c r="AN44" s="202">
        <v>0</v>
      </c>
      <c r="AO44" s="344">
        <f>SUM(AL44:AN44)</f>
        <v>0</v>
      </c>
      <c r="AP44" s="201">
        <v>0</v>
      </c>
      <c r="AQ44" s="201">
        <v>0</v>
      </c>
      <c r="AR44" s="201">
        <v>0</v>
      </c>
      <c r="AS44" s="344">
        <f>SUM(AP44:AR44)</f>
        <v>0</v>
      </c>
      <c r="AT44" s="201">
        <v>0</v>
      </c>
      <c r="AU44" s="201">
        <v>0</v>
      </c>
      <c r="AV44" s="201">
        <v>0</v>
      </c>
      <c r="AW44" s="344">
        <f>SUM(AT44:AV44)</f>
        <v>0</v>
      </c>
      <c r="AX44" s="201">
        <v>0</v>
      </c>
      <c r="AY44" s="201">
        <v>0</v>
      </c>
      <c r="AZ44" s="201">
        <v>0</v>
      </c>
      <c r="BA44" s="344">
        <f>SUM(AX44:AZ44)</f>
        <v>0</v>
      </c>
      <c r="BB44" s="201">
        <v>0</v>
      </c>
      <c r="BC44" s="201">
        <v>0</v>
      </c>
      <c r="BD44" s="201">
        <v>0</v>
      </c>
      <c r="BE44" s="347">
        <f>SUM(BB44:BD44)</f>
        <v>0</v>
      </c>
      <c r="BF44" s="30">
        <f t="shared" si="26"/>
        <v>0</v>
      </c>
      <c r="BG44" s="555">
        <f t="shared" si="57"/>
        <v>0</v>
      </c>
      <c r="BH44" s="71">
        <f t="shared" si="58"/>
        <v>1</v>
      </c>
      <c r="BI44" s="72">
        <f t="shared" si="59"/>
        <v>2</v>
      </c>
      <c r="BJ44" s="72">
        <f t="shared" si="60"/>
        <v>2</v>
      </c>
      <c r="BK44" s="73">
        <f t="shared" si="61"/>
        <v>3</v>
      </c>
      <c r="BL44" s="196">
        <v>0.4</v>
      </c>
    </row>
    <row r="45" spans="1:64" ht="44.25" customHeight="1">
      <c r="A45" s="604"/>
      <c r="B45" s="604"/>
      <c r="C45" s="604"/>
      <c r="D45" s="604"/>
      <c r="E45" s="692" t="s">
        <v>249</v>
      </c>
      <c r="F45" s="96">
        <v>3</v>
      </c>
      <c r="G45" s="96" t="s">
        <v>73</v>
      </c>
      <c r="H45" s="96" t="s">
        <v>73</v>
      </c>
      <c r="I45" s="144" t="s">
        <v>250</v>
      </c>
      <c r="J45" s="449">
        <v>0</v>
      </c>
      <c r="K45" s="96">
        <v>0</v>
      </c>
      <c r="L45" s="96">
        <v>0</v>
      </c>
      <c r="M45" s="326">
        <v>0</v>
      </c>
      <c r="N45" s="449">
        <v>0</v>
      </c>
      <c r="O45" s="96">
        <v>0</v>
      </c>
      <c r="P45" s="96">
        <v>0</v>
      </c>
      <c r="Q45" s="326">
        <v>0</v>
      </c>
      <c r="R45" s="449">
        <v>0</v>
      </c>
      <c r="S45" s="96">
        <v>0</v>
      </c>
      <c r="T45" s="96">
        <v>0</v>
      </c>
      <c r="U45" s="326">
        <v>0</v>
      </c>
      <c r="V45" s="563">
        <v>0</v>
      </c>
      <c r="W45" s="433">
        <v>0</v>
      </c>
      <c r="X45" s="41">
        <v>0</v>
      </c>
      <c r="Y45" s="327">
        <v>0</v>
      </c>
      <c r="Z45" s="41">
        <v>0</v>
      </c>
      <c r="AA45" s="41">
        <v>0</v>
      </c>
      <c r="AB45" s="41">
        <v>0</v>
      </c>
      <c r="AC45" s="327">
        <v>0</v>
      </c>
      <c r="AD45" s="41">
        <v>0</v>
      </c>
      <c r="AE45" s="41">
        <v>0</v>
      </c>
      <c r="AF45" s="41">
        <v>0</v>
      </c>
      <c r="AG45" s="327">
        <v>0</v>
      </c>
      <c r="AH45" s="40">
        <v>0</v>
      </c>
      <c r="AI45" s="40">
        <v>0</v>
      </c>
      <c r="AJ45" s="40">
        <v>0</v>
      </c>
      <c r="AK45" s="564">
        <v>0</v>
      </c>
      <c r="AL45" s="40">
        <v>0</v>
      </c>
      <c r="AM45" s="40">
        <v>0</v>
      </c>
      <c r="AN45" s="40">
        <v>0</v>
      </c>
      <c r="AO45" s="327">
        <v>0</v>
      </c>
      <c r="AP45" s="40">
        <v>0</v>
      </c>
      <c r="AQ45" s="40">
        <v>0</v>
      </c>
      <c r="AR45" s="40">
        <v>0</v>
      </c>
      <c r="AS45" s="327">
        <v>0</v>
      </c>
      <c r="AT45" s="41">
        <v>0</v>
      </c>
      <c r="AU45" s="41">
        <v>0</v>
      </c>
      <c r="AV45" s="41">
        <v>0</v>
      </c>
      <c r="AW45" s="327">
        <v>0</v>
      </c>
      <c r="AX45" s="41">
        <v>0</v>
      </c>
      <c r="AY45" s="41">
        <v>0</v>
      </c>
      <c r="AZ45" s="41">
        <v>0</v>
      </c>
      <c r="BA45" s="327">
        <v>0</v>
      </c>
      <c r="BB45" s="41">
        <v>0</v>
      </c>
      <c r="BC45" s="41">
        <v>0</v>
      </c>
      <c r="BD45" s="41">
        <v>0</v>
      </c>
      <c r="BE45" s="329">
        <v>0</v>
      </c>
      <c r="BF45" s="30">
        <f t="shared" si="26"/>
        <v>0</v>
      </c>
      <c r="BG45" s="555">
        <f t="shared" si="57"/>
        <v>0</v>
      </c>
      <c r="BH45" s="71">
        <f t="shared" si="58"/>
        <v>1</v>
      </c>
      <c r="BI45" s="72">
        <f t="shared" si="59"/>
        <v>2</v>
      </c>
      <c r="BJ45" s="72">
        <f t="shared" si="60"/>
        <v>2</v>
      </c>
      <c r="BK45" s="73">
        <f t="shared" si="61"/>
        <v>3</v>
      </c>
      <c r="BL45" s="196">
        <v>0.4</v>
      </c>
    </row>
    <row r="46" spans="1:64" ht="16.5" customHeight="1">
      <c r="A46" s="604"/>
      <c r="B46" s="604"/>
      <c r="C46" s="604"/>
      <c r="D46" s="604"/>
      <c r="E46" s="604"/>
      <c r="F46" s="774">
        <v>25</v>
      </c>
      <c r="G46" s="704" t="s">
        <v>48</v>
      </c>
      <c r="H46" s="96" t="s">
        <v>49</v>
      </c>
      <c r="I46" s="656" t="s">
        <v>251</v>
      </c>
      <c r="J46" s="449">
        <v>0</v>
      </c>
      <c r="K46" s="96">
        <v>0</v>
      </c>
      <c r="L46" s="96">
        <v>0</v>
      </c>
      <c r="M46" s="558">
        <f t="shared" ref="M46:M50" si="62">SUM(J46:L46)</f>
        <v>0</v>
      </c>
      <c r="N46" s="449">
        <v>0</v>
      </c>
      <c r="O46" s="96">
        <v>0</v>
      </c>
      <c r="P46" s="96">
        <v>0</v>
      </c>
      <c r="Q46" s="558">
        <f t="shared" ref="Q46:Q50" si="63">SUM(N46:P46)</f>
        <v>0</v>
      </c>
      <c r="R46" s="449">
        <v>0</v>
      </c>
      <c r="S46" s="96">
        <v>0</v>
      </c>
      <c r="T46" s="96">
        <v>0</v>
      </c>
      <c r="U46" s="558">
        <f t="shared" ref="U46:U50" si="64">SUM(R46:T46)</f>
        <v>0</v>
      </c>
      <c r="V46" s="207">
        <v>0</v>
      </c>
      <c r="W46" s="41">
        <v>0</v>
      </c>
      <c r="X46" s="41">
        <v>0</v>
      </c>
      <c r="Y46" s="327">
        <f t="shared" ref="Y46:Y50" si="65">SUM(V46:X46)</f>
        <v>0</v>
      </c>
      <c r="Z46" s="41">
        <v>0</v>
      </c>
      <c r="AA46" s="41">
        <v>0</v>
      </c>
      <c r="AB46" s="41">
        <v>0</v>
      </c>
      <c r="AC46" s="327">
        <f t="shared" ref="AC46:AC50" si="66">SUM(Z46:AB46)</f>
        <v>0</v>
      </c>
      <c r="AD46" s="41">
        <v>0</v>
      </c>
      <c r="AE46" s="41">
        <v>0</v>
      </c>
      <c r="AF46" s="41">
        <v>0</v>
      </c>
      <c r="AG46" s="327">
        <f t="shared" ref="AG46:AG50" si="67">SUM(AD46:AF46)</f>
        <v>0</v>
      </c>
      <c r="AH46" s="40">
        <v>0</v>
      </c>
      <c r="AI46" s="40">
        <v>0</v>
      </c>
      <c r="AJ46" s="40">
        <v>0</v>
      </c>
      <c r="AK46" s="564">
        <f t="shared" ref="AK46:AK50" si="68">SUM(AH46:AJ46)</f>
        <v>0</v>
      </c>
      <c r="AL46" s="40">
        <v>0</v>
      </c>
      <c r="AM46" s="40">
        <v>0</v>
      </c>
      <c r="AN46" s="40">
        <v>0</v>
      </c>
      <c r="AO46" s="327">
        <f t="shared" ref="AO46:AO50" si="69">SUM(AL46:AN46)</f>
        <v>0</v>
      </c>
      <c r="AP46" s="40">
        <v>0</v>
      </c>
      <c r="AQ46" s="40">
        <v>0</v>
      </c>
      <c r="AR46" s="40">
        <v>0</v>
      </c>
      <c r="AS46" s="327">
        <f t="shared" ref="AS46:AS50" si="70">SUM(AP46:AR46)</f>
        <v>0</v>
      </c>
      <c r="AT46" s="41">
        <v>0</v>
      </c>
      <c r="AU46" s="41">
        <v>0</v>
      </c>
      <c r="AV46" s="41">
        <v>0</v>
      </c>
      <c r="AW46" s="327">
        <f t="shared" ref="AW46:AW50" si="71">SUM(AT46:AV46)</f>
        <v>0</v>
      </c>
      <c r="AX46" s="41">
        <v>0</v>
      </c>
      <c r="AY46" s="41">
        <v>0</v>
      </c>
      <c r="AZ46" s="41">
        <v>0</v>
      </c>
      <c r="BA46" s="327">
        <f t="shared" ref="BA46:BA50" si="72">SUM(AX46:AZ46)</f>
        <v>0</v>
      </c>
      <c r="BB46" s="41">
        <v>0</v>
      </c>
      <c r="BC46" s="41">
        <v>0</v>
      </c>
      <c r="BD46" s="41">
        <v>0</v>
      </c>
      <c r="BE46" s="329">
        <f t="shared" ref="BE46:BE50" si="73">SUM(BB46:BD46)</f>
        <v>0</v>
      </c>
      <c r="BF46" s="30">
        <f t="shared" si="26"/>
        <v>0</v>
      </c>
      <c r="BG46" s="777">
        <f>BF51/F46</f>
        <v>0</v>
      </c>
      <c r="BH46" s="422"/>
      <c r="BI46" s="422"/>
      <c r="BJ46" s="422"/>
      <c r="BK46" s="422"/>
      <c r="BL46" s="1"/>
    </row>
    <row r="47" spans="1:64" ht="16.5" customHeight="1">
      <c r="A47" s="604"/>
      <c r="B47" s="604"/>
      <c r="C47" s="604"/>
      <c r="D47" s="604"/>
      <c r="E47" s="604"/>
      <c r="F47" s="604"/>
      <c r="G47" s="604"/>
      <c r="H47" s="96" t="s">
        <v>51</v>
      </c>
      <c r="I47" s="642"/>
      <c r="J47" s="449">
        <v>0</v>
      </c>
      <c r="K47" s="96">
        <v>0</v>
      </c>
      <c r="L47" s="96">
        <v>0</v>
      </c>
      <c r="M47" s="558">
        <f t="shared" si="62"/>
        <v>0</v>
      </c>
      <c r="N47" s="449">
        <v>0</v>
      </c>
      <c r="O47" s="96">
        <v>0</v>
      </c>
      <c r="P47" s="96">
        <v>0</v>
      </c>
      <c r="Q47" s="558">
        <f t="shared" si="63"/>
        <v>0</v>
      </c>
      <c r="R47" s="449">
        <v>0</v>
      </c>
      <c r="S47" s="96">
        <v>0</v>
      </c>
      <c r="T47" s="96">
        <v>0</v>
      </c>
      <c r="U47" s="558">
        <f t="shared" si="64"/>
        <v>0</v>
      </c>
      <c r="V47" s="207">
        <v>0</v>
      </c>
      <c r="W47" s="41">
        <v>0</v>
      </c>
      <c r="X47" s="41">
        <v>0</v>
      </c>
      <c r="Y47" s="327">
        <f t="shared" si="65"/>
        <v>0</v>
      </c>
      <c r="Z47" s="41">
        <v>0</v>
      </c>
      <c r="AA47" s="41">
        <v>0</v>
      </c>
      <c r="AB47" s="41">
        <v>0</v>
      </c>
      <c r="AC47" s="327">
        <f t="shared" si="66"/>
        <v>0</v>
      </c>
      <c r="AD47" s="41">
        <v>0</v>
      </c>
      <c r="AE47" s="41">
        <v>0</v>
      </c>
      <c r="AF47" s="41">
        <v>0</v>
      </c>
      <c r="AG47" s="327">
        <f t="shared" si="67"/>
        <v>0</v>
      </c>
      <c r="AH47" s="40">
        <v>0</v>
      </c>
      <c r="AI47" s="40">
        <v>0</v>
      </c>
      <c r="AJ47" s="40">
        <v>0</v>
      </c>
      <c r="AK47" s="564">
        <f t="shared" si="68"/>
        <v>0</v>
      </c>
      <c r="AL47" s="40">
        <v>0</v>
      </c>
      <c r="AM47" s="40">
        <v>0</v>
      </c>
      <c r="AN47" s="40">
        <v>0</v>
      </c>
      <c r="AO47" s="327">
        <f t="shared" si="69"/>
        <v>0</v>
      </c>
      <c r="AP47" s="40">
        <v>0</v>
      </c>
      <c r="AQ47" s="40">
        <v>0</v>
      </c>
      <c r="AR47" s="40">
        <v>0</v>
      </c>
      <c r="AS47" s="327">
        <f t="shared" si="70"/>
        <v>0</v>
      </c>
      <c r="AT47" s="41">
        <v>0</v>
      </c>
      <c r="AU47" s="41">
        <v>0</v>
      </c>
      <c r="AV47" s="41">
        <v>0</v>
      </c>
      <c r="AW47" s="327">
        <f t="shared" si="71"/>
        <v>0</v>
      </c>
      <c r="AX47" s="41">
        <v>0</v>
      </c>
      <c r="AY47" s="41">
        <v>0</v>
      </c>
      <c r="AZ47" s="41">
        <v>0</v>
      </c>
      <c r="BA47" s="327">
        <f t="shared" si="72"/>
        <v>0</v>
      </c>
      <c r="BB47" s="41">
        <v>0</v>
      </c>
      <c r="BC47" s="41">
        <v>0</v>
      </c>
      <c r="BD47" s="41">
        <v>0</v>
      </c>
      <c r="BE47" s="329">
        <f t="shared" si="73"/>
        <v>0</v>
      </c>
      <c r="BF47" s="30">
        <f t="shared" si="26"/>
        <v>0</v>
      </c>
      <c r="BG47" s="621"/>
      <c r="BH47" s="422"/>
      <c r="BI47" s="422"/>
      <c r="BJ47" s="422"/>
      <c r="BK47" s="422"/>
      <c r="BL47" s="1"/>
    </row>
    <row r="48" spans="1:64" ht="16.5" customHeight="1">
      <c r="A48" s="604"/>
      <c r="B48" s="604"/>
      <c r="C48" s="604"/>
      <c r="D48" s="604"/>
      <c r="E48" s="604"/>
      <c r="F48" s="604"/>
      <c r="G48" s="604"/>
      <c r="H48" s="120" t="s">
        <v>52</v>
      </c>
      <c r="I48" s="642"/>
      <c r="J48" s="449">
        <v>0</v>
      </c>
      <c r="K48" s="96">
        <v>0</v>
      </c>
      <c r="L48" s="96">
        <v>0</v>
      </c>
      <c r="M48" s="558">
        <f t="shared" si="62"/>
        <v>0</v>
      </c>
      <c r="N48" s="449">
        <v>0</v>
      </c>
      <c r="O48" s="96">
        <v>0</v>
      </c>
      <c r="P48" s="96">
        <v>0</v>
      </c>
      <c r="Q48" s="558">
        <f t="shared" si="63"/>
        <v>0</v>
      </c>
      <c r="R48" s="449">
        <v>0</v>
      </c>
      <c r="S48" s="96">
        <v>0</v>
      </c>
      <c r="T48" s="96">
        <v>0</v>
      </c>
      <c r="U48" s="558">
        <f t="shared" si="64"/>
        <v>0</v>
      </c>
      <c r="V48" s="207">
        <v>0</v>
      </c>
      <c r="W48" s="41">
        <v>0</v>
      </c>
      <c r="X48" s="41">
        <v>0</v>
      </c>
      <c r="Y48" s="327">
        <f t="shared" si="65"/>
        <v>0</v>
      </c>
      <c r="Z48" s="41">
        <v>0</v>
      </c>
      <c r="AA48" s="41">
        <v>0</v>
      </c>
      <c r="AB48" s="41">
        <v>0</v>
      </c>
      <c r="AC48" s="327">
        <f t="shared" si="66"/>
        <v>0</v>
      </c>
      <c r="AD48" s="41">
        <v>0</v>
      </c>
      <c r="AE48" s="41">
        <v>0</v>
      </c>
      <c r="AF48" s="41">
        <v>0</v>
      </c>
      <c r="AG48" s="327">
        <f t="shared" si="67"/>
        <v>0</v>
      </c>
      <c r="AH48" s="40">
        <v>0</v>
      </c>
      <c r="AI48" s="40">
        <v>0</v>
      </c>
      <c r="AJ48" s="40">
        <v>0</v>
      </c>
      <c r="AK48" s="564">
        <f t="shared" si="68"/>
        <v>0</v>
      </c>
      <c r="AL48" s="40">
        <v>0</v>
      </c>
      <c r="AM48" s="40">
        <v>0</v>
      </c>
      <c r="AN48" s="40">
        <v>0</v>
      </c>
      <c r="AO48" s="327">
        <f t="shared" si="69"/>
        <v>0</v>
      </c>
      <c r="AP48" s="40">
        <v>0</v>
      </c>
      <c r="AQ48" s="40">
        <v>0</v>
      </c>
      <c r="AR48" s="40">
        <v>0</v>
      </c>
      <c r="AS48" s="327">
        <f t="shared" si="70"/>
        <v>0</v>
      </c>
      <c r="AT48" s="41">
        <v>0</v>
      </c>
      <c r="AU48" s="41">
        <v>0</v>
      </c>
      <c r="AV48" s="41">
        <v>0</v>
      </c>
      <c r="AW48" s="327">
        <f t="shared" si="71"/>
        <v>0</v>
      </c>
      <c r="AX48" s="41">
        <v>0</v>
      </c>
      <c r="AY48" s="41">
        <v>0</v>
      </c>
      <c r="AZ48" s="41">
        <v>0</v>
      </c>
      <c r="BA48" s="327">
        <f t="shared" si="72"/>
        <v>0</v>
      </c>
      <c r="BB48" s="41">
        <v>0</v>
      </c>
      <c r="BC48" s="41">
        <v>0</v>
      </c>
      <c r="BD48" s="41">
        <v>0</v>
      </c>
      <c r="BE48" s="329">
        <f t="shared" si="73"/>
        <v>0</v>
      </c>
      <c r="BF48" s="30">
        <f t="shared" si="26"/>
        <v>0</v>
      </c>
      <c r="BG48" s="621"/>
      <c r="BH48" s="422"/>
      <c r="BI48" s="422"/>
      <c r="BJ48" s="422"/>
      <c r="BK48" s="422"/>
      <c r="BL48" s="1"/>
    </row>
    <row r="49" spans="1:64" ht="16.5" customHeight="1">
      <c r="A49" s="604"/>
      <c r="B49" s="604"/>
      <c r="C49" s="604"/>
      <c r="D49" s="604"/>
      <c r="E49" s="604"/>
      <c r="F49" s="604"/>
      <c r="G49" s="604"/>
      <c r="H49" s="120" t="s">
        <v>53</v>
      </c>
      <c r="I49" s="642"/>
      <c r="J49" s="449">
        <v>0</v>
      </c>
      <c r="K49" s="96">
        <v>0</v>
      </c>
      <c r="L49" s="96">
        <v>0</v>
      </c>
      <c r="M49" s="558">
        <f t="shared" si="62"/>
        <v>0</v>
      </c>
      <c r="N49" s="449">
        <v>0</v>
      </c>
      <c r="O49" s="96">
        <v>0</v>
      </c>
      <c r="P49" s="96">
        <v>0</v>
      </c>
      <c r="Q49" s="558">
        <f t="shared" si="63"/>
        <v>0</v>
      </c>
      <c r="R49" s="449">
        <v>0</v>
      </c>
      <c r="S49" s="96">
        <v>0</v>
      </c>
      <c r="T49" s="96">
        <v>0</v>
      </c>
      <c r="U49" s="558">
        <f t="shared" si="64"/>
        <v>0</v>
      </c>
      <c r="V49" s="207">
        <v>0</v>
      </c>
      <c r="W49" s="41">
        <v>0</v>
      </c>
      <c r="X49" s="41">
        <v>0</v>
      </c>
      <c r="Y49" s="327">
        <f t="shared" si="65"/>
        <v>0</v>
      </c>
      <c r="Z49" s="41">
        <v>0</v>
      </c>
      <c r="AA49" s="41">
        <v>0</v>
      </c>
      <c r="AB49" s="41">
        <v>0</v>
      </c>
      <c r="AC49" s="327">
        <f t="shared" si="66"/>
        <v>0</v>
      </c>
      <c r="AD49" s="41">
        <v>0</v>
      </c>
      <c r="AE49" s="41">
        <v>0</v>
      </c>
      <c r="AF49" s="41">
        <v>0</v>
      </c>
      <c r="AG49" s="327">
        <f t="shared" si="67"/>
        <v>0</v>
      </c>
      <c r="AH49" s="40">
        <v>0</v>
      </c>
      <c r="AI49" s="40">
        <v>0</v>
      </c>
      <c r="AJ49" s="40">
        <v>0</v>
      </c>
      <c r="AK49" s="564">
        <f t="shared" si="68"/>
        <v>0</v>
      </c>
      <c r="AL49" s="40">
        <v>0</v>
      </c>
      <c r="AM49" s="40">
        <v>0</v>
      </c>
      <c r="AN49" s="40">
        <v>0</v>
      </c>
      <c r="AO49" s="327">
        <f t="shared" si="69"/>
        <v>0</v>
      </c>
      <c r="AP49" s="40">
        <v>0</v>
      </c>
      <c r="AQ49" s="40">
        <v>0</v>
      </c>
      <c r="AR49" s="40">
        <v>0</v>
      </c>
      <c r="AS49" s="327">
        <f t="shared" si="70"/>
        <v>0</v>
      </c>
      <c r="AT49" s="41">
        <v>0</v>
      </c>
      <c r="AU49" s="41">
        <v>0</v>
      </c>
      <c r="AV49" s="41">
        <v>0</v>
      </c>
      <c r="AW49" s="327">
        <f t="shared" si="71"/>
        <v>0</v>
      </c>
      <c r="AX49" s="41">
        <v>0</v>
      </c>
      <c r="AY49" s="41">
        <v>0</v>
      </c>
      <c r="AZ49" s="41">
        <v>0</v>
      </c>
      <c r="BA49" s="327">
        <f t="shared" si="72"/>
        <v>0</v>
      </c>
      <c r="BB49" s="41">
        <v>0</v>
      </c>
      <c r="BC49" s="41">
        <v>0</v>
      </c>
      <c r="BD49" s="41">
        <v>0</v>
      </c>
      <c r="BE49" s="329">
        <f t="shared" si="73"/>
        <v>0</v>
      </c>
      <c r="BF49" s="30">
        <f t="shared" si="26"/>
        <v>0</v>
      </c>
      <c r="BG49" s="621"/>
      <c r="BH49" s="422"/>
      <c r="BI49" s="422"/>
      <c r="BJ49" s="422"/>
      <c r="BK49" s="422"/>
      <c r="BL49" s="1"/>
    </row>
    <row r="50" spans="1:64" ht="16.5" customHeight="1">
      <c r="A50" s="604"/>
      <c r="B50" s="604"/>
      <c r="C50" s="604"/>
      <c r="D50" s="604"/>
      <c r="E50" s="604"/>
      <c r="F50" s="604"/>
      <c r="G50" s="605"/>
      <c r="H50" s="120" t="s">
        <v>54</v>
      </c>
      <c r="I50" s="642"/>
      <c r="J50" s="451">
        <v>0</v>
      </c>
      <c r="K50" s="197">
        <v>0</v>
      </c>
      <c r="L50" s="197">
        <v>0</v>
      </c>
      <c r="M50" s="559">
        <f t="shared" si="62"/>
        <v>0</v>
      </c>
      <c r="N50" s="451">
        <v>0</v>
      </c>
      <c r="O50" s="197">
        <v>0</v>
      </c>
      <c r="P50" s="197">
        <v>0</v>
      </c>
      <c r="Q50" s="559">
        <f t="shared" si="63"/>
        <v>0</v>
      </c>
      <c r="R50" s="451">
        <v>0</v>
      </c>
      <c r="S50" s="197">
        <v>0</v>
      </c>
      <c r="T50" s="197">
        <v>0</v>
      </c>
      <c r="U50" s="559">
        <f t="shared" si="64"/>
        <v>0</v>
      </c>
      <c r="V50" s="210">
        <v>0</v>
      </c>
      <c r="W50" s="54">
        <v>0</v>
      </c>
      <c r="X50" s="54">
        <v>0</v>
      </c>
      <c r="Y50" s="332">
        <f t="shared" si="65"/>
        <v>0</v>
      </c>
      <c r="Z50" s="54">
        <v>0</v>
      </c>
      <c r="AA50" s="54">
        <v>0</v>
      </c>
      <c r="AB50" s="54">
        <v>0</v>
      </c>
      <c r="AC50" s="332">
        <f t="shared" si="66"/>
        <v>0</v>
      </c>
      <c r="AD50" s="54">
        <v>0</v>
      </c>
      <c r="AE50" s="54">
        <v>0</v>
      </c>
      <c r="AF50" s="54">
        <v>0</v>
      </c>
      <c r="AG50" s="332">
        <f t="shared" si="67"/>
        <v>0</v>
      </c>
      <c r="AH50" s="53">
        <v>0</v>
      </c>
      <c r="AI50" s="53">
        <v>0</v>
      </c>
      <c r="AJ50" s="53">
        <v>0</v>
      </c>
      <c r="AK50" s="565">
        <f t="shared" si="68"/>
        <v>0</v>
      </c>
      <c r="AL50" s="53">
        <v>0</v>
      </c>
      <c r="AM50" s="53">
        <v>0</v>
      </c>
      <c r="AN50" s="53">
        <v>0</v>
      </c>
      <c r="AO50" s="332">
        <f t="shared" si="69"/>
        <v>0</v>
      </c>
      <c r="AP50" s="53">
        <v>0</v>
      </c>
      <c r="AQ50" s="53">
        <v>0</v>
      </c>
      <c r="AR50" s="53">
        <v>0</v>
      </c>
      <c r="AS50" s="332">
        <f t="shared" si="70"/>
        <v>0</v>
      </c>
      <c r="AT50" s="54">
        <v>0</v>
      </c>
      <c r="AU50" s="54">
        <v>0</v>
      </c>
      <c r="AV50" s="54">
        <v>0</v>
      </c>
      <c r="AW50" s="332">
        <f t="shared" si="71"/>
        <v>0</v>
      </c>
      <c r="AX50" s="54">
        <v>0</v>
      </c>
      <c r="AY50" s="54">
        <v>0</v>
      </c>
      <c r="AZ50" s="54">
        <v>0</v>
      </c>
      <c r="BA50" s="332">
        <f t="shared" si="72"/>
        <v>0</v>
      </c>
      <c r="BB50" s="54">
        <v>0</v>
      </c>
      <c r="BC50" s="54">
        <v>0</v>
      </c>
      <c r="BD50" s="54">
        <v>0</v>
      </c>
      <c r="BE50" s="334">
        <f t="shared" si="73"/>
        <v>0</v>
      </c>
      <c r="BF50" s="30">
        <f t="shared" si="26"/>
        <v>0</v>
      </c>
      <c r="BG50" s="621"/>
      <c r="BH50" s="422"/>
      <c r="BI50" s="422"/>
      <c r="BJ50" s="422"/>
      <c r="BK50" s="422"/>
      <c r="BL50" s="1"/>
    </row>
    <row r="51" spans="1:64" ht="46.5" customHeight="1">
      <c r="A51" s="604"/>
      <c r="B51" s="604"/>
      <c r="C51" s="604"/>
      <c r="D51" s="604"/>
      <c r="E51" s="604"/>
      <c r="F51" s="604"/>
      <c r="G51" s="693" t="s">
        <v>55</v>
      </c>
      <c r="H51" s="585"/>
      <c r="I51" s="642"/>
      <c r="J51" s="442">
        <f t="shared" ref="J51:BF51" si="74">SUM(J46:J50)</f>
        <v>0</v>
      </c>
      <c r="K51" s="193">
        <f t="shared" si="74"/>
        <v>0</v>
      </c>
      <c r="L51" s="193">
        <f t="shared" si="74"/>
        <v>0</v>
      </c>
      <c r="M51" s="560">
        <f t="shared" si="74"/>
        <v>0</v>
      </c>
      <c r="N51" s="193">
        <f t="shared" si="74"/>
        <v>0</v>
      </c>
      <c r="O51" s="193">
        <f t="shared" si="74"/>
        <v>0</v>
      </c>
      <c r="P51" s="193">
        <f t="shared" si="74"/>
        <v>0</v>
      </c>
      <c r="Q51" s="560">
        <f t="shared" si="74"/>
        <v>0</v>
      </c>
      <c r="R51" s="335">
        <f t="shared" si="74"/>
        <v>0</v>
      </c>
      <c r="S51" s="66">
        <f t="shared" si="74"/>
        <v>0</v>
      </c>
      <c r="T51" s="66">
        <f t="shared" si="74"/>
        <v>0</v>
      </c>
      <c r="U51" s="560">
        <f t="shared" si="74"/>
        <v>0</v>
      </c>
      <c r="V51" s="191">
        <f t="shared" si="74"/>
        <v>0</v>
      </c>
      <c r="W51" s="66">
        <f t="shared" si="74"/>
        <v>0</v>
      </c>
      <c r="X51" s="66">
        <f t="shared" si="74"/>
        <v>0</v>
      </c>
      <c r="Y51" s="337">
        <f t="shared" si="74"/>
        <v>0</v>
      </c>
      <c r="Z51" s="66">
        <f t="shared" si="74"/>
        <v>0</v>
      </c>
      <c r="AA51" s="66">
        <f t="shared" si="74"/>
        <v>0</v>
      </c>
      <c r="AB51" s="66">
        <f t="shared" si="74"/>
        <v>0</v>
      </c>
      <c r="AC51" s="337">
        <f t="shared" si="74"/>
        <v>0</v>
      </c>
      <c r="AD51" s="66">
        <f t="shared" si="74"/>
        <v>0</v>
      </c>
      <c r="AE51" s="66">
        <f t="shared" si="74"/>
        <v>0</v>
      </c>
      <c r="AF51" s="66">
        <f t="shared" si="74"/>
        <v>0</v>
      </c>
      <c r="AG51" s="337">
        <f t="shared" si="74"/>
        <v>0</v>
      </c>
      <c r="AH51" s="65">
        <f t="shared" si="74"/>
        <v>0</v>
      </c>
      <c r="AI51" s="65">
        <f t="shared" si="74"/>
        <v>0</v>
      </c>
      <c r="AJ51" s="65">
        <f t="shared" si="74"/>
        <v>0</v>
      </c>
      <c r="AK51" s="566">
        <f t="shared" si="74"/>
        <v>0</v>
      </c>
      <c r="AL51" s="65">
        <f t="shared" si="74"/>
        <v>0</v>
      </c>
      <c r="AM51" s="65">
        <f t="shared" si="74"/>
        <v>0</v>
      </c>
      <c r="AN51" s="65">
        <f t="shared" si="74"/>
        <v>0</v>
      </c>
      <c r="AO51" s="337">
        <f t="shared" si="74"/>
        <v>0</v>
      </c>
      <c r="AP51" s="65">
        <f t="shared" si="74"/>
        <v>0</v>
      </c>
      <c r="AQ51" s="65">
        <f t="shared" si="74"/>
        <v>0</v>
      </c>
      <c r="AR51" s="65">
        <f t="shared" si="74"/>
        <v>0</v>
      </c>
      <c r="AS51" s="337">
        <f t="shared" si="74"/>
        <v>0</v>
      </c>
      <c r="AT51" s="66">
        <f t="shared" si="74"/>
        <v>0</v>
      </c>
      <c r="AU51" s="66">
        <f t="shared" si="74"/>
        <v>0</v>
      </c>
      <c r="AV51" s="66">
        <f t="shared" si="74"/>
        <v>0</v>
      </c>
      <c r="AW51" s="337">
        <f t="shared" si="74"/>
        <v>0</v>
      </c>
      <c r="AX51" s="66">
        <f t="shared" si="74"/>
        <v>0</v>
      </c>
      <c r="AY51" s="66">
        <f t="shared" si="74"/>
        <v>0</v>
      </c>
      <c r="AZ51" s="66">
        <f t="shared" si="74"/>
        <v>0</v>
      </c>
      <c r="BA51" s="337">
        <f t="shared" si="74"/>
        <v>0</v>
      </c>
      <c r="BB51" s="66">
        <f t="shared" si="74"/>
        <v>0</v>
      </c>
      <c r="BC51" s="66">
        <f t="shared" si="74"/>
        <v>0</v>
      </c>
      <c r="BD51" s="66">
        <f t="shared" si="74"/>
        <v>0</v>
      </c>
      <c r="BE51" s="363">
        <f t="shared" si="74"/>
        <v>0</v>
      </c>
      <c r="BF51" s="30">
        <f t="shared" si="74"/>
        <v>0</v>
      </c>
      <c r="BG51" s="621"/>
      <c r="BH51" s="71">
        <f>ROUND(F46*BL51,0)</f>
        <v>10</v>
      </c>
      <c r="BI51" s="72">
        <f>ROUND(F46*BL51,0)+1</f>
        <v>11</v>
      </c>
      <c r="BJ51" s="72">
        <f>F46-1</f>
        <v>24</v>
      </c>
      <c r="BK51" s="73">
        <f>F46</f>
        <v>25</v>
      </c>
      <c r="BL51" s="196">
        <v>0.4</v>
      </c>
    </row>
    <row r="52" spans="1:64" ht="16.5" customHeight="1">
      <c r="A52" s="604"/>
      <c r="B52" s="604"/>
      <c r="C52" s="604"/>
      <c r="D52" s="604"/>
      <c r="E52" s="604"/>
      <c r="F52" s="604"/>
      <c r="G52" s="704" t="s">
        <v>56</v>
      </c>
      <c r="H52" s="120" t="s">
        <v>57</v>
      </c>
      <c r="I52" s="642"/>
      <c r="J52" s="447">
        <v>0</v>
      </c>
      <c r="K52" s="116">
        <v>0</v>
      </c>
      <c r="L52" s="116">
        <v>0</v>
      </c>
      <c r="M52" s="556">
        <f t="shared" ref="M52:M56" si="75">SUM(J52:L52)</f>
        <v>0</v>
      </c>
      <c r="N52" s="447">
        <v>0</v>
      </c>
      <c r="O52" s="116">
        <v>0</v>
      </c>
      <c r="P52" s="116">
        <v>0</v>
      </c>
      <c r="Q52" s="556">
        <f t="shared" ref="Q52:Q56" si="76">SUM(N52:P52)</f>
        <v>0</v>
      </c>
      <c r="R52" s="447">
        <v>0</v>
      </c>
      <c r="S52" s="116">
        <v>0</v>
      </c>
      <c r="T52" s="116">
        <v>0</v>
      </c>
      <c r="U52" s="556">
        <f t="shared" ref="U52:U56" si="77">SUM(R52:T52)</f>
        <v>0</v>
      </c>
      <c r="V52" s="200">
        <v>0</v>
      </c>
      <c r="W52" s="201">
        <v>0</v>
      </c>
      <c r="X52" s="201">
        <v>0</v>
      </c>
      <c r="Y52" s="344">
        <f t="shared" ref="Y52:Y56" si="78">SUM(V52:X52)</f>
        <v>0</v>
      </c>
      <c r="Z52" s="201">
        <v>0</v>
      </c>
      <c r="AA52" s="201">
        <v>0</v>
      </c>
      <c r="AB52" s="201">
        <v>0</v>
      </c>
      <c r="AC52" s="344">
        <f t="shared" ref="AC52:AC56" si="79">SUM(Z52:AB52)</f>
        <v>0</v>
      </c>
      <c r="AD52" s="201">
        <v>0</v>
      </c>
      <c r="AE52" s="201">
        <v>0</v>
      </c>
      <c r="AF52" s="201">
        <v>0</v>
      </c>
      <c r="AG52" s="344">
        <f t="shared" ref="AG52:AG56" si="80">SUM(AD52:AF52)</f>
        <v>0</v>
      </c>
      <c r="AH52" s="202">
        <v>0</v>
      </c>
      <c r="AI52" s="202">
        <v>0</v>
      </c>
      <c r="AJ52" s="202">
        <v>0</v>
      </c>
      <c r="AK52" s="567">
        <f t="shared" ref="AK52:AK56" si="81">SUM(AH52:AJ52)</f>
        <v>0</v>
      </c>
      <c r="AL52" s="202">
        <v>0</v>
      </c>
      <c r="AM52" s="202">
        <v>0</v>
      </c>
      <c r="AN52" s="202">
        <v>0</v>
      </c>
      <c r="AO52" s="344">
        <f t="shared" ref="AO52:AO56" si="82">SUM(AL52:AN52)</f>
        <v>0</v>
      </c>
      <c r="AP52" s="202">
        <v>0</v>
      </c>
      <c r="AQ52" s="202">
        <v>0</v>
      </c>
      <c r="AR52" s="202">
        <v>0</v>
      </c>
      <c r="AS52" s="344">
        <f t="shared" ref="AS52:AS56" si="83">SUM(AP52:AR52)</f>
        <v>0</v>
      </c>
      <c r="AT52" s="201">
        <v>0</v>
      </c>
      <c r="AU52" s="201">
        <v>0</v>
      </c>
      <c r="AV52" s="201">
        <v>0</v>
      </c>
      <c r="AW52" s="344">
        <f t="shared" ref="AW52:AW56" si="84">SUM(AT52:AV52)</f>
        <v>0</v>
      </c>
      <c r="AX52" s="201">
        <v>0</v>
      </c>
      <c r="AY52" s="201">
        <v>0</v>
      </c>
      <c r="AZ52" s="201">
        <v>0</v>
      </c>
      <c r="BA52" s="344">
        <f t="shared" ref="BA52:BA56" si="85">SUM(AX52:AZ52)</f>
        <v>0</v>
      </c>
      <c r="BB52" s="201">
        <v>0</v>
      </c>
      <c r="BC52" s="201">
        <v>0</v>
      </c>
      <c r="BD52" s="201">
        <v>0</v>
      </c>
      <c r="BE52" s="347">
        <f t="shared" ref="BE52:BE56" si="86">SUM(BB52:BD52)</f>
        <v>0</v>
      </c>
      <c r="BF52" s="30">
        <f t="shared" ref="BF52:BF62" si="87">SUM(M52+Q52+U52+Y52+AC52+AG52+AK52+AO52+AS52+AW52+BA52+BE52)</f>
        <v>0</v>
      </c>
      <c r="BG52" s="621"/>
      <c r="BH52" s="422"/>
      <c r="BI52" s="422"/>
      <c r="BJ52" s="422"/>
      <c r="BK52" s="422"/>
      <c r="BL52" s="1"/>
    </row>
    <row r="53" spans="1:64" ht="16.5" customHeight="1">
      <c r="A53" s="604"/>
      <c r="B53" s="604"/>
      <c r="C53" s="604"/>
      <c r="D53" s="604"/>
      <c r="E53" s="604"/>
      <c r="F53" s="604"/>
      <c r="G53" s="604"/>
      <c r="H53" s="120" t="s">
        <v>59</v>
      </c>
      <c r="I53" s="642"/>
      <c r="J53" s="449">
        <v>0</v>
      </c>
      <c r="K53" s="96">
        <v>0</v>
      </c>
      <c r="L53" s="96">
        <v>0</v>
      </c>
      <c r="M53" s="558">
        <f t="shared" si="75"/>
        <v>0</v>
      </c>
      <c r="N53" s="449">
        <v>0</v>
      </c>
      <c r="O53" s="96">
        <v>0</v>
      </c>
      <c r="P53" s="96">
        <v>0</v>
      </c>
      <c r="Q53" s="558">
        <f t="shared" si="76"/>
        <v>0</v>
      </c>
      <c r="R53" s="449">
        <v>0</v>
      </c>
      <c r="S53" s="96">
        <v>0</v>
      </c>
      <c r="T53" s="96">
        <v>0</v>
      </c>
      <c r="U53" s="558">
        <f t="shared" si="77"/>
        <v>0</v>
      </c>
      <c r="V53" s="207">
        <v>0</v>
      </c>
      <c r="W53" s="41">
        <v>0</v>
      </c>
      <c r="X53" s="41">
        <v>0</v>
      </c>
      <c r="Y53" s="327">
        <f t="shared" si="78"/>
        <v>0</v>
      </c>
      <c r="Z53" s="41">
        <v>0</v>
      </c>
      <c r="AA53" s="41">
        <v>0</v>
      </c>
      <c r="AB53" s="41">
        <v>0</v>
      </c>
      <c r="AC53" s="327">
        <f t="shared" si="79"/>
        <v>0</v>
      </c>
      <c r="AD53" s="41">
        <v>0</v>
      </c>
      <c r="AE53" s="41">
        <v>0</v>
      </c>
      <c r="AF53" s="41">
        <v>0</v>
      </c>
      <c r="AG53" s="327">
        <f t="shared" si="80"/>
        <v>0</v>
      </c>
      <c r="AH53" s="40">
        <v>0</v>
      </c>
      <c r="AI53" s="40">
        <v>0</v>
      </c>
      <c r="AJ53" s="40">
        <v>0</v>
      </c>
      <c r="AK53" s="564">
        <f t="shared" si="81"/>
        <v>0</v>
      </c>
      <c r="AL53" s="40">
        <v>0</v>
      </c>
      <c r="AM53" s="40">
        <v>0</v>
      </c>
      <c r="AN53" s="40">
        <v>0</v>
      </c>
      <c r="AO53" s="327">
        <f t="shared" si="82"/>
        <v>0</v>
      </c>
      <c r="AP53" s="40">
        <v>0</v>
      </c>
      <c r="AQ53" s="40">
        <v>0</v>
      </c>
      <c r="AR53" s="40">
        <v>0</v>
      </c>
      <c r="AS53" s="327">
        <f t="shared" si="83"/>
        <v>0</v>
      </c>
      <c r="AT53" s="41">
        <v>0</v>
      </c>
      <c r="AU53" s="41">
        <v>0</v>
      </c>
      <c r="AV53" s="41">
        <v>0</v>
      </c>
      <c r="AW53" s="327">
        <f t="shared" si="84"/>
        <v>0</v>
      </c>
      <c r="AX53" s="41">
        <v>0</v>
      </c>
      <c r="AY53" s="41">
        <v>0</v>
      </c>
      <c r="AZ53" s="41">
        <v>0</v>
      </c>
      <c r="BA53" s="327">
        <f t="shared" si="85"/>
        <v>0</v>
      </c>
      <c r="BB53" s="41">
        <v>0</v>
      </c>
      <c r="BC53" s="41">
        <v>0</v>
      </c>
      <c r="BD53" s="41">
        <v>0</v>
      </c>
      <c r="BE53" s="329">
        <f t="shared" si="86"/>
        <v>0</v>
      </c>
      <c r="BF53" s="30">
        <f t="shared" si="87"/>
        <v>0</v>
      </c>
      <c r="BG53" s="621"/>
      <c r="BH53" s="422"/>
      <c r="BI53" s="422"/>
      <c r="BJ53" s="422"/>
      <c r="BK53" s="422"/>
      <c r="BL53" s="1"/>
    </row>
    <row r="54" spans="1:64" ht="16.5" customHeight="1">
      <c r="A54" s="604"/>
      <c r="B54" s="604"/>
      <c r="C54" s="604"/>
      <c r="D54" s="604"/>
      <c r="E54" s="604"/>
      <c r="F54" s="604"/>
      <c r="G54" s="605"/>
      <c r="H54" s="120" t="s">
        <v>186</v>
      </c>
      <c r="I54" s="642"/>
      <c r="J54" s="449">
        <v>0</v>
      </c>
      <c r="K54" s="96">
        <v>0</v>
      </c>
      <c r="L54" s="96">
        <v>0</v>
      </c>
      <c r="M54" s="558">
        <f t="shared" si="75"/>
        <v>0</v>
      </c>
      <c r="N54" s="449">
        <v>0</v>
      </c>
      <c r="O54" s="96">
        <v>0</v>
      </c>
      <c r="P54" s="96">
        <v>0</v>
      </c>
      <c r="Q54" s="558">
        <f t="shared" si="76"/>
        <v>0</v>
      </c>
      <c r="R54" s="449">
        <v>0</v>
      </c>
      <c r="S54" s="96">
        <v>0</v>
      </c>
      <c r="T54" s="96">
        <v>0</v>
      </c>
      <c r="U54" s="558">
        <f t="shared" si="77"/>
        <v>0</v>
      </c>
      <c r="V54" s="207">
        <v>0</v>
      </c>
      <c r="W54" s="41">
        <v>0</v>
      </c>
      <c r="X54" s="41">
        <v>0</v>
      </c>
      <c r="Y54" s="327">
        <f t="shared" si="78"/>
        <v>0</v>
      </c>
      <c r="Z54" s="41">
        <v>0</v>
      </c>
      <c r="AA54" s="41">
        <v>0</v>
      </c>
      <c r="AB54" s="41">
        <v>0</v>
      </c>
      <c r="AC54" s="327">
        <f t="shared" si="79"/>
        <v>0</v>
      </c>
      <c r="AD54" s="41">
        <v>0</v>
      </c>
      <c r="AE54" s="41">
        <v>0</v>
      </c>
      <c r="AF54" s="41">
        <v>0</v>
      </c>
      <c r="AG54" s="327">
        <f t="shared" si="80"/>
        <v>0</v>
      </c>
      <c r="AH54" s="40">
        <v>0</v>
      </c>
      <c r="AI54" s="40">
        <v>0</v>
      </c>
      <c r="AJ54" s="40">
        <v>0</v>
      </c>
      <c r="AK54" s="564">
        <f t="shared" si="81"/>
        <v>0</v>
      </c>
      <c r="AL54" s="40">
        <v>0</v>
      </c>
      <c r="AM54" s="40">
        <v>0</v>
      </c>
      <c r="AN54" s="40">
        <v>0</v>
      </c>
      <c r="AO54" s="327">
        <f t="shared" si="82"/>
        <v>0</v>
      </c>
      <c r="AP54" s="40">
        <v>0</v>
      </c>
      <c r="AQ54" s="40">
        <v>0</v>
      </c>
      <c r="AR54" s="40">
        <v>0</v>
      </c>
      <c r="AS54" s="327">
        <f t="shared" si="83"/>
        <v>0</v>
      </c>
      <c r="AT54" s="41">
        <v>0</v>
      </c>
      <c r="AU54" s="41">
        <v>0</v>
      </c>
      <c r="AV54" s="41">
        <v>0</v>
      </c>
      <c r="AW54" s="327">
        <f t="shared" si="84"/>
        <v>0</v>
      </c>
      <c r="AX54" s="41">
        <v>0</v>
      </c>
      <c r="AY54" s="41">
        <v>0</v>
      </c>
      <c r="AZ54" s="41">
        <v>0</v>
      </c>
      <c r="BA54" s="327">
        <f t="shared" si="85"/>
        <v>0</v>
      </c>
      <c r="BB54" s="41">
        <v>0</v>
      </c>
      <c r="BC54" s="41">
        <v>0</v>
      </c>
      <c r="BD54" s="41">
        <v>0</v>
      </c>
      <c r="BE54" s="329">
        <f t="shared" si="86"/>
        <v>0</v>
      </c>
      <c r="BF54" s="30">
        <f t="shared" si="87"/>
        <v>0</v>
      </c>
      <c r="BG54" s="621"/>
      <c r="BH54" s="422"/>
      <c r="BI54" s="422"/>
      <c r="BJ54" s="422"/>
      <c r="BK54" s="422"/>
      <c r="BL54" s="1"/>
    </row>
    <row r="55" spans="1:64" ht="16.5" customHeight="1">
      <c r="A55" s="604"/>
      <c r="B55" s="604"/>
      <c r="C55" s="604"/>
      <c r="D55" s="604"/>
      <c r="E55" s="604"/>
      <c r="F55" s="604"/>
      <c r="G55" s="692" t="s">
        <v>63</v>
      </c>
      <c r="H55" s="120" t="s">
        <v>64</v>
      </c>
      <c r="I55" s="642"/>
      <c r="J55" s="449">
        <v>0</v>
      </c>
      <c r="K55" s="96">
        <v>0</v>
      </c>
      <c r="L55" s="96">
        <v>0</v>
      </c>
      <c r="M55" s="558">
        <f t="shared" si="75"/>
        <v>0</v>
      </c>
      <c r="N55" s="449">
        <v>0</v>
      </c>
      <c r="O55" s="96">
        <v>0</v>
      </c>
      <c r="P55" s="96">
        <v>0</v>
      </c>
      <c r="Q55" s="558">
        <f t="shared" si="76"/>
        <v>0</v>
      </c>
      <c r="R55" s="449">
        <v>0</v>
      </c>
      <c r="S55" s="96">
        <v>0</v>
      </c>
      <c r="T55" s="96">
        <v>0</v>
      </c>
      <c r="U55" s="558">
        <f t="shared" si="77"/>
        <v>0</v>
      </c>
      <c r="V55" s="207">
        <v>0</v>
      </c>
      <c r="W55" s="41">
        <v>0</v>
      </c>
      <c r="X55" s="41">
        <v>0</v>
      </c>
      <c r="Y55" s="327">
        <f t="shared" si="78"/>
        <v>0</v>
      </c>
      <c r="Z55" s="41">
        <v>0</v>
      </c>
      <c r="AA55" s="41">
        <v>0</v>
      </c>
      <c r="AB55" s="41">
        <v>0</v>
      </c>
      <c r="AC55" s="327">
        <f t="shared" si="79"/>
        <v>0</v>
      </c>
      <c r="AD55" s="41">
        <v>0</v>
      </c>
      <c r="AE55" s="41">
        <v>0</v>
      </c>
      <c r="AF55" s="41">
        <v>0</v>
      </c>
      <c r="AG55" s="327">
        <f t="shared" si="80"/>
        <v>0</v>
      </c>
      <c r="AH55" s="40">
        <v>0</v>
      </c>
      <c r="AI55" s="40">
        <v>0</v>
      </c>
      <c r="AJ55" s="40">
        <v>0</v>
      </c>
      <c r="AK55" s="564">
        <f t="shared" si="81"/>
        <v>0</v>
      </c>
      <c r="AL55" s="40">
        <v>0</v>
      </c>
      <c r="AM55" s="40">
        <v>0</v>
      </c>
      <c r="AN55" s="40">
        <v>0</v>
      </c>
      <c r="AO55" s="327">
        <f t="shared" si="82"/>
        <v>0</v>
      </c>
      <c r="AP55" s="40">
        <v>0</v>
      </c>
      <c r="AQ55" s="40">
        <v>0</v>
      </c>
      <c r="AR55" s="40">
        <v>0</v>
      </c>
      <c r="AS55" s="327">
        <f t="shared" si="83"/>
        <v>0</v>
      </c>
      <c r="AT55" s="41">
        <v>0</v>
      </c>
      <c r="AU55" s="41">
        <v>0</v>
      </c>
      <c r="AV55" s="41">
        <v>0</v>
      </c>
      <c r="AW55" s="327">
        <f t="shared" si="84"/>
        <v>0</v>
      </c>
      <c r="AX55" s="41">
        <v>0</v>
      </c>
      <c r="AY55" s="41">
        <v>0</v>
      </c>
      <c r="AZ55" s="41">
        <v>0</v>
      </c>
      <c r="BA55" s="327">
        <f t="shared" si="85"/>
        <v>0</v>
      </c>
      <c r="BB55" s="41">
        <v>0</v>
      </c>
      <c r="BC55" s="41">
        <v>0</v>
      </c>
      <c r="BD55" s="41">
        <v>0</v>
      </c>
      <c r="BE55" s="329">
        <f t="shared" si="86"/>
        <v>0</v>
      </c>
      <c r="BF55" s="30">
        <f t="shared" si="87"/>
        <v>0</v>
      </c>
      <c r="BG55" s="621"/>
      <c r="BH55" s="422"/>
      <c r="BI55" s="422"/>
      <c r="BJ55" s="422"/>
      <c r="BK55" s="422"/>
      <c r="BL55" s="1"/>
    </row>
    <row r="56" spans="1:64" ht="16.5" customHeight="1">
      <c r="A56" s="605"/>
      <c r="B56" s="604"/>
      <c r="C56" s="604"/>
      <c r="D56" s="604"/>
      <c r="E56" s="605"/>
      <c r="F56" s="605"/>
      <c r="G56" s="605"/>
      <c r="H56" s="120" t="s">
        <v>66</v>
      </c>
      <c r="I56" s="643"/>
      <c r="J56" s="449">
        <v>0</v>
      </c>
      <c r="K56" s="96">
        <v>0</v>
      </c>
      <c r="L56" s="96">
        <v>0</v>
      </c>
      <c r="M56" s="558">
        <f t="shared" si="75"/>
        <v>0</v>
      </c>
      <c r="N56" s="449">
        <v>0</v>
      </c>
      <c r="O56" s="96">
        <v>0</v>
      </c>
      <c r="P56" s="96">
        <v>0</v>
      </c>
      <c r="Q56" s="558">
        <f t="shared" si="76"/>
        <v>0</v>
      </c>
      <c r="R56" s="449">
        <v>0</v>
      </c>
      <c r="S56" s="96">
        <v>0</v>
      </c>
      <c r="T56" s="96">
        <v>0</v>
      </c>
      <c r="U56" s="558">
        <f t="shared" si="77"/>
        <v>0</v>
      </c>
      <c r="V56" s="207">
        <v>0</v>
      </c>
      <c r="W56" s="41">
        <v>0</v>
      </c>
      <c r="X56" s="41">
        <v>0</v>
      </c>
      <c r="Y56" s="327">
        <f t="shared" si="78"/>
        <v>0</v>
      </c>
      <c r="Z56" s="41">
        <v>0</v>
      </c>
      <c r="AA56" s="41">
        <v>0</v>
      </c>
      <c r="AB56" s="41">
        <v>0</v>
      </c>
      <c r="AC56" s="327">
        <f t="shared" si="79"/>
        <v>0</v>
      </c>
      <c r="AD56" s="41">
        <v>0</v>
      </c>
      <c r="AE56" s="41">
        <v>0</v>
      </c>
      <c r="AF56" s="41">
        <v>0</v>
      </c>
      <c r="AG56" s="327">
        <f t="shared" si="80"/>
        <v>0</v>
      </c>
      <c r="AH56" s="40">
        <v>0</v>
      </c>
      <c r="AI56" s="40">
        <v>0</v>
      </c>
      <c r="AJ56" s="40">
        <v>0</v>
      </c>
      <c r="AK56" s="564">
        <f t="shared" si="81"/>
        <v>0</v>
      </c>
      <c r="AL56" s="40">
        <v>0</v>
      </c>
      <c r="AM56" s="40">
        <v>0</v>
      </c>
      <c r="AN56" s="40">
        <v>0</v>
      </c>
      <c r="AO56" s="327">
        <f t="shared" si="82"/>
        <v>0</v>
      </c>
      <c r="AP56" s="40">
        <v>0</v>
      </c>
      <c r="AQ56" s="40">
        <v>0</v>
      </c>
      <c r="AR56" s="40">
        <v>0</v>
      </c>
      <c r="AS56" s="327">
        <f t="shared" si="83"/>
        <v>0</v>
      </c>
      <c r="AT56" s="41">
        <v>0</v>
      </c>
      <c r="AU56" s="41">
        <v>0</v>
      </c>
      <c r="AV56" s="41">
        <v>0</v>
      </c>
      <c r="AW56" s="327">
        <f t="shared" si="84"/>
        <v>0</v>
      </c>
      <c r="AX56" s="41">
        <v>0</v>
      </c>
      <c r="AY56" s="41">
        <v>0</v>
      </c>
      <c r="AZ56" s="41">
        <v>0</v>
      </c>
      <c r="BA56" s="327">
        <f t="shared" si="85"/>
        <v>0</v>
      </c>
      <c r="BB56" s="41">
        <v>0</v>
      </c>
      <c r="BC56" s="41">
        <v>0</v>
      </c>
      <c r="BD56" s="41">
        <v>0</v>
      </c>
      <c r="BE56" s="329">
        <f t="shared" si="86"/>
        <v>0</v>
      </c>
      <c r="BF56" s="30">
        <f t="shared" si="87"/>
        <v>0</v>
      </c>
      <c r="BG56" s="622"/>
      <c r="BH56" s="422"/>
      <c r="BI56" s="422"/>
      <c r="BJ56" s="422"/>
      <c r="BK56" s="422"/>
      <c r="BL56" s="1"/>
    </row>
    <row r="57" spans="1:64" ht="41.25" customHeight="1">
      <c r="A57" s="640" t="s">
        <v>106</v>
      </c>
      <c r="B57" s="604"/>
      <c r="C57" s="604"/>
      <c r="D57" s="604"/>
      <c r="E57" s="692" t="s">
        <v>252</v>
      </c>
      <c r="F57" s="96">
        <v>230</v>
      </c>
      <c r="G57" s="96" t="s">
        <v>73</v>
      </c>
      <c r="H57" s="96" t="s">
        <v>73</v>
      </c>
      <c r="I57" s="144" t="s">
        <v>253</v>
      </c>
      <c r="J57" s="449">
        <v>0</v>
      </c>
      <c r="K57" s="96">
        <v>0</v>
      </c>
      <c r="L57" s="96">
        <v>0</v>
      </c>
      <c r="M57" s="326">
        <v>0</v>
      </c>
      <c r="N57" s="449">
        <v>36</v>
      </c>
      <c r="O57" s="96">
        <v>0</v>
      </c>
      <c r="P57" s="96">
        <v>0</v>
      </c>
      <c r="Q57" s="326">
        <v>36</v>
      </c>
      <c r="R57" s="449">
        <v>26</v>
      </c>
      <c r="S57" s="96">
        <v>0</v>
      </c>
      <c r="T57" s="96">
        <v>0</v>
      </c>
      <c r="U57" s="326">
        <v>26</v>
      </c>
      <c r="V57" s="207">
        <v>0</v>
      </c>
      <c r="W57" s="41">
        <v>0</v>
      </c>
      <c r="X57" s="41">
        <v>0</v>
      </c>
      <c r="Y57" s="375">
        <v>0</v>
      </c>
      <c r="Z57" s="41">
        <v>0</v>
      </c>
      <c r="AA57" s="41">
        <v>0</v>
      </c>
      <c r="AB57" s="41">
        <v>0</v>
      </c>
      <c r="AC57" s="327">
        <v>0</v>
      </c>
      <c r="AD57" s="41">
        <v>0</v>
      </c>
      <c r="AE57" s="41">
        <v>0</v>
      </c>
      <c r="AF57" s="41">
        <v>0</v>
      </c>
      <c r="AG57" s="327">
        <v>0</v>
      </c>
      <c r="AH57" s="40">
        <v>0</v>
      </c>
      <c r="AI57" s="40">
        <v>0</v>
      </c>
      <c r="AJ57" s="40">
        <v>0</v>
      </c>
      <c r="AK57" s="327">
        <v>0</v>
      </c>
      <c r="AL57" s="40">
        <v>0</v>
      </c>
      <c r="AM57" s="40">
        <v>0</v>
      </c>
      <c r="AN57" s="40">
        <v>0</v>
      </c>
      <c r="AO57" s="327">
        <v>0</v>
      </c>
      <c r="AP57" s="40">
        <v>0</v>
      </c>
      <c r="AQ57" s="40">
        <v>0</v>
      </c>
      <c r="AR57" s="40">
        <v>0</v>
      </c>
      <c r="AS57" s="327">
        <v>0</v>
      </c>
      <c r="AT57" s="41">
        <v>0</v>
      </c>
      <c r="AU57" s="41">
        <v>0</v>
      </c>
      <c r="AV57" s="41">
        <v>0</v>
      </c>
      <c r="AW57" s="327">
        <v>0</v>
      </c>
      <c r="AX57" s="41">
        <v>0</v>
      </c>
      <c r="AY57" s="41">
        <v>0</v>
      </c>
      <c r="AZ57" s="41">
        <v>0</v>
      </c>
      <c r="BA57" s="327">
        <v>0</v>
      </c>
      <c r="BB57" s="41">
        <v>0</v>
      </c>
      <c r="BC57" s="41">
        <v>0</v>
      </c>
      <c r="BD57" s="41">
        <v>0</v>
      </c>
      <c r="BE57" s="329">
        <v>0</v>
      </c>
      <c r="BF57" s="30">
        <f t="shared" si="87"/>
        <v>62</v>
      </c>
      <c r="BG57" s="555">
        <f>BF57/F57</f>
        <v>0.26956521739130435</v>
      </c>
      <c r="BH57" s="71">
        <f>ROUND(F57*BL57,0)</f>
        <v>92</v>
      </c>
      <c r="BI57" s="72">
        <f>ROUND(F57*BL57,0)+1</f>
        <v>93</v>
      </c>
      <c r="BJ57" s="72">
        <f>F57-1</f>
        <v>229</v>
      </c>
      <c r="BK57" s="73">
        <f>F57</f>
        <v>230</v>
      </c>
      <c r="BL57" s="196">
        <v>0.4</v>
      </c>
    </row>
    <row r="58" spans="1:64" ht="15" customHeight="1">
      <c r="A58" s="604"/>
      <c r="B58" s="604"/>
      <c r="C58" s="604"/>
      <c r="D58" s="604"/>
      <c r="E58" s="604"/>
      <c r="F58" s="692">
        <v>150</v>
      </c>
      <c r="G58" s="704" t="s">
        <v>48</v>
      </c>
      <c r="H58" s="96" t="s">
        <v>49</v>
      </c>
      <c r="I58" s="656" t="s">
        <v>254</v>
      </c>
      <c r="J58" s="449">
        <v>0</v>
      </c>
      <c r="K58" s="96">
        <v>0</v>
      </c>
      <c r="L58" s="96">
        <v>0</v>
      </c>
      <c r="M58" s="558">
        <f t="shared" ref="M58:M68" si="88">SUM(J58:L58)</f>
        <v>0</v>
      </c>
      <c r="N58" s="449">
        <v>0</v>
      </c>
      <c r="O58" s="96">
        <v>0</v>
      </c>
      <c r="P58" s="96">
        <v>0</v>
      </c>
      <c r="Q58" s="558">
        <f t="shared" ref="Q58:Q68" si="89">SUM(N58:P58)</f>
        <v>0</v>
      </c>
      <c r="R58" s="449">
        <v>0</v>
      </c>
      <c r="S58" s="96">
        <v>0</v>
      </c>
      <c r="T58" s="96">
        <v>0</v>
      </c>
      <c r="U58" s="558">
        <f t="shared" ref="U58:U62" si="90">SUM(R58:T58)</f>
        <v>0</v>
      </c>
      <c r="V58" s="207">
        <v>0</v>
      </c>
      <c r="W58" s="41">
        <v>0</v>
      </c>
      <c r="X58" s="41">
        <v>0</v>
      </c>
      <c r="Y58" s="327">
        <f t="shared" ref="Y58:Y62" si="91">SUM(V58:X58)</f>
        <v>0</v>
      </c>
      <c r="Z58" s="41">
        <v>0</v>
      </c>
      <c r="AA58" s="41">
        <v>0</v>
      </c>
      <c r="AB58" s="41">
        <v>0</v>
      </c>
      <c r="AC58" s="327">
        <f t="shared" ref="AC58:AC62" si="92">SUM(Z58:AB58)</f>
        <v>0</v>
      </c>
      <c r="AD58" s="41">
        <v>0</v>
      </c>
      <c r="AE58" s="41">
        <v>0</v>
      </c>
      <c r="AF58" s="41">
        <v>0</v>
      </c>
      <c r="AG58" s="327">
        <f t="shared" ref="AG58:AG62" si="93">SUM(AD58:AF58)</f>
        <v>0</v>
      </c>
      <c r="AH58" s="40">
        <v>0</v>
      </c>
      <c r="AI58" s="40">
        <v>0</v>
      </c>
      <c r="AJ58" s="40">
        <v>0</v>
      </c>
      <c r="AK58" s="327">
        <f t="shared" ref="AK58:AK62" si="94">SUM(AH58:AJ58)</f>
        <v>0</v>
      </c>
      <c r="AL58" s="40">
        <v>0</v>
      </c>
      <c r="AM58" s="40">
        <v>0</v>
      </c>
      <c r="AN58" s="40">
        <v>0</v>
      </c>
      <c r="AO58" s="327">
        <f t="shared" ref="AO58:AO62" si="95">SUM(AL58:AN58)</f>
        <v>0</v>
      </c>
      <c r="AP58" s="40">
        <v>0</v>
      </c>
      <c r="AQ58" s="40">
        <v>0</v>
      </c>
      <c r="AR58" s="40">
        <v>0</v>
      </c>
      <c r="AS58" s="327">
        <f t="shared" ref="AS58:AS62" si="96">SUM(AP58:AR58)</f>
        <v>0</v>
      </c>
      <c r="AT58" s="41">
        <v>0</v>
      </c>
      <c r="AU58" s="41">
        <v>0</v>
      </c>
      <c r="AV58" s="41">
        <v>0</v>
      </c>
      <c r="AW58" s="327">
        <f t="shared" ref="AW58:AW62" si="97">SUM(AT58:AV58)</f>
        <v>0</v>
      </c>
      <c r="AX58" s="41">
        <v>0</v>
      </c>
      <c r="AY58" s="41">
        <v>0</v>
      </c>
      <c r="AZ58" s="41">
        <v>0</v>
      </c>
      <c r="BA58" s="329">
        <f t="shared" ref="BA58:BA62" si="98">SUM(AX58:AZ58)</f>
        <v>0</v>
      </c>
      <c r="BB58" s="41">
        <v>0</v>
      </c>
      <c r="BC58" s="41">
        <v>0</v>
      </c>
      <c r="BD58" s="41">
        <v>0</v>
      </c>
      <c r="BE58" s="329">
        <f t="shared" ref="BE58:BE62" si="99">SUM(BB58:BD58)</f>
        <v>0</v>
      </c>
      <c r="BF58" s="30">
        <f t="shared" si="87"/>
        <v>0</v>
      </c>
      <c r="BG58" s="777">
        <f>BF63/F58</f>
        <v>0.53333333333333333</v>
      </c>
      <c r="BH58" s="422"/>
      <c r="BI58" s="422"/>
      <c r="BJ58" s="422"/>
      <c r="BK58" s="422"/>
      <c r="BL58" s="1"/>
    </row>
    <row r="59" spans="1:64" ht="18.75" customHeight="1">
      <c r="A59" s="604"/>
      <c r="B59" s="604"/>
      <c r="C59" s="604"/>
      <c r="D59" s="604"/>
      <c r="E59" s="604"/>
      <c r="F59" s="604"/>
      <c r="G59" s="604"/>
      <c r="H59" s="96" t="s">
        <v>51</v>
      </c>
      <c r="I59" s="642"/>
      <c r="J59" s="449">
        <v>0</v>
      </c>
      <c r="K59" s="96">
        <v>0</v>
      </c>
      <c r="L59" s="96">
        <v>0</v>
      </c>
      <c r="M59" s="558">
        <f t="shared" si="88"/>
        <v>0</v>
      </c>
      <c r="N59" s="449">
        <v>0</v>
      </c>
      <c r="O59" s="96">
        <v>0</v>
      </c>
      <c r="P59" s="96">
        <v>0</v>
      </c>
      <c r="Q59" s="558">
        <f t="shared" si="89"/>
        <v>0</v>
      </c>
      <c r="R59" s="449">
        <v>0</v>
      </c>
      <c r="S59" s="96">
        <v>0</v>
      </c>
      <c r="T59" s="96">
        <v>0</v>
      </c>
      <c r="U59" s="558">
        <f t="shared" si="90"/>
        <v>0</v>
      </c>
      <c r="V59" s="207">
        <v>0</v>
      </c>
      <c r="W59" s="41">
        <v>0</v>
      </c>
      <c r="X59" s="41">
        <v>0</v>
      </c>
      <c r="Y59" s="327">
        <f t="shared" si="91"/>
        <v>0</v>
      </c>
      <c r="Z59" s="41">
        <v>0</v>
      </c>
      <c r="AA59" s="41">
        <v>0</v>
      </c>
      <c r="AB59" s="41">
        <v>0</v>
      </c>
      <c r="AC59" s="327">
        <f t="shared" si="92"/>
        <v>0</v>
      </c>
      <c r="AD59" s="41">
        <v>0</v>
      </c>
      <c r="AE59" s="41">
        <v>0</v>
      </c>
      <c r="AF59" s="41">
        <v>0</v>
      </c>
      <c r="AG59" s="327">
        <f t="shared" si="93"/>
        <v>0</v>
      </c>
      <c r="AH59" s="40">
        <v>0</v>
      </c>
      <c r="AI59" s="40">
        <v>0</v>
      </c>
      <c r="AJ59" s="40">
        <v>0</v>
      </c>
      <c r="AK59" s="327">
        <f t="shared" si="94"/>
        <v>0</v>
      </c>
      <c r="AL59" s="40">
        <v>0</v>
      </c>
      <c r="AM59" s="40">
        <v>0</v>
      </c>
      <c r="AN59" s="40">
        <v>0</v>
      </c>
      <c r="AO59" s="327">
        <f t="shared" si="95"/>
        <v>0</v>
      </c>
      <c r="AP59" s="40">
        <v>0</v>
      </c>
      <c r="AQ59" s="40">
        <v>0</v>
      </c>
      <c r="AR59" s="40">
        <v>0</v>
      </c>
      <c r="AS59" s="327">
        <f t="shared" si="96"/>
        <v>0</v>
      </c>
      <c r="AT59" s="41">
        <v>0</v>
      </c>
      <c r="AU59" s="41">
        <v>0</v>
      </c>
      <c r="AV59" s="41">
        <v>0</v>
      </c>
      <c r="AW59" s="327">
        <f t="shared" si="97"/>
        <v>0</v>
      </c>
      <c r="AX59" s="41">
        <v>0</v>
      </c>
      <c r="AY59" s="41">
        <v>0</v>
      </c>
      <c r="AZ59" s="41">
        <v>0</v>
      </c>
      <c r="BA59" s="329">
        <f t="shared" si="98"/>
        <v>0</v>
      </c>
      <c r="BB59" s="41">
        <v>0</v>
      </c>
      <c r="BC59" s="41">
        <v>0</v>
      </c>
      <c r="BD59" s="41">
        <v>0</v>
      </c>
      <c r="BE59" s="329">
        <f t="shared" si="99"/>
        <v>0</v>
      </c>
      <c r="BF59" s="30">
        <f t="shared" si="87"/>
        <v>0</v>
      </c>
      <c r="BG59" s="621"/>
      <c r="BH59" s="422"/>
      <c r="BI59" s="422"/>
      <c r="BJ59" s="422"/>
      <c r="BK59" s="422"/>
      <c r="BL59" s="1"/>
    </row>
    <row r="60" spans="1:64" ht="15" customHeight="1">
      <c r="A60" s="604"/>
      <c r="B60" s="604"/>
      <c r="C60" s="604"/>
      <c r="D60" s="604"/>
      <c r="E60" s="604"/>
      <c r="F60" s="604"/>
      <c r="G60" s="604"/>
      <c r="H60" s="120" t="s">
        <v>52</v>
      </c>
      <c r="I60" s="642"/>
      <c r="J60" s="449">
        <v>10</v>
      </c>
      <c r="K60" s="96">
        <v>0</v>
      </c>
      <c r="L60" s="96">
        <v>0</v>
      </c>
      <c r="M60" s="558">
        <f t="shared" si="88"/>
        <v>10</v>
      </c>
      <c r="N60" s="449">
        <v>10</v>
      </c>
      <c r="O60" s="96">
        <v>0</v>
      </c>
      <c r="P60" s="96">
        <v>0</v>
      </c>
      <c r="Q60" s="558">
        <f t="shared" si="89"/>
        <v>10</v>
      </c>
      <c r="R60" s="449">
        <v>5</v>
      </c>
      <c r="S60" s="96">
        <v>0</v>
      </c>
      <c r="T60" s="96">
        <v>0</v>
      </c>
      <c r="U60" s="558">
        <f t="shared" si="90"/>
        <v>5</v>
      </c>
      <c r="V60" s="207">
        <v>0</v>
      </c>
      <c r="W60" s="41">
        <v>0</v>
      </c>
      <c r="X60" s="41">
        <v>0</v>
      </c>
      <c r="Y60" s="327">
        <f t="shared" si="91"/>
        <v>0</v>
      </c>
      <c r="Z60" s="41">
        <v>0</v>
      </c>
      <c r="AA60" s="41">
        <v>0</v>
      </c>
      <c r="AB60" s="41">
        <v>0</v>
      </c>
      <c r="AC60" s="327">
        <f t="shared" si="92"/>
        <v>0</v>
      </c>
      <c r="AD60" s="41">
        <v>0</v>
      </c>
      <c r="AE60" s="41">
        <v>0</v>
      </c>
      <c r="AF60" s="41">
        <v>0</v>
      </c>
      <c r="AG60" s="327">
        <f t="shared" si="93"/>
        <v>0</v>
      </c>
      <c r="AH60" s="40">
        <v>0</v>
      </c>
      <c r="AI60" s="40">
        <v>0</v>
      </c>
      <c r="AJ60" s="40">
        <v>0</v>
      </c>
      <c r="AK60" s="327">
        <f t="shared" si="94"/>
        <v>0</v>
      </c>
      <c r="AL60" s="40">
        <v>0</v>
      </c>
      <c r="AM60" s="40">
        <v>0</v>
      </c>
      <c r="AN60" s="40">
        <v>0</v>
      </c>
      <c r="AO60" s="327">
        <f t="shared" si="95"/>
        <v>0</v>
      </c>
      <c r="AP60" s="40">
        <v>0</v>
      </c>
      <c r="AQ60" s="40">
        <v>0</v>
      </c>
      <c r="AR60" s="40">
        <v>0</v>
      </c>
      <c r="AS60" s="327">
        <f t="shared" si="96"/>
        <v>0</v>
      </c>
      <c r="AT60" s="41">
        <v>0</v>
      </c>
      <c r="AU60" s="41">
        <v>0</v>
      </c>
      <c r="AV60" s="41">
        <v>0</v>
      </c>
      <c r="AW60" s="327">
        <f t="shared" si="97"/>
        <v>0</v>
      </c>
      <c r="AX60" s="41">
        <v>0</v>
      </c>
      <c r="AY60" s="41">
        <v>0</v>
      </c>
      <c r="AZ60" s="41">
        <v>0</v>
      </c>
      <c r="BA60" s="329">
        <f t="shared" si="98"/>
        <v>0</v>
      </c>
      <c r="BB60" s="41">
        <v>0</v>
      </c>
      <c r="BC60" s="41">
        <v>0</v>
      </c>
      <c r="BD60" s="41">
        <v>0</v>
      </c>
      <c r="BE60" s="329">
        <f t="shared" si="99"/>
        <v>0</v>
      </c>
      <c r="BF60" s="30">
        <f t="shared" si="87"/>
        <v>25</v>
      </c>
      <c r="BG60" s="621"/>
      <c r="BH60" s="422"/>
      <c r="BI60" s="422"/>
      <c r="BJ60" s="422"/>
      <c r="BK60" s="422"/>
      <c r="BL60" s="1"/>
    </row>
    <row r="61" spans="1:64" ht="15" customHeight="1">
      <c r="A61" s="604"/>
      <c r="B61" s="604"/>
      <c r="C61" s="604"/>
      <c r="D61" s="604"/>
      <c r="E61" s="604"/>
      <c r="F61" s="604"/>
      <c r="G61" s="604"/>
      <c r="H61" s="120" t="s">
        <v>53</v>
      </c>
      <c r="I61" s="642"/>
      <c r="J61" s="449">
        <v>17</v>
      </c>
      <c r="K61" s="96">
        <v>0</v>
      </c>
      <c r="L61" s="96">
        <v>0</v>
      </c>
      <c r="M61" s="558">
        <f t="shared" si="88"/>
        <v>17</v>
      </c>
      <c r="N61" s="449">
        <v>22</v>
      </c>
      <c r="O61" s="96">
        <v>0</v>
      </c>
      <c r="P61" s="96">
        <v>0</v>
      </c>
      <c r="Q61" s="558">
        <f t="shared" si="89"/>
        <v>22</v>
      </c>
      <c r="R61" s="449">
        <v>11</v>
      </c>
      <c r="S61" s="96">
        <v>0</v>
      </c>
      <c r="T61" s="96">
        <v>0</v>
      </c>
      <c r="U61" s="558">
        <f t="shared" si="90"/>
        <v>11</v>
      </c>
      <c r="V61" s="207">
        <v>0</v>
      </c>
      <c r="W61" s="41">
        <v>0</v>
      </c>
      <c r="X61" s="41">
        <v>0</v>
      </c>
      <c r="Y61" s="327">
        <f t="shared" si="91"/>
        <v>0</v>
      </c>
      <c r="Z61" s="41">
        <v>0</v>
      </c>
      <c r="AA61" s="41">
        <v>0</v>
      </c>
      <c r="AB61" s="41">
        <v>0</v>
      </c>
      <c r="AC61" s="327">
        <f t="shared" si="92"/>
        <v>0</v>
      </c>
      <c r="AD61" s="41">
        <v>0</v>
      </c>
      <c r="AE61" s="41">
        <v>0</v>
      </c>
      <c r="AF61" s="41">
        <v>0</v>
      </c>
      <c r="AG61" s="327">
        <f t="shared" si="93"/>
        <v>0</v>
      </c>
      <c r="AH61" s="40">
        <v>0</v>
      </c>
      <c r="AI61" s="40">
        <v>0</v>
      </c>
      <c r="AJ61" s="40">
        <v>0</v>
      </c>
      <c r="AK61" s="327">
        <f t="shared" si="94"/>
        <v>0</v>
      </c>
      <c r="AL61" s="40">
        <v>0</v>
      </c>
      <c r="AM61" s="40">
        <v>0</v>
      </c>
      <c r="AN61" s="40">
        <v>0</v>
      </c>
      <c r="AO61" s="327">
        <f t="shared" si="95"/>
        <v>0</v>
      </c>
      <c r="AP61" s="40">
        <v>0</v>
      </c>
      <c r="AQ61" s="40">
        <v>0</v>
      </c>
      <c r="AR61" s="40">
        <v>0</v>
      </c>
      <c r="AS61" s="327">
        <f t="shared" si="96"/>
        <v>0</v>
      </c>
      <c r="AT61" s="41">
        <v>0</v>
      </c>
      <c r="AU61" s="41">
        <v>0</v>
      </c>
      <c r="AV61" s="41">
        <v>0</v>
      </c>
      <c r="AW61" s="327">
        <f t="shared" si="97"/>
        <v>0</v>
      </c>
      <c r="AX61" s="41">
        <v>0</v>
      </c>
      <c r="AY61" s="41">
        <v>0</v>
      </c>
      <c r="AZ61" s="41">
        <v>0</v>
      </c>
      <c r="BA61" s="329">
        <f t="shared" si="98"/>
        <v>0</v>
      </c>
      <c r="BB61" s="41">
        <v>0</v>
      </c>
      <c r="BC61" s="41">
        <v>0</v>
      </c>
      <c r="BD61" s="41">
        <v>0</v>
      </c>
      <c r="BE61" s="329">
        <f t="shared" si="99"/>
        <v>0</v>
      </c>
      <c r="BF61" s="30">
        <f t="shared" si="87"/>
        <v>50</v>
      </c>
      <c r="BG61" s="621"/>
      <c r="BH61" s="422"/>
      <c r="BI61" s="422"/>
      <c r="BJ61" s="422"/>
      <c r="BK61" s="422"/>
      <c r="BL61" s="1"/>
    </row>
    <row r="62" spans="1:64" ht="15.75" customHeight="1">
      <c r="A62" s="604"/>
      <c r="B62" s="604"/>
      <c r="C62" s="604"/>
      <c r="D62" s="604"/>
      <c r="E62" s="604"/>
      <c r="F62" s="604"/>
      <c r="G62" s="605"/>
      <c r="H62" s="120" t="s">
        <v>54</v>
      </c>
      <c r="I62" s="642"/>
      <c r="J62" s="449">
        <v>0</v>
      </c>
      <c r="K62" s="96">
        <v>0</v>
      </c>
      <c r="L62" s="96">
        <v>0</v>
      </c>
      <c r="M62" s="558">
        <f t="shared" si="88"/>
        <v>0</v>
      </c>
      <c r="N62" s="449">
        <v>4</v>
      </c>
      <c r="O62" s="96">
        <v>0</v>
      </c>
      <c r="P62" s="96">
        <v>0</v>
      </c>
      <c r="Q62" s="558">
        <f t="shared" si="89"/>
        <v>4</v>
      </c>
      <c r="R62" s="449">
        <v>1</v>
      </c>
      <c r="S62" s="96">
        <v>0</v>
      </c>
      <c r="T62" s="96">
        <v>0</v>
      </c>
      <c r="U62" s="558">
        <f t="shared" si="90"/>
        <v>1</v>
      </c>
      <c r="V62" s="207">
        <v>0</v>
      </c>
      <c r="W62" s="41">
        <v>0</v>
      </c>
      <c r="X62" s="41">
        <v>0</v>
      </c>
      <c r="Y62" s="327">
        <f t="shared" si="91"/>
        <v>0</v>
      </c>
      <c r="Z62" s="41">
        <v>0</v>
      </c>
      <c r="AA62" s="41">
        <v>0</v>
      </c>
      <c r="AB62" s="41">
        <v>0</v>
      </c>
      <c r="AC62" s="327">
        <f t="shared" si="92"/>
        <v>0</v>
      </c>
      <c r="AD62" s="41">
        <v>0</v>
      </c>
      <c r="AE62" s="41">
        <v>0</v>
      </c>
      <c r="AF62" s="41">
        <v>0</v>
      </c>
      <c r="AG62" s="327">
        <f t="shared" si="93"/>
        <v>0</v>
      </c>
      <c r="AH62" s="40">
        <v>0</v>
      </c>
      <c r="AI62" s="40">
        <v>0</v>
      </c>
      <c r="AJ62" s="40">
        <v>0</v>
      </c>
      <c r="AK62" s="327">
        <f t="shared" si="94"/>
        <v>0</v>
      </c>
      <c r="AL62" s="40">
        <v>0</v>
      </c>
      <c r="AM62" s="40">
        <v>0</v>
      </c>
      <c r="AN62" s="40">
        <v>0</v>
      </c>
      <c r="AO62" s="327">
        <f t="shared" si="95"/>
        <v>0</v>
      </c>
      <c r="AP62" s="40">
        <v>0</v>
      </c>
      <c r="AQ62" s="40">
        <v>0</v>
      </c>
      <c r="AR62" s="40">
        <v>0</v>
      </c>
      <c r="AS62" s="327">
        <f t="shared" si="96"/>
        <v>0</v>
      </c>
      <c r="AT62" s="41">
        <v>0</v>
      </c>
      <c r="AU62" s="41">
        <v>0</v>
      </c>
      <c r="AV62" s="41">
        <v>0</v>
      </c>
      <c r="AW62" s="327">
        <f t="shared" si="97"/>
        <v>0</v>
      </c>
      <c r="AX62" s="41">
        <v>0</v>
      </c>
      <c r="AY62" s="41">
        <v>0</v>
      </c>
      <c r="AZ62" s="41">
        <v>0</v>
      </c>
      <c r="BA62" s="329">
        <f t="shared" si="98"/>
        <v>0</v>
      </c>
      <c r="BB62" s="41">
        <v>0</v>
      </c>
      <c r="BC62" s="41">
        <v>0</v>
      </c>
      <c r="BD62" s="41">
        <v>0</v>
      </c>
      <c r="BE62" s="329">
        <f t="shared" si="99"/>
        <v>0</v>
      </c>
      <c r="BF62" s="30">
        <f t="shared" si="87"/>
        <v>5</v>
      </c>
      <c r="BG62" s="621"/>
      <c r="BH62" s="422"/>
      <c r="BI62" s="422"/>
      <c r="BJ62" s="422"/>
      <c r="BK62" s="422"/>
      <c r="BL62" s="1"/>
    </row>
    <row r="63" spans="1:64" ht="84" customHeight="1">
      <c r="A63" s="604"/>
      <c r="B63" s="604"/>
      <c r="C63" s="604"/>
      <c r="D63" s="604"/>
      <c r="E63" s="604"/>
      <c r="F63" s="604"/>
      <c r="G63" s="693" t="s">
        <v>55</v>
      </c>
      <c r="H63" s="585"/>
      <c r="I63" s="642"/>
      <c r="J63" s="568">
        <f t="shared" ref="J63:L63" si="100">SUM(J58:J62)</f>
        <v>27</v>
      </c>
      <c r="K63" s="96">
        <f t="shared" si="100"/>
        <v>0</v>
      </c>
      <c r="L63" s="96">
        <f t="shared" si="100"/>
        <v>0</v>
      </c>
      <c r="M63" s="558">
        <f t="shared" si="88"/>
        <v>27</v>
      </c>
      <c r="N63" s="449">
        <f t="shared" ref="N63:P63" si="101">SUM(N58:N62)</f>
        <v>36</v>
      </c>
      <c r="O63" s="96">
        <f t="shared" si="101"/>
        <v>0</v>
      </c>
      <c r="P63" s="96">
        <f t="shared" si="101"/>
        <v>0</v>
      </c>
      <c r="Q63" s="558">
        <f t="shared" si="89"/>
        <v>36</v>
      </c>
      <c r="R63" s="325">
        <f t="shared" ref="R63:BF63" si="102">SUM(R58:R62)</f>
        <v>17</v>
      </c>
      <c r="S63" s="41">
        <f t="shared" si="102"/>
        <v>0</v>
      </c>
      <c r="T63" s="41">
        <f t="shared" si="102"/>
        <v>0</v>
      </c>
      <c r="U63" s="558">
        <f t="shared" si="102"/>
        <v>17</v>
      </c>
      <c r="V63" s="207">
        <f t="shared" si="102"/>
        <v>0</v>
      </c>
      <c r="W63" s="41">
        <f t="shared" si="102"/>
        <v>0</v>
      </c>
      <c r="X63" s="41">
        <f t="shared" si="102"/>
        <v>0</v>
      </c>
      <c r="Y63" s="327">
        <f t="shared" si="102"/>
        <v>0</v>
      </c>
      <c r="Z63" s="66">
        <f t="shared" si="102"/>
        <v>0</v>
      </c>
      <c r="AA63" s="66">
        <f t="shared" si="102"/>
        <v>0</v>
      </c>
      <c r="AB63" s="66">
        <f t="shared" si="102"/>
        <v>0</v>
      </c>
      <c r="AC63" s="337">
        <f t="shared" si="102"/>
        <v>0</v>
      </c>
      <c r="AD63" s="66">
        <f t="shared" si="102"/>
        <v>0</v>
      </c>
      <c r="AE63" s="66">
        <f t="shared" si="102"/>
        <v>0</v>
      </c>
      <c r="AF63" s="66">
        <f t="shared" si="102"/>
        <v>0</v>
      </c>
      <c r="AG63" s="337">
        <f t="shared" si="102"/>
        <v>0</v>
      </c>
      <c r="AH63" s="40">
        <f t="shared" si="102"/>
        <v>0</v>
      </c>
      <c r="AI63" s="40">
        <f t="shared" si="102"/>
        <v>0</v>
      </c>
      <c r="AJ63" s="40">
        <f t="shared" si="102"/>
        <v>0</v>
      </c>
      <c r="AK63" s="327">
        <f t="shared" si="102"/>
        <v>0</v>
      </c>
      <c r="AL63" s="40">
        <f t="shared" si="102"/>
        <v>0</v>
      </c>
      <c r="AM63" s="40">
        <f t="shared" si="102"/>
        <v>0</v>
      </c>
      <c r="AN63" s="40">
        <f t="shared" si="102"/>
        <v>0</v>
      </c>
      <c r="AO63" s="327">
        <f t="shared" si="102"/>
        <v>0</v>
      </c>
      <c r="AP63" s="40">
        <f t="shared" si="102"/>
        <v>0</v>
      </c>
      <c r="AQ63" s="40">
        <f t="shared" si="102"/>
        <v>0</v>
      </c>
      <c r="AR63" s="40">
        <f t="shared" si="102"/>
        <v>0</v>
      </c>
      <c r="AS63" s="327">
        <f t="shared" si="102"/>
        <v>0</v>
      </c>
      <c r="AT63" s="41">
        <f t="shared" si="102"/>
        <v>0</v>
      </c>
      <c r="AU63" s="41">
        <f t="shared" si="102"/>
        <v>0</v>
      </c>
      <c r="AV63" s="41">
        <f t="shared" si="102"/>
        <v>0</v>
      </c>
      <c r="AW63" s="327">
        <f t="shared" si="102"/>
        <v>0</v>
      </c>
      <c r="AX63" s="41">
        <f t="shared" si="102"/>
        <v>0</v>
      </c>
      <c r="AY63" s="41">
        <f t="shared" si="102"/>
        <v>0</v>
      </c>
      <c r="AZ63" s="41">
        <f t="shared" si="102"/>
        <v>0</v>
      </c>
      <c r="BA63" s="329">
        <f t="shared" si="102"/>
        <v>0</v>
      </c>
      <c r="BB63" s="41">
        <f t="shared" si="102"/>
        <v>0</v>
      </c>
      <c r="BC63" s="41">
        <f t="shared" si="102"/>
        <v>0</v>
      </c>
      <c r="BD63" s="41">
        <f t="shared" si="102"/>
        <v>0</v>
      </c>
      <c r="BE63" s="329">
        <f t="shared" si="102"/>
        <v>0</v>
      </c>
      <c r="BF63" s="30">
        <f t="shared" si="102"/>
        <v>80</v>
      </c>
      <c r="BG63" s="621"/>
      <c r="BH63" s="71">
        <f>ROUND(F58*BL63,0)</f>
        <v>60</v>
      </c>
      <c r="BI63" s="72">
        <f>ROUND(F58*BL63,0)+1</f>
        <v>61</v>
      </c>
      <c r="BJ63" s="72">
        <f>F58-1</f>
        <v>149</v>
      </c>
      <c r="BK63" s="73">
        <f>F58</f>
        <v>150</v>
      </c>
      <c r="BL63" s="196">
        <v>0.4</v>
      </c>
    </row>
    <row r="64" spans="1:64" ht="18.75" customHeight="1">
      <c r="A64" s="604"/>
      <c r="B64" s="604"/>
      <c r="C64" s="604"/>
      <c r="D64" s="604"/>
      <c r="E64" s="604"/>
      <c r="F64" s="604"/>
      <c r="G64" s="704" t="s">
        <v>56</v>
      </c>
      <c r="H64" s="120" t="s">
        <v>57</v>
      </c>
      <c r="I64" s="642"/>
      <c r="J64" s="449">
        <v>16</v>
      </c>
      <c r="K64" s="96">
        <v>0</v>
      </c>
      <c r="L64" s="96">
        <v>0</v>
      </c>
      <c r="M64" s="558">
        <f t="shared" si="88"/>
        <v>16</v>
      </c>
      <c r="N64" s="449">
        <v>0</v>
      </c>
      <c r="O64" s="96">
        <v>0</v>
      </c>
      <c r="P64" s="96">
        <v>0</v>
      </c>
      <c r="Q64" s="558">
        <f t="shared" si="89"/>
        <v>0</v>
      </c>
      <c r="R64" s="449">
        <v>16</v>
      </c>
      <c r="S64" s="96">
        <v>0</v>
      </c>
      <c r="T64" s="96">
        <v>0</v>
      </c>
      <c r="U64" s="558">
        <f t="shared" ref="U64:U68" si="103">SUM(R64:T64)</f>
        <v>16</v>
      </c>
      <c r="V64" s="449">
        <v>0</v>
      </c>
      <c r="W64" s="96">
        <v>0</v>
      </c>
      <c r="X64" s="96">
        <v>0</v>
      </c>
      <c r="Y64" s="558">
        <f t="shared" ref="Y64:Y68" si="104">SUM(V64:X64)</f>
        <v>0</v>
      </c>
      <c r="Z64" s="201">
        <v>0</v>
      </c>
      <c r="AA64" s="201">
        <v>0</v>
      </c>
      <c r="AB64" s="201">
        <v>0</v>
      </c>
      <c r="AC64" s="344">
        <f t="shared" ref="AC64:AC68" si="105">SUM(Z64:AB64)</f>
        <v>0</v>
      </c>
      <c r="AD64" s="201">
        <v>0</v>
      </c>
      <c r="AE64" s="201">
        <v>0</v>
      </c>
      <c r="AF64" s="201">
        <v>0</v>
      </c>
      <c r="AG64" s="344">
        <f t="shared" ref="AG64:AG68" si="106">SUM(AD64:AF64)</f>
        <v>0</v>
      </c>
      <c r="AH64" s="201">
        <v>0</v>
      </c>
      <c r="AI64" s="201">
        <v>0</v>
      </c>
      <c r="AJ64" s="201">
        <v>0</v>
      </c>
      <c r="AK64" s="344">
        <f t="shared" ref="AK64:AK68" si="107">SUM(AH64:AJ64)</f>
        <v>0</v>
      </c>
      <c r="AL64" s="201">
        <v>0</v>
      </c>
      <c r="AM64" s="201">
        <v>0</v>
      </c>
      <c r="AN64" s="201">
        <v>0</v>
      </c>
      <c r="AO64" s="344">
        <f t="shared" ref="AO64:AO68" si="108">SUM(AL64:AN64)</f>
        <v>0</v>
      </c>
      <c r="AP64" s="201">
        <v>0</v>
      </c>
      <c r="AQ64" s="201">
        <v>0</v>
      </c>
      <c r="AR64" s="201">
        <v>0</v>
      </c>
      <c r="AS64" s="344">
        <f t="shared" ref="AS64:AS68" si="109">SUM(AP64:AR64)</f>
        <v>0</v>
      </c>
      <c r="AT64" s="41">
        <v>0</v>
      </c>
      <c r="AU64" s="41">
        <v>0</v>
      </c>
      <c r="AV64" s="41">
        <v>0</v>
      </c>
      <c r="AW64" s="344">
        <f t="shared" ref="AW64:AW68" si="110">SUM(AT64:AV64)</f>
        <v>0</v>
      </c>
      <c r="AX64" s="41">
        <v>0</v>
      </c>
      <c r="AY64" s="41">
        <v>0</v>
      </c>
      <c r="AZ64" s="41">
        <v>0</v>
      </c>
      <c r="BA64" s="344">
        <f t="shared" ref="BA64:BA68" si="111">SUM(AX64:AZ64)</f>
        <v>0</v>
      </c>
      <c r="BB64" s="41">
        <v>0</v>
      </c>
      <c r="BC64" s="41">
        <v>0</v>
      </c>
      <c r="BD64" s="41">
        <v>0</v>
      </c>
      <c r="BE64" s="344">
        <f t="shared" ref="BE64:BE68" si="112">SUM(BB64:BD64)</f>
        <v>0</v>
      </c>
      <c r="BF64" s="30">
        <f t="shared" ref="BF64:BF74" si="113">SUM(M64+Q64+U64+Y64+AC64+AG64+AK64+AO64+AS64+AW64+BA64+BE64)</f>
        <v>32</v>
      </c>
      <c r="BG64" s="621"/>
      <c r="BH64" s="422"/>
      <c r="BI64" s="422"/>
      <c r="BJ64" s="422"/>
      <c r="BK64" s="422"/>
      <c r="BL64" s="1"/>
    </row>
    <row r="65" spans="1:64" ht="15" customHeight="1">
      <c r="A65" s="604"/>
      <c r="B65" s="604"/>
      <c r="C65" s="604"/>
      <c r="D65" s="604"/>
      <c r="E65" s="604"/>
      <c r="F65" s="604"/>
      <c r="G65" s="604"/>
      <c r="H65" s="120" t="s">
        <v>59</v>
      </c>
      <c r="I65" s="642"/>
      <c r="J65" s="449">
        <v>1</v>
      </c>
      <c r="K65" s="96">
        <v>0</v>
      </c>
      <c r="L65" s="96">
        <v>0</v>
      </c>
      <c r="M65" s="558">
        <f t="shared" si="88"/>
        <v>1</v>
      </c>
      <c r="N65" s="449">
        <v>0</v>
      </c>
      <c r="O65" s="96">
        <v>0</v>
      </c>
      <c r="P65" s="96">
        <v>0</v>
      </c>
      <c r="Q65" s="558">
        <f t="shared" si="89"/>
        <v>0</v>
      </c>
      <c r="R65" s="449">
        <v>1</v>
      </c>
      <c r="S65" s="96">
        <v>0</v>
      </c>
      <c r="T65" s="96">
        <v>0</v>
      </c>
      <c r="U65" s="558">
        <f t="shared" si="103"/>
        <v>1</v>
      </c>
      <c r="V65" s="449">
        <v>0</v>
      </c>
      <c r="W65" s="96">
        <v>0</v>
      </c>
      <c r="X65" s="96">
        <v>0</v>
      </c>
      <c r="Y65" s="558">
        <f t="shared" si="104"/>
        <v>0</v>
      </c>
      <c r="Z65" s="41">
        <v>0</v>
      </c>
      <c r="AA65" s="41">
        <v>0</v>
      </c>
      <c r="AB65" s="41">
        <v>0</v>
      </c>
      <c r="AC65" s="327">
        <f t="shared" si="105"/>
        <v>0</v>
      </c>
      <c r="AD65" s="41">
        <v>0</v>
      </c>
      <c r="AE65" s="41">
        <v>0</v>
      </c>
      <c r="AF65" s="41">
        <v>0</v>
      </c>
      <c r="AG65" s="327">
        <f t="shared" si="106"/>
        <v>0</v>
      </c>
      <c r="AH65" s="41">
        <v>0</v>
      </c>
      <c r="AI65" s="41">
        <v>0</v>
      </c>
      <c r="AJ65" s="41">
        <v>0</v>
      </c>
      <c r="AK65" s="327">
        <f t="shared" si="107"/>
        <v>0</v>
      </c>
      <c r="AL65" s="41">
        <v>0</v>
      </c>
      <c r="AM65" s="41">
        <v>0</v>
      </c>
      <c r="AN65" s="41">
        <v>0</v>
      </c>
      <c r="AO65" s="327">
        <f t="shared" si="108"/>
        <v>0</v>
      </c>
      <c r="AP65" s="41">
        <v>0</v>
      </c>
      <c r="AQ65" s="41">
        <v>0</v>
      </c>
      <c r="AR65" s="41">
        <v>0</v>
      </c>
      <c r="AS65" s="327">
        <f t="shared" si="109"/>
        <v>0</v>
      </c>
      <c r="AT65" s="41">
        <v>0</v>
      </c>
      <c r="AU65" s="41">
        <v>0</v>
      </c>
      <c r="AV65" s="41">
        <v>0</v>
      </c>
      <c r="AW65" s="327">
        <f t="shared" si="110"/>
        <v>0</v>
      </c>
      <c r="AX65" s="41">
        <v>0</v>
      </c>
      <c r="AY65" s="41">
        <v>0</v>
      </c>
      <c r="AZ65" s="41">
        <v>0</v>
      </c>
      <c r="BA65" s="327">
        <f t="shared" si="111"/>
        <v>0</v>
      </c>
      <c r="BB65" s="41">
        <v>0</v>
      </c>
      <c r="BC65" s="41">
        <v>0</v>
      </c>
      <c r="BD65" s="41">
        <v>0</v>
      </c>
      <c r="BE65" s="327">
        <f t="shared" si="112"/>
        <v>0</v>
      </c>
      <c r="BF65" s="30">
        <f t="shared" si="113"/>
        <v>2</v>
      </c>
      <c r="BG65" s="621"/>
      <c r="BH65" s="422"/>
      <c r="BI65" s="422"/>
      <c r="BJ65" s="422"/>
      <c r="BK65" s="422"/>
      <c r="BL65" s="1"/>
    </row>
    <row r="66" spans="1:64" ht="15.75" customHeight="1">
      <c r="A66" s="604"/>
      <c r="B66" s="604"/>
      <c r="C66" s="604"/>
      <c r="D66" s="604"/>
      <c r="E66" s="604"/>
      <c r="F66" s="604"/>
      <c r="G66" s="605"/>
      <c r="H66" s="120" t="s">
        <v>186</v>
      </c>
      <c r="I66" s="642"/>
      <c r="J66" s="449">
        <v>0</v>
      </c>
      <c r="K66" s="96">
        <v>0</v>
      </c>
      <c r="L66" s="96">
        <v>0</v>
      </c>
      <c r="M66" s="558">
        <f t="shared" si="88"/>
        <v>0</v>
      </c>
      <c r="N66" s="449">
        <v>0</v>
      </c>
      <c r="O66" s="96">
        <v>0</v>
      </c>
      <c r="P66" s="96">
        <v>0</v>
      </c>
      <c r="Q66" s="558">
        <f t="shared" si="89"/>
        <v>0</v>
      </c>
      <c r="R66" s="449">
        <v>0</v>
      </c>
      <c r="S66" s="96">
        <v>0</v>
      </c>
      <c r="T66" s="96">
        <v>0</v>
      </c>
      <c r="U66" s="558">
        <f t="shared" si="103"/>
        <v>0</v>
      </c>
      <c r="V66" s="449">
        <v>0</v>
      </c>
      <c r="W66" s="96">
        <v>0</v>
      </c>
      <c r="X66" s="96">
        <v>0</v>
      </c>
      <c r="Y66" s="558">
        <f t="shared" si="104"/>
        <v>0</v>
      </c>
      <c r="Z66" s="41">
        <v>0</v>
      </c>
      <c r="AA66" s="41">
        <v>0</v>
      </c>
      <c r="AB66" s="41">
        <v>0</v>
      </c>
      <c r="AC66" s="327">
        <f t="shared" si="105"/>
        <v>0</v>
      </c>
      <c r="AD66" s="41">
        <v>0</v>
      </c>
      <c r="AE66" s="41">
        <v>0</v>
      </c>
      <c r="AF66" s="41">
        <v>0</v>
      </c>
      <c r="AG66" s="327">
        <f t="shared" si="106"/>
        <v>0</v>
      </c>
      <c r="AH66" s="41">
        <v>0</v>
      </c>
      <c r="AI66" s="41">
        <v>0</v>
      </c>
      <c r="AJ66" s="41">
        <v>0</v>
      </c>
      <c r="AK66" s="327">
        <f t="shared" si="107"/>
        <v>0</v>
      </c>
      <c r="AL66" s="41">
        <v>0</v>
      </c>
      <c r="AM66" s="41">
        <v>0</v>
      </c>
      <c r="AN66" s="41">
        <v>0</v>
      </c>
      <c r="AO66" s="327">
        <f t="shared" si="108"/>
        <v>0</v>
      </c>
      <c r="AP66" s="41">
        <v>0</v>
      </c>
      <c r="AQ66" s="41">
        <v>0</v>
      </c>
      <c r="AR66" s="41">
        <v>0</v>
      </c>
      <c r="AS66" s="327">
        <f t="shared" si="109"/>
        <v>0</v>
      </c>
      <c r="AT66" s="41">
        <v>0</v>
      </c>
      <c r="AU66" s="41">
        <v>0</v>
      </c>
      <c r="AV66" s="41">
        <v>0</v>
      </c>
      <c r="AW66" s="327">
        <f t="shared" si="110"/>
        <v>0</v>
      </c>
      <c r="AX66" s="41">
        <v>0</v>
      </c>
      <c r="AY66" s="41">
        <v>0</v>
      </c>
      <c r="AZ66" s="41">
        <v>0</v>
      </c>
      <c r="BA66" s="327">
        <f t="shared" si="111"/>
        <v>0</v>
      </c>
      <c r="BB66" s="41">
        <v>0</v>
      </c>
      <c r="BC66" s="41">
        <v>0</v>
      </c>
      <c r="BD66" s="41">
        <v>0</v>
      </c>
      <c r="BE66" s="327">
        <f t="shared" si="112"/>
        <v>0</v>
      </c>
      <c r="BF66" s="30">
        <f t="shared" si="113"/>
        <v>0</v>
      </c>
      <c r="BG66" s="621"/>
      <c r="BH66" s="422"/>
      <c r="BI66" s="422"/>
      <c r="BJ66" s="422"/>
      <c r="BK66" s="422"/>
      <c r="BL66" s="1"/>
    </row>
    <row r="67" spans="1:64" ht="15" customHeight="1">
      <c r="A67" s="604"/>
      <c r="B67" s="604"/>
      <c r="C67" s="604"/>
      <c r="D67" s="604"/>
      <c r="E67" s="604"/>
      <c r="F67" s="604"/>
      <c r="G67" s="692" t="s">
        <v>63</v>
      </c>
      <c r="H67" s="120" t="s">
        <v>64</v>
      </c>
      <c r="I67" s="642"/>
      <c r="J67" s="449">
        <v>0</v>
      </c>
      <c r="K67" s="96">
        <v>0</v>
      </c>
      <c r="L67" s="96">
        <v>0</v>
      </c>
      <c r="M67" s="558">
        <f t="shared" si="88"/>
        <v>0</v>
      </c>
      <c r="N67" s="449">
        <v>0</v>
      </c>
      <c r="O67" s="96">
        <v>0</v>
      </c>
      <c r="P67" s="96">
        <v>0</v>
      </c>
      <c r="Q67" s="558">
        <f t="shared" si="89"/>
        <v>0</v>
      </c>
      <c r="R67" s="449">
        <v>0</v>
      </c>
      <c r="S67" s="96">
        <v>0</v>
      </c>
      <c r="T67" s="96">
        <v>0</v>
      </c>
      <c r="U67" s="558">
        <f t="shared" si="103"/>
        <v>0</v>
      </c>
      <c r="V67" s="449">
        <v>0</v>
      </c>
      <c r="W67" s="96">
        <v>0</v>
      </c>
      <c r="X67" s="96">
        <v>0</v>
      </c>
      <c r="Y67" s="558">
        <f t="shared" si="104"/>
        <v>0</v>
      </c>
      <c r="Z67" s="41">
        <v>0</v>
      </c>
      <c r="AA67" s="41">
        <v>0</v>
      </c>
      <c r="AB67" s="41">
        <v>0</v>
      </c>
      <c r="AC67" s="327">
        <f t="shared" si="105"/>
        <v>0</v>
      </c>
      <c r="AD67" s="41">
        <v>0</v>
      </c>
      <c r="AE67" s="41">
        <v>0</v>
      </c>
      <c r="AF67" s="41">
        <v>0</v>
      </c>
      <c r="AG67" s="327">
        <f t="shared" si="106"/>
        <v>0</v>
      </c>
      <c r="AH67" s="41">
        <v>0</v>
      </c>
      <c r="AI67" s="41">
        <v>0</v>
      </c>
      <c r="AJ67" s="41">
        <v>0</v>
      </c>
      <c r="AK67" s="327">
        <f t="shared" si="107"/>
        <v>0</v>
      </c>
      <c r="AL67" s="41">
        <v>0</v>
      </c>
      <c r="AM67" s="41">
        <v>0</v>
      </c>
      <c r="AN67" s="41">
        <v>0</v>
      </c>
      <c r="AO67" s="327">
        <f t="shared" si="108"/>
        <v>0</v>
      </c>
      <c r="AP67" s="41">
        <v>0</v>
      </c>
      <c r="AQ67" s="41">
        <v>0</v>
      </c>
      <c r="AR67" s="41">
        <v>0</v>
      </c>
      <c r="AS67" s="327">
        <f t="shared" si="109"/>
        <v>0</v>
      </c>
      <c r="AT67" s="41">
        <v>0</v>
      </c>
      <c r="AU67" s="41">
        <v>0</v>
      </c>
      <c r="AV67" s="41">
        <v>0</v>
      </c>
      <c r="AW67" s="327">
        <f t="shared" si="110"/>
        <v>0</v>
      </c>
      <c r="AX67" s="41">
        <v>0</v>
      </c>
      <c r="AY67" s="41">
        <v>0</v>
      </c>
      <c r="AZ67" s="41">
        <v>0</v>
      </c>
      <c r="BA67" s="327">
        <f t="shared" si="111"/>
        <v>0</v>
      </c>
      <c r="BB67" s="41">
        <v>0</v>
      </c>
      <c r="BC67" s="41">
        <v>0</v>
      </c>
      <c r="BD67" s="41">
        <v>0</v>
      </c>
      <c r="BE67" s="327">
        <f t="shared" si="112"/>
        <v>0</v>
      </c>
      <c r="BF67" s="30">
        <f t="shared" si="113"/>
        <v>0</v>
      </c>
      <c r="BG67" s="621"/>
      <c r="BH67" s="422"/>
      <c r="BI67" s="422"/>
      <c r="BJ67" s="422"/>
      <c r="BK67" s="422"/>
      <c r="BL67" s="1"/>
    </row>
    <row r="68" spans="1:64" ht="15.75" customHeight="1">
      <c r="A68" s="605"/>
      <c r="B68" s="604"/>
      <c r="C68" s="604"/>
      <c r="D68" s="604"/>
      <c r="E68" s="605"/>
      <c r="F68" s="605"/>
      <c r="G68" s="605"/>
      <c r="H68" s="120" t="s">
        <v>66</v>
      </c>
      <c r="I68" s="643"/>
      <c r="J68" s="449">
        <v>0</v>
      </c>
      <c r="K68" s="96">
        <v>0</v>
      </c>
      <c r="L68" s="96">
        <v>0</v>
      </c>
      <c r="M68" s="558">
        <f t="shared" si="88"/>
        <v>0</v>
      </c>
      <c r="N68" s="449">
        <v>0</v>
      </c>
      <c r="O68" s="96">
        <v>0</v>
      </c>
      <c r="P68" s="96">
        <v>0</v>
      </c>
      <c r="Q68" s="558">
        <f t="shared" si="89"/>
        <v>0</v>
      </c>
      <c r="R68" s="449">
        <v>0</v>
      </c>
      <c r="S68" s="96">
        <v>0</v>
      </c>
      <c r="T68" s="96">
        <v>0</v>
      </c>
      <c r="U68" s="558">
        <f t="shared" si="103"/>
        <v>0</v>
      </c>
      <c r="V68" s="449">
        <v>0</v>
      </c>
      <c r="W68" s="96">
        <v>0</v>
      </c>
      <c r="X68" s="96">
        <v>0</v>
      </c>
      <c r="Y68" s="558">
        <f t="shared" si="104"/>
        <v>0</v>
      </c>
      <c r="Z68" s="41">
        <v>0</v>
      </c>
      <c r="AA68" s="41">
        <v>0</v>
      </c>
      <c r="AB68" s="41">
        <v>0</v>
      </c>
      <c r="AC68" s="327">
        <f t="shared" si="105"/>
        <v>0</v>
      </c>
      <c r="AD68" s="41">
        <v>0</v>
      </c>
      <c r="AE68" s="41">
        <v>0</v>
      </c>
      <c r="AF68" s="41">
        <v>0</v>
      </c>
      <c r="AG68" s="327">
        <f t="shared" si="106"/>
        <v>0</v>
      </c>
      <c r="AH68" s="41">
        <v>0</v>
      </c>
      <c r="AI68" s="41">
        <v>0</v>
      </c>
      <c r="AJ68" s="41">
        <v>0</v>
      </c>
      <c r="AK68" s="327">
        <f t="shared" si="107"/>
        <v>0</v>
      </c>
      <c r="AL68" s="41">
        <v>0</v>
      </c>
      <c r="AM68" s="41">
        <v>0</v>
      </c>
      <c r="AN68" s="41">
        <v>0</v>
      </c>
      <c r="AO68" s="327">
        <f t="shared" si="108"/>
        <v>0</v>
      </c>
      <c r="AP68" s="41">
        <v>0</v>
      </c>
      <c r="AQ68" s="41">
        <v>0</v>
      </c>
      <c r="AR68" s="41">
        <v>0</v>
      </c>
      <c r="AS68" s="327">
        <f t="shared" si="109"/>
        <v>0</v>
      </c>
      <c r="AT68" s="41">
        <v>0</v>
      </c>
      <c r="AU68" s="41">
        <v>0</v>
      </c>
      <c r="AV68" s="41">
        <v>0</v>
      </c>
      <c r="AW68" s="327">
        <f t="shared" si="110"/>
        <v>0</v>
      </c>
      <c r="AX68" s="41">
        <v>0</v>
      </c>
      <c r="AY68" s="41">
        <v>0</v>
      </c>
      <c r="AZ68" s="41">
        <v>0</v>
      </c>
      <c r="BA68" s="327">
        <f t="shared" si="111"/>
        <v>0</v>
      </c>
      <c r="BB68" s="41">
        <v>0</v>
      </c>
      <c r="BC68" s="41">
        <v>0</v>
      </c>
      <c r="BD68" s="41">
        <v>0</v>
      </c>
      <c r="BE68" s="327">
        <f t="shared" si="112"/>
        <v>0</v>
      </c>
      <c r="BF68" s="30">
        <f t="shared" si="113"/>
        <v>0</v>
      </c>
      <c r="BG68" s="622"/>
      <c r="BH68" s="422"/>
      <c r="BI68" s="422"/>
      <c r="BJ68" s="422"/>
      <c r="BK68" s="422"/>
      <c r="BL68" s="1"/>
    </row>
    <row r="69" spans="1:64" ht="37.5" customHeight="1">
      <c r="A69" s="640" t="s">
        <v>115</v>
      </c>
      <c r="B69" s="604"/>
      <c r="C69" s="604"/>
      <c r="D69" s="604"/>
      <c r="E69" s="695" t="s">
        <v>255</v>
      </c>
      <c r="F69" s="96">
        <v>6</v>
      </c>
      <c r="G69" s="96" t="s">
        <v>73</v>
      </c>
      <c r="H69" s="96" t="s">
        <v>73</v>
      </c>
      <c r="I69" s="144" t="s">
        <v>256</v>
      </c>
      <c r="J69" s="449">
        <v>2</v>
      </c>
      <c r="K69" s="96">
        <v>0</v>
      </c>
      <c r="L69" s="96">
        <v>0</v>
      </c>
      <c r="M69" s="326">
        <v>0</v>
      </c>
      <c r="N69" s="449">
        <v>1</v>
      </c>
      <c r="O69" s="96">
        <v>0</v>
      </c>
      <c r="P69" s="96">
        <v>0</v>
      </c>
      <c r="Q69" s="326">
        <v>0</v>
      </c>
      <c r="R69" s="449">
        <v>0</v>
      </c>
      <c r="S69" s="96">
        <v>0</v>
      </c>
      <c r="T69" s="96">
        <v>0</v>
      </c>
      <c r="U69" s="326">
        <v>0</v>
      </c>
      <c r="V69" s="563">
        <v>0</v>
      </c>
      <c r="W69" s="433">
        <v>0</v>
      </c>
      <c r="X69" s="41">
        <v>0</v>
      </c>
      <c r="Y69" s="327">
        <v>0</v>
      </c>
      <c r="Z69" s="41">
        <v>0</v>
      </c>
      <c r="AA69" s="41">
        <v>0</v>
      </c>
      <c r="AB69" s="41">
        <v>0</v>
      </c>
      <c r="AC69" s="327">
        <v>0</v>
      </c>
      <c r="AD69" s="41">
        <v>0</v>
      </c>
      <c r="AE69" s="41">
        <v>0</v>
      </c>
      <c r="AF69" s="41">
        <v>0</v>
      </c>
      <c r="AG69" s="327">
        <v>0</v>
      </c>
      <c r="AH69" s="40">
        <v>0</v>
      </c>
      <c r="AI69" s="40">
        <v>0</v>
      </c>
      <c r="AJ69" s="40">
        <v>0</v>
      </c>
      <c r="AK69" s="327">
        <v>0</v>
      </c>
      <c r="AL69" s="41">
        <v>0</v>
      </c>
      <c r="AM69" s="41">
        <v>0</v>
      </c>
      <c r="AN69" s="41">
        <v>0</v>
      </c>
      <c r="AO69" s="327">
        <v>0</v>
      </c>
      <c r="AP69" s="40">
        <v>0</v>
      </c>
      <c r="AQ69" s="40">
        <v>0</v>
      </c>
      <c r="AR69" s="40">
        <v>0</v>
      </c>
      <c r="AS69" s="327">
        <v>0</v>
      </c>
      <c r="AT69" s="41">
        <v>0</v>
      </c>
      <c r="AU69" s="41">
        <v>0</v>
      </c>
      <c r="AV69" s="41">
        <v>0</v>
      </c>
      <c r="AW69" s="327">
        <v>0</v>
      </c>
      <c r="AX69" s="41">
        <v>0</v>
      </c>
      <c r="AY69" s="41">
        <v>0</v>
      </c>
      <c r="AZ69" s="41">
        <v>0</v>
      </c>
      <c r="BA69" s="327">
        <v>0</v>
      </c>
      <c r="BB69" s="41">
        <v>0</v>
      </c>
      <c r="BC69" s="41">
        <v>0</v>
      </c>
      <c r="BD69" s="41">
        <v>0</v>
      </c>
      <c r="BE69" s="329">
        <v>0</v>
      </c>
      <c r="BF69" s="30">
        <f t="shared" si="113"/>
        <v>0</v>
      </c>
      <c r="BG69" s="569">
        <f>BF69/F69</f>
        <v>0</v>
      </c>
      <c r="BH69" s="71">
        <f>ROUND(F69*BL69,0)</f>
        <v>2</v>
      </c>
      <c r="BI69" s="72">
        <f>ROUND(F69*BL69,0)+1</f>
        <v>3</v>
      </c>
      <c r="BJ69" s="72">
        <f>F69-1</f>
        <v>5</v>
      </c>
      <c r="BK69" s="73">
        <f>F69</f>
        <v>6</v>
      </c>
      <c r="BL69" s="196">
        <v>0.4</v>
      </c>
    </row>
    <row r="70" spans="1:64" ht="15" hidden="1" customHeight="1">
      <c r="A70" s="604"/>
      <c r="B70" s="604"/>
      <c r="C70" s="604"/>
      <c r="D70" s="604"/>
      <c r="E70" s="604"/>
      <c r="F70" s="692">
        <v>60</v>
      </c>
      <c r="G70" s="692" t="s">
        <v>48</v>
      </c>
      <c r="H70" s="96" t="s">
        <v>49</v>
      </c>
      <c r="I70" s="656" t="s">
        <v>257</v>
      </c>
      <c r="J70" s="449">
        <v>0</v>
      </c>
      <c r="K70" s="96">
        <v>0</v>
      </c>
      <c r="L70" s="96">
        <v>0</v>
      </c>
      <c r="M70" s="558">
        <f t="shared" ref="M70:M74" si="114">SUM(J70:L70)</f>
        <v>0</v>
      </c>
      <c r="N70" s="449">
        <v>0</v>
      </c>
      <c r="O70" s="96">
        <v>0</v>
      </c>
      <c r="P70" s="96">
        <v>0</v>
      </c>
      <c r="Q70" s="558">
        <f t="shared" ref="Q70:Q74" si="115">SUM(N70:P70)</f>
        <v>0</v>
      </c>
      <c r="R70" s="449">
        <v>0</v>
      </c>
      <c r="S70" s="96">
        <v>0</v>
      </c>
      <c r="T70" s="96">
        <v>0</v>
      </c>
      <c r="U70" s="558">
        <f t="shared" ref="U70:U74" si="116">SUM(R70:T70)</f>
        <v>0</v>
      </c>
      <c r="V70" s="207">
        <v>0</v>
      </c>
      <c r="W70" s="41">
        <v>0</v>
      </c>
      <c r="X70" s="41">
        <v>0</v>
      </c>
      <c r="Y70" s="327">
        <f t="shared" ref="Y70:Y74" si="117">SUM(V70:X70)</f>
        <v>0</v>
      </c>
      <c r="Z70" s="41">
        <v>0</v>
      </c>
      <c r="AA70" s="41">
        <v>0</v>
      </c>
      <c r="AB70" s="41">
        <v>0</v>
      </c>
      <c r="AC70" s="327">
        <f t="shared" ref="AC70:AC74" si="118">SUM(Z70:AB70)</f>
        <v>0</v>
      </c>
      <c r="AD70" s="41">
        <v>0</v>
      </c>
      <c r="AE70" s="41">
        <v>0</v>
      </c>
      <c r="AF70" s="41">
        <v>0</v>
      </c>
      <c r="AG70" s="327">
        <f t="shared" ref="AG70:AG74" si="119">SUM(AD70:AF70)</f>
        <v>0</v>
      </c>
      <c r="AH70" s="41">
        <v>0</v>
      </c>
      <c r="AI70" s="41">
        <v>0</v>
      </c>
      <c r="AJ70" s="41">
        <v>0</v>
      </c>
      <c r="AK70" s="327">
        <f t="shared" ref="AK70:AK74" si="120">SUM(AH70:AJ70)</f>
        <v>0</v>
      </c>
      <c r="AL70" s="41">
        <v>0</v>
      </c>
      <c r="AM70" s="41">
        <v>0</v>
      </c>
      <c r="AN70" s="41">
        <v>0</v>
      </c>
      <c r="AO70" s="327">
        <f t="shared" ref="AO70:AO74" si="121">SUM(AL70:AN70)</f>
        <v>0</v>
      </c>
      <c r="AP70" s="40">
        <v>0</v>
      </c>
      <c r="AQ70" s="40">
        <v>0</v>
      </c>
      <c r="AR70" s="40">
        <v>0</v>
      </c>
      <c r="AS70" s="327">
        <f t="shared" ref="AS70:AS74" si="122">SUM(AP70:AR70)</f>
        <v>0</v>
      </c>
      <c r="AT70" s="41">
        <v>0</v>
      </c>
      <c r="AU70" s="41">
        <v>0</v>
      </c>
      <c r="AV70" s="41">
        <v>0</v>
      </c>
      <c r="AW70" s="327">
        <f t="shared" ref="AW70:AW74" si="123">SUM(AT70:AV70)</f>
        <v>0</v>
      </c>
      <c r="AX70" s="41">
        <v>0</v>
      </c>
      <c r="AY70" s="41">
        <v>0</v>
      </c>
      <c r="AZ70" s="41">
        <v>0</v>
      </c>
      <c r="BA70" s="327">
        <f t="shared" ref="BA70:BA74" si="124">SUM(AX70:AZ70)</f>
        <v>0</v>
      </c>
      <c r="BB70" s="41">
        <v>0</v>
      </c>
      <c r="BC70" s="41">
        <v>0</v>
      </c>
      <c r="BD70" s="41">
        <v>0</v>
      </c>
      <c r="BE70" s="329">
        <f t="shared" ref="BE70:BE74" si="125">SUM(BB70:BD70)</f>
        <v>0</v>
      </c>
      <c r="BF70" s="30">
        <f t="shared" si="113"/>
        <v>0</v>
      </c>
      <c r="BG70" s="777">
        <f>BF75/F70</f>
        <v>0.35</v>
      </c>
      <c r="BH70" s="422"/>
      <c r="BI70" s="422"/>
      <c r="BJ70" s="422"/>
      <c r="BK70" s="422"/>
      <c r="BL70" s="1"/>
    </row>
    <row r="71" spans="1:64" ht="18" hidden="1" customHeight="1">
      <c r="A71" s="604"/>
      <c r="B71" s="604"/>
      <c r="C71" s="604"/>
      <c r="D71" s="604"/>
      <c r="E71" s="604"/>
      <c r="F71" s="604"/>
      <c r="G71" s="604"/>
      <c r="H71" s="96" t="s">
        <v>51</v>
      </c>
      <c r="I71" s="642"/>
      <c r="J71" s="449">
        <v>0</v>
      </c>
      <c r="K71" s="96">
        <v>0</v>
      </c>
      <c r="L71" s="96">
        <v>0</v>
      </c>
      <c r="M71" s="558">
        <f t="shared" si="114"/>
        <v>0</v>
      </c>
      <c r="N71" s="449">
        <v>0</v>
      </c>
      <c r="O71" s="96">
        <v>0</v>
      </c>
      <c r="P71" s="96">
        <v>0</v>
      </c>
      <c r="Q71" s="558">
        <f t="shared" si="115"/>
        <v>0</v>
      </c>
      <c r="R71" s="449">
        <v>0</v>
      </c>
      <c r="S71" s="96">
        <v>0</v>
      </c>
      <c r="T71" s="96">
        <v>0</v>
      </c>
      <c r="U71" s="558">
        <f t="shared" si="116"/>
        <v>0</v>
      </c>
      <c r="V71" s="207">
        <v>0</v>
      </c>
      <c r="W71" s="41">
        <v>0</v>
      </c>
      <c r="X71" s="41">
        <v>0</v>
      </c>
      <c r="Y71" s="327">
        <f t="shared" si="117"/>
        <v>0</v>
      </c>
      <c r="Z71" s="41">
        <v>0</v>
      </c>
      <c r="AA71" s="41">
        <v>0</v>
      </c>
      <c r="AB71" s="41">
        <v>0</v>
      </c>
      <c r="AC71" s="327">
        <f t="shared" si="118"/>
        <v>0</v>
      </c>
      <c r="AD71" s="41">
        <v>0</v>
      </c>
      <c r="AE71" s="41">
        <v>0</v>
      </c>
      <c r="AF71" s="41">
        <v>0</v>
      </c>
      <c r="AG71" s="327">
        <f t="shared" si="119"/>
        <v>0</v>
      </c>
      <c r="AH71" s="41">
        <v>0</v>
      </c>
      <c r="AI71" s="41">
        <v>0</v>
      </c>
      <c r="AJ71" s="41">
        <v>0</v>
      </c>
      <c r="AK71" s="327">
        <f t="shared" si="120"/>
        <v>0</v>
      </c>
      <c r="AL71" s="41">
        <v>0</v>
      </c>
      <c r="AM71" s="41">
        <v>0</v>
      </c>
      <c r="AN71" s="41">
        <v>0</v>
      </c>
      <c r="AO71" s="327">
        <f t="shared" si="121"/>
        <v>0</v>
      </c>
      <c r="AP71" s="40">
        <v>0</v>
      </c>
      <c r="AQ71" s="40">
        <v>0</v>
      </c>
      <c r="AR71" s="40">
        <v>0</v>
      </c>
      <c r="AS71" s="327">
        <f t="shared" si="122"/>
        <v>0</v>
      </c>
      <c r="AT71" s="41">
        <v>0</v>
      </c>
      <c r="AU71" s="41">
        <v>0</v>
      </c>
      <c r="AV71" s="41">
        <v>0</v>
      </c>
      <c r="AW71" s="327">
        <f t="shared" si="123"/>
        <v>0</v>
      </c>
      <c r="AX71" s="41">
        <v>0</v>
      </c>
      <c r="AY71" s="41">
        <v>0</v>
      </c>
      <c r="AZ71" s="41">
        <v>0</v>
      </c>
      <c r="BA71" s="327">
        <f t="shared" si="124"/>
        <v>0</v>
      </c>
      <c r="BB71" s="41">
        <v>0</v>
      </c>
      <c r="BC71" s="41">
        <v>0</v>
      </c>
      <c r="BD71" s="41">
        <v>0</v>
      </c>
      <c r="BE71" s="329">
        <f t="shared" si="125"/>
        <v>0</v>
      </c>
      <c r="BF71" s="30">
        <f t="shared" si="113"/>
        <v>0</v>
      </c>
      <c r="BG71" s="621"/>
      <c r="BH71" s="422"/>
      <c r="BI71" s="422"/>
      <c r="BJ71" s="422"/>
      <c r="BK71" s="422"/>
      <c r="BL71" s="1"/>
    </row>
    <row r="72" spans="1:64" ht="15" hidden="1" customHeight="1">
      <c r="A72" s="604"/>
      <c r="B72" s="604"/>
      <c r="C72" s="604"/>
      <c r="D72" s="604"/>
      <c r="E72" s="604"/>
      <c r="F72" s="604"/>
      <c r="G72" s="604"/>
      <c r="H72" s="120" t="s">
        <v>52</v>
      </c>
      <c r="I72" s="642"/>
      <c r="J72" s="449">
        <v>1</v>
      </c>
      <c r="K72" s="96">
        <v>0</v>
      </c>
      <c r="L72" s="96">
        <v>0</v>
      </c>
      <c r="M72" s="558">
        <f t="shared" si="114"/>
        <v>1</v>
      </c>
      <c r="N72" s="449">
        <v>1</v>
      </c>
      <c r="O72" s="96">
        <v>0</v>
      </c>
      <c r="P72" s="96">
        <v>0</v>
      </c>
      <c r="Q72" s="558">
        <f t="shared" si="115"/>
        <v>1</v>
      </c>
      <c r="R72" s="449">
        <v>0</v>
      </c>
      <c r="S72" s="96">
        <v>0</v>
      </c>
      <c r="T72" s="96">
        <v>0</v>
      </c>
      <c r="U72" s="558">
        <f t="shared" si="116"/>
        <v>0</v>
      </c>
      <c r="V72" s="207">
        <v>0</v>
      </c>
      <c r="W72" s="41">
        <v>0</v>
      </c>
      <c r="X72" s="41">
        <v>0</v>
      </c>
      <c r="Y72" s="327">
        <f t="shared" si="117"/>
        <v>0</v>
      </c>
      <c r="Z72" s="41">
        <v>0</v>
      </c>
      <c r="AA72" s="41">
        <v>0</v>
      </c>
      <c r="AB72" s="41">
        <v>0</v>
      </c>
      <c r="AC72" s="327">
        <f t="shared" si="118"/>
        <v>0</v>
      </c>
      <c r="AD72" s="41">
        <v>0</v>
      </c>
      <c r="AE72" s="41">
        <v>0</v>
      </c>
      <c r="AF72" s="41">
        <v>0</v>
      </c>
      <c r="AG72" s="327">
        <f t="shared" si="119"/>
        <v>0</v>
      </c>
      <c r="AH72" s="41">
        <v>0</v>
      </c>
      <c r="AI72" s="41">
        <v>0</v>
      </c>
      <c r="AJ72" s="41">
        <v>0</v>
      </c>
      <c r="AK72" s="327">
        <f t="shared" si="120"/>
        <v>0</v>
      </c>
      <c r="AL72" s="41">
        <v>0</v>
      </c>
      <c r="AM72" s="41">
        <v>0</v>
      </c>
      <c r="AN72" s="41">
        <v>0</v>
      </c>
      <c r="AO72" s="327">
        <f t="shared" si="121"/>
        <v>0</v>
      </c>
      <c r="AP72" s="40">
        <v>0</v>
      </c>
      <c r="AQ72" s="40">
        <v>0</v>
      </c>
      <c r="AR72" s="40">
        <v>0</v>
      </c>
      <c r="AS72" s="327">
        <f t="shared" si="122"/>
        <v>0</v>
      </c>
      <c r="AT72" s="41">
        <v>0</v>
      </c>
      <c r="AU72" s="41">
        <v>0</v>
      </c>
      <c r="AV72" s="41">
        <v>0</v>
      </c>
      <c r="AW72" s="327">
        <f t="shared" si="123"/>
        <v>0</v>
      </c>
      <c r="AX72" s="41">
        <v>0</v>
      </c>
      <c r="AY72" s="41">
        <v>0</v>
      </c>
      <c r="AZ72" s="41">
        <v>0</v>
      </c>
      <c r="BA72" s="327">
        <f t="shared" si="124"/>
        <v>0</v>
      </c>
      <c r="BB72" s="41">
        <v>0</v>
      </c>
      <c r="BC72" s="41">
        <v>0</v>
      </c>
      <c r="BD72" s="41">
        <v>0</v>
      </c>
      <c r="BE72" s="329">
        <f t="shared" si="125"/>
        <v>0</v>
      </c>
      <c r="BF72" s="30">
        <f t="shared" si="113"/>
        <v>2</v>
      </c>
      <c r="BG72" s="621"/>
      <c r="BH72" s="422"/>
      <c r="BI72" s="422"/>
      <c r="BJ72" s="422"/>
      <c r="BK72" s="422"/>
      <c r="BL72" s="1"/>
    </row>
    <row r="73" spans="1:64" ht="15" hidden="1" customHeight="1">
      <c r="A73" s="604"/>
      <c r="B73" s="604"/>
      <c r="C73" s="604"/>
      <c r="D73" s="604"/>
      <c r="E73" s="604"/>
      <c r="F73" s="604"/>
      <c r="G73" s="604"/>
      <c r="H73" s="120" t="s">
        <v>53</v>
      </c>
      <c r="I73" s="642"/>
      <c r="J73" s="449">
        <v>14</v>
      </c>
      <c r="K73" s="96">
        <v>0</v>
      </c>
      <c r="L73" s="96">
        <v>0</v>
      </c>
      <c r="M73" s="558">
        <f t="shared" si="114"/>
        <v>14</v>
      </c>
      <c r="N73" s="449">
        <v>2</v>
      </c>
      <c r="O73" s="96">
        <v>0</v>
      </c>
      <c r="P73" s="96">
        <v>0</v>
      </c>
      <c r="Q73" s="558">
        <f t="shared" si="115"/>
        <v>2</v>
      </c>
      <c r="R73" s="449">
        <v>0</v>
      </c>
      <c r="S73" s="96">
        <v>0</v>
      </c>
      <c r="T73" s="96">
        <v>0</v>
      </c>
      <c r="U73" s="558">
        <f t="shared" si="116"/>
        <v>0</v>
      </c>
      <c r="V73" s="207">
        <v>0</v>
      </c>
      <c r="W73" s="41">
        <v>0</v>
      </c>
      <c r="X73" s="41">
        <v>0</v>
      </c>
      <c r="Y73" s="327">
        <f t="shared" si="117"/>
        <v>0</v>
      </c>
      <c r="Z73" s="41">
        <v>0</v>
      </c>
      <c r="AA73" s="41">
        <v>0</v>
      </c>
      <c r="AB73" s="41">
        <v>0</v>
      </c>
      <c r="AC73" s="327">
        <f t="shared" si="118"/>
        <v>0</v>
      </c>
      <c r="AD73" s="41">
        <v>0</v>
      </c>
      <c r="AE73" s="41">
        <v>0</v>
      </c>
      <c r="AF73" s="41">
        <v>0</v>
      </c>
      <c r="AG73" s="327">
        <f t="shared" si="119"/>
        <v>0</v>
      </c>
      <c r="AH73" s="41">
        <v>0</v>
      </c>
      <c r="AI73" s="41">
        <v>0</v>
      </c>
      <c r="AJ73" s="41">
        <v>0</v>
      </c>
      <c r="AK73" s="327">
        <f t="shared" si="120"/>
        <v>0</v>
      </c>
      <c r="AL73" s="41">
        <v>0</v>
      </c>
      <c r="AM73" s="41">
        <v>0</v>
      </c>
      <c r="AN73" s="41">
        <v>0</v>
      </c>
      <c r="AO73" s="327">
        <f t="shared" si="121"/>
        <v>0</v>
      </c>
      <c r="AP73" s="40">
        <v>0</v>
      </c>
      <c r="AQ73" s="40">
        <v>0</v>
      </c>
      <c r="AR73" s="40">
        <v>0</v>
      </c>
      <c r="AS73" s="327">
        <f t="shared" si="122"/>
        <v>0</v>
      </c>
      <c r="AT73" s="41">
        <v>0</v>
      </c>
      <c r="AU73" s="41">
        <v>0</v>
      </c>
      <c r="AV73" s="41">
        <v>0</v>
      </c>
      <c r="AW73" s="327">
        <f t="shared" si="123"/>
        <v>0</v>
      </c>
      <c r="AX73" s="41">
        <v>0</v>
      </c>
      <c r="AY73" s="41">
        <v>0</v>
      </c>
      <c r="AZ73" s="41">
        <v>0</v>
      </c>
      <c r="BA73" s="327">
        <f t="shared" si="124"/>
        <v>0</v>
      </c>
      <c r="BB73" s="41">
        <v>0</v>
      </c>
      <c r="BC73" s="41">
        <v>0</v>
      </c>
      <c r="BD73" s="41">
        <v>0</v>
      </c>
      <c r="BE73" s="329">
        <f t="shared" si="125"/>
        <v>0</v>
      </c>
      <c r="BF73" s="30">
        <f t="shared" si="113"/>
        <v>16</v>
      </c>
      <c r="BG73" s="621"/>
      <c r="BH73" s="422"/>
      <c r="BI73" s="422"/>
      <c r="BJ73" s="422"/>
      <c r="BK73" s="422"/>
      <c r="BL73" s="1"/>
    </row>
    <row r="74" spans="1:64" ht="15.75" hidden="1" customHeight="1">
      <c r="A74" s="604"/>
      <c r="B74" s="604"/>
      <c r="C74" s="604"/>
      <c r="D74" s="604"/>
      <c r="E74" s="604"/>
      <c r="F74" s="604"/>
      <c r="G74" s="605"/>
      <c r="H74" s="120" t="s">
        <v>54</v>
      </c>
      <c r="I74" s="642"/>
      <c r="J74" s="449">
        <v>2</v>
      </c>
      <c r="K74" s="96">
        <v>0</v>
      </c>
      <c r="L74" s="96">
        <v>0</v>
      </c>
      <c r="M74" s="558">
        <f t="shared" si="114"/>
        <v>2</v>
      </c>
      <c r="N74" s="449">
        <v>1</v>
      </c>
      <c r="O74" s="96">
        <v>0</v>
      </c>
      <c r="P74" s="96">
        <v>0</v>
      </c>
      <c r="Q74" s="558">
        <f t="shared" si="115"/>
        <v>1</v>
      </c>
      <c r="R74" s="449">
        <v>0</v>
      </c>
      <c r="S74" s="96">
        <v>0</v>
      </c>
      <c r="T74" s="96">
        <v>0</v>
      </c>
      <c r="U74" s="558">
        <f t="shared" si="116"/>
        <v>0</v>
      </c>
      <c r="V74" s="207">
        <v>0</v>
      </c>
      <c r="W74" s="41">
        <v>0</v>
      </c>
      <c r="X74" s="41">
        <v>0</v>
      </c>
      <c r="Y74" s="327">
        <f t="shared" si="117"/>
        <v>0</v>
      </c>
      <c r="Z74" s="41">
        <v>0</v>
      </c>
      <c r="AA74" s="41">
        <v>0</v>
      </c>
      <c r="AB74" s="41">
        <v>0</v>
      </c>
      <c r="AC74" s="327">
        <f t="shared" si="118"/>
        <v>0</v>
      </c>
      <c r="AD74" s="41">
        <v>0</v>
      </c>
      <c r="AE74" s="41">
        <v>0</v>
      </c>
      <c r="AF74" s="41">
        <v>0</v>
      </c>
      <c r="AG74" s="327">
        <f t="shared" si="119"/>
        <v>0</v>
      </c>
      <c r="AH74" s="41">
        <v>0</v>
      </c>
      <c r="AI74" s="41">
        <v>0</v>
      </c>
      <c r="AJ74" s="41">
        <v>0</v>
      </c>
      <c r="AK74" s="327">
        <f t="shared" si="120"/>
        <v>0</v>
      </c>
      <c r="AL74" s="41">
        <v>0</v>
      </c>
      <c r="AM74" s="41">
        <v>0</v>
      </c>
      <c r="AN74" s="41">
        <v>0</v>
      </c>
      <c r="AO74" s="327">
        <f t="shared" si="121"/>
        <v>0</v>
      </c>
      <c r="AP74" s="40">
        <v>0</v>
      </c>
      <c r="AQ74" s="40">
        <v>0</v>
      </c>
      <c r="AR74" s="40">
        <v>0</v>
      </c>
      <c r="AS74" s="327">
        <f t="shared" si="122"/>
        <v>0</v>
      </c>
      <c r="AT74" s="41">
        <v>0</v>
      </c>
      <c r="AU74" s="41">
        <v>0</v>
      </c>
      <c r="AV74" s="41">
        <v>0</v>
      </c>
      <c r="AW74" s="327">
        <f t="shared" si="123"/>
        <v>0</v>
      </c>
      <c r="AX74" s="570">
        <v>0</v>
      </c>
      <c r="AY74" s="41">
        <v>0</v>
      </c>
      <c r="AZ74" s="41">
        <v>0</v>
      </c>
      <c r="BA74" s="396">
        <f t="shared" si="124"/>
        <v>0</v>
      </c>
      <c r="BB74" s="41">
        <v>0</v>
      </c>
      <c r="BC74" s="41">
        <v>0</v>
      </c>
      <c r="BD74" s="41">
        <v>0</v>
      </c>
      <c r="BE74" s="329">
        <f t="shared" si="125"/>
        <v>0</v>
      </c>
      <c r="BF74" s="30">
        <f t="shared" si="113"/>
        <v>3</v>
      </c>
      <c r="BG74" s="621"/>
      <c r="BH74" s="422"/>
      <c r="BI74" s="422"/>
      <c r="BJ74" s="422"/>
      <c r="BK74" s="422"/>
      <c r="BL74" s="1"/>
    </row>
    <row r="75" spans="1:64" ht="49.5" customHeight="1">
      <c r="A75" s="604"/>
      <c r="B75" s="604"/>
      <c r="C75" s="604"/>
      <c r="D75" s="604"/>
      <c r="E75" s="604"/>
      <c r="F75" s="604"/>
      <c r="G75" s="773" t="s">
        <v>258</v>
      </c>
      <c r="H75" s="585"/>
      <c r="I75" s="642"/>
      <c r="J75" s="449">
        <f t="shared" ref="J75:BF75" si="126">SUM(J70:J74)</f>
        <v>17</v>
      </c>
      <c r="K75" s="96">
        <f t="shared" si="126"/>
        <v>0</v>
      </c>
      <c r="L75" s="96">
        <f t="shared" si="126"/>
        <v>0</v>
      </c>
      <c r="M75" s="558">
        <f t="shared" si="126"/>
        <v>17</v>
      </c>
      <c r="N75" s="41">
        <f t="shared" si="126"/>
        <v>4</v>
      </c>
      <c r="O75" s="41">
        <f t="shared" si="126"/>
        <v>0</v>
      </c>
      <c r="P75" s="41">
        <f t="shared" si="126"/>
        <v>0</v>
      </c>
      <c r="Q75" s="558">
        <f t="shared" si="126"/>
        <v>4</v>
      </c>
      <c r="R75" s="325">
        <f t="shared" si="126"/>
        <v>0</v>
      </c>
      <c r="S75" s="41">
        <f t="shared" si="126"/>
        <v>0</v>
      </c>
      <c r="T75" s="41">
        <f t="shared" si="126"/>
        <v>0</v>
      </c>
      <c r="U75" s="558">
        <f t="shared" si="126"/>
        <v>0</v>
      </c>
      <c r="V75" s="41">
        <f t="shared" si="126"/>
        <v>0</v>
      </c>
      <c r="W75" s="41">
        <f t="shared" si="126"/>
        <v>0</v>
      </c>
      <c r="X75" s="41">
        <f t="shared" si="126"/>
        <v>0</v>
      </c>
      <c r="Y75" s="327">
        <f t="shared" si="126"/>
        <v>0</v>
      </c>
      <c r="Z75" s="41">
        <f t="shared" si="126"/>
        <v>0</v>
      </c>
      <c r="AA75" s="41">
        <f t="shared" si="126"/>
        <v>0</v>
      </c>
      <c r="AB75" s="41">
        <f t="shared" si="126"/>
        <v>0</v>
      </c>
      <c r="AC75" s="327">
        <f t="shared" si="126"/>
        <v>0</v>
      </c>
      <c r="AD75" s="66">
        <f t="shared" si="126"/>
        <v>0</v>
      </c>
      <c r="AE75" s="66">
        <f t="shared" si="126"/>
        <v>0</v>
      </c>
      <c r="AF75" s="66">
        <f t="shared" si="126"/>
        <v>0</v>
      </c>
      <c r="AG75" s="337">
        <f t="shared" si="126"/>
        <v>0</v>
      </c>
      <c r="AH75" s="66">
        <f t="shared" si="126"/>
        <v>0</v>
      </c>
      <c r="AI75" s="66">
        <f t="shared" si="126"/>
        <v>0</v>
      </c>
      <c r="AJ75" s="66">
        <f t="shared" si="126"/>
        <v>0</v>
      </c>
      <c r="AK75" s="337">
        <f t="shared" si="126"/>
        <v>0</v>
      </c>
      <c r="AL75" s="41">
        <f t="shared" si="126"/>
        <v>0</v>
      </c>
      <c r="AM75" s="41">
        <f t="shared" si="126"/>
        <v>0</v>
      </c>
      <c r="AN75" s="41">
        <f t="shared" si="126"/>
        <v>0</v>
      </c>
      <c r="AO75" s="327">
        <f t="shared" si="126"/>
        <v>0</v>
      </c>
      <c r="AP75" s="40">
        <f t="shared" si="126"/>
        <v>0</v>
      </c>
      <c r="AQ75" s="40">
        <f t="shared" si="126"/>
        <v>0</v>
      </c>
      <c r="AR75" s="40">
        <f t="shared" si="126"/>
        <v>0</v>
      </c>
      <c r="AS75" s="327">
        <f t="shared" si="126"/>
        <v>0</v>
      </c>
      <c r="AT75" s="41">
        <f t="shared" si="126"/>
        <v>0</v>
      </c>
      <c r="AU75" s="41">
        <f t="shared" si="126"/>
        <v>0</v>
      </c>
      <c r="AV75" s="41">
        <f t="shared" si="126"/>
        <v>0</v>
      </c>
      <c r="AW75" s="327">
        <f t="shared" si="126"/>
        <v>0</v>
      </c>
      <c r="AX75" s="41">
        <f t="shared" si="126"/>
        <v>0</v>
      </c>
      <c r="AY75" s="41">
        <f t="shared" si="126"/>
        <v>0</v>
      </c>
      <c r="AZ75" s="41">
        <f t="shared" si="126"/>
        <v>0</v>
      </c>
      <c r="BA75" s="327">
        <f t="shared" si="126"/>
        <v>0</v>
      </c>
      <c r="BB75" s="41">
        <f t="shared" si="126"/>
        <v>0</v>
      </c>
      <c r="BC75" s="41">
        <f t="shared" si="126"/>
        <v>0</v>
      </c>
      <c r="BD75" s="41">
        <f t="shared" si="126"/>
        <v>0</v>
      </c>
      <c r="BE75" s="329">
        <f t="shared" si="126"/>
        <v>0</v>
      </c>
      <c r="BF75" s="30">
        <f t="shared" si="126"/>
        <v>21</v>
      </c>
      <c r="BG75" s="621"/>
      <c r="BH75" s="71">
        <f>ROUND(F70*BL75,0)</f>
        <v>24</v>
      </c>
      <c r="BI75" s="72">
        <f>ROUND(F70*BL75,0)+1</f>
        <v>25</v>
      </c>
      <c r="BJ75" s="72">
        <f>F70-1</f>
        <v>59</v>
      </c>
      <c r="BK75" s="73">
        <f>F70</f>
        <v>60</v>
      </c>
      <c r="BL75" s="196">
        <v>0.4</v>
      </c>
    </row>
    <row r="76" spans="1:64" ht="18" hidden="1" customHeight="1">
      <c r="A76" s="604"/>
      <c r="B76" s="604"/>
      <c r="C76" s="604"/>
      <c r="D76" s="604"/>
      <c r="E76" s="604"/>
      <c r="F76" s="604"/>
      <c r="G76" s="704" t="s">
        <v>56</v>
      </c>
      <c r="H76" s="120" t="s">
        <v>57</v>
      </c>
      <c r="I76" s="642"/>
      <c r="J76" s="449">
        <v>16</v>
      </c>
      <c r="K76" s="96">
        <v>0</v>
      </c>
      <c r="L76" s="96">
        <v>0</v>
      </c>
      <c r="M76" s="558">
        <f t="shared" ref="M76:M81" si="127">SUM(J76:L76)</f>
        <v>16</v>
      </c>
      <c r="N76" s="449">
        <v>0</v>
      </c>
      <c r="O76" s="96">
        <v>0</v>
      </c>
      <c r="P76" s="96">
        <v>0</v>
      </c>
      <c r="Q76" s="558">
        <f t="shared" ref="Q76:Q81" si="128">SUM(N76:P76)</f>
        <v>0</v>
      </c>
      <c r="R76" s="449">
        <v>0</v>
      </c>
      <c r="S76" s="96">
        <v>0</v>
      </c>
      <c r="T76" s="96">
        <v>0</v>
      </c>
      <c r="U76" s="558">
        <f t="shared" ref="U76:U81" si="129">SUM(R76:T76)</f>
        <v>0</v>
      </c>
      <c r="V76" s="449">
        <v>0</v>
      </c>
      <c r="W76" s="96">
        <v>0</v>
      </c>
      <c r="X76" s="96">
        <v>0</v>
      </c>
      <c r="Y76" s="558">
        <f t="shared" ref="Y76:Y81" si="130">SUM(V76:X76)</f>
        <v>0</v>
      </c>
      <c r="Z76" s="41">
        <v>0</v>
      </c>
      <c r="AA76" s="41">
        <v>0</v>
      </c>
      <c r="AB76" s="41">
        <v>0</v>
      </c>
      <c r="AC76" s="326">
        <f t="shared" ref="AC76:AC81" si="131">SUM(Z76:AB76)</f>
        <v>0</v>
      </c>
      <c r="AD76" s="201">
        <v>0</v>
      </c>
      <c r="AE76" s="201">
        <v>0</v>
      </c>
      <c r="AF76" s="201">
        <v>0</v>
      </c>
      <c r="AG76" s="344">
        <f t="shared" ref="AG76:AG81" si="132">SUM(AD76:AF76)</f>
        <v>0</v>
      </c>
      <c r="AH76" s="201">
        <v>0</v>
      </c>
      <c r="AI76" s="201">
        <v>0</v>
      </c>
      <c r="AJ76" s="201">
        <v>0</v>
      </c>
      <c r="AK76" s="344">
        <f t="shared" ref="AK76:AK81" si="133">SUM(AH76:AJ76)</f>
        <v>0</v>
      </c>
      <c r="AL76" s="201">
        <v>0</v>
      </c>
      <c r="AM76" s="201">
        <v>0</v>
      </c>
      <c r="AN76" s="201">
        <v>0</v>
      </c>
      <c r="AO76" s="344">
        <f t="shared" ref="AO76:AO81" si="134">SUM(AL76:AN76)</f>
        <v>0</v>
      </c>
      <c r="AP76" s="40">
        <v>0</v>
      </c>
      <c r="AQ76" s="40">
        <v>0</v>
      </c>
      <c r="AR76" s="40">
        <v>0</v>
      </c>
      <c r="AS76" s="344">
        <f t="shared" ref="AS76:AS81" si="135">SUM(AP76:AR76)</f>
        <v>0</v>
      </c>
      <c r="AT76" s="41">
        <v>0</v>
      </c>
      <c r="AU76" s="41">
        <v>0</v>
      </c>
      <c r="AV76" s="41">
        <v>0</v>
      </c>
      <c r="AW76" s="344">
        <f t="shared" ref="AW76:AW81" si="136">SUM(AT76:AV76)</f>
        <v>0</v>
      </c>
      <c r="AX76" s="41">
        <v>0</v>
      </c>
      <c r="AY76" s="41">
        <v>0</v>
      </c>
      <c r="AZ76" s="41">
        <v>0</v>
      </c>
      <c r="BA76" s="344">
        <f t="shared" ref="BA76:BA81" si="137">SUM(AX76:AZ76)</f>
        <v>0</v>
      </c>
      <c r="BB76" s="41">
        <v>0</v>
      </c>
      <c r="BC76" s="41">
        <v>0</v>
      </c>
      <c r="BD76" s="41">
        <v>0</v>
      </c>
      <c r="BE76" s="344">
        <f t="shared" ref="BE76:BE81" si="138">SUM(BB76:BD76)</f>
        <v>0</v>
      </c>
      <c r="BF76" s="30">
        <f t="shared" ref="BF76:BF87" si="139">SUM(M76+Q76+U76+Y76+AC76+AG76+AK76+AO76+AS76+AW76+BA76+BE76)</f>
        <v>16</v>
      </c>
      <c r="BG76" s="621"/>
      <c r="BH76" s="422"/>
      <c r="BI76" s="422"/>
      <c r="BJ76" s="422"/>
      <c r="BK76" s="422"/>
      <c r="BL76" s="1"/>
    </row>
    <row r="77" spans="1:64" ht="15" hidden="1" customHeight="1">
      <c r="A77" s="604"/>
      <c r="B77" s="604"/>
      <c r="C77" s="604"/>
      <c r="D77" s="604"/>
      <c r="E77" s="604"/>
      <c r="F77" s="604"/>
      <c r="G77" s="604"/>
      <c r="H77" s="120" t="s">
        <v>59</v>
      </c>
      <c r="I77" s="642"/>
      <c r="J77" s="449">
        <v>1</v>
      </c>
      <c r="K77" s="96">
        <v>0</v>
      </c>
      <c r="L77" s="96">
        <v>0</v>
      </c>
      <c r="M77" s="558">
        <f t="shared" si="127"/>
        <v>1</v>
      </c>
      <c r="N77" s="449">
        <v>0</v>
      </c>
      <c r="O77" s="96">
        <v>0</v>
      </c>
      <c r="P77" s="96">
        <v>0</v>
      </c>
      <c r="Q77" s="558">
        <f t="shared" si="128"/>
        <v>0</v>
      </c>
      <c r="R77" s="449">
        <v>0</v>
      </c>
      <c r="S77" s="96">
        <v>0</v>
      </c>
      <c r="T77" s="96">
        <v>0</v>
      </c>
      <c r="U77" s="558">
        <f t="shared" si="129"/>
        <v>0</v>
      </c>
      <c r="V77" s="449">
        <v>0</v>
      </c>
      <c r="W77" s="96">
        <v>0</v>
      </c>
      <c r="X77" s="96">
        <v>0</v>
      </c>
      <c r="Y77" s="558">
        <f t="shared" si="130"/>
        <v>0</v>
      </c>
      <c r="Z77" s="41">
        <v>0</v>
      </c>
      <c r="AA77" s="41">
        <v>0</v>
      </c>
      <c r="AB77" s="41">
        <v>0</v>
      </c>
      <c r="AC77" s="326">
        <f t="shared" si="131"/>
        <v>0</v>
      </c>
      <c r="AD77" s="41">
        <v>0</v>
      </c>
      <c r="AE77" s="41">
        <v>0</v>
      </c>
      <c r="AF77" s="41">
        <v>0</v>
      </c>
      <c r="AG77" s="327">
        <f t="shared" si="132"/>
        <v>0</v>
      </c>
      <c r="AH77" s="41">
        <v>0</v>
      </c>
      <c r="AI77" s="41">
        <v>0</v>
      </c>
      <c r="AJ77" s="41">
        <v>0</v>
      </c>
      <c r="AK77" s="327">
        <f t="shared" si="133"/>
        <v>0</v>
      </c>
      <c r="AL77" s="41">
        <v>0</v>
      </c>
      <c r="AM77" s="41">
        <v>0</v>
      </c>
      <c r="AN77" s="41">
        <v>0</v>
      </c>
      <c r="AO77" s="327">
        <f t="shared" si="134"/>
        <v>0</v>
      </c>
      <c r="AP77" s="40">
        <v>0</v>
      </c>
      <c r="AQ77" s="40">
        <v>0</v>
      </c>
      <c r="AR77" s="40">
        <v>0</v>
      </c>
      <c r="AS77" s="327">
        <f t="shared" si="135"/>
        <v>0</v>
      </c>
      <c r="AT77" s="41">
        <v>0</v>
      </c>
      <c r="AU77" s="41">
        <v>0</v>
      </c>
      <c r="AV77" s="41">
        <v>0</v>
      </c>
      <c r="AW77" s="327">
        <f t="shared" si="136"/>
        <v>0</v>
      </c>
      <c r="AX77" s="41">
        <v>0</v>
      </c>
      <c r="AY77" s="41">
        <v>0</v>
      </c>
      <c r="AZ77" s="41">
        <v>0</v>
      </c>
      <c r="BA77" s="327">
        <f t="shared" si="137"/>
        <v>0</v>
      </c>
      <c r="BB77" s="41">
        <v>0</v>
      </c>
      <c r="BC77" s="41">
        <v>0</v>
      </c>
      <c r="BD77" s="41">
        <v>0</v>
      </c>
      <c r="BE77" s="327">
        <f t="shared" si="138"/>
        <v>0</v>
      </c>
      <c r="BF77" s="30">
        <f t="shared" si="139"/>
        <v>1</v>
      </c>
      <c r="BG77" s="621"/>
      <c r="BH77" s="422"/>
      <c r="BI77" s="422"/>
      <c r="BJ77" s="422"/>
      <c r="BK77" s="422"/>
      <c r="BL77" s="1"/>
    </row>
    <row r="78" spans="1:64" ht="15.75" hidden="1" customHeight="1">
      <c r="A78" s="604"/>
      <c r="B78" s="604"/>
      <c r="C78" s="604"/>
      <c r="D78" s="604"/>
      <c r="E78" s="604"/>
      <c r="F78" s="604"/>
      <c r="G78" s="605"/>
      <c r="H78" s="120" t="s">
        <v>186</v>
      </c>
      <c r="I78" s="642"/>
      <c r="J78" s="449">
        <v>0</v>
      </c>
      <c r="K78" s="96">
        <v>0</v>
      </c>
      <c r="L78" s="96">
        <v>0</v>
      </c>
      <c r="M78" s="558">
        <f t="shared" si="127"/>
        <v>0</v>
      </c>
      <c r="N78" s="449">
        <v>0</v>
      </c>
      <c r="O78" s="96">
        <v>0</v>
      </c>
      <c r="P78" s="96">
        <v>0</v>
      </c>
      <c r="Q78" s="558">
        <f t="shared" si="128"/>
        <v>0</v>
      </c>
      <c r="R78" s="449">
        <v>0</v>
      </c>
      <c r="S78" s="96">
        <v>0</v>
      </c>
      <c r="T78" s="96">
        <v>0</v>
      </c>
      <c r="U78" s="558">
        <f t="shared" si="129"/>
        <v>0</v>
      </c>
      <c r="V78" s="449">
        <v>0</v>
      </c>
      <c r="W78" s="96">
        <v>0</v>
      </c>
      <c r="X78" s="96">
        <v>0</v>
      </c>
      <c r="Y78" s="558">
        <f t="shared" si="130"/>
        <v>0</v>
      </c>
      <c r="Z78" s="41">
        <v>0</v>
      </c>
      <c r="AA78" s="41">
        <v>0</v>
      </c>
      <c r="AB78" s="41">
        <v>0</v>
      </c>
      <c r="AC78" s="326">
        <f t="shared" si="131"/>
        <v>0</v>
      </c>
      <c r="AD78" s="41">
        <v>0</v>
      </c>
      <c r="AE78" s="41">
        <v>0</v>
      </c>
      <c r="AF78" s="41">
        <v>0</v>
      </c>
      <c r="AG78" s="327">
        <f t="shared" si="132"/>
        <v>0</v>
      </c>
      <c r="AH78" s="41">
        <v>0</v>
      </c>
      <c r="AI78" s="41">
        <v>0</v>
      </c>
      <c r="AJ78" s="41">
        <v>0</v>
      </c>
      <c r="AK78" s="327">
        <f t="shared" si="133"/>
        <v>0</v>
      </c>
      <c r="AL78" s="41">
        <v>0</v>
      </c>
      <c r="AM78" s="41">
        <v>0</v>
      </c>
      <c r="AN78" s="41">
        <v>0</v>
      </c>
      <c r="AO78" s="327">
        <f t="shared" si="134"/>
        <v>0</v>
      </c>
      <c r="AP78" s="40">
        <v>0</v>
      </c>
      <c r="AQ78" s="40">
        <v>0</v>
      </c>
      <c r="AR78" s="40">
        <v>0</v>
      </c>
      <c r="AS78" s="327">
        <f t="shared" si="135"/>
        <v>0</v>
      </c>
      <c r="AT78" s="41">
        <v>0</v>
      </c>
      <c r="AU78" s="41">
        <v>0</v>
      </c>
      <c r="AV78" s="41">
        <v>0</v>
      </c>
      <c r="AW78" s="327">
        <f t="shared" si="136"/>
        <v>0</v>
      </c>
      <c r="AX78" s="41">
        <v>0</v>
      </c>
      <c r="AY78" s="41">
        <v>0</v>
      </c>
      <c r="AZ78" s="41">
        <v>0</v>
      </c>
      <c r="BA78" s="327">
        <f t="shared" si="137"/>
        <v>0</v>
      </c>
      <c r="BB78" s="41">
        <v>0</v>
      </c>
      <c r="BC78" s="41">
        <v>0</v>
      </c>
      <c r="BD78" s="41">
        <v>0</v>
      </c>
      <c r="BE78" s="327">
        <f t="shared" si="138"/>
        <v>0</v>
      </c>
      <c r="BF78" s="30">
        <f t="shared" si="139"/>
        <v>0</v>
      </c>
      <c r="BG78" s="621"/>
      <c r="BH78" s="422"/>
      <c r="BI78" s="422"/>
      <c r="BJ78" s="422"/>
      <c r="BK78" s="422"/>
      <c r="BL78" s="1"/>
    </row>
    <row r="79" spans="1:64" ht="15" hidden="1" customHeight="1">
      <c r="A79" s="604"/>
      <c r="B79" s="604"/>
      <c r="C79" s="604"/>
      <c r="D79" s="604"/>
      <c r="E79" s="604"/>
      <c r="F79" s="604"/>
      <c r="G79" s="692" t="s">
        <v>63</v>
      </c>
      <c r="H79" s="120" t="s">
        <v>64</v>
      </c>
      <c r="I79" s="642"/>
      <c r="J79" s="449">
        <v>0</v>
      </c>
      <c r="K79" s="96">
        <v>0</v>
      </c>
      <c r="L79" s="96">
        <v>0</v>
      </c>
      <c r="M79" s="558">
        <f t="shared" si="127"/>
        <v>0</v>
      </c>
      <c r="N79" s="449">
        <v>0</v>
      </c>
      <c r="O79" s="96">
        <v>0</v>
      </c>
      <c r="P79" s="96">
        <v>0</v>
      </c>
      <c r="Q79" s="558">
        <f t="shared" si="128"/>
        <v>0</v>
      </c>
      <c r="R79" s="449">
        <v>0</v>
      </c>
      <c r="S79" s="96">
        <v>0</v>
      </c>
      <c r="T79" s="96">
        <v>0</v>
      </c>
      <c r="U79" s="558">
        <f t="shared" si="129"/>
        <v>0</v>
      </c>
      <c r="V79" s="449">
        <v>0</v>
      </c>
      <c r="W79" s="96">
        <v>0</v>
      </c>
      <c r="X79" s="96">
        <v>0</v>
      </c>
      <c r="Y79" s="558">
        <f t="shared" si="130"/>
        <v>0</v>
      </c>
      <c r="Z79" s="41">
        <v>0</v>
      </c>
      <c r="AA79" s="41">
        <v>0</v>
      </c>
      <c r="AB79" s="41">
        <v>0</v>
      </c>
      <c r="AC79" s="326">
        <f t="shared" si="131"/>
        <v>0</v>
      </c>
      <c r="AD79" s="41">
        <v>0</v>
      </c>
      <c r="AE79" s="41">
        <v>0</v>
      </c>
      <c r="AF79" s="41">
        <v>0</v>
      </c>
      <c r="AG79" s="327">
        <f t="shared" si="132"/>
        <v>0</v>
      </c>
      <c r="AH79" s="41">
        <v>0</v>
      </c>
      <c r="AI79" s="41">
        <v>0</v>
      </c>
      <c r="AJ79" s="41">
        <v>0</v>
      </c>
      <c r="AK79" s="327">
        <f t="shared" si="133"/>
        <v>0</v>
      </c>
      <c r="AL79" s="41">
        <v>0</v>
      </c>
      <c r="AM79" s="41">
        <v>0</v>
      </c>
      <c r="AN79" s="41">
        <v>0</v>
      </c>
      <c r="AO79" s="327">
        <f t="shared" si="134"/>
        <v>0</v>
      </c>
      <c r="AP79" s="40">
        <v>0</v>
      </c>
      <c r="AQ79" s="40">
        <v>0</v>
      </c>
      <c r="AR79" s="40">
        <v>0</v>
      </c>
      <c r="AS79" s="327">
        <f t="shared" si="135"/>
        <v>0</v>
      </c>
      <c r="AT79" s="41">
        <v>0</v>
      </c>
      <c r="AU79" s="41">
        <v>0</v>
      </c>
      <c r="AV79" s="41">
        <v>0</v>
      </c>
      <c r="AW79" s="327">
        <f t="shared" si="136"/>
        <v>0</v>
      </c>
      <c r="AX79" s="41">
        <v>0</v>
      </c>
      <c r="AY79" s="41">
        <v>0</v>
      </c>
      <c r="AZ79" s="41">
        <v>0</v>
      </c>
      <c r="BA79" s="327">
        <f t="shared" si="137"/>
        <v>0</v>
      </c>
      <c r="BB79" s="41">
        <v>0</v>
      </c>
      <c r="BC79" s="41">
        <v>0</v>
      </c>
      <c r="BD79" s="41">
        <v>0</v>
      </c>
      <c r="BE79" s="327">
        <f t="shared" si="138"/>
        <v>0</v>
      </c>
      <c r="BF79" s="30">
        <f t="shared" si="139"/>
        <v>0</v>
      </c>
      <c r="BG79" s="621"/>
      <c r="BH79" s="422"/>
      <c r="BI79" s="422"/>
      <c r="BJ79" s="422"/>
      <c r="BK79" s="422"/>
      <c r="BL79" s="1"/>
    </row>
    <row r="80" spans="1:64" ht="15.75" hidden="1" customHeight="1">
      <c r="A80" s="605"/>
      <c r="B80" s="604"/>
      <c r="C80" s="604"/>
      <c r="D80" s="604"/>
      <c r="E80" s="605"/>
      <c r="F80" s="605"/>
      <c r="G80" s="605"/>
      <c r="H80" s="120" t="s">
        <v>66</v>
      </c>
      <c r="I80" s="643"/>
      <c r="J80" s="449">
        <v>0</v>
      </c>
      <c r="K80" s="96">
        <v>0</v>
      </c>
      <c r="L80" s="96">
        <v>0</v>
      </c>
      <c r="M80" s="558">
        <f t="shared" si="127"/>
        <v>0</v>
      </c>
      <c r="N80" s="449">
        <v>0</v>
      </c>
      <c r="O80" s="96">
        <v>0</v>
      </c>
      <c r="P80" s="96">
        <v>0</v>
      </c>
      <c r="Q80" s="558">
        <f t="shared" si="128"/>
        <v>0</v>
      </c>
      <c r="R80" s="449">
        <v>0</v>
      </c>
      <c r="S80" s="96">
        <v>0</v>
      </c>
      <c r="T80" s="96">
        <v>0</v>
      </c>
      <c r="U80" s="558">
        <f t="shared" si="129"/>
        <v>0</v>
      </c>
      <c r="V80" s="449">
        <v>0</v>
      </c>
      <c r="W80" s="96">
        <v>0</v>
      </c>
      <c r="X80" s="96">
        <v>0</v>
      </c>
      <c r="Y80" s="558">
        <f t="shared" si="130"/>
        <v>0</v>
      </c>
      <c r="Z80" s="41">
        <v>0</v>
      </c>
      <c r="AA80" s="41">
        <v>0</v>
      </c>
      <c r="AB80" s="41">
        <v>0</v>
      </c>
      <c r="AC80" s="326">
        <f t="shared" si="131"/>
        <v>0</v>
      </c>
      <c r="AD80" s="41">
        <v>0</v>
      </c>
      <c r="AE80" s="41">
        <v>0</v>
      </c>
      <c r="AF80" s="41">
        <v>0</v>
      </c>
      <c r="AG80" s="327">
        <f t="shared" si="132"/>
        <v>0</v>
      </c>
      <c r="AH80" s="41">
        <v>0</v>
      </c>
      <c r="AI80" s="41">
        <v>0</v>
      </c>
      <c r="AJ80" s="41">
        <v>0</v>
      </c>
      <c r="AK80" s="327">
        <f t="shared" si="133"/>
        <v>0</v>
      </c>
      <c r="AL80" s="41">
        <v>0</v>
      </c>
      <c r="AM80" s="41">
        <v>0</v>
      </c>
      <c r="AN80" s="41">
        <v>0</v>
      </c>
      <c r="AO80" s="327">
        <f t="shared" si="134"/>
        <v>0</v>
      </c>
      <c r="AP80" s="40">
        <v>0</v>
      </c>
      <c r="AQ80" s="40">
        <v>0</v>
      </c>
      <c r="AR80" s="40">
        <v>0</v>
      </c>
      <c r="AS80" s="327">
        <f t="shared" si="135"/>
        <v>0</v>
      </c>
      <c r="AT80" s="41">
        <v>0</v>
      </c>
      <c r="AU80" s="41">
        <v>0</v>
      </c>
      <c r="AV80" s="41">
        <v>0</v>
      </c>
      <c r="AW80" s="327">
        <f t="shared" si="136"/>
        <v>0</v>
      </c>
      <c r="AX80" s="41">
        <v>0</v>
      </c>
      <c r="AY80" s="41">
        <v>0</v>
      </c>
      <c r="AZ80" s="41">
        <v>0</v>
      </c>
      <c r="BA80" s="327">
        <f t="shared" si="137"/>
        <v>0</v>
      </c>
      <c r="BB80" s="41">
        <v>0</v>
      </c>
      <c r="BC80" s="41">
        <v>0</v>
      </c>
      <c r="BD80" s="41">
        <v>0</v>
      </c>
      <c r="BE80" s="327">
        <f t="shared" si="138"/>
        <v>0</v>
      </c>
      <c r="BF80" s="30">
        <f t="shared" si="139"/>
        <v>0</v>
      </c>
      <c r="BG80" s="622"/>
      <c r="BH80" s="422"/>
      <c r="BI80" s="422"/>
      <c r="BJ80" s="422"/>
      <c r="BK80" s="422"/>
      <c r="BL80" s="1"/>
    </row>
    <row r="81" spans="1:64" ht="33" customHeight="1">
      <c r="A81" s="29"/>
      <c r="B81" s="604"/>
      <c r="C81" s="604"/>
      <c r="D81" s="604"/>
      <c r="E81" s="26"/>
      <c r="F81" s="25">
        <v>100</v>
      </c>
      <c r="G81" s="95" t="s">
        <v>73</v>
      </c>
      <c r="H81" s="95" t="s">
        <v>73</v>
      </c>
      <c r="I81" s="543" t="s">
        <v>259</v>
      </c>
      <c r="J81" s="447">
        <v>389</v>
      </c>
      <c r="K81" s="116">
        <v>0</v>
      </c>
      <c r="L81" s="116">
        <v>0</v>
      </c>
      <c r="M81" s="477">
        <f t="shared" si="127"/>
        <v>389</v>
      </c>
      <c r="N81" s="447">
        <v>20</v>
      </c>
      <c r="O81" s="116">
        <v>0</v>
      </c>
      <c r="P81" s="116">
        <v>0</v>
      </c>
      <c r="Q81" s="556">
        <f t="shared" si="128"/>
        <v>20</v>
      </c>
      <c r="R81" s="447">
        <v>0</v>
      </c>
      <c r="S81" s="116">
        <v>0</v>
      </c>
      <c r="T81" s="116">
        <v>0</v>
      </c>
      <c r="U81" s="556">
        <f t="shared" si="129"/>
        <v>0</v>
      </c>
      <c r="V81" s="200">
        <v>0</v>
      </c>
      <c r="W81" s="201">
        <v>0</v>
      </c>
      <c r="X81" s="201">
        <v>0</v>
      </c>
      <c r="Y81" s="344">
        <f t="shared" si="130"/>
        <v>0</v>
      </c>
      <c r="Z81" s="201">
        <v>0</v>
      </c>
      <c r="AA81" s="201">
        <v>0</v>
      </c>
      <c r="AB81" s="201">
        <v>0</v>
      </c>
      <c r="AC81" s="344">
        <f t="shared" si="131"/>
        <v>0</v>
      </c>
      <c r="AD81" s="201">
        <v>0</v>
      </c>
      <c r="AE81" s="201">
        <v>0</v>
      </c>
      <c r="AF81" s="201">
        <v>0</v>
      </c>
      <c r="AG81" s="344">
        <f t="shared" si="132"/>
        <v>0</v>
      </c>
      <c r="AH81" s="202">
        <v>0</v>
      </c>
      <c r="AI81" s="202">
        <v>0</v>
      </c>
      <c r="AJ81" s="202">
        <v>0</v>
      </c>
      <c r="AK81" s="557">
        <f t="shared" si="133"/>
        <v>0</v>
      </c>
      <c r="AL81" s="202">
        <v>0</v>
      </c>
      <c r="AM81" s="202">
        <v>0</v>
      </c>
      <c r="AN81" s="202">
        <v>0</v>
      </c>
      <c r="AO81" s="344">
        <f t="shared" si="134"/>
        <v>0</v>
      </c>
      <c r="AP81" s="201">
        <v>0</v>
      </c>
      <c r="AQ81" s="201">
        <v>0</v>
      </c>
      <c r="AR81" s="201">
        <v>0</v>
      </c>
      <c r="AS81" s="344">
        <f t="shared" si="135"/>
        <v>0</v>
      </c>
      <c r="AT81" s="201">
        <v>0</v>
      </c>
      <c r="AU81" s="201">
        <v>0</v>
      </c>
      <c r="AV81" s="201">
        <v>0</v>
      </c>
      <c r="AW81" s="344">
        <f t="shared" si="136"/>
        <v>0</v>
      </c>
      <c r="AX81" s="201">
        <v>0</v>
      </c>
      <c r="AY81" s="201">
        <v>0</v>
      </c>
      <c r="AZ81" s="201">
        <v>0</v>
      </c>
      <c r="BA81" s="344">
        <f t="shared" si="137"/>
        <v>0</v>
      </c>
      <c r="BB81" s="201">
        <v>0</v>
      </c>
      <c r="BC81" s="201">
        <v>0</v>
      </c>
      <c r="BD81" s="201">
        <v>0</v>
      </c>
      <c r="BE81" s="347">
        <f t="shared" si="138"/>
        <v>0</v>
      </c>
      <c r="BF81" s="30">
        <f t="shared" si="139"/>
        <v>409</v>
      </c>
      <c r="BG81" s="555">
        <f t="shared" ref="BG81:BG82" si="140">BF81/F81</f>
        <v>4.09</v>
      </c>
      <c r="BH81" s="71">
        <f t="shared" ref="BH81:BH82" si="141">ROUND(F81*BL81,0)</f>
        <v>40</v>
      </c>
      <c r="BI81" s="72">
        <f t="shared" ref="BI81:BI82" si="142">ROUND(F81*BL81,0)+1</f>
        <v>41</v>
      </c>
      <c r="BJ81" s="72">
        <f t="shared" ref="BJ81:BJ82" si="143">F81-1</f>
        <v>99</v>
      </c>
      <c r="BK81" s="73">
        <f t="shared" ref="BK81:BK82" si="144">F81</f>
        <v>100</v>
      </c>
      <c r="BL81" s="196">
        <v>0.4</v>
      </c>
    </row>
    <row r="82" spans="1:64" ht="27.75" customHeight="1">
      <c r="A82" s="640" t="s">
        <v>91</v>
      </c>
      <c r="B82" s="604"/>
      <c r="C82" s="604"/>
      <c r="D82" s="604"/>
      <c r="E82" s="692" t="s">
        <v>260</v>
      </c>
      <c r="F82" s="96">
        <v>5</v>
      </c>
      <c r="G82" s="96" t="s">
        <v>73</v>
      </c>
      <c r="H82" s="96" t="s">
        <v>73</v>
      </c>
      <c r="I82" s="144" t="s">
        <v>261</v>
      </c>
      <c r="J82" s="449">
        <v>0</v>
      </c>
      <c r="K82" s="96">
        <v>0</v>
      </c>
      <c r="L82" s="96">
        <v>0</v>
      </c>
      <c r="M82" s="326">
        <v>0</v>
      </c>
      <c r="N82" s="449">
        <v>0</v>
      </c>
      <c r="O82" s="96">
        <v>0</v>
      </c>
      <c r="P82" s="96">
        <v>0</v>
      </c>
      <c r="Q82" s="326">
        <v>0</v>
      </c>
      <c r="R82" s="449">
        <v>0</v>
      </c>
      <c r="S82" s="96">
        <v>0</v>
      </c>
      <c r="T82" s="96">
        <v>0</v>
      </c>
      <c r="U82" s="326">
        <v>0</v>
      </c>
      <c r="V82" s="207">
        <v>0</v>
      </c>
      <c r="W82" s="41">
        <v>0</v>
      </c>
      <c r="X82" s="41">
        <v>0</v>
      </c>
      <c r="Y82" s="327">
        <v>0</v>
      </c>
      <c r="Z82" s="41">
        <v>0</v>
      </c>
      <c r="AA82" s="41">
        <v>0</v>
      </c>
      <c r="AB82" s="41">
        <v>0</v>
      </c>
      <c r="AC82" s="327">
        <v>0</v>
      </c>
      <c r="AD82" s="41">
        <v>0</v>
      </c>
      <c r="AE82" s="41">
        <v>0</v>
      </c>
      <c r="AF82" s="41">
        <v>0</v>
      </c>
      <c r="AG82" s="327">
        <v>0</v>
      </c>
      <c r="AH82" s="41">
        <v>0</v>
      </c>
      <c r="AI82" s="41">
        <v>0</v>
      </c>
      <c r="AJ82" s="41">
        <v>0</v>
      </c>
      <c r="AK82" s="327">
        <v>0</v>
      </c>
      <c r="AL82" s="41">
        <v>0</v>
      </c>
      <c r="AM82" s="41">
        <v>0</v>
      </c>
      <c r="AN82" s="41">
        <v>0</v>
      </c>
      <c r="AO82" s="327">
        <v>0</v>
      </c>
      <c r="AP82" s="40">
        <v>0</v>
      </c>
      <c r="AQ82" s="40">
        <v>0</v>
      </c>
      <c r="AR82" s="40">
        <v>0</v>
      </c>
      <c r="AS82" s="327">
        <v>0</v>
      </c>
      <c r="AT82" s="41">
        <v>0</v>
      </c>
      <c r="AU82" s="41">
        <v>0</v>
      </c>
      <c r="AV82" s="41">
        <v>0</v>
      </c>
      <c r="AW82" s="327">
        <v>0</v>
      </c>
      <c r="AX82" s="41">
        <v>0</v>
      </c>
      <c r="AY82" s="41">
        <v>0</v>
      </c>
      <c r="AZ82" s="41">
        <v>0</v>
      </c>
      <c r="BA82" s="327">
        <v>0</v>
      </c>
      <c r="BB82" s="41">
        <v>0</v>
      </c>
      <c r="BC82" s="41">
        <v>0</v>
      </c>
      <c r="BD82" s="41">
        <v>0</v>
      </c>
      <c r="BE82" s="329">
        <v>0</v>
      </c>
      <c r="BF82" s="30">
        <f t="shared" si="139"/>
        <v>0</v>
      </c>
      <c r="BG82" s="569">
        <f t="shared" si="140"/>
        <v>0</v>
      </c>
      <c r="BH82" s="71">
        <f t="shared" si="141"/>
        <v>2</v>
      </c>
      <c r="BI82" s="72">
        <f t="shared" si="142"/>
        <v>3</v>
      </c>
      <c r="BJ82" s="72">
        <f t="shared" si="143"/>
        <v>4</v>
      </c>
      <c r="BK82" s="73">
        <f t="shared" si="144"/>
        <v>5</v>
      </c>
      <c r="BL82" s="196">
        <v>0.4</v>
      </c>
    </row>
    <row r="83" spans="1:64" ht="15" customHeight="1">
      <c r="A83" s="604"/>
      <c r="B83" s="604"/>
      <c r="C83" s="604"/>
      <c r="D83" s="604"/>
      <c r="E83" s="604"/>
      <c r="F83" s="692">
        <v>4</v>
      </c>
      <c r="G83" s="692" t="s">
        <v>48</v>
      </c>
      <c r="H83" s="96" t="s">
        <v>49</v>
      </c>
      <c r="I83" s="656" t="s">
        <v>262</v>
      </c>
      <c r="J83" s="449">
        <v>0</v>
      </c>
      <c r="K83" s="96">
        <v>0</v>
      </c>
      <c r="L83" s="96">
        <v>0</v>
      </c>
      <c r="M83" s="558">
        <f t="shared" ref="M83:M87" si="145">SUM(J83:L83)</f>
        <v>0</v>
      </c>
      <c r="N83" s="449">
        <v>0</v>
      </c>
      <c r="O83" s="96">
        <v>0</v>
      </c>
      <c r="P83" s="96">
        <v>0</v>
      </c>
      <c r="Q83" s="558">
        <f t="shared" ref="Q83:Q87" si="146">SUM(N83:P83)</f>
        <v>0</v>
      </c>
      <c r="R83" s="449">
        <v>0</v>
      </c>
      <c r="S83" s="96">
        <v>0</v>
      </c>
      <c r="T83" s="96">
        <v>0</v>
      </c>
      <c r="U83" s="558">
        <f t="shared" ref="U83:U87" si="147">SUM(R83:T83)</f>
        <v>0</v>
      </c>
      <c r="V83" s="207">
        <v>0</v>
      </c>
      <c r="W83" s="41">
        <v>0</v>
      </c>
      <c r="X83" s="41">
        <v>0</v>
      </c>
      <c r="Y83" s="327">
        <f t="shared" ref="Y83:Y87" si="148">SUM(V83:X83)</f>
        <v>0</v>
      </c>
      <c r="Z83" s="41">
        <v>0</v>
      </c>
      <c r="AA83" s="41">
        <v>0</v>
      </c>
      <c r="AB83" s="41">
        <v>0</v>
      </c>
      <c r="AC83" s="326">
        <f t="shared" ref="AC83:AC87" si="149">SUM(Z83:AB83)</f>
        <v>0</v>
      </c>
      <c r="AD83" s="41">
        <v>0</v>
      </c>
      <c r="AE83" s="41">
        <v>0</v>
      </c>
      <c r="AF83" s="41">
        <v>0</v>
      </c>
      <c r="AG83" s="326">
        <f t="shared" ref="AG83:AG87" si="150">SUM(AD83:AF83)</f>
        <v>0</v>
      </c>
      <c r="AH83" s="41">
        <v>0</v>
      </c>
      <c r="AI83" s="41">
        <v>0</v>
      </c>
      <c r="AJ83" s="41">
        <v>0</v>
      </c>
      <c r="AK83" s="326">
        <f t="shared" ref="AK83:AK87" si="151">SUM(AH83:AJ83)</f>
        <v>0</v>
      </c>
      <c r="AL83" s="41">
        <v>0</v>
      </c>
      <c r="AM83" s="41">
        <v>0</v>
      </c>
      <c r="AN83" s="41">
        <v>0</v>
      </c>
      <c r="AO83" s="326">
        <f t="shared" ref="AO83:AO87" si="152">SUM(AL83:AN83)</f>
        <v>0</v>
      </c>
      <c r="AP83" s="40">
        <v>0</v>
      </c>
      <c r="AQ83" s="40">
        <v>0</v>
      </c>
      <c r="AR83" s="40">
        <v>0</v>
      </c>
      <c r="AS83" s="327">
        <f t="shared" ref="AS83:AS87" si="153">SUM(AP83:AR83)</f>
        <v>0</v>
      </c>
      <c r="AT83" s="41">
        <v>0</v>
      </c>
      <c r="AU83" s="41">
        <v>0</v>
      </c>
      <c r="AV83" s="41">
        <v>0</v>
      </c>
      <c r="AW83" s="327">
        <f t="shared" ref="AW83:AW87" si="154">SUM(AT83:AV83)</f>
        <v>0</v>
      </c>
      <c r="AX83" s="41">
        <v>0</v>
      </c>
      <c r="AY83" s="41">
        <v>0</v>
      </c>
      <c r="AZ83" s="41">
        <v>0</v>
      </c>
      <c r="BA83" s="326">
        <f t="shared" ref="BA83:BA87" si="155">SUM(AX83:AZ83)</f>
        <v>0</v>
      </c>
      <c r="BB83" s="41">
        <v>0</v>
      </c>
      <c r="BC83" s="41">
        <v>0</v>
      </c>
      <c r="BD83" s="41">
        <v>0</v>
      </c>
      <c r="BE83" s="329">
        <f t="shared" ref="BE83:BE87" si="156">SUM(BB83:BD83)</f>
        <v>0</v>
      </c>
      <c r="BF83" s="30">
        <f t="shared" si="139"/>
        <v>0</v>
      </c>
      <c r="BG83" s="777">
        <f>BF88/F83</f>
        <v>0</v>
      </c>
      <c r="BH83" s="422"/>
      <c r="BI83" s="422"/>
      <c r="BJ83" s="422"/>
      <c r="BK83" s="422"/>
      <c r="BL83" s="1"/>
    </row>
    <row r="84" spans="1:64" ht="18" customHeight="1">
      <c r="A84" s="604"/>
      <c r="B84" s="604"/>
      <c r="C84" s="604"/>
      <c r="D84" s="604"/>
      <c r="E84" s="604"/>
      <c r="F84" s="604"/>
      <c r="G84" s="604"/>
      <c r="H84" s="96" t="s">
        <v>51</v>
      </c>
      <c r="I84" s="642"/>
      <c r="J84" s="449">
        <v>0</v>
      </c>
      <c r="K84" s="96">
        <v>0</v>
      </c>
      <c r="L84" s="96">
        <v>0</v>
      </c>
      <c r="M84" s="558">
        <f t="shared" si="145"/>
        <v>0</v>
      </c>
      <c r="N84" s="449">
        <v>0</v>
      </c>
      <c r="O84" s="96">
        <v>0</v>
      </c>
      <c r="P84" s="96">
        <v>0</v>
      </c>
      <c r="Q84" s="558">
        <f t="shared" si="146"/>
        <v>0</v>
      </c>
      <c r="R84" s="449">
        <v>0</v>
      </c>
      <c r="S84" s="96">
        <v>0</v>
      </c>
      <c r="T84" s="96">
        <v>0</v>
      </c>
      <c r="U84" s="558">
        <f t="shared" si="147"/>
        <v>0</v>
      </c>
      <c r="V84" s="207">
        <v>0</v>
      </c>
      <c r="W84" s="41">
        <v>0</v>
      </c>
      <c r="X84" s="41">
        <v>0</v>
      </c>
      <c r="Y84" s="327">
        <f t="shared" si="148"/>
        <v>0</v>
      </c>
      <c r="Z84" s="41">
        <v>0</v>
      </c>
      <c r="AA84" s="41">
        <v>0</v>
      </c>
      <c r="AB84" s="41">
        <v>0</v>
      </c>
      <c r="AC84" s="326">
        <f t="shared" si="149"/>
        <v>0</v>
      </c>
      <c r="AD84" s="41">
        <v>0</v>
      </c>
      <c r="AE84" s="41">
        <v>0</v>
      </c>
      <c r="AF84" s="41">
        <v>0</v>
      </c>
      <c r="AG84" s="326">
        <f t="shared" si="150"/>
        <v>0</v>
      </c>
      <c r="AH84" s="41">
        <v>0</v>
      </c>
      <c r="AI84" s="41">
        <v>0</v>
      </c>
      <c r="AJ84" s="41">
        <v>0</v>
      </c>
      <c r="AK84" s="326">
        <f t="shared" si="151"/>
        <v>0</v>
      </c>
      <c r="AL84" s="41">
        <v>0</v>
      </c>
      <c r="AM84" s="41">
        <v>0</v>
      </c>
      <c r="AN84" s="41">
        <v>0</v>
      </c>
      <c r="AO84" s="326">
        <f t="shared" si="152"/>
        <v>0</v>
      </c>
      <c r="AP84" s="40">
        <v>0</v>
      </c>
      <c r="AQ84" s="40">
        <v>0</v>
      </c>
      <c r="AR84" s="40">
        <v>0</v>
      </c>
      <c r="AS84" s="327">
        <f t="shared" si="153"/>
        <v>0</v>
      </c>
      <c r="AT84" s="41">
        <v>0</v>
      </c>
      <c r="AU84" s="41">
        <v>0</v>
      </c>
      <c r="AV84" s="41">
        <v>0</v>
      </c>
      <c r="AW84" s="327">
        <f t="shared" si="154"/>
        <v>0</v>
      </c>
      <c r="AX84" s="41">
        <v>0</v>
      </c>
      <c r="AY84" s="41">
        <v>0</v>
      </c>
      <c r="AZ84" s="41">
        <v>0</v>
      </c>
      <c r="BA84" s="326">
        <f t="shared" si="155"/>
        <v>0</v>
      </c>
      <c r="BB84" s="41">
        <v>0</v>
      </c>
      <c r="BC84" s="41">
        <v>0</v>
      </c>
      <c r="BD84" s="41">
        <v>0</v>
      </c>
      <c r="BE84" s="329">
        <f t="shared" si="156"/>
        <v>0</v>
      </c>
      <c r="BF84" s="30">
        <f t="shared" si="139"/>
        <v>0</v>
      </c>
      <c r="BG84" s="621"/>
      <c r="BH84" s="422"/>
      <c r="BI84" s="422"/>
      <c r="BJ84" s="422"/>
      <c r="BK84" s="422"/>
      <c r="BL84" s="1"/>
    </row>
    <row r="85" spans="1:64" ht="15" customHeight="1">
      <c r="A85" s="604"/>
      <c r="B85" s="604"/>
      <c r="C85" s="604"/>
      <c r="D85" s="604"/>
      <c r="E85" s="604"/>
      <c r="F85" s="604"/>
      <c r="G85" s="604"/>
      <c r="H85" s="120" t="s">
        <v>52</v>
      </c>
      <c r="I85" s="642"/>
      <c r="J85" s="449">
        <v>0</v>
      </c>
      <c r="K85" s="96">
        <v>0</v>
      </c>
      <c r="L85" s="96">
        <v>0</v>
      </c>
      <c r="M85" s="558">
        <f t="shared" si="145"/>
        <v>0</v>
      </c>
      <c r="N85" s="449">
        <v>0</v>
      </c>
      <c r="O85" s="96">
        <v>0</v>
      </c>
      <c r="P85" s="96">
        <v>0</v>
      </c>
      <c r="Q85" s="558">
        <f t="shared" si="146"/>
        <v>0</v>
      </c>
      <c r="R85" s="449">
        <v>0</v>
      </c>
      <c r="S85" s="96">
        <v>0</v>
      </c>
      <c r="T85" s="96">
        <v>0</v>
      </c>
      <c r="U85" s="558">
        <f t="shared" si="147"/>
        <v>0</v>
      </c>
      <c r="V85" s="207">
        <v>0</v>
      </c>
      <c r="W85" s="41">
        <v>0</v>
      </c>
      <c r="X85" s="41">
        <v>0</v>
      </c>
      <c r="Y85" s="327">
        <f t="shared" si="148"/>
        <v>0</v>
      </c>
      <c r="Z85" s="41">
        <v>0</v>
      </c>
      <c r="AA85" s="41">
        <v>0</v>
      </c>
      <c r="AB85" s="41">
        <v>0</v>
      </c>
      <c r="AC85" s="326">
        <f t="shared" si="149"/>
        <v>0</v>
      </c>
      <c r="AD85" s="41">
        <v>0</v>
      </c>
      <c r="AE85" s="41">
        <v>0</v>
      </c>
      <c r="AF85" s="41">
        <v>0</v>
      </c>
      <c r="AG85" s="326">
        <f t="shared" si="150"/>
        <v>0</v>
      </c>
      <c r="AH85" s="41">
        <v>0</v>
      </c>
      <c r="AI85" s="41">
        <v>0</v>
      </c>
      <c r="AJ85" s="41">
        <v>0</v>
      </c>
      <c r="AK85" s="326">
        <f t="shared" si="151"/>
        <v>0</v>
      </c>
      <c r="AL85" s="41">
        <v>0</v>
      </c>
      <c r="AM85" s="41">
        <v>0</v>
      </c>
      <c r="AN85" s="41">
        <v>0</v>
      </c>
      <c r="AO85" s="326">
        <f t="shared" si="152"/>
        <v>0</v>
      </c>
      <c r="AP85" s="40">
        <v>0</v>
      </c>
      <c r="AQ85" s="40">
        <v>0</v>
      </c>
      <c r="AR85" s="40">
        <v>0</v>
      </c>
      <c r="AS85" s="327">
        <f t="shared" si="153"/>
        <v>0</v>
      </c>
      <c r="AT85" s="41">
        <v>0</v>
      </c>
      <c r="AU85" s="41">
        <v>0</v>
      </c>
      <c r="AV85" s="41">
        <v>0</v>
      </c>
      <c r="AW85" s="327">
        <f t="shared" si="154"/>
        <v>0</v>
      </c>
      <c r="AX85" s="41">
        <v>0</v>
      </c>
      <c r="AY85" s="41">
        <v>0</v>
      </c>
      <c r="AZ85" s="41">
        <v>0</v>
      </c>
      <c r="BA85" s="326">
        <f t="shared" si="155"/>
        <v>0</v>
      </c>
      <c r="BB85" s="41">
        <v>0</v>
      </c>
      <c r="BC85" s="41">
        <v>0</v>
      </c>
      <c r="BD85" s="41">
        <v>0</v>
      </c>
      <c r="BE85" s="329">
        <f t="shared" si="156"/>
        <v>0</v>
      </c>
      <c r="BF85" s="30">
        <f t="shared" si="139"/>
        <v>0</v>
      </c>
      <c r="BG85" s="621"/>
      <c r="BH85" s="422"/>
      <c r="BI85" s="422"/>
      <c r="BJ85" s="422"/>
      <c r="BK85" s="422"/>
      <c r="BL85" s="1"/>
    </row>
    <row r="86" spans="1:64" ht="15" customHeight="1">
      <c r="A86" s="604"/>
      <c r="B86" s="604"/>
      <c r="C86" s="604"/>
      <c r="D86" s="604"/>
      <c r="E86" s="604"/>
      <c r="F86" s="604"/>
      <c r="G86" s="604"/>
      <c r="H86" s="120" t="s">
        <v>53</v>
      </c>
      <c r="I86" s="642"/>
      <c r="J86" s="449">
        <v>0</v>
      </c>
      <c r="K86" s="96">
        <v>0</v>
      </c>
      <c r="L86" s="96">
        <v>0</v>
      </c>
      <c r="M86" s="558">
        <f t="shared" si="145"/>
        <v>0</v>
      </c>
      <c r="N86" s="449">
        <v>0</v>
      </c>
      <c r="O86" s="96">
        <v>0</v>
      </c>
      <c r="P86" s="96">
        <v>0</v>
      </c>
      <c r="Q86" s="558">
        <f t="shared" si="146"/>
        <v>0</v>
      </c>
      <c r="R86" s="449">
        <v>0</v>
      </c>
      <c r="S86" s="96">
        <v>0</v>
      </c>
      <c r="T86" s="96">
        <v>0</v>
      </c>
      <c r="U86" s="558">
        <f t="shared" si="147"/>
        <v>0</v>
      </c>
      <c r="V86" s="207">
        <v>0</v>
      </c>
      <c r="W86" s="41">
        <v>0</v>
      </c>
      <c r="X86" s="41">
        <v>0</v>
      </c>
      <c r="Y86" s="327">
        <f t="shared" si="148"/>
        <v>0</v>
      </c>
      <c r="Z86" s="41">
        <v>0</v>
      </c>
      <c r="AA86" s="41">
        <v>0</v>
      </c>
      <c r="AB86" s="41">
        <v>0</v>
      </c>
      <c r="AC86" s="326">
        <f t="shared" si="149"/>
        <v>0</v>
      </c>
      <c r="AD86" s="41">
        <v>0</v>
      </c>
      <c r="AE86" s="41">
        <v>0</v>
      </c>
      <c r="AF86" s="41">
        <v>0</v>
      </c>
      <c r="AG86" s="326">
        <f t="shared" si="150"/>
        <v>0</v>
      </c>
      <c r="AH86" s="41">
        <v>0</v>
      </c>
      <c r="AI86" s="41">
        <v>0</v>
      </c>
      <c r="AJ86" s="41">
        <v>0</v>
      </c>
      <c r="AK86" s="326">
        <f t="shared" si="151"/>
        <v>0</v>
      </c>
      <c r="AL86" s="41">
        <v>0</v>
      </c>
      <c r="AM86" s="41">
        <v>0</v>
      </c>
      <c r="AN86" s="41">
        <v>0</v>
      </c>
      <c r="AO86" s="326">
        <f t="shared" si="152"/>
        <v>0</v>
      </c>
      <c r="AP86" s="40">
        <v>0</v>
      </c>
      <c r="AQ86" s="40">
        <v>0</v>
      </c>
      <c r="AR86" s="40">
        <v>0</v>
      </c>
      <c r="AS86" s="327">
        <f t="shared" si="153"/>
        <v>0</v>
      </c>
      <c r="AT86" s="41">
        <v>0</v>
      </c>
      <c r="AU86" s="41">
        <v>0</v>
      </c>
      <c r="AV86" s="41">
        <v>0</v>
      </c>
      <c r="AW86" s="327">
        <f t="shared" si="154"/>
        <v>0</v>
      </c>
      <c r="AX86" s="41">
        <v>0</v>
      </c>
      <c r="AY86" s="41">
        <v>0</v>
      </c>
      <c r="AZ86" s="41">
        <v>0</v>
      </c>
      <c r="BA86" s="326">
        <f t="shared" si="155"/>
        <v>0</v>
      </c>
      <c r="BB86" s="41">
        <v>0</v>
      </c>
      <c r="BC86" s="41">
        <v>0</v>
      </c>
      <c r="BD86" s="41">
        <v>0</v>
      </c>
      <c r="BE86" s="329">
        <f t="shared" si="156"/>
        <v>0</v>
      </c>
      <c r="BF86" s="30">
        <f t="shared" si="139"/>
        <v>0</v>
      </c>
      <c r="BG86" s="621"/>
      <c r="BH86" s="422"/>
      <c r="BI86" s="422"/>
      <c r="BJ86" s="422"/>
      <c r="BK86" s="422"/>
      <c r="BL86" s="1"/>
    </row>
    <row r="87" spans="1:64" ht="15.75" customHeight="1">
      <c r="A87" s="604"/>
      <c r="B87" s="604"/>
      <c r="C87" s="604"/>
      <c r="D87" s="604"/>
      <c r="E87" s="604"/>
      <c r="F87" s="604"/>
      <c r="G87" s="605"/>
      <c r="H87" s="120" t="s">
        <v>54</v>
      </c>
      <c r="I87" s="642"/>
      <c r="J87" s="449">
        <v>0</v>
      </c>
      <c r="K87" s="96">
        <v>0</v>
      </c>
      <c r="L87" s="96">
        <v>0</v>
      </c>
      <c r="M87" s="558">
        <f t="shared" si="145"/>
        <v>0</v>
      </c>
      <c r="N87" s="449">
        <v>0</v>
      </c>
      <c r="O87" s="96">
        <v>0</v>
      </c>
      <c r="P87" s="96">
        <v>0</v>
      </c>
      <c r="Q87" s="558">
        <f t="shared" si="146"/>
        <v>0</v>
      </c>
      <c r="R87" s="449">
        <v>0</v>
      </c>
      <c r="S87" s="96">
        <v>0</v>
      </c>
      <c r="T87" s="96">
        <v>0</v>
      </c>
      <c r="U87" s="558">
        <f t="shared" si="147"/>
        <v>0</v>
      </c>
      <c r="V87" s="207">
        <v>0</v>
      </c>
      <c r="W87" s="41">
        <v>0</v>
      </c>
      <c r="X87" s="41">
        <v>0</v>
      </c>
      <c r="Y87" s="327">
        <f t="shared" si="148"/>
        <v>0</v>
      </c>
      <c r="Z87" s="41">
        <v>0</v>
      </c>
      <c r="AA87" s="41">
        <v>0</v>
      </c>
      <c r="AB87" s="41">
        <v>0</v>
      </c>
      <c r="AC87" s="326">
        <f t="shared" si="149"/>
        <v>0</v>
      </c>
      <c r="AD87" s="41">
        <v>0</v>
      </c>
      <c r="AE87" s="41">
        <v>0</v>
      </c>
      <c r="AF87" s="41">
        <v>0</v>
      </c>
      <c r="AG87" s="326">
        <f t="shared" si="150"/>
        <v>0</v>
      </c>
      <c r="AH87" s="41">
        <v>0</v>
      </c>
      <c r="AI87" s="41">
        <v>0</v>
      </c>
      <c r="AJ87" s="41">
        <v>0</v>
      </c>
      <c r="AK87" s="326">
        <f t="shared" si="151"/>
        <v>0</v>
      </c>
      <c r="AL87" s="41">
        <v>0</v>
      </c>
      <c r="AM87" s="41">
        <v>0</v>
      </c>
      <c r="AN87" s="41">
        <v>0</v>
      </c>
      <c r="AO87" s="326">
        <f t="shared" si="152"/>
        <v>0</v>
      </c>
      <c r="AP87" s="40">
        <v>0</v>
      </c>
      <c r="AQ87" s="40">
        <v>0</v>
      </c>
      <c r="AR87" s="40">
        <v>0</v>
      </c>
      <c r="AS87" s="327">
        <f t="shared" si="153"/>
        <v>0</v>
      </c>
      <c r="AT87" s="41">
        <v>0</v>
      </c>
      <c r="AU87" s="41">
        <v>0</v>
      </c>
      <c r="AV87" s="41">
        <v>0</v>
      </c>
      <c r="AW87" s="327">
        <f t="shared" si="154"/>
        <v>0</v>
      </c>
      <c r="AX87" s="41">
        <v>0</v>
      </c>
      <c r="AY87" s="41">
        <v>0</v>
      </c>
      <c r="AZ87" s="41">
        <v>0</v>
      </c>
      <c r="BA87" s="326">
        <f t="shared" si="155"/>
        <v>0</v>
      </c>
      <c r="BB87" s="41">
        <v>0</v>
      </c>
      <c r="BC87" s="41">
        <v>0</v>
      </c>
      <c r="BD87" s="41">
        <v>0</v>
      </c>
      <c r="BE87" s="329">
        <f t="shared" si="156"/>
        <v>0</v>
      </c>
      <c r="BF87" s="30">
        <f t="shared" si="139"/>
        <v>0</v>
      </c>
      <c r="BG87" s="621"/>
      <c r="BH87" s="422"/>
      <c r="BI87" s="422"/>
      <c r="BJ87" s="422"/>
      <c r="BK87" s="422"/>
      <c r="BL87" s="1"/>
    </row>
    <row r="88" spans="1:64" ht="27.75" customHeight="1">
      <c r="A88" s="604"/>
      <c r="B88" s="604"/>
      <c r="C88" s="604"/>
      <c r="D88" s="604"/>
      <c r="E88" s="604"/>
      <c r="F88" s="605"/>
      <c r="G88" s="693" t="s">
        <v>55</v>
      </c>
      <c r="H88" s="585"/>
      <c r="I88" s="643"/>
      <c r="J88" s="449">
        <f t="shared" ref="J88:BF88" si="157">SUM(J83:J87)</f>
        <v>0</v>
      </c>
      <c r="K88" s="96">
        <f t="shared" si="157"/>
        <v>0</v>
      </c>
      <c r="L88" s="96">
        <f t="shared" si="157"/>
        <v>0</v>
      </c>
      <c r="M88" s="558">
        <f t="shared" si="157"/>
        <v>0</v>
      </c>
      <c r="N88" s="449">
        <f t="shared" si="157"/>
        <v>0</v>
      </c>
      <c r="O88" s="96">
        <f t="shared" si="157"/>
        <v>0</v>
      </c>
      <c r="P88" s="96">
        <f t="shared" si="157"/>
        <v>0</v>
      </c>
      <c r="Q88" s="558">
        <f t="shared" si="157"/>
        <v>0</v>
      </c>
      <c r="R88" s="449">
        <f t="shared" si="157"/>
        <v>0</v>
      </c>
      <c r="S88" s="96">
        <f t="shared" si="157"/>
        <v>0</v>
      </c>
      <c r="T88" s="96">
        <f t="shared" si="157"/>
        <v>0</v>
      </c>
      <c r="U88" s="558">
        <f t="shared" si="157"/>
        <v>0</v>
      </c>
      <c r="V88" s="207">
        <f t="shared" si="157"/>
        <v>0</v>
      </c>
      <c r="W88" s="41">
        <f t="shared" si="157"/>
        <v>0</v>
      </c>
      <c r="X88" s="41">
        <f t="shared" si="157"/>
        <v>0</v>
      </c>
      <c r="Y88" s="327">
        <f t="shared" si="157"/>
        <v>0</v>
      </c>
      <c r="Z88" s="325">
        <f t="shared" si="157"/>
        <v>0</v>
      </c>
      <c r="AA88" s="41">
        <f t="shared" si="157"/>
        <v>0</v>
      </c>
      <c r="AB88" s="41">
        <f t="shared" si="157"/>
        <v>0</v>
      </c>
      <c r="AC88" s="326">
        <f t="shared" si="157"/>
        <v>0</v>
      </c>
      <c r="AD88" s="325">
        <f t="shared" si="157"/>
        <v>0</v>
      </c>
      <c r="AE88" s="41">
        <f t="shared" si="157"/>
        <v>0</v>
      </c>
      <c r="AF88" s="41">
        <f t="shared" si="157"/>
        <v>0</v>
      </c>
      <c r="AG88" s="326">
        <f t="shared" si="157"/>
        <v>0</v>
      </c>
      <c r="AH88" s="325">
        <f t="shared" si="157"/>
        <v>0</v>
      </c>
      <c r="AI88" s="41">
        <f t="shared" si="157"/>
        <v>0</v>
      </c>
      <c r="AJ88" s="41">
        <f t="shared" si="157"/>
        <v>0</v>
      </c>
      <c r="AK88" s="326">
        <f t="shared" si="157"/>
        <v>0</v>
      </c>
      <c r="AL88" s="41">
        <f t="shared" si="157"/>
        <v>0</v>
      </c>
      <c r="AM88" s="41">
        <f t="shared" si="157"/>
        <v>0</v>
      </c>
      <c r="AN88" s="41">
        <f t="shared" si="157"/>
        <v>0</v>
      </c>
      <c r="AO88" s="326">
        <f t="shared" si="157"/>
        <v>0</v>
      </c>
      <c r="AP88" s="40">
        <f t="shared" si="157"/>
        <v>0</v>
      </c>
      <c r="AQ88" s="40">
        <f t="shared" si="157"/>
        <v>0</v>
      </c>
      <c r="AR88" s="40">
        <f t="shared" si="157"/>
        <v>0</v>
      </c>
      <c r="AS88" s="327">
        <f t="shared" si="157"/>
        <v>0</v>
      </c>
      <c r="AT88" s="41">
        <f t="shared" si="157"/>
        <v>0</v>
      </c>
      <c r="AU88" s="41">
        <f t="shared" si="157"/>
        <v>0</v>
      </c>
      <c r="AV88" s="41">
        <f t="shared" si="157"/>
        <v>0</v>
      </c>
      <c r="AW88" s="327">
        <f t="shared" si="157"/>
        <v>0</v>
      </c>
      <c r="AX88" s="41">
        <f t="shared" si="157"/>
        <v>0</v>
      </c>
      <c r="AY88" s="41">
        <f t="shared" si="157"/>
        <v>0</v>
      </c>
      <c r="AZ88" s="41">
        <f t="shared" si="157"/>
        <v>0</v>
      </c>
      <c r="BA88" s="326">
        <f t="shared" si="157"/>
        <v>0</v>
      </c>
      <c r="BB88" s="41">
        <f t="shared" si="157"/>
        <v>0</v>
      </c>
      <c r="BC88" s="41">
        <f t="shared" si="157"/>
        <v>0</v>
      </c>
      <c r="BD88" s="41">
        <f t="shared" si="157"/>
        <v>0</v>
      </c>
      <c r="BE88" s="329">
        <f t="shared" si="157"/>
        <v>0</v>
      </c>
      <c r="BF88" s="30">
        <f t="shared" si="157"/>
        <v>0</v>
      </c>
      <c r="BG88" s="622"/>
      <c r="BH88" s="71">
        <f>TRUNC(F83*BL88,0)</f>
        <v>1</v>
      </c>
      <c r="BI88" s="72">
        <f>ROUND(F83*BL88,0)</f>
        <v>2</v>
      </c>
      <c r="BJ88" s="72">
        <f>F83-1</f>
        <v>3</v>
      </c>
      <c r="BK88" s="73">
        <f>F83</f>
        <v>4</v>
      </c>
      <c r="BL88" s="196">
        <v>0.4</v>
      </c>
    </row>
    <row r="89" spans="1:64" ht="27.75" customHeight="1">
      <c r="A89" s="604"/>
      <c r="B89" s="604"/>
      <c r="C89" s="604"/>
      <c r="D89" s="604"/>
      <c r="E89" s="604"/>
      <c r="F89" s="96">
        <v>5</v>
      </c>
      <c r="G89" s="96" t="s">
        <v>73</v>
      </c>
      <c r="H89" s="96" t="s">
        <v>73</v>
      </c>
      <c r="I89" s="144" t="s">
        <v>263</v>
      </c>
      <c r="J89" s="449">
        <v>21</v>
      </c>
      <c r="K89" s="96">
        <v>0</v>
      </c>
      <c r="L89" s="96">
        <v>0</v>
      </c>
      <c r="M89" s="326">
        <v>21</v>
      </c>
      <c r="N89" s="449">
        <v>16</v>
      </c>
      <c r="O89" s="96">
        <v>14</v>
      </c>
      <c r="P89" s="96">
        <v>0</v>
      </c>
      <c r="Q89" s="326">
        <v>30</v>
      </c>
      <c r="R89" s="449">
        <v>2</v>
      </c>
      <c r="S89" s="96">
        <v>10</v>
      </c>
      <c r="T89" s="96">
        <v>0</v>
      </c>
      <c r="U89" s="326">
        <v>12</v>
      </c>
      <c r="V89" s="207">
        <v>0</v>
      </c>
      <c r="W89" s="41">
        <v>0</v>
      </c>
      <c r="X89" s="41">
        <v>0</v>
      </c>
      <c r="Y89" s="327">
        <v>0</v>
      </c>
      <c r="Z89" s="41">
        <v>0</v>
      </c>
      <c r="AA89" s="41">
        <v>0</v>
      </c>
      <c r="AB89" s="41">
        <v>0</v>
      </c>
      <c r="AC89" s="327">
        <v>0</v>
      </c>
      <c r="AD89" s="41">
        <v>0</v>
      </c>
      <c r="AE89" s="41">
        <v>0</v>
      </c>
      <c r="AF89" s="41">
        <v>0</v>
      </c>
      <c r="AG89" s="327">
        <v>0</v>
      </c>
      <c r="AH89" s="40">
        <v>0</v>
      </c>
      <c r="AI89" s="40">
        <v>0</v>
      </c>
      <c r="AJ89" s="40">
        <v>0</v>
      </c>
      <c r="AK89" s="327">
        <v>0</v>
      </c>
      <c r="AL89" s="40">
        <v>0</v>
      </c>
      <c r="AM89" s="40">
        <v>0</v>
      </c>
      <c r="AN89" s="40">
        <v>0</v>
      </c>
      <c r="AO89" s="327">
        <v>0</v>
      </c>
      <c r="AP89" s="40">
        <v>0</v>
      </c>
      <c r="AQ89" s="40">
        <v>0</v>
      </c>
      <c r="AR89" s="40">
        <v>0</v>
      </c>
      <c r="AS89" s="327">
        <v>0</v>
      </c>
      <c r="AT89" s="41">
        <v>0</v>
      </c>
      <c r="AU89" s="41">
        <v>0</v>
      </c>
      <c r="AV89" s="41">
        <v>0</v>
      </c>
      <c r="AW89" s="327">
        <v>0</v>
      </c>
      <c r="AX89" s="41">
        <v>0</v>
      </c>
      <c r="AY89" s="41">
        <v>0</v>
      </c>
      <c r="AZ89" s="41">
        <v>0</v>
      </c>
      <c r="BA89" s="327">
        <v>0</v>
      </c>
      <c r="BB89" s="41">
        <v>0</v>
      </c>
      <c r="BC89" s="41">
        <v>0</v>
      </c>
      <c r="BD89" s="41">
        <v>0</v>
      </c>
      <c r="BE89" s="329">
        <v>0</v>
      </c>
      <c r="BF89" s="30">
        <f t="shared" ref="BF89:BF94" si="158">SUM(M89+Q89+U89+Y89+AC89+AG89+AK89+AO89+AS89+AW89+BA89+BE89)</f>
        <v>63</v>
      </c>
      <c r="BG89" s="569">
        <f>BF89/F89</f>
        <v>12.6</v>
      </c>
      <c r="BH89" s="71">
        <f>ROUND(F89*BL89,0)</f>
        <v>2</v>
      </c>
      <c r="BI89" s="72">
        <f>ROUND(F89*BL89,0)+1</f>
        <v>3</v>
      </c>
      <c r="BJ89" s="72">
        <f>F89-1</f>
        <v>4</v>
      </c>
      <c r="BK89" s="73">
        <f>F89</f>
        <v>5</v>
      </c>
      <c r="BL89" s="196">
        <v>0.4</v>
      </c>
    </row>
    <row r="90" spans="1:64" ht="15" customHeight="1">
      <c r="A90" s="604"/>
      <c r="B90" s="604"/>
      <c r="C90" s="604"/>
      <c r="D90" s="604"/>
      <c r="E90" s="604"/>
      <c r="F90" s="692">
        <v>4</v>
      </c>
      <c r="G90" s="692" t="s">
        <v>48</v>
      </c>
      <c r="H90" s="96" t="s">
        <v>49</v>
      </c>
      <c r="I90" s="656" t="s">
        <v>264</v>
      </c>
      <c r="J90" s="449">
        <v>0</v>
      </c>
      <c r="K90" s="96">
        <v>0</v>
      </c>
      <c r="L90" s="96">
        <v>0</v>
      </c>
      <c r="M90" s="558">
        <f t="shared" ref="M90:M95" si="159">SUM(J90:L90)</f>
        <v>0</v>
      </c>
      <c r="N90" s="449">
        <v>0</v>
      </c>
      <c r="O90" s="96">
        <v>0</v>
      </c>
      <c r="P90" s="96">
        <v>0</v>
      </c>
      <c r="Q90" s="558">
        <f t="shared" ref="Q90:Q94" si="160">SUM(N90:P90)</f>
        <v>0</v>
      </c>
      <c r="R90" s="449">
        <v>0</v>
      </c>
      <c r="S90" s="96">
        <v>0</v>
      </c>
      <c r="T90" s="96">
        <v>0</v>
      </c>
      <c r="U90" s="558">
        <f t="shared" ref="U90:U94" si="161">SUM(R90:T90)</f>
        <v>0</v>
      </c>
      <c r="V90" s="207">
        <v>0</v>
      </c>
      <c r="W90" s="41">
        <v>0</v>
      </c>
      <c r="X90" s="41">
        <v>0</v>
      </c>
      <c r="Y90" s="327">
        <f t="shared" ref="Y90:Y94" si="162">SUM(V90:X90)</f>
        <v>0</v>
      </c>
      <c r="Z90" s="41">
        <v>0</v>
      </c>
      <c r="AA90" s="41">
        <v>0</v>
      </c>
      <c r="AB90" s="41">
        <v>0</v>
      </c>
      <c r="AC90" s="327">
        <f t="shared" ref="AC90:AC94" si="163">SUM(Z90:AB90)</f>
        <v>0</v>
      </c>
      <c r="AD90" s="41">
        <v>0</v>
      </c>
      <c r="AE90" s="41">
        <v>0</v>
      </c>
      <c r="AF90" s="41">
        <v>0</v>
      </c>
      <c r="AG90" s="327">
        <f t="shared" ref="AG90:AG94" si="164">SUM(AD90:AF90)</f>
        <v>0</v>
      </c>
      <c r="AH90" s="40">
        <v>0</v>
      </c>
      <c r="AI90" s="40">
        <v>0</v>
      </c>
      <c r="AJ90" s="40">
        <v>0</v>
      </c>
      <c r="AK90" s="327">
        <f t="shared" ref="AK90:AK94" si="165">SUM(AH90:AJ90)</f>
        <v>0</v>
      </c>
      <c r="AL90" s="40">
        <v>0</v>
      </c>
      <c r="AM90" s="40">
        <v>0</v>
      </c>
      <c r="AN90" s="40">
        <v>0</v>
      </c>
      <c r="AO90" s="327">
        <f t="shared" ref="AO90:AO94" si="166">SUM(AL90:AN90)</f>
        <v>0</v>
      </c>
      <c r="AP90" s="40">
        <v>0</v>
      </c>
      <c r="AQ90" s="40">
        <v>0</v>
      </c>
      <c r="AR90" s="40">
        <v>0</v>
      </c>
      <c r="AS90" s="327">
        <f t="shared" ref="AS90:AS94" si="167">SUM(AP90:AR90)</f>
        <v>0</v>
      </c>
      <c r="AT90" s="41">
        <v>0</v>
      </c>
      <c r="AU90" s="41">
        <v>0</v>
      </c>
      <c r="AV90" s="41">
        <v>0</v>
      </c>
      <c r="AW90" s="327">
        <f t="shared" ref="AW90:AW94" si="168">SUM(AT90:AV90)</f>
        <v>0</v>
      </c>
      <c r="AX90" s="41">
        <v>0</v>
      </c>
      <c r="AY90" s="41">
        <v>0</v>
      </c>
      <c r="AZ90" s="41">
        <v>0</v>
      </c>
      <c r="BA90" s="327">
        <f t="shared" ref="BA90:BA94" si="169">SUM(AX90:AZ90)</f>
        <v>0</v>
      </c>
      <c r="BB90" s="41">
        <v>0</v>
      </c>
      <c r="BC90" s="41">
        <v>0</v>
      </c>
      <c r="BD90" s="41">
        <v>0</v>
      </c>
      <c r="BE90" s="329">
        <f t="shared" ref="BE90:BE94" si="170">SUM(BB90:BD90)</f>
        <v>0</v>
      </c>
      <c r="BF90" s="30">
        <f t="shared" si="158"/>
        <v>0</v>
      </c>
      <c r="BG90" s="777">
        <f>BF95/F90</f>
        <v>2.25</v>
      </c>
      <c r="BH90" s="422"/>
      <c r="BI90" s="422"/>
      <c r="BJ90" s="422"/>
      <c r="BK90" s="422"/>
      <c r="BL90" s="1"/>
    </row>
    <row r="91" spans="1:64" ht="15" customHeight="1">
      <c r="A91" s="604"/>
      <c r="B91" s="604"/>
      <c r="C91" s="604"/>
      <c r="D91" s="604"/>
      <c r="E91" s="604"/>
      <c r="F91" s="604"/>
      <c r="G91" s="604"/>
      <c r="H91" s="96" t="s">
        <v>51</v>
      </c>
      <c r="I91" s="642"/>
      <c r="J91" s="449">
        <v>0</v>
      </c>
      <c r="K91" s="96">
        <v>0</v>
      </c>
      <c r="L91" s="96">
        <v>0</v>
      </c>
      <c r="M91" s="558">
        <f t="shared" si="159"/>
        <v>0</v>
      </c>
      <c r="N91" s="449">
        <v>0</v>
      </c>
      <c r="O91" s="96">
        <v>0</v>
      </c>
      <c r="P91" s="96">
        <v>0</v>
      </c>
      <c r="Q91" s="558">
        <f t="shared" si="160"/>
        <v>0</v>
      </c>
      <c r="R91" s="449">
        <v>0</v>
      </c>
      <c r="S91" s="96">
        <v>0</v>
      </c>
      <c r="T91" s="96">
        <v>0</v>
      </c>
      <c r="U91" s="558">
        <f t="shared" si="161"/>
        <v>0</v>
      </c>
      <c r="V91" s="207">
        <v>0</v>
      </c>
      <c r="W91" s="41">
        <v>0</v>
      </c>
      <c r="X91" s="41">
        <v>0</v>
      </c>
      <c r="Y91" s="327">
        <f t="shared" si="162"/>
        <v>0</v>
      </c>
      <c r="Z91" s="41">
        <v>0</v>
      </c>
      <c r="AA91" s="41">
        <v>0</v>
      </c>
      <c r="AB91" s="41">
        <v>0</v>
      </c>
      <c r="AC91" s="327">
        <f t="shared" si="163"/>
        <v>0</v>
      </c>
      <c r="AD91" s="41">
        <v>0</v>
      </c>
      <c r="AE91" s="41">
        <v>0</v>
      </c>
      <c r="AF91" s="41">
        <v>0</v>
      </c>
      <c r="AG91" s="327">
        <f t="shared" si="164"/>
        <v>0</v>
      </c>
      <c r="AH91" s="40">
        <v>0</v>
      </c>
      <c r="AI91" s="40">
        <v>0</v>
      </c>
      <c r="AJ91" s="40">
        <v>0</v>
      </c>
      <c r="AK91" s="327">
        <f t="shared" si="165"/>
        <v>0</v>
      </c>
      <c r="AL91" s="40">
        <v>0</v>
      </c>
      <c r="AM91" s="40">
        <v>0</v>
      </c>
      <c r="AN91" s="40">
        <v>0</v>
      </c>
      <c r="AO91" s="327">
        <f t="shared" si="166"/>
        <v>0</v>
      </c>
      <c r="AP91" s="40">
        <v>0</v>
      </c>
      <c r="AQ91" s="40">
        <v>0</v>
      </c>
      <c r="AR91" s="40">
        <v>0</v>
      </c>
      <c r="AS91" s="327">
        <f t="shared" si="167"/>
        <v>0</v>
      </c>
      <c r="AT91" s="41">
        <v>0</v>
      </c>
      <c r="AU91" s="41">
        <v>0</v>
      </c>
      <c r="AV91" s="41">
        <v>0</v>
      </c>
      <c r="AW91" s="327">
        <f t="shared" si="168"/>
        <v>0</v>
      </c>
      <c r="AX91" s="41">
        <v>0</v>
      </c>
      <c r="AY91" s="41">
        <v>0</v>
      </c>
      <c r="AZ91" s="41">
        <v>0</v>
      </c>
      <c r="BA91" s="327">
        <f t="shared" si="169"/>
        <v>0</v>
      </c>
      <c r="BB91" s="41">
        <v>0</v>
      </c>
      <c r="BC91" s="41">
        <v>0</v>
      </c>
      <c r="BD91" s="41">
        <v>0</v>
      </c>
      <c r="BE91" s="329">
        <f t="shared" si="170"/>
        <v>0</v>
      </c>
      <c r="BF91" s="30">
        <f t="shared" si="158"/>
        <v>0</v>
      </c>
      <c r="BG91" s="621"/>
      <c r="BH91" s="422"/>
      <c r="BI91" s="422"/>
      <c r="BJ91" s="422"/>
      <c r="BK91" s="422"/>
      <c r="BL91" s="1"/>
    </row>
    <row r="92" spans="1:64" ht="15" customHeight="1">
      <c r="A92" s="604"/>
      <c r="B92" s="604"/>
      <c r="C92" s="604"/>
      <c r="D92" s="604"/>
      <c r="E92" s="604"/>
      <c r="F92" s="604"/>
      <c r="G92" s="604"/>
      <c r="H92" s="120" t="s">
        <v>52</v>
      </c>
      <c r="I92" s="642"/>
      <c r="J92" s="449">
        <v>0</v>
      </c>
      <c r="K92" s="96">
        <v>0</v>
      </c>
      <c r="L92" s="96">
        <v>0</v>
      </c>
      <c r="M92" s="558">
        <f t="shared" si="159"/>
        <v>0</v>
      </c>
      <c r="N92" s="449">
        <v>1</v>
      </c>
      <c r="O92" s="96">
        <v>1</v>
      </c>
      <c r="P92" s="96">
        <v>0</v>
      </c>
      <c r="Q92" s="558">
        <f t="shared" si="160"/>
        <v>2</v>
      </c>
      <c r="R92" s="449">
        <v>0</v>
      </c>
      <c r="S92" s="96">
        <v>1</v>
      </c>
      <c r="T92" s="96">
        <v>0</v>
      </c>
      <c r="U92" s="558">
        <f t="shared" si="161"/>
        <v>1</v>
      </c>
      <c r="V92" s="207">
        <v>0</v>
      </c>
      <c r="W92" s="41">
        <v>0</v>
      </c>
      <c r="X92" s="41">
        <v>0</v>
      </c>
      <c r="Y92" s="327">
        <f t="shared" si="162"/>
        <v>0</v>
      </c>
      <c r="Z92" s="41">
        <v>0</v>
      </c>
      <c r="AA92" s="41">
        <v>0</v>
      </c>
      <c r="AB92" s="41">
        <v>0</v>
      </c>
      <c r="AC92" s="327">
        <f t="shared" si="163"/>
        <v>0</v>
      </c>
      <c r="AD92" s="41">
        <v>0</v>
      </c>
      <c r="AE92" s="41">
        <v>0</v>
      </c>
      <c r="AF92" s="41">
        <v>0</v>
      </c>
      <c r="AG92" s="327">
        <f t="shared" si="164"/>
        <v>0</v>
      </c>
      <c r="AH92" s="40">
        <v>0</v>
      </c>
      <c r="AI92" s="40">
        <v>0</v>
      </c>
      <c r="AJ92" s="40">
        <v>0</v>
      </c>
      <c r="AK92" s="327">
        <f t="shared" si="165"/>
        <v>0</v>
      </c>
      <c r="AL92" s="40">
        <v>0</v>
      </c>
      <c r="AM92" s="40">
        <v>0</v>
      </c>
      <c r="AN92" s="40">
        <v>0</v>
      </c>
      <c r="AO92" s="327">
        <f t="shared" si="166"/>
        <v>0</v>
      </c>
      <c r="AP92" s="40">
        <v>0</v>
      </c>
      <c r="AQ92" s="40">
        <v>0</v>
      </c>
      <c r="AR92" s="40">
        <v>0</v>
      </c>
      <c r="AS92" s="327">
        <f t="shared" si="167"/>
        <v>0</v>
      </c>
      <c r="AT92" s="41">
        <v>0</v>
      </c>
      <c r="AU92" s="41">
        <v>0</v>
      </c>
      <c r="AV92" s="41">
        <v>0</v>
      </c>
      <c r="AW92" s="327">
        <f t="shared" si="168"/>
        <v>0</v>
      </c>
      <c r="AX92" s="41">
        <v>0</v>
      </c>
      <c r="AY92" s="41">
        <v>0</v>
      </c>
      <c r="AZ92" s="41">
        <v>0</v>
      </c>
      <c r="BA92" s="327">
        <f t="shared" si="169"/>
        <v>0</v>
      </c>
      <c r="BB92" s="41">
        <v>0</v>
      </c>
      <c r="BC92" s="41">
        <v>0</v>
      </c>
      <c r="BD92" s="41">
        <v>0</v>
      </c>
      <c r="BE92" s="329">
        <f t="shared" si="170"/>
        <v>0</v>
      </c>
      <c r="BF92" s="30">
        <f t="shared" si="158"/>
        <v>3</v>
      </c>
      <c r="BG92" s="621"/>
      <c r="BH92" s="422"/>
      <c r="BI92" s="422"/>
      <c r="BJ92" s="422"/>
      <c r="BK92" s="422"/>
      <c r="BL92" s="1"/>
    </row>
    <row r="93" spans="1:64" ht="15" customHeight="1">
      <c r="A93" s="604"/>
      <c r="B93" s="604"/>
      <c r="C93" s="604"/>
      <c r="D93" s="604"/>
      <c r="E93" s="604"/>
      <c r="F93" s="604"/>
      <c r="G93" s="604"/>
      <c r="H93" s="120" t="s">
        <v>53</v>
      </c>
      <c r="I93" s="642"/>
      <c r="J93" s="449">
        <v>3</v>
      </c>
      <c r="K93" s="96">
        <v>0</v>
      </c>
      <c r="L93" s="96">
        <v>0</v>
      </c>
      <c r="M93" s="558">
        <f t="shared" si="159"/>
        <v>3</v>
      </c>
      <c r="N93" s="449">
        <v>2</v>
      </c>
      <c r="O93" s="96">
        <v>0</v>
      </c>
      <c r="P93" s="96">
        <v>0</v>
      </c>
      <c r="Q93" s="558">
        <f t="shared" si="160"/>
        <v>2</v>
      </c>
      <c r="R93" s="449">
        <v>1</v>
      </c>
      <c r="S93" s="96">
        <v>0</v>
      </c>
      <c r="T93" s="96">
        <v>0</v>
      </c>
      <c r="U93" s="558">
        <f t="shared" si="161"/>
        <v>1</v>
      </c>
      <c r="V93" s="207">
        <v>0</v>
      </c>
      <c r="W93" s="41">
        <v>0</v>
      </c>
      <c r="X93" s="41">
        <v>0</v>
      </c>
      <c r="Y93" s="327">
        <f t="shared" si="162"/>
        <v>0</v>
      </c>
      <c r="Z93" s="41">
        <v>0</v>
      </c>
      <c r="AA93" s="41">
        <v>0</v>
      </c>
      <c r="AB93" s="41">
        <v>0</v>
      </c>
      <c r="AC93" s="327">
        <f t="shared" si="163"/>
        <v>0</v>
      </c>
      <c r="AD93" s="41">
        <v>0</v>
      </c>
      <c r="AE93" s="41">
        <v>0</v>
      </c>
      <c r="AF93" s="41">
        <v>0</v>
      </c>
      <c r="AG93" s="327">
        <f t="shared" si="164"/>
        <v>0</v>
      </c>
      <c r="AH93" s="40">
        <v>0</v>
      </c>
      <c r="AI93" s="40">
        <v>0</v>
      </c>
      <c r="AJ93" s="40">
        <v>0</v>
      </c>
      <c r="AK93" s="327">
        <f t="shared" si="165"/>
        <v>0</v>
      </c>
      <c r="AL93" s="40">
        <v>0</v>
      </c>
      <c r="AM93" s="40">
        <v>0</v>
      </c>
      <c r="AN93" s="40">
        <v>0</v>
      </c>
      <c r="AO93" s="327">
        <f t="shared" si="166"/>
        <v>0</v>
      </c>
      <c r="AP93" s="40">
        <v>0</v>
      </c>
      <c r="AQ93" s="40">
        <v>0</v>
      </c>
      <c r="AR93" s="40">
        <v>0</v>
      </c>
      <c r="AS93" s="327">
        <f t="shared" si="167"/>
        <v>0</v>
      </c>
      <c r="AT93" s="41">
        <v>0</v>
      </c>
      <c r="AU93" s="41">
        <v>0</v>
      </c>
      <c r="AV93" s="41">
        <v>0</v>
      </c>
      <c r="AW93" s="327">
        <f t="shared" si="168"/>
        <v>0</v>
      </c>
      <c r="AX93" s="41">
        <v>0</v>
      </c>
      <c r="AY93" s="41">
        <v>0</v>
      </c>
      <c r="AZ93" s="41">
        <v>0</v>
      </c>
      <c r="BA93" s="327">
        <f t="shared" si="169"/>
        <v>0</v>
      </c>
      <c r="BB93" s="41">
        <v>0</v>
      </c>
      <c r="BC93" s="41">
        <v>0</v>
      </c>
      <c r="BD93" s="41">
        <v>0</v>
      </c>
      <c r="BE93" s="329">
        <f t="shared" si="170"/>
        <v>0</v>
      </c>
      <c r="BF93" s="30">
        <f t="shared" si="158"/>
        <v>6</v>
      </c>
      <c r="BG93" s="621"/>
      <c r="BH93" s="422"/>
      <c r="BI93" s="422"/>
      <c r="BJ93" s="422"/>
      <c r="BK93" s="422"/>
      <c r="BL93" s="1"/>
    </row>
    <row r="94" spans="1:64" ht="15.75" customHeight="1">
      <c r="A94" s="604"/>
      <c r="B94" s="604"/>
      <c r="C94" s="604"/>
      <c r="D94" s="604"/>
      <c r="E94" s="604"/>
      <c r="F94" s="604"/>
      <c r="G94" s="605"/>
      <c r="H94" s="120" t="s">
        <v>54</v>
      </c>
      <c r="I94" s="642"/>
      <c r="J94" s="449">
        <v>0</v>
      </c>
      <c r="K94" s="96">
        <v>0</v>
      </c>
      <c r="L94" s="96">
        <v>0</v>
      </c>
      <c r="M94" s="558">
        <f t="shared" si="159"/>
        <v>0</v>
      </c>
      <c r="N94" s="449">
        <v>0</v>
      </c>
      <c r="O94" s="96">
        <v>0</v>
      </c>
      <c r="P94" s="96">
        <v>0</v>
      </c>
      <c r="Q94" s="558">
        <f t="shared" si="160"/>
        <v>0</v>
      </c>
      <c r="R94" s="449">
        <v>0</v>
      </c>
      <c r="S94" s="96">
        <v>0</v>
      </c>
      <c r="T94" s="96">
        <v>0</v>
      </c>
      <c r="U94" s="558">
        <f t="shared" si="161"/>
        <v>0</v>
      </c>
      <c r="V94" s="207">
        <v>0</v>
      </c>
      <c r="W94" s="41">
        <v>0</v>
      </c>
      <c r="X94" s="41">
        <v>0</v>
      </c>
      <c r="Y94" s="327">
        <f t="shared" si="162"/>
        <v>0</v>
      </c>
      <c r="Z94" s="41">
        <v>0</v>
      </c>
      <c r="AA94" s="41">
        <v>0</v>
      </c>
      <c r="AB94" s="41">
        <v>0</v>
      </c>
      <c r="AC94" s="327">
        <f t="shared" si="163"/>
        <v>0</v>
      </c>
      <c r="AD94" s="41">
        <v>0</v>
      </c>
      <c r="AE94" s="41">
        <v>0</v>
      </c>
      <c r="AF94" s="41">
        <v>0</v>
      </c>
      <c r="AG94" s="327">
        <f t="shared" si="164"/>
        <v>0</v>
      </c>
      <c r="AH94" s="40">
        <v>0</v>
      </c>
      <c r="AI94" s="40">
        <v>0</v>
      </c>
      <c r="AJ94" s="40">
        <v>0</v>
      </c>
      <c r="AK94" s="327">
        <f t="shared" si="165"/>
        <v>0</v>
      </c>
      <c r="AL94" s="40">
        <v>0</v>
      </c>
      <c r="AM94" s="40">
        <v>0</v>
      </c>
      <c r="AN94" s="40">
        <v>0</v>
      </c>
      <c r="AO94" s="327">
        <f t="shared" si="166"/>
        <v>0</v>
      </c>
      <c r="AP94" s="40">
        <v>0</v>
      </c>
      <c r="AQ94" s="40">
        <v>0</v>
      </c>
      <c r="AR94" s="40">
        <v>0</v>
      </c>
      <c r="AS94" s="327">
        <f t="shared" si="167"/>
        <v>0</v>
      </c>
      <c r="AT94" s="41">
        <v>0</v>
      </c>
      <c r="AU94" s="41">
        <v>0</v>
      </c>
      <c r="AV94" s="41">
        <v>0</v>
      </c>
      <c r="AW94" s="327">
        <f t="shared" si="168"/>
        <v>0</v>
      </c>
      <c r="AX94" s="41">
        <v>0</v>
      </c>
      <c r="AY94" s="41">
        <v>0</v>
      </c>
      <c r="AZ94" s="41">
        <v>0</v>
      </c>
      <c r="BA94" s="327">
        <f t="shared" si="169"/>
        <v>0</v>
      </c>
      <c r="BB94" s="41">
        <v>0</v>
      </c>
      <c r="BC94" s="41">
        <v>0</v>
      </c>
      <c r="BD94" s="41">
        <v>0</v>
      </c>
      <c r="BE94" s="329">
        <f t="shared" si="170"/>
        <v>0</v>
      </c>
      <c r="BF94" s="30">
        <f t="shared" si="158"/>
        <v>0</v>
      </c>
      <c r="BG94" s="621"/>
      <c r="BH94" s="422"/>
      <c r="BI94" s="422"/>
      <c r="BJ94" s="422"/>
      <c r="BK94" s="422"/>
      <c r="BL94" s="1"/>
    </row>
    <row r="95" spans="1:64" ht="51.75" customHeight="1">
      <c r="A95" s="604"/>
      <c r="B95" s="604"/>
      <c r="C95" s="604"/>
      <c r="D95" s="604"/>
      <c r="E95" s="605"/>
      <c r="F95" s="605"/>
      <c r="G95" s="693" t="s">
        <v>55</v>
      </c>
      <c r="H95" s="585"/>
      <c r="I95" s="643"/>
      <c r="J95" s="449">
        <f t="shared" ref="J95:L95" si="171">SUM(J90:J94)</f>
        <v>3</v>
      </c>
      <c r="K95" s="96">
        <f t="shared" si="171"/>
        <v>0</v>
      </c>
      <c r="L95" s="96">
        <f t="shared" si="171"/>
        <v>0</v>
      </c>
      <c r="M95" s="558">
        <f t="shared" si="159"/>
        <v>3</v>
      </c>
      <c r="N95" s="449">
        <f t="shared" ref="N95:BF95" si="172">SUM(N90:N94)</f>
        <v>3</v>
      </c>
      <c r="O95" s="449">
        <f t="shared" si="172"/>
        <v>1</v>
      </c>
      <c r="P95" s="96">
        <f t="shared" si="172"/>
        <v>0</v>
      </c>
      <c r="Q95" s="558">
        <f t="shared" si="172"/>
        <v>4</v>
      </c>
      <c r="R95" s="325">
        <f t="shared" si="172"/>
        <v>1</v>
      </c>
      <c r="S95" s="41">
        <f t="shared" si="172"/>
        <v>1</v>
      </c>
      <c r="T95" s="41">
        <f t="shared" si="172"/>
        <v>0</v>
      </c>
      <c r="U95" s="558">
        <f t="shared" si="172"/>
        <v>2</v>
      </c>
      <c r="V95" s="207">
        <f t="shared" si="172"/>
        <v>0</v>
      </c>
      <c r="W95" s="41">
        <f t="shared" si="172"/>
        <v>0</v>
      </c>
      <c r="X95" s="41">
        <f t="shared" si="172"/>
        <v>0</v>
      </c>
      <c r="Y95" s="327">
        <f t="shared" si="172"/>
        <v>0</v>
      </c>
      <c r="Z95" s="41">
        <f t="shared" si="172"/>
        <v>0</v>
      </c>
      <c r="AA95" s="41">
        <f t="shared" si="172"/>
        <v>0</v>
      </c>
      <c r="AB95" s="41">
        <f t="shared" si="172"/>
        <v>0</v>
      </c>
      <c r="AC95" s="327">
        <f t="shared" si="172"/>
        <v>0</v>
      </c>
      <c r="AD95" s="66">
        <f t="shared" si="172"/>
        <v>0</v>
      </c>
      <c r="AE95" s="66">
        <f t="shared" si="172"/>
        <v>0</v>
      </c>
      <c r="AF95" s="66">
        <f t="shared" si="172"/>
        <v>0</v>
      </c>
      <c r="AG95" s="337">
        <f t="shared" si="172"/>
        <v>0</v>
      </c>
      <c r="AH95" s="65">
        <f t="shared" si="172"/>
        <v>0</v>
      </c>
      <c r="AI95" s="65">
        <f t="shared" si="172"/>
        <v>0</v>
      </c>
      <c r="AJ95" s="65">
        <f t="shared" si="172"/>
        <v>0</v>
      </c>
      <c r="AK95" s="337">
        <f t="shared" si="172"/>
        <v>0</v>
      </c>
      <c r="AL95" s="65">
        <f t="shared" si="172"/>
        <v>0</v>
      </c>
      <c r="AM95" s="65">
        <f t="shared" si="172"/>
        <v>0</v>
      </c>
      <c r="AN95" s="65">
        <f t="shared" si="172"/>
        <v>0</v>
      </c>
      <c r="AO95" s="337">
        <f t="shared" si="172"/>
        <v>0</v>
      </c>
      <c r="AP95" s="65">
        <f t="shared" si="172"/>
        <v>0</v>
      </c>
      <c r="AQ95" s="65">
        <f t="shared" si="172"/>
        <v>0</v>
      </c>
      <c r="AR95" s="65">
        <f t="shared" si="172"/>
        <v>0</v>
      </c>
      <c r="AS95" s="337">
        <f t="shared" si="172"/>
        <v>0</v>
      </c>
      <c r="AT95" s="41">
        <f t="shared" si="172"/>
        <v>0</v>
      </c>
      <c r="AU95" s="41">
        <f t="shared" si="172"/>
        <v>0</v>
      </c>
      <c r="AV95" s="41">
        <f t="shared" si="172"/>
        <v>0</v>
      </c>
      <c r="AW95" s="327">
        <f t="shared" si="172"/>
        <v>0</v>
      </c>
      <c r="AX95" s="41">
        <f t="shared" si="172"/>
        <v>0</v>
      </c>
      <c r="AY95" s="41">
        <f t="shared" si="172"/>
        <v>0</v>
      </c>
      <c r="AZ95" s="41">
        <f t="shared" si="172"/>
        <v>0</v>
      </c>
      <c r="BA95" s="327">
        <f t="shared" si="172"/>
        <v>0</v>
      </c>
      <c r="BB95" s="41">
        <f t="shared" si="172"/>
        <v>0</v>
      </c>
      <c r="BC95" s="41">
        <f t="shared" si="172"/>
        <v>0</v>
      </c>
      <c r="BD95" s="41">
        <f t="shared" si="172"/>
        <v>0</v>
      </c>
      <c r="BE95" s="329">
        <f t="shared" si="172"/>
        <v>0</v>
      </c>
      <c r="BF95" s="30">
        <f t="shared" si="172"/>
        <v>9</v>
      </c>
      <c r="BG95" s="622"/>
      <c r="BH95" s="71">
        <f>TRUNC(F90*BL95,0)</f>
        <v>1</v>
      </c>
      <c r="BI95" s="72">
        <f>ROUND(F90*BL95,0)</f>
        <v>2</v>
      </c>
      <c r="BJ95" s="72">
        <f>F90-1</f>
        <v>3</v>
      </c>
      <c r="BK95" s="73">
        <f>F90</f>
        <v>4</v>
      </c>
      <c r="BL95" s="196">
        <v>0.4</v>
      </c>
    </row>
    <row r="96" spans="1:64" ht="29.25" customHeight="1">
      <c r="A96" s="604"/>
      <c r="B96" s="604"/>
      <c r="C96" s="604"/>
      <c r="D96" s="604"/>
      <c r="E96" s="692" t="s">
        <v>265</v>
      </c>
      <c r="F96" s="96">
        <v>3</v>
      </c>
      <c r="G96" s="96" t="s">
        <v>73</v>
      </c>
      <c r="H96" s="96" t="s">
        <v>73</v>
      </c>
      <c r="I96" s="144" t="s">
        <v>266</v>
      </c>
      <c r="J96" s="449">
        <v>0</v>
      </c>
      <c r="K96" s="96">
        <v>0</v>
      </c>
      <c r="L96" s="96">
        <v>0</v>
      </c>
      <c r="M96" s="326">
        <v>0</v>
      </c>
      <c r="N96" s="449">
        <v>0</v>
      </c>
      <c r="O96" s="96">
        <v>0</v>
      </c>
      <c r="P96" s="96">
        <v>0</v>
      </c>
      <c r="Q96" s="326">
        <v>0</v>
      </c>
      <c r="R96" s="449">
        <v>0</v>
      </c>
      <c r="S96" s="96">
        <v>0</v>
      </c>
      <c r="T96" s="96">
        <v>0</v>
      </c>
      <c r="U96" s="326">
        <v>0</v>
      </c>
      <c r="V96" s="207">
        <v>0</v>
      </c>
      <c r="W96" s="41">
        <v>0</v>
      </c>
      <c r="X96" s="41">
        <v>0</v>
      </c>
      <c r="Y96" s="327">
        <v>0</v>
      </c>
      <c r="Z96" s="41">
        <v>0</v>
      </c>
      <c r="AA96" s="41">
        <v>0</v>
      </c>
      <c r="AB96" s="41">
        <v>0</v>
      </c>
      <c r="AC96" s="327">
        <v>0</v>
      </c>
      <c r="AD96" s="41">
        <v>0</v>
      </c>
      <c r="AE96" s="41">
        <v>0</v>
      </c>
      <c r="AF96" s="41">
        <v>0</v>
      </c>
      <c r="AG96" s="327">
        <v>0</v>
      </c>
      <c r="AH96" s="40">
        <v>0</v>
      </c>
      <c r="AI96" s="40">
        <v>0</v>
      </c>
      <c r="AJ96" s="40">
        <v>0</v>
      </c>
      <c r="AK96" s="327">
        <v>0</v>
      </c>
      <c r="AL96" s="41">
        <v>0</v>
      </c>
      <c r="AM96" s="41">
        <v>0</v>
      </c>
      <c r="AN96" s="41">
        <v>0</v>
      </c>
      <c r="AO96" s="327">
        <v>0</v>
      </c>
      <c r="AP96" s="41">
        <v>0</v>
      </c>
      <c r="AQ96" s="41">
        <v>0</v>
      </c>
      <c r="AR96" s="41">
        <v>0</v>
      </c>
      <c r="AS96" s="327">
        <v>0</v>
      </c>
      <c r="AT96" s="41">
        <v>0</v>
      </c>
      <c r="AU96" s="41">
        <v>0</v>
      </c>
      <c r="AV96" s="41">
        <v>0</v>
      </c>
      <c r="AW96" s="327">
        <v>0</v>
      </c>
      <c r="AX96" s="41">
        <v>0</v>
      </c>
      <c r="AY96" s="41">
        <v>0</v>
      </c>
      <c r="AZ96" s="41">
        <v>0</v>
      </c>
      <c r="BA96" s="327">
        <v>0</v>
      </c>
      <c r="BB96" s="41">
        <v>0</v>
      </c>
      <c r="BC96" s="41">
        <v>0</v>
      </c>
      <c r="BD96" s="41">
        <v>0</v>
      </c>
      <c r="BE96" s="329">
        <v>0</v>
      </c>
      <c r="BF96" s="30">
        <f t="shared" ref="BF96:BF101" si="173">SUM(M96+Q96+U96+Y96+AC96+AG96+AK96+AO96+AS96+AW96+BA96+BE96)</f>
        <v>0</v>
      </c>
      <c r="BG96" s="569">
        <f>BF96/F96</f>
        <v>0</v>
      </c>
      <c r="BH96" s="71">
        <f>ROUND(F96*BL96,0)</f>
        <v>1</v>
      </c>
      <c r="BI96" s="72">
        <f>ROUND(F96*BL96,0)+1</f>
        <v>2</v>
      </c>
      <c r="BJ96" s="72">
        <f>F96-1</f>
        <v>2</v>
      </c>
      <c r="BK96" s="73">
        <f>F96</f>
        <v>3</v>
      </c>
      <c r="BL96" s="196">
        <v>0.4</v>
      </c>
    </row>
    <row r="97" spans="1:64" ht="15" customHeight="1">
      <c r="A97" s="604"/>
      <c r="B97" s="604"/>
      <c r="C97" s="604"/>
      <c r="D97" s="604"/>
      <c r="E97" s="604"/>
      <c r="F97" s="692">
        <v>4</v>
      </c>
      <c r="G97" s="692" t="s">
        <v>48</v>
      </c>
      <c r="H97" s="96" t="s">
        <v>49</v>
      </c>
      <c r="I97" s="656" t="s">
        <v>267</v>
      </c>
      <c r="J97" s="449">
        <v>0</v>
      </c>
      <c r="K97" s="96">
        <v>0</v>
      </c>
      <c r="L97" s="96">
        <v>0</v>
      </c>
      <c r="M97" s="558">
        <f t="shared" ref="M97:M101" si="174">SUM(J97:L97)</f>
        <v>0</v>
      </c>
      <c r="N97" s="449">
        <v>0</v>
      </c>
      <c r="O97" s="96">
        <v>0</v>
      </c>
      <c r="P97" s="96">
        <v>0</v>
      </c>
      <c r="Q97" s="558">
        <f t="shared" ref="Q97:Q101" si="175">SUM(N97:P97)</f>
        <v>0</v>
      </c>
      <c r="R97" s="449">
        <v>0</v>
      </c>
      <c r="S97" s="96">
        <v>0</v>
      </c>
      <c r="T97" s="96">
        <v>0</v>
      </c>
      <c r="U97" s="558">
        <f t="shared" ref="U97:U101" si="176">SUM(R97:T97)</f>
        <v>0</v>
      </c>
      <c r="V97" s="207">
        <v>0</v>
      </c>
      <c r="W97" s="41">
        <v>0</v>
      </c>
      <c r="X97" s="41">
        <v>0</v>
      </c>
      <c r="Y97" s="327">
        <f t="shared" ref="Y97:Y101" si="177">SUM(V97:X97)</f>
        <v>0</v>
      </c>
      <c r="Z97" s="41">
        <v>0</v>
      </c>
      <c r="AA97" s="41">
        <v>0</v>
      </c>
      <c r="AB97" s="41">
        <v>0</v>
      </c>
      <c r="AC97" s="327">
        <f t="shared" ref="AC97:AC101" si="178">SUM(Z97:AB97)</f>
        <v>0</v>
      </c>
      <c r="AD97" s="41">
        <v>0</v>
      </c>
      <c r="AE97" s="41">
        <v>0</v>
      </c>
      <c r="AF97" s="41">
        <v>0</v>
      </c>
      <c r="AG97" s="327">
        <f t="shared" ref="AG97:AG101" si="179">SUM(AD97:AF97)</f>
        <v>0</v>
      </c>
      <c r="AH97" s="41">
        <v>0</v>
      </c>
      <c r="AI97" s="41">
        <v>0</v>
      </c>
      <c r="AJ97" s="41">
        <v>0</v>
      </c>
      <c r="AK97" s="327">
        <f t="shared" ref="AK97:AK101" si="180">SUM(AH97:AJ97)</f>
        <v>0</v>
      </c>
      <c r="AL97" s="41">
        <v>0</v>
      </c>
      <c r="AM97" s="41">
        <v>0</v>
      </c>
      <c r="AN97" s="41">
        <v>0</v>
      </c>
      <c r="AO97" s="327">
        <f t="shared" ref="AO97:AO101" si="181">SUM(AL97:AN97)</f>
        <v>0</v>
      </c>
      <c r="AP97" s="41">
        <v>0</v>
      </c>
      <c r="AQ97" s="41">
        <v>0</v>
      </c>
      <c r="AR97" s="41">
        <v>0</v>
      </c>
      <c r="AS97" s="327">
        <f t="shared" ref="AS97:AS101" si="182">SUM(AP97:AR97)</f>
        <v>0</v>
      </c>
      <c r="AT97" s="41">
        <v>0</v>
      </c>
      <c r="AU97" s="41">
        <v>0</v>
      </c>
      <c r="AV97" s="41">
        <v>0</v>
      </c>
      <c r="AW97" s="327">
        <f t="shared" ref="AW97:AW101" si="183">SUM(AT97:AV97)</f>
        <v>0</v>
      </c>
      <c r="AX97" s="41">
        <v>0</v>
      </c>
      <c r="AY97" s="41">
        <v>0</v>
      </c>
      <c r="AZ97" s="41">
        <v>0</v>
      </c>
      <c r="BA97" s="327">
        <f t="shared" ref="BA97:BA101" si="184">SUM(AX97:AZ97)</f>
        <v>0</v>
      </c>
      <c r="BB97" s="41">
        <v>0</v>
      </c>
      <c r="BC97" s="41">
        <v>0</v>
      </c>
      <c r="BD97" s="41">
        <v>0</v>
      </c>
      <c r="BE97" s="329">
        <f t="shared" ref="BE97:BE101" si="185">SUM(BB97:BD97)</f>
        <v>0</v>
      </c>
      <c r="BF97" s="30">
        <f t="shared" si="173"/>
        <v>0</v>
      </c>
      <c r="BG97" s="777">
        <f>BF102/F97</f>
        <v>0</v>
      </c>
      <c r="BH97" s="422"/>
      <c r="BI97" s="422"/>
      <c r="BJ97" s="422"/>
      <c r="BK97" s="422"/>
      <c r="BL97" s="1"/>
    </row>
    <row r="98" spans="1:64" ht="18" customHeight="1">
      <c r="A98" s="604"/>
      <c r="B98" s="604"/>
      <c r="C98" s="604"/>
      <c r="D98" s="604"/>
      <c r="E98" s="604"/>
      <c r="F98" s="604"/>
      <c r="G98" s="604"/>
      <c r="H98" s="96" t="s">
        <v>51</v>
      </c>
      <c r="I98" s="642"/>
      <c r="J98" s="449">
        <v>0</v>
      </c>
      <c r="K98" s="96">
        <v>0</v>
      </c>
      <c r="L98" s="96">
        <v>0</v>
      </c>
      <c r="M98" s="558">
        <f t="shared" si="174"/>
        <v>0</v>
      </c>
      <c r="N98" s="449">
        <v>0</v>
      </c>
      <c r="O98" s="96">
        <v>0</v>
      </c>
      <c r="P98" s="96">
        <v>0</v>
      </c>
      <c r="Q98" s="558">
        <f t="shared" si="175"/>
        <v>0</v>
      </c>
      <c r="R98" s="449">
        <v>0</v>
      </c>
      <c r="S98" s="96">
        <v>0</v>
      </c>
      <c r="T98" s="96">
        <v>0</v>
      </c>
      <c r="U98" s="558">
        <f t="shared" si="176"/>
        <v>0</v>
      </c>
      <c r="V98" s="207">
        <v>0</v>
      </c>
      <c r="W98" s="41">
        <v>0</v>
      </c>
      <c r="X98" s="41">
        <v>0</v>
      </c>
      <c r="Y98" s="327">
        <f t="shared" si="177"/>
        <v>0</v>
      </c>
      <c r="Z98" s="41">
        <v>0</v>
      </c>
      <c r="AA98" s="41">
        <v>0</v>
      </c>
      <c r="AB98" s="41">
        <v>0</v>
      </c>
      <c r="AC98" s="327">
        <f t="shared" si="178"/>
        <v>0</v>
      </c>
      <c r="AD98" s="41">
        <v>0</v>
      </c>
      <c r="AE98" s="41">
        <v>0</v>
      </c>
      <c r="AF98" s="41">
        <v>0</v>
      </c>
      <c r="AG98" s="327">
        <f t="shared" si="179"/>
        <v>0</v>
      </c>
      <c r="AH98" s="41">
        <v>0</v>
      </c>
      <c r="AI98" s="41">
        <v>0</v>
      </c>
      <c r="AJ98" s="41">
        <v>0</v>
      </c>
      <c r="AK98" s="327">
        <f t="shared" si="180"/>
        <v>0</v>
      </c>
      <c r="AL98" s="41">
        <v>0</v>
      </c>
      <c r="AM98" s="41">
        <v>0</v>
      </c>
      <c r="AN98" s="41">
        <v>0</v>
      </c>
      <c r="AO98" s="327">
        <f t="shared" si="181"/>
        <v>0</v>
      </c>
      <c r="AP98" s="41">
        <v>0</v>
      </c>
      <c r="AQ98" s="41">
        <v>0</v>
      </c>
      <c r="AR98" s="41">
        <v>0</v>
      </c>
      <c r="AS98" s="327">
        <f t="shared" si="182"/>
        <v>0</v>
      </c>
      <c r="AT98" s="41">
        <v>0</v>
      </c>
      <c r="AU98" s="41">
        <v>0</v>
      </c>
      <c r="AV98" s="41">
        <v>0</v>
      </c>
      <c r="AW98" s="327">
        <f t="shared" si="183"/>
        <v>0</v>
      </c>
      <c r="AX98" s="41">
        <v>0</v>
      </c>
      <c r="AY98" s="41">
        <v>0</v>
      </c>
      <c r="AZ98" s="41">
        <v>0</v>
      </c>
      <c r="BA98" s="327">
        <f t="shared" si="184"/>
        <v>0</v>
      </c>
      <c r="BB98" s="41">
        <v>0</v>
      </c>
      <c r="BC98" s="41">
        <v>0</v>
      </c>
      <c r="BD98" s="41">
        <v>0</v>
      </c>
      <c r="BE98" s="329">
        <f t="shared" si="185"/>
        <v>0</v>
      </c>
      <c r="BF98" s="30">
        <f t="shared" si="173"/>
        <v>0</v>
      </c>
      <c r="BG98" s="621"/>
      <c r="BH98" s="422"/>
      <c r="BI98" s="422"/>
      <c r="BJ98" s="422"/>
      <c r="BK98" s="422"/>
      <c r="BL98" s="1"/>
    </row>
    <row r="99" spans="1:64" ht="15" customHeight="1">
      <c r="A99" s="604"/>
      <c r="B99" s="604"/>
      <c r="C99" s="604"/>
      <c r="D99" s="604"/>
      <c r="E99" s="604"/>
      <c r="F99" s="604"/>
      <c r="G99" s="604"/>
      <c r="H99" s="120" t="s">
        <v>52</v>
      </c>
      <c r="I99" s="642"/>
      <c r="J99" s="449">
        <v>0</v>
      </c>
      <c r="K99" s="96">
        <v>0</v>
      </c>
      <c r="L99" s="96">
        <v>0</v>
      </c>
      <c r="M99" s="558">
        <f t="shared" si="174"/>
        <v>0</v>
      </c>
      <c r="N99" s="449">
        <v>0</v>
      </c>
      <c r="O99" s="96">
        <v>0</v>
      </c>
      <c r="P99" s="96">
        <v>0</v>
      </c>
      <c r="Q99" s="558">
        <f t="shared" si="175"/>
        <v>0</v>
      </c>
      <c r="R99" s="449">
        <v>0</v>
      </c>
      <c r="S99" s="96">
        <v>0</v>
      </c>
      <c r="T99" s="96">
        <v>0</v>
      </c>
      <c r="U99" s="558">
        <f t="shared" si="176"/>
        <v>0</v>
      </c>
      <c r="V99" s="207">
        <v>0</v>
      </c>
      <c r="W99" s="41">
        <v>0</v>
      </c>
      <c r="X99" s="41">
        <v>0</v>
      </c>
      <c r="Y99" s="327">
        <f t="shared" si="177"/>
        <v>0</v>
      </c>
      <c r="Z99" s="41">
        <v>0</v>
      </c>
      <c r="AA99" s="41">
        <v>0</v>
      </c>
      <c r="AB99" s="41">
        <v>0</v>
      </c>
      <c r="AC99" s="327">
        <f t="shared" si="178"/>
        <v>0</v>
      </c>
      <c r="AD99" s="41">
        <v>0</v>
      </c>
      <c r="AE99" s="41">
        <v>0</v>
      </c>
      <c r="AF99" s="41">
        <v>0</v>
      </c>
      <c r="AG99" s="327">
        <f t="shared" si="179"/>
        <v>0</v>
      </c>
      <c r="AH99" s="41">
        <v>0</v>
      </c>
      <c r="AI99" s="41">
        <v>0</v>
      </c>
      <c r="AJ99" s="41">
        <v>0</v>
      </c>
      <c r="AK99" s="327">
        <f t="shared" si="180"/>
        <v>0</v>
      </c>
      <c r="AL99" s="41">
        <v>0</v>
      </c>
      <c r="AM99" s="41">
        <v>0</v>
      </c>
      <c r="AN99" s="41">
        <v>0</v>
      </c>
      <c r="AO99" s="327">
        <f t="shared" si="181"/>
        <v>0</v>
      </c>
      <c r="AP99" s="41">
        <v>0</v>
      </c>
      <c r="AQ99" s="41">
        <v>0</v>
      </c>
      <c r="AR99" s="41">
        <v>0</v>
      </c>
      <c r="AS99" s="327">
        <f t="shared" si="182"/>
        <v>0</v>
      </c>
      <c r="AT99" s="41">
        <v>0</v>
      </c>
      <c r="AU99" s="41">
        <v>0</v>
      </c>
      <c r="AV99" s="41">
        <v>0</v>
      </c>
      <c r="AW99" s="327">
        <f t="shared" si="183"/>
        <v>0</v>
      </c>
      <c r="AX99" s="41">
        <v>0</v>
      </c>
      <c r="AY99" s="41">
        <v>0</v>
      </c>
      <c r="AZ99" s="41">
        <v>0</v>
      </c>
      <c r="BA99" s="327">
        <f t="shared" si="184"/>
        <v>0</v>
      </c>
      <c r="BB99" s="41">
        <v>0</v>
      </c>
      <c r="BC99" s="41">
        <v>0</v>
      </c>
      <c r="BD99" s="41">
        <v>0</v>
      </c>
      <c r="BE99" s="329">
        <f t="shared" si="185"/>
        <v>0</v>
      </c>
      <c r="BF99" s="30">
        <f t="shared" si="173"/>
        <v>0</v>
      </c>
      <c r="BG99" s="621"/>
      <c r="BH99" s="422"/>
      <c r="BI99" s="422"/>
      <c r="BJ99" s="422"/>
      <c r="BK99" s="422"/>
      <c r="BL99" s="1"/>
    </row>
    <row r="100" spans="1:64" ht="15" customHeight="1">
      <c r="A100" s="604"/>
      <c r="B100" s="604"/>
      <c r="C100" s="604"/>
      <c r="D100" s="604"/>
      <c r="E100" s="604"/>
      <c r="F100" s="604"/>
      <c r="G100" s="604"/>
      <c r="H100" s="120" t="s">
        <v>53</v>
      </c>
      <c r="I100" s="642"/>
      <c r="J100" s="449">
        <v>0</v>
      </c>
      <c r="K100" s="96">
        <v>0</v>
      </c>
      <c r="L100" s="96">
        <v>0</v>
      </c>
      <c r="M100" s="558">
        <f t="shared" si="174"/>
        <v>0</v>
      </c>
      <c r="N100" s="449">
        <v>0</v>
      </c>
      <c r="O100" s="96">
        <v>0</v>
      </c>
      <c r="P100" s="96">
        <v>0</v>
      </c>
      <c r="Q100" s="558">
        <f t="shared" si="175"/>
        <v>0</v>
      </c>
      <c r="R100" s="449">
        <v>0</v>
      </c>
      <c r="S100" s="96">
        <v>0</v>
      </c>
      <c r="T100" s="96">
        <v>0</v>
      </c>
      <c r="U100" s="558">
        <f t="shared" si="176"/>
        <v>0</v>
      </c>
      <c r="V100" s="207">
        <v>0</v>
      </c>
      <c r="W100" s="41">
        <v>0</v>
      </c>
      <c r="X100" s="41">
        <v>0</v>
      </c>
      <c r="Y100" s="327">
        <f t="shared" si="177"/>
        <v>0</v>
      </c>
      <c r="Z100" s="41">
        <v>0</v>
      </c>
      <c r="AA100" s="41">
        <v>0</v>
      </c>
      <c r="AB100" s="41">
        <v>0</v>
      </c>
      <c r="AC100" s="327">
        <f t="shared" si="178"/>
        <v>0</v>
      </c>
      <c r="AD100" s="41">
        <v>0</v>
      </c>
      <c r="AE100" s="41">
        <v>0</v>
      </c>
      <c r="AF100" s="41">
        <v>0</v>
      </c>
      <c r="AG100" s="327">
        <f t="shared" si="179"/>
        <v>0</v>
      </c>
      <c r="AH100" s="41">
        <v>0</v>
      </c>
      <c r="AI100" s="41">
        <v>0</v>
      </c>
      <c r="AJ100" s="41">
        <v>0</v>
      </c>
      <c r="AK100" s="327">
        <f t="shared" si="180"/>
        <v>0</v>
      </c>
      <c r="AL100" s="41">
        <v>0</v>
      </c>
      <c r="AM100" s="41">
        <v>0</v>
      </c>
      <c r="AN100" s="41">
        <v>0</v>
      </c>
      <c r="AO100" s="327">
        <f t="shared" si="181"/>
        <v>0</v>
      </c>
      <c r="AP100" s="41">
        <v>0</v>
      </c>
      <c r="AQ100" s="41">
        <v>0</v>
      </c>
      <c r="AR100" s="41">
        <v>0</v>
      </c>
      <c r="AS100" s="327">
        <f t="shared" si="182"/>
        <v>0</v>
      </c>
      <c r="AT100" s="41">
        <v>0</v>
      </c>
      <c r="AU100" s="41">
        <v>0</v>
      </c>
      <c r="AV100" s="41">
        <v>0</v>
      </c>
      <c r="AW100" s="327">
        <f t="shared" si="183"/>
        <v>0</v>
      </c>
      <c r="AX100" s="41">
        <v>0</v>
      </c>
      <c r="AY100" s="41">
        <v>0</v>
      </c>
      <c r="AZ100" s="41">
        <v>0</v>
      </c>
      <c r="BA100" s="327">
        <f t="shared" si="184"/>
        <v>0</v>
      </c>
      <c r="BB100" s="41">
        <v>0</v>
      </c>
      <c r="BC100" s="41">
        <v>0</v>
      </c>
      <c r="BD100" s="41">
        <v>0</v>
      </c>
      <c r="BE100" s="329">
        <f t="shared" si="185"/>
        <v>0</v>
      </c>
      <c r="BF100" s="30">
        <f t="shared" si="173"/>
        <v>0</v>
      </c>
      <c r="BG100" s="621"/>
      <c r="BH100" s="422"/>
      <c r="BI100" s="422"/>
      <c r="BJ100" s="422"/>
      <c r="BK100" s="422"/>
      <c r="BL100" s="1"/>
    </row>
    <row r="101" spans="1:64" ht="15.75" customHeight="1">
      <c r="A101" s="604"/>
      <c r="B101" s="604"/>
      <c r="C101" s="604"/>
      <c r="D101" s="604"/>
      <c r="E101" s="604"/>
      <c r="F101" s="604"/>
      <c r="G101" s="605"/>
      <c r="H101" s="120" t="s">
        <v>54</v>
      </c>
      <c r="I101" s="642"/>
      <c r="J101" s="449">
        <v>0</v>
      </c>
      <c r="K101" s="96">
        <v>0</v>
      </c>
      <c r="L101" s="96">
        <v>0</v>
      </c>
      <c r="M101" s="558">
        <f t="shared" si="174"/>
        <v>0</v>
      </c>
      <c r="N101" s="449">
        <v>0</v>
      </c>
      <c r="O101" s="96">
        <v>0</v>
      </c>
      <c r="P101" s="96">
        <v>0</v>
      </c>
      <c r="Q101" s="558">
        <f t="shared" si="175"/>
        <v>0</v>
      </c>
      <c r="R101" s="449">
        <v>0</v>
      </c>
      <c r="S101" s="96">
        <v>0</v>
      </c>
      <c r="T101" s="96">
        <v>0</v>
      </c>
      <c r="U101" s="558">
        <f t="shared" si="176"/>
        <v>0</v>
      </c>
      <c r="V101" s="207">
        <v>0</v>
      </c>
      <c r="W101" s="41">
        <v>0</v>
      </c>
      <c r="X101" s="41">
        <v>0</v>
      </c>
      <c r="Y101" s="327">
        <f t="shared" si="177"/>
        <v>0</v>
      </c>
      <c r="Z101" s="41">
        <v>0</v>
      </c>
      <c r="AA101" s="41">
        <v>0</v>
      </c>
      <c r="AB101" s="41">
        <v>0</v>
      </c>
      <c r="AC101" s="327">
        <f t="shared" si="178"/>
        <v>0</v>
      </c>
      <c r="AD101" s="41">
        <v>0</v>
      </c>
      <c r="AE101" s="41">
        <v>0</v>
      </c>
      <c r="AF101" s="41">
        <v>0</v>
      </c>
      <c r="AG101" s="327">
        <f t="shared" si="179"/>
        <v>0</v>
      </c>
      <c r="AH101" s="41">
        <v>0</v>
      </c>
      <c r="AI101" s="41">
        <v>0</v>
      </c>
      <c r="AJ101" s="41">
        <v>0</v>
      </c>
      <c r="AK101" s="327">
        <f t="shared" si="180"/>
        <v>0</v>
      </c>
      <c r="AL101" s="41">
        <v>0</v>
      </c>
      <c r="AM101" s="41">
        <v>0</v>
      </c>
      <c r="AN101" s="41">
        <v>0</v>
      </c>
      <c r="AO101" s="327">
        <f t="shared" si="181"/>
        <v>0</v>
      </c>
      <c r="AP101" s="41">
        <v>0</v>
      </c>
      <c r="AQ101" s="41">
        <v>0</v>
      </c>
      <c r="AR101" s="41">
        <v>0</v>
      </c>
      <c r="AS101" s="327">
        <f t="shared" si="182"/>
        <v>0</v>
      </c>
      <c r="AT101" s="41">
        <v>0</v>
      </c>
      <c r="AU101" s="41">
        <v>0</v>
      </c>
      <c r="AV101" s="41">
        <v>0</v>
      </c>
      <c r="AW101" s="327">
        <f t="shared" si="183"/>
        <v>0</v>
      </c>
      <c r="AX101" s="41">
        <v>0</v>
      </c>
      <c r="AY101" s="41">
        <v>0</v>
      </c>
      <c r="AZ101" s="41">
        <v>0</v>
      </c>
      <c r="BA101" s="327">
        <f t="shared" si="184"/>
        <v>0</v>
      </c>
      <c r="BB101" s="41">
        <v>0</v>
      </c>
      <c r="BC101" s="41">
        <v>0</v>
      </c>
      <c r="BD101" s="41">
        <v>0</v>
      </c>
      <c r="BE101" s="329">
        <f t="shared" si="185"/>
        <v>0</v>
      </c>
      <c r="BF101" s="30">
        <f t="shared" si="173"/>
        <v>0</v>
      </c>
      <c r="BG101" s="621"/>
      <c r="BH101" s="422"/>
      <c r="BI101" s="422"/>
      <c r="BJ101" s="422"/>
      <c r="BK101" s="422"/>
      <c r="BL101" s="1"/>
    </row>
    <row r="102" spans="1:64" ht="59.25" customHeight="1">
      <c r="A102" s="604"/>
      <c r="B102" s="604"/>
      <c r="C102" s="604"/>
      <c r="D102" s="604"/>
      <c r="E102" s="605"/>
      <c r="F102" s="605"/>
      <c r="G102" s="693" t="s">
        <v>55</v>
      </c>
      <c r="H102" s="585"/>
      <c r="I102" s="643"/>
      <c r="J102" s="449">
        <f t="shared" ref="J102:BF102" si="186">SUM(J97:J101)</f>
        <v>0</v>
      </c>
      <c r="K102" s="96">
        <f t="shared" si="186"/>
        <v>0</v>
      </c>
      <c r="L102" s="96">
        <f t="shared" si="186"/>
        <v>0</v>
      </c>
      <c r="M102" s="558">
        <f t="shared" si="186"/>
        <v>0</v>
      </c>
      <c r="N102" s="449">
        <f t="shared" si="186"/>
        <v>0</v>
      </c>
      <c r="O102" s="449">
        <f t="shared" si="186"/>
        <v>0</v>
      </c>
      <c r="P102" s="96">
        <f t="shared" si="186"/>
        <v>0</v>
      </c>
      <c r="Q102" s="558">
        <f t="shared" si="186"/>
        <v>0</v>
      </c>
      <c r="R102" s="325">
        <f t="shared" si="186"/>
        <v>0</v>
      </c>
      <c r="S102" s="41">
        <f t="shared" si="186"/>
        <v>0</v>
      </c>
      <c r="T102" s="41">
        <f t="shared" si="186"/>
        <v>0</v>
      </c>
      <c r="U102" s="558">
        <f t="shared" si="186"/>
        <v>0</v>
      </c>
      <c r="V102" s="207">
        <f t="shared" si="186"/>
        <v>0</v>
      </c>
      <c r="W102" s="41">
        <f t="shared" si="186"/>
        <v>0</v>
      </c>
      <c r="X102" s="41">
        <f t="shared" si="186"/>
        <v>0</v>
      </c>
      <c r="Y102" s="327">
        <f t="shared" si="186"/>
        <v>0</v>
      </c>
      <c r="Z102" s="207">
        <f t="shared" si="186"/>
        <v>0</v>
      </c>
      <c r="AA102" s="41">
        <f t="shared" si="186"/>
        <v>0</v>
      </c>
      <c r="AB102" s="41">
        <f t="shared" si="186"/>
        <v>0</v>
      </c>
      <c r="AC102" s="327">
        <f t="shared" si="186"/>
        <v>0</v>
      </c>
      <c r="AD102" s="207">
        <f t="shared" si="186"/>
        <v>0</v>
      </c>
      <c r="AE102" s="41">
        <f t="shared" si="186"/>
        <v>0</v>
      </c>
      <c r="AF102" s="41">
        <f t="shared" si="186"/>
        <v>0</v>
      </c>
      <c r="AG102" s="327">
        <f t="shared" si="186"/>
        <v>0</v>
      </c>
      <c r="AH102" s="207">
        <f t="shared" si="186"/>
        <v>0</v>
      </c>
      <c r="AI102" s="41">
        <f t="shared" si="186"/>
        <v>0</v>
      </c>
      <c r="AJ102" s="41">
        <f t="shared" si="186"/>
        <v>0</v>
      </c>
      <c r="AK102" s="327">
        <f t="shared" si="186"/>
        <v>0</v>
      </c>
      <c r="AL102" s="41">
        <f t="shared" si="186"/>
        <v>0</v>
      </c>
      <c r="AM102" s="41">
        <f t="shared" si="186"/>
        <v>0</v>
      </c>
      <c r="AN102" s="41">
        <f t="shared" si="186"/>
        <v>0</v>
      </c>
      <c r="AO102" s="327">
        <f t="shared" si="186"/>
        <v>0</v>
      </c>
      <c r="AP102" s="41">
        <f t="shared" si="186"/>
        <v>0</v>
      </c>
      <c r="AQ102" s="41">
        <f t="shared" si="186"/>
        <v>0</v>
      </c>
      <c r="AR102" s="41">
        <f t="shared" si="186"/>
        <v>0</v>
      </c>
      <c r="AS102" s="327">
        <f t="shared" si="186"/>
        <v>0</v>
      </c>
      <c r="AT102" s="41">
        <f t="shared" si="186"/>
        <v>0</v>
      </c>
      <c r="AU102" s="41">
        <f t="shared" si="186"/>
        <v>0</v>
      </c>
      <c r="AV102" s="41">
        <f t="shared" si="186"/>
        <v>0</v>
      </c>
      <c r="AW102" s="327">
        <f t="shared" si="186"/>
        <v>0</v>
      </c>
      <c r="AX102" s="41">
        <f t="shared" si="186"/>
        <v>0</v>
      </c>
      <c r="AY102" s="41">
        <f t="shared" si="186"/>
        <v>0</v>
      </c>
      <c r="AZ102" s="41">
        <f t="shared" si="186"/>
        <v>0</v>
      </c>
      <c r="BA102" s="327">
        <f t="shared" si="186"/>
        <v>0</v>
      </c>
      <c r="BB102" s="41">
        <f t="shared" si="186"/>
        <v>0</v>
      </c>
      <c r="BC102" s="41">
        <f t="shared" si="186"/>
        <v>0</v>
      </c>
      <c r="BD102" s="41">
        <f t="shared" si="186"/>
        <v>0</v>
      </c>
      <c r="BE102" s="329">
        <f t="shared" si="186"/>
        <v>0</v>
      </c>
      <c r="BF102" s="30">
        <f t="shared" si="186"/>
        <v>0</v>
      </c>
      <c r="BG102" s="622"/>
      <c r="BH102" s="71">
        <f>TRUNC(F97*BL102,0)</f>
        <v>1</v>
      </c>
      <c r="BI102" s="72">
        <f>ROUND(F97*BL102,0)</f>
        <v>2</v>
      </c>
      <c r="BJ102" s="72">
        <f>F97-1</f>
        <v>3</v>
      </c>
      <c r="BK102" s="73">
        <f>F97</f>
        <v>4</v>
      </c>
      <c r="BL102" s="196">
        <v>0.4</v>
      </c>
    </row>
    <row r="103" spans="1:64" ht="34.5" customHeight="1">
      <c r="A103" s="604"/>
      <c r="B103" s="604"/>
      <c r="C103" s="604"/>
      <c r="D103" s="604"/>
      <c r="E103" s="692" t="s">
        <v>268</v>
      </c>
      <c r="F103" s="96">
        <v>4</v>
      </c>
      <c r="G103" s="96" t="s">
        <v>73</v>
      </c>
      <c r="H103" s="96" t="s">
        <v>73</v>
      </c>
      <c r="I103" s="144" t="s">
        <v>266</v>
      </c>
      <c r="J103" s="449">
        <v>0</v>
      </c>
      <c r="K103" s="96">
        <v>0</v>
      </c>
      <c r="L103" s="96">
        <v>0</v>
      </c>
      <c r="M103" s="326">
        <v>0</v>
      </c>
      <c r="N103" s="449">
        <v>0</v>
      </c>
      <c r="O103" s="96">
        <v>0</v>
      </c>
      <c r="P103" s="96">
        <v>0</v>
      </c>
      <c r="Q103" s="326">
        <v>0</v>
      </c>
      <c r="R103" s="449">
        <v>0</v>
      </c>
      <c r="S103" s="96">
        <v>0</v>
      </c>
      <c r="T103" s="96">
        <v>0</v>
      </c>
      <c r="U103" s="326">
        <v>0</v>
      </c>
      <c r="V103" s="207">
        <v>0</v>
      </c>
      <c r="W103" s="41">
        <v>0</v>
      </c>
      <c r="X103" s="41">
        <v>0</v>
      </c>
      <c r="Y103" s="327">
        <v>0</v>
      </c>
      <c r="Z103" s="41">
        <v>0</v>
      </c>
      <c r="AA103" s="41">
        <v>0</v>
      </c>
      <c r="AB103" s="41">
        <v>0</v>
      </c>
      <c r="AC103" s="327">
        <v>0</v>
      </c>
      <c r="AD103" s="41">
        <v>0</v>
      </c>
      <c r="AE103" s="41">
        <v>0</v>
      </c>
      <c r="AF103" s="41">
        <v>0</v>
      </c>
      <c r="AG103" s="327">
        <v>0</v>
      </c>
      <c r="AH103" s="41">
        <v>0</v>
      </c>
      <c r="AI103" s="41">
        <v>0</v>
      </c>
      <c r="AJ103" s="41">
        <v>0</v>
      </c>
      <c r="AK103" s="327">
        <v>0</v>
      </c>
      <c r="AL103" s="41">
        <v>0</v>
      </c>
      <c r="AM103" s="41">
        <v>0</v>
      </c>
      <c r="AN103" s="41">
        <v>0</v>
      </c>
      <c r="AO103" s="327">
        <v>0</v>
      </c>
      <c r="AP103" s="40">
        <v>0</v>
      </c>
      <c r="AQ103" s="40">
        <v>0</v>
      </c>
      <c r="AR103" s="40">
        <v>0</v>
      </c>
      <c r="AS103" s="327">
        <v>0</v>
      </c>
      <c r="AT103" s="41">
        <v>0</v>
      </c>
      <c r="AU103" s="41">
        <v>0</v>
      </c>
      <c r="AV103" s="41">
        <v>0</v>
      </c>
      <c r="AW103" s="327">
        <v>0</v>
      </c>
      <c r="AX103" s="41">
        <v>0</v>
      </c>
      <c r="AY103" s="41">
        <v>0</v>
      </c>
      <c r="AZ103" s="41">
        <v>0</v>
      </c>
      <c r="BA103" s="327">
        <v>0</v>
      </c>
      <c r="BB103" s="41">
        <v>0</v>
      </c>
      <c r="BC103" s="41">
        <v>0</v>
      </c>
      <c r="BD103" s="41">
        <v>0</v>
      </c>
      <c r="BE103" s="329">
        <v>0</v>
      </c>
      <c r="BF103" s="30">
        <f t="shared" ref="BF103:BF108" si="187">SUM(M103+Q103+U103+Y103+AC103+AG103+AK103+AO103+AS103+AW103+BA103+BE103)</f>
        <v>0</v>
      </c>
      <c r="BG103" s="569">
        <f>BF103/F103</f>
        <v>0</v>
      </c>
      <c r="BH103" s="71">
        <f>TRUNC(F103*BL103,0)</f>
        <v>1</v>
      </c>
      <c r="BI103" s="72">
        <f>ROUND(F103*BL103,0)</f>
        <v>2</v>
      </c>
      <c r="BJ103" s="72">
        <f>F103-1</f>
        <v>3</v>
      </c>
      <c r="BK103" s="73">
        <f>F103</f>
        <v>4</v>
      </c>
      <c r="BL103" s="196">
        <v>0.4</v>
      </c>
    </row>
    <row r="104" spans="1:64" ht="15" customHeight="1">
      <c r="A104" s="604"/>
      <c r="B104" s="604"/>
      <c r="C104" s="604"/>
      <c r="D104" s="604"/>
      <c r="E104" s="604"/>
      <c r="F104" s="692">
        <v>4</v>
      </c>
      <c r="G104" s="692" t="s">
        <v>48</v>
      </c>
      <c r="H104" s="96" t="s">
        <v>49</v>
      </c>
      <c r="I104" s="656" t="s">
        <v>269</v>
      </c>
      <c r="J104" s="449">
        <v>0</v>
      </c>
      <c r="K104" s="96">
        <v>0</v>
      </c>
      <c r="L104" s="96">
        <v>0</v>
      </c>
      <c r="M104" s="558">
        <f t="shared" ref="M104:M108" si="188">SUM(J104:L104)</f>
        <v>0</v>
      </c>
      <c r="N104" s="449">
        <v>0</v>
      </c>
      <c r="O104" s="96">
        <v>0</v>
      </c>
      <c r="P104" s="96">
        <v>0</v>
      </c>
      <c r="Q104" s="558">
        <f t="shared" ref="Q104:Q108" si="189">SUM(N104:P104)</f>
        <v>0</v>
      </c>
      <c r="R104" s="449">
        <v>0</v>
      </c>
      <c r="S104" s="96">
        <v>0</v>
      </c>
      <c r="T104" s="96">
        <v>0</v>
      </c>
      <c r="U104" s="558">
        <f t="shared" ref="U104:U108" si="190">SUM(R104:T104)</f>
        <v>0</v>
      </c>
      <c r="V104" s="207">
        <v>0</v>
      </c>
      <c r="W104" s="41">
        <v>0</v>
      </c>
      <c r="X104" s="41">
        <v>0</v>
      </c>
      <c r="Y104" s="327">
        <f t="shared" ref="Y104:Y108" si="191">SUM(V104:X104)</f>
        <v>0</v>
      </c>
      <c r="Z104" s="41">
        <v>0</v>
      </c>
      <c r="AA104" s="41">
        <v>0</v>
      </c>
      <c r="AB104" s="41">
        <v>0</v>
      </c>
      <c r="AC104" s="327">
        <f t="shared" ref="AC104:AC108" si="192">SUM(Z104:AB104)</f>
        <v>0</v>
      </c>
      <c r="AD104" s="41">
        <v>0</v>
      </c>
      <c r="AE104" s="41">
        <v>0</v>
      </c>
      <c r="AF104" s="41">
        <v>0</v>
      </c>
      <c r="AG104" s="327">
        <f t="shared" ref="AG104:AG108" si="193">SUM(AD104:AF104)</f>
        <v>0</v>
      </c>
      <c r="AH104" s="41">
        <v>0</v>
      </c>
      <c r="AI104" s="41">
        <v>0</v>
      </c>
      <c r="AJ104" s="41">
        <v>0</v>
      </c>
      <c r="AK104" s="327">
        <f t="shared" ref="AK104:AK108" si="194">SUM(AH104:AJ104)</f>
        <v>0</v>
      </c>
      <c r="AL104" s="41">
        <v>0</v>
      </c>
      <c r="AM104" s="41">
        <v>0</v>
      </c>
      <c r="AN104" s="41">
        <v>0</v>
      </c>
      <c r="AO104" s="327">
        <f t="shared" ref="AO104:AO108" si="195">SUM(AL104:AN104)</f>
        <v>0</v>
      </c>
      <c r="AP104" s="40">
        <v>0</v>
      </c>
      <c r="AQ104" s="40">
        <v>0</v>
      </c>
      <c r="AR104" s="40">
        <v>0</v>
      </c>
      <c r="AS104" s="327">
        <f t="shared" ref="AS104:AS108" si="196">SUM(AP104:AR104)</f>
        <v>0</v>
      </c>
      <c r="AT104" s="41">
        <v>0</v>
      </c>
      <c r="AU104" s="41">
        <v>0</v>
      </c>
      <c r="AV104" s="41">
        <v>0</v>
      </c>
      <c r="AW104" s="327">
        <f t="shared" ref="AW104:AW108" si="197">SUM(AT104:AV104)</f>
        <v>0</v>
      </c>
      <c r="AX104" s="41">
        <v>0</v>
      </c>
      <c r="AY104" s="41">
        <v>0</v>
      </c>
      <c r="AZ104" s="41">
        <v>0</v>
      </c>
      <c r="BA104" s="327">
        <f t="shared" ref="BA104:BA108" si="198">SUM(AX104:AZ104)</f>
        <v>0</v>
      </c>
      <c r="BB104" s="41">
        <v>0</v>
      </c>
      <c r="BC104" s="41">
        <v>0</v>
      </c>
      <c r="BD104" s="41">
        <v>0</v>
      </c>
      <c r="BE104" s="329">
        <f t="shared" ref="BE104:BE108" si="199">SUM(BB104:BD104)</f>
        <v>0</v>
      </c>
      <c r="BF104" s="30">
        <f t="shared" si="187"/>
        <v>0</v>
      </c>
      <c r="BG104" s="777">
        <f>BF109/F104</f>
        <v>0</v>
      </c>
      <c r="BH104" s="422"/>
      <c r="BI104" s="422"/>
      <c r="BJ104" s="422"/>
      <c r="BK104" s="422"/>
      <c r="BL104" s="1"/>
    </row>
    <row r="105" spans="1:64" ht="15" customHeight="1">
      <c r="A105" s="604"/>
      <c r="B105" s="604"/>
      <c r="C105" s="604"/>
      <c r="D105" s="604"/>
      <c r="E105" s="604"/>
      <c r="F105" s="604"/>
      <c r="G105" s="604"/>
      <c r="H105" s="96" t="s">
        <v>51</v>
      </c>
      <c r="I105" s="642"/>
      <c r="J105" s="449">
        <v>0</v>
      </c>
      <c r="K105" s="96">
        <v>0</v>
      </c>
      <c r="L105" s="96">
        <v>0</v>
      </c>
      <c r="M105" s="558">
        <f t="shared" si="188"/>
        <v>0</v>
      </c>
      <c r="N105" s="449">
        <v>0</v>
      </c>
      <c r="O105" s="96">
        <v>0</v>
      </c>
      <c r="P105" s="96">
        <v>0</v>
      </c>
      <c r="Q105" s="558">
        <f t="shared" si="189"/>
        <v>0</v>
      </c>
      <c r="R105" s="449">
        <v>0</v>
      </c>
      <c r="S105" s="96">
        <v>0</v>
      </c>
      <c r="T105" s="96">
        <v>0</v>
      </c>
      <c r="U105" s="558">
        <f t="shared" si="190"/>
        <v>0</v>
      </c>
      <c r="V105" s="207">
        <v>0</v>
      </c>
      <c r="W105" s="41">
        <v>0</v>
      </c>
      <c r="X105" s="41">
        <v>0</v>
      </c>
      <c r="Y105" s="327">
        <f t="shared" si="191"/>
        <v>0</v>
      </c>
      <c r="Z105" s="41">
        <v>0</v>
      </c>
      <c r="AA105" s="41">
        <v>0</v>
      </c>
      <c r="AB105" s="41">
        <v>0</v>
      </c>
      <c r="AC105" s="327">
        <f t="shared" si="192"/>
        <v>0</v>
      </c>
      <c r="AD105" s="41">
        <v>0</v>
      </c>
      <c r="AE105" s="41">
        <v>0</v>
      </c>
      <c r="AF105" s="41">
        <v>0</v>
      </c>
      <c r="AG105" s="327">
        <f t="shared" si="193"/>
        <v>0</v>
      </c>
      <c r="AH105" s="41">
        <v>0</v>
      </c>
      <c r="AI105" s="41">
        <v>0</v>
      </c>
      <c r="AJ105" s="41">
        <v>0</v>
      </c>
      <c r="AK105" s="327">
        <f t="shared" si="194"/>
        <v>0</v>
      </c>
      <c r="AL105" s="41">
        <v>0</v>
      </c>
      <c r="AM105" s="41">
        <v>0</v>
      </c>
      <c r="AN105" s="41">
        <v>0</v>
      </c>
      <c r="AO105" s="327">
        <f t="shared" si="195"/>
        <v>0</v>
      </c>
      <c r="AP105" s="40">
        <v>0</v>
      </c>
      <c r="AQ105" s="40">
        <v>0</v>
      </c>
      <c r="AR105" s="40">
        <v>0</v>
      </c>
      <c r="AS105" s="327">
        <f t="shared" si="196"/>
        <v>0</v>
      </c>
      <c r="AT105" s="41">
        <v>0</v>
      </c>
      <c r="AU105" s="41">
        <v>0</v>
      </c>
      <c r="AV105" s="41">
        <v>0</v>
      </c>
      <c r="AW105" s="327">
        <f t="shared" si="197"/>
        <v>0</v>
      </c>
      <c r="AX105" s="41">
        <v>0</v>
      </c>
      <c r="AY105" s="41">
        <v>0</v>
      </c>
      <c r="AZ105" s="41">
        <v>0</v>
      </c>
      <c r="BA105" s="327">
        <f t="shared" si="198"/>
        <v>0</v>
      </c>
      <c r="BB105" s="41">
        <v>0</v>
      </c>
      <c r="BC105" s="41">
        <v>0</v>
      </c>
      <c r="BD105" s="41">
        <v>0</v>
      </c>
      <c r="BE105" s="329">
        <f t="shared" si="199"/>
        <v>0</v>
      </c>
      <c r="BF105" s="30">
        <f t="shared" si="187"/>
        <v>0</v>
      </c>
      <c r="BG105" s="621"/>
      <c r="BH105" s="422"/>
      <c r="BI105" s="422"/>
      <c r="BJ105" s="422"/>
      <c r="BK105" s="422"/>
      <c r="BL105" s="1"/>
    </row>
    <row r="106" spans="1:64" ht="15" customHeight="1">
      <c r="A106" s="604"/>
      <c r="B106" s="604"/>
      <c r="C106" s="604"/>
      <c r="D106" s="604"/>
      <c r="E106" s="604"/>
      <c r="F106" s="604"/>
      <c r="G106" s="604"/>
      <c r="H106" s="120" t="s">
        <v>52</v>
      </c>
      <c r="I106" s="642"/>
      <c r="J106" s="449">
        <v>0</v>
      </c>
      <c r="K106" s="96">
        <v>0</v>
      </c>
      <c r="L106" s="96">
        <v>0</v>
      </c>
      <c r="M106" s="558">
        <f t="shared" si="188"/>
        <v>0</v>
      </c>
      <c r="N106" s="449">
        <v>0</v>
      </c>
      <c r="O106" s="96">
        <v>0</v>
      </c>
      <c r="P106" s="96">
        <v>0</v>
      </c>
      <c r="Q106" s="558">
        <f t="shared" si="189"/>
        <v>0</v>
      </c>
      <c r="R106" s="449">
        <v>0</v>
      </c>
      <c r="S106" s="96">
        <v>0</v>
      </c>
      <c r="T106" s="96">
        <v>0</v>
      </c>
      <c r="U106" s="558">
        <f t="shared" si="190"/>
        <v>0</v>
      </c>
      <c r="V106" s="207">
        <v>0</v>
      </c>
      <c r="W106" s="41">
        <v>0</v>
      </c>
      <c r="X106" s="41">
        <v>0</v>
      </c>
      <c r="Y106" s="327">
        <f t="shared" si="191"/>
        <v>0</v>
      </c>
      <c r="Z106" s="41">
        <v>0</v>
      </c>
      <c r="AA106" s="41">
        <v>0</v>
      </c>
      <c r="AB106" s="41">
        <v>0</v>
      </c>
      <c r="AC106" s="327">
        <f t="shared" si="192"/>
        <v>0</v>
      </c>
      <c r="AD106" s="41">
        <v>0</v>
      </c>
      <c r="AE106" s="41">
        <v>0</v>
      </c>
      <c r="AF106" s="41">
        <v>0</v>
      </c>
      <c r="AG106" s="327">
        <f t="shared" si="193"/>
        <v>0</v>
      </c>
      <c r="AH106" s="41">
        <v>0</v>
      </c>
      <c r="AI106" s="41">
        <v>0</v>
      </c>
      <c r="AJ106" s="41">
        <v>0</v>
      </c>
      <c r="AK106" s="327">
        <f t="shared" si="194"/>
        <v>0</v>
      </c>
      <c r="AL106" s="41">
        <v>0</v>
      </c>
      <c r="AM106" s="41">
        <v>0</v>
      </c>
      <c r="AN106" s="41">
        <v>0</v>
      </c>
      <c r="AO106" s="327">
        <f t="shared" si="195"/>
        <v>0</v>
      </c>
      <c r="AP106" s="40">
        <v>0</v>
      </c>
      <c r="AQ106" s="40">
        <v>0</v>
      </c>
      <c r="AR106" s="40">
        <v>0</v>
      </c>
      <c r="AS106" s="327">
        <f t="shared" si="196"/>
        <v>0</v>
      </c>
      <c r="AT106" s="41">
        <v>0</v>
      </c>
      <c r="AU106" s="41">
        <v>0</v>
      </c>
      <c r="AV106" s="41">
        <v>0</v>
      </c>
      <c r="AW106" s="327">
        <f t="shared" si="197"/>
        <v>0</v>
      </c>
      <c r="AX106" s="41">
        <v>0</v>
      </c>
      <c r="AY106" s="41">
        <v>0</v>
      </c>
      <c r="AZ106" s="41">
        <v>0</v>
      </c>
      <c r="BA106" s="327">
        <f t="shared" si="198"/>
        <v>0</v>
      </c>
      <c r="BB106" s="41">
        <v>0</v>
      </c>
      <c r="BC106" s="41">
        <v>0</v>
      </c>
      <c r="BD106" s="41">
        <v>0</v>
      </c>
      <c r="BE106" s="329">
        <f t="shared" si="199"/>
        <v>0</v>
      </c>
      <c r="BF106" s="30">
        <f t="shared" si="187"/>
        <v>0</v>
      </c>
      <c r="BG106" s="621"/>
      <c r="BH106" s="422"/>
      <c r="BI106" s="422"/>
      <c r="BJ106" s="422"/>
      <c r="BK106" s="422"/>
      <c r="BL106" s="1"/>
    </row>
    <row r="107" spans="1:64" ht="15" customHeight="1">
      <c r="A107" s="604"/>
      <c r="B107" s="604"/>
      <c r="C107" s="604"/>
      <c r="D107" s="604"/>
      <c r="E107" s="604"/>
      <c r="F107" s="604"/>
      <c r="G107" s="604"/>
      <c r="H107" s="120" t="s">
        <v>53</v>
      </c>
      <c r="I107" s="642"/>
      <c r="J107" s="449">
        <v>0</v>
      </c>
      <c r="K107" s="96">
        <v>0</v>
      </c>
      <c r="L107" s="96">
        <v>0</v>
      </c>
      <c r="M107" s="558">
        <f t="shared" si="188"/>
        <v>0</v>
      </c>
      <c r="N107" s="449">
        <v>0</v>
      </c>
      <c r="O107" s="96">
        <v>0</v>
      </c>
      <c r="P107" s="96">
        <v>0</v>
      </c>
      <c r="Q107" s="558">
        <f t="shared" si="189"/>
        <v>0</v>
      </c>
      <c r="R107" s="449">
        <v>0</v>
      </c>
      <c r="S107" s="96">
        <v>0</v>
      </c>
      <c r="T107" s="96">
        <v>0</v>
      </c>
      <c r="U107" s="558">
        <f t="shared" si="190"/>
        <v>0</v>
      </c>
      <c r="V107" s="207">
        <v>0</v>
      </c>
      <c r="W107" s="41">
        <v>0</v>
      </c>
      <c r="X107" s="41">
        <v>0</v>
      </c>
      <c r="Y107" s="327">
        <f t="shared" si="191"/>
        <v>0</v>
      </c>
      <c r="Z107" s="41">
        <v>0</v>
      </c>
      <c r="AA107" s="41">
        <v>0</v>
      </c>
      <c r="AB107" s="41">
        <v>0</v>
      </c>
      <c r="AC107" s="327">
        <f t="shared" si="192"/>
        <v>0</v>
      </c>
      <c r="AD107" s="41">
        <v>0</v>
      </c>
      <c r="AE107" s="41">
        <v>0</v>
      </c>
      <c r="AF107" s="41">
        <v>0</v>
      </c>
      <c r="AG107" s="327">
        <f t="shared" si="193"/>
        <v>0</v>
      </c>
      <c r="AH107" s="41">
        <v>0</v>
      </c>
      <c r="AI107" s="41">
        <v>0</v>
      </c>
      <c r="AJ107" s="41">
        <v>0</v>
      </c>
      <c r="AK107" s="327">
        <f t="shared" si="194"/>
        <v>0</v>
      </c>
      <c r="AL107" s="41">
        <v>0</v>
      </c>
      <c r="AM107" s="41">
        <v>0</v>
      </c>
      <c r="AN107" s="41">
        <v>0</v>
      </c>
      <c r="AO107" s="327">
        <f t="shared" si="195"/>
        <v>0</v>
      </c>
      <c r="AP107" s="40">
        <v>0</v>
      </c>
      <c r="AQ107" s="40">
        <v>0</v>
      </c>
      <c r="AR107" s="40">
        <v>0</v>
      </c>
      <c r="AS107" s="327">
        <f t="shared" si="196"/>
        <v>0</v>
      </c>
      <c r="AT107" s="41">
        <v>0</v>
      </c>
      <c r="AU107" s="41">
        <v>0</v>
      </c>
      <c r="AV107" s="41">
        <v>0</v>
      </c>
      <c r="AW107" s="327">
        <f t="shared" si="197"/>
        <v>0</v>
      </c>
      <c r="AX107" s="41">
        <v>0</v>
      </c>
      <c r="AY107" s="41">
        <v>0</v>
      </c>
      <c r="AZ107" s="41">
        <v>0</v>
      </c>
      <c r="BA107" s="327">
        <f t="shared" si="198"/>
        <v>0</v>
      </c>
      <c r="BB107" s="41">
        <v>0</v>
      </c>
      <c r="BC107" s="41">
        <v>0</v>
      </c>
      <c r="BD107" s="41">
        <v>0</v>
      </c>
      <c r="BE107" s="329">
        <f t="shared" si="199"/>
        <v>0</v>
      </c>
      <c r="BF107" s="30">
        <f t="shared" si="187"/>
        <v>0</v>
      </c>
      <c r="BG107" s="621"/>
      <c r="BH107" s="422"/>
      <c r="BI107" s="422"/>
      <c r="BJ107" s="422"/>
      <c r="BK107" s="422"/>
      <c r="BL107" s="1"/>
    </row>
    <row r="108" spans="1:64" ht="15.75" customHeight="1">
      <c r="A108" s="604"/>
      <c r="B108" s="604"/>
      <c r="C108" s="604"/>
      <c r="D108" s="604"/>
      <c r="E108" s="604"/>
      <c r="F108" s="604"/>
      <c r="G108" s="605"/>
      <c r="H108" s="120" t="s">
        <v>54</v>
      </c>
      <c r="I108" s="642"/>
      <c r="J108" s="449">
        <v>0</v>
      </c>
      <c r="K108" s="96">
        <v>0</v>
      </c>
      <c r="L108" s="96">
        <v>0</v>
      </c>
      <c r="M108" s="558">
        <f t="shared" si="188"/>
        <v>0</v>
      </c>
      <c r="N108" s="449">
        <v>0</v>
      </c>
      <c r="O108" s="96">
        <v>0</v>
      </c>
      <c r="P108" s="96">
        <v>0</v>
      </c>
      <c r="Q108" s="558">
        <f t="shared" si="189"/>
        <v>0</v>
      </c>
      <c r="R108" s="449">
        <v>0</v>
      </c>
      <c r="S108" s="96">
        <v>0</v>
      </c>
      <c r="T108" s="96">
        <v>0</v>
      </c>
      <c r="U108" s="558">
        <f t="shared" si="190"/>
        <v>0</v>
      </c>
      <c r="V108" s="207">
        <v>0</v>
      </c>
      <c r="W108" s="41">
        <v>0</v>
      </c>
      <c r="X108" s="41">
        <v>0</v>
      </c>
      <c r="Y108" s="327">
        <f t="shared" si="191"/>
        <v>0</v>
      </c>
      <c r="Z108" s="41">
        <v>0</v>
      </c>
      <c r="AA108" s="41">
        <v>0</v>
      </c>
      <c r="AB108" s="41">
        <v>0</v>
      </c>
      <c r="AC108" s="327">
        <f t="shared" si="192"/>
        <v>0</v>
      </c>
      <c r="AD108" s="41">
        <v>0</v>
      </c>
      <c r="AE108" s="41">
        <v>0</v>
      </c>
      <c r="AF108" s="41">
        <v>0</v>
      </c>
      <c r="AG108" s="327">
        <f t="shared" si="193"/>
        <v>0</v>
      </c>
      <c r="AH108" s="41">
        <v>0</v>
      </c>
      <c r="AI108" s="41">
        <v>0</v>
      </c>
      <c r="AJ108" s="41">
        <v>0</v>
      </c>
      <c r="AK108" s="327">
        <f t="shared" si="194"/>
        <v>0</v>
      </c>
      <c r="AL108" s="41">
        <v>0</v>
      </c>
      <c r="AM108" s="41">
        <v>0</v>
      </c>
      <c r="AN108" s="41">
        <v>0</v>
      </c>
      <c r="AO108" s="327">
        <f t="shared" si="195"/>
        <v>0</v>
      </c>
      <c r="AP108" s="40">
        <v>0</v>
      </c>
      <c r="AQ108" s="40">
        <v>0</v>
      </c>
      <c r="AR108" s="40">
        <v>0</v>
      </c>
      <c r="AS108" s="327">
        <f t="shared" si="196"/>
        <v>0</v>
      </c>
      <c r="AT108" s="41">
        <v>0</v>
      </c>
      <c r="AU108" s="41">
        <v>0</v>
      </c>
      <c r="AV108" s="41">
        <v>0</v>
      </c>
      <c r="AW108" s="327">
        <f t="shared" si="197"/>
        <v>0</v>
      </c>
      <c r="AX108" s="41">
        <v>0</v>
      </c>
      <c r="AY108" s="41">
        <v>0</v>
      </c>
      <c r="AZ108" s="41">
        <v>0</v>
      </c>
      <c r="BA108" s="327">
        <f t="shared" si="198"/>
        <v>0</v>
      </c>
      <c r="BB108" s="41">
        <v>0</v>
      </c>
      <c r="BC108" s="41">
        <v>0</v>
      </c>
      <c r="BD108" s="41">
        <v>0</v>
      </c>
      <c r="BE108" s="329">
        <f t="shared" si="199"/>
        <v>0</v>
      </c>
      <c r="BF108" s="30">
        <f t="shared" si="187"/>
        <v>0</v>
      </c>
      <c r="BG108" s="621"/>
      <c r="BH108" s="422"/>
      <c r="BI108" s="422"/>
      <c r="BJ108" s="422"/>
      <c r="BK108" s="422"/>
      <c r="BL108" s="1"/>
    </row>
    <row r="109" spans="1:64" ht="45" customHeight="1">
      <c r="A109" s="605"/>
      <c r="B109" s="605"/>
      <c r="C109" s="605"/>
      <c r="D109" s="605"/>
      <c r="E109" s="605"/>
      <c r="F109" s="605"/>
      <c r="G109" s="693" t="s">
        <v>55</v>
      </c>
      <c r="H109" s="585"/>
      <c r="I109" s="643"/>
      <c r="J109" s="449">
        <f t="shared" ref="J109:BF109" si="200">SUM(J104:J108)</f>
        <v>0</v>
      </c>
      <c r="K109" s="96">
        <f t="shared" si="200"/>
        <v>0</v>
      </c>
      <c r="L109" s="96">
        <f t="shared" si="200"/>
        <v>0</v>
      </c>
      <c r="M109" s="558">
        <f t="shared" si="200"/>
        <v>0</v>
      </c>
      <c r="N109" s="449">
        <f t="shared" si="200"/>
        <v>0</v>
      </c>
      <c r="O109" s="449">
        <f t="shared" si="200"/>
        <v>0</v>
      </c>
      <c r="P109" s="96">
        <f t="shared" si="200"/>
        <v>0</v>
      </c>
      <c r="Q109" s="558">
        <f t="shared" si="200"/>
        <v>0</v>
      </c>
      <c r="R109" s="325">
        <f t="shared" si="200"/>
        <v>0</v>
      </c>
      <c r="S109" s="41">
        <f t="shared" si="200"/>
        <v>0</v>
      </c>
      <c r="T109" s="41">
        <f t="shared" si="200"/>
        <v>0</v>
      </c>
      <c r="U109" s="558">
        <f t="shared" si="200"/>
        <v>0</v>
      </c>
      <c r="V109" s="207">
        <f t="shared" si="200"/>
        <v>0</v>
      </c>
      <c r="W109" s="41">
        <f t="shared" si="200"/>
        <v>0</v>
      </c>
      <c r="X109" s="41">
        <f t="shared" si="200"/>
        <v>0</v>
      </c>
      <c r="Y109" s="327">
        <f t="shared" si="200"/>
        <v>0</v>
      </c>
      <c r="Z109" s="41">
        <f t="shared" si="200"/>
        <v>0</v>
      </c>
      <c r="AA109" s="41">
        <f t="shared" si="200"/>
        <v>0</v>
      </c>
      <c r="AB109" s="41">
        <f t="shared" si="200"/>
        <v>0</v>
      </c>
      <c r="AC109" s="327">
        <f t="shared" si="200"/>
        <v>0</v>
      </c>
      <c r="AD109" s="66">
        <f t="shared" si="200"/>
        <v>0</v>
      </c>
      <c r="AE109" s="66">
        <f t="shared" si="200"/>
        <v>0</v>
      </c>
      <c r="AF109" s="66">
        <f t="shared" si="200"/>
        <v>0</v>
      </c>
      <c r="AG109" s="337">
        <f t="shared" si="200"/>
        <v>0</v>
      </c>
      <c r="AH109" s="66">
        <f t="shared" si="200"/>
        <v>0</v>
      </c>
      <c r="AI109" s="66">
        <f t="shared" si="200"/>
        <v>0</v>
      </c>
      <c r="AJ109" s="66">
        <f t="shared" si="200"/>
        <v>0</v>
      </c>
      <c r="AK109" s="337">
        <f t="shared" si="200"/>
        <v>0</v>
      </c>
      <c r="AL109" s="41">
        <f t="shared" si="200"/>
        <v>0</v>
      </c>
      <c r="AM109" s="41">
        <f t="shared" si="200"/>
        <v>0</v>
      </c>
      <c r="AN109" s="41">
        <f t="shared" si="200"/>
        <v>0</v>
      </c>
      <c r="AO109" s="327">
        <f t="shared" si="200"/>
        <v>0</v>
      </c>
      <c r="AP109" s="40">
        <f t="shared" si="200"/>
        <v>0</v>
      </c>
      <c r="AQ109" s="40">
        <f t="shared" si="200"/>
        <v>0</v>
      </c>
      <c r="AR109" s="40">
        <f t="shared" si="200"/>
        <v>0</v>
      </c>
      <c r="AS109" s="327">
        <f t="shared" si="200"/>
        <v>0</v>
      </c>
      <c r="AT109" s="41">
        <f t="shared" si="200"/>
        <v>0</v>
      </c>
      <c r="AU109" s="41">
        <f t="shared" si="200"/>
        <v>0</v>
      </c>
      <c r="AV109" s="41">
        <f t="shared" si="200"/>
        <v>0</v>
      </c>
      <c r="AW109" s="327">
        <f t="shared" si="200"/>
        <v>0</v>
      </c>
      <c r="AX109" s="41">
        <f t="shared" si="200"/>
        <v>0</v>
      </c>
      <c r="AY109" s="41">
        <f t="shared" si="200"/>
        <v>0</v>
      </c>
      <c r="AZ109" s="41">
        <f t="shared" si="200"/>
        <v>0</v>
      </c>
      <c r="BA109" s="327">
        <f t="shared" si="200"/>
        <v>0</v>
      </c>
      <c r="BB109" s="41">
        <f t="shared" si="200"/>
        <v>0</v>
      </c>
      <c r="BC109" s="41">
        <f t="shared" si="200"/>
        <v>0</v>
      </c>
      <c r="BD109" s="41">
        <f t="shared" si="200"/>
        <v>0</v>
      </c>
      <c r="BE109" s="329">
        <f t="shared" si="200"/>
        <v>0</v>
      </c>
      <c r="BF109" s="30">
        <f t="shared" si="200"/>
        <v>0</v>
      </c>
      <c r="BG109" s="622"/>
      <c r="BH109" s="71">
        <f>TRUNC(F104*BL109,0)</f>
        <v>1</v>
      </c>
      <c r="BI109" s="72">
        <f>ROUND(F104*BL109,0)</f>
        <v>2</v>
      </c>
      <c r="BJ109" s="72">
        <f>F104-1</f>
        <v>3</v>
      </c>
      <c r="BK109" s="73">
        <f>F104</f>
        <v>4</v>
      </c>
      <c r="BL109" s="196">
        <v>0.4</v>
      </c>
    </row>
    <row r="110" spans="1:64" ht="145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121">
    <mergeCell ref="BG97:BG102"/>
    <mergeCell ref="BG104:BG109"/>
    <mergeCell ref="AL11:AO11"/>
    <mergeCell ref="AP11:AS11"/>
    <mergeCell ref="AP12:AS12"/>
    <mergeCell ref="AT12:AW12"/>
    <mergeCell ref="AX12:BA12"/>
    <mergeCell ref="BB12:BE12"/>
    <mergeCell ref="BG15:BG25"/>
    <mergeCell ref="Z11:AC11"/>
    <mergeCell ref="AD11:AG11"/>
    <mergeCell ref="AH11:AK11"/>
    <mergeCell ref="BG28:BG38"/>
    <mergeCell ref="BG46:BG56"/>
    <mergeCell ref="BG58:BG68"/>
    <mergeCell ref="BG70:BG80"/>
    <mergeCell ref="BG83:BG88"/>
    <mergeCell ref="BG90:BG95"/>
    <mergeCell ref="G11:G13"/>
    <mergeCell ref="G15:G19"/>
    <mergeCell ref="G20:H20"/>
    <mergeCell ref="G21:G23"/>
    <mergeCell ref="G24:G25"/>
    <mergeCell ref="G88:H88"/>
    <mergeCell ref="G95:H95"/>
    <mergeCell ref="A1:BF1"/>
    <mergeCell ref="A2:BF2"/>
    <mergeCell ref="A3:BF3"/>
    <mergeCell ref="A6:H6"/>
    <mergeCell ref="B7:D7"/>
    <mergeCell ref="E7:H7"/>
    <mergeCell ref="B8:D8"/>
    <mergeCell ref="H11:H13"/>
    <mergeCell ref="I11:I13"/>
    <mergeCell ref="I15:I25"/>
    <mergeCell ref="E8:H8"/>
    <mergeCell ref="A10:I10"/>
    <mergeCell ref="A11:A13"/>
    <mergeCell ref="B11:B13"/>
    <mergeCell ref="C11:C13"/>
    <mergeCell ref="D11:D13"/>
    <mergeCell ref="E11:E13"/>
    <mergeCell ref="I83:I88"/>
    <mergeCell ref="I90:I95"/>
    <mergeCell ref="I97:I102"/>
    <mergeCell ref="I104:I109"/>
    <mergeCell ref="E45:E56"/>
    <mergeCell ref="F46:F56"/>
    <mergeCell ref="G46:G50"/>
    <mergeCell ref="G51:H51"/>
    <mergeCell ref="G52:G54"/>
    <mergeCell ref="G55:G56"/>
    <mergeCell ref="G63:H63"/>
    <mergeCell ref="E69:E80"/>
    <mergeCell ref="F70:F80"/>
    <mergeCell ref="G83:G87"/>
    <mergeCell ref="G90:G94"/>
    <mergeCell ref="G97:G101"/>
    <mergeCell ref="G104:G108"/>
    <mergeCell ref="G58:G62"/>
    <mergeCell ref="G64:G66"/>
    <mergeCell ref="G67:G68"/>
    <mergeCell ref="G70:G74"/>
    <mergeCell ref="G75:H75"/>
    <mergeCell ref="G76:G78"/>
    <mergeCell ref="G79:G80"/>
    <mergeCell ref="I28:I38"/>
    <mergeCell ref="G33:H33"/>
    <mergeCell ref="G34:G36"/>
    <mergeCell ref="G37:G38"/>
    <mergeCell ref="E14:E25"/>
    <mergeCell ref="E57:E68"/>
    <mergeCell ref="I46:I56"/>
    <mergeCell ref="I58:I68"/>
    <mergeCell ref="I70:I80"/>
    <mergeCell ref="A14:A56"/>
    <mergeCell ref="B14:B109"/>
    <mergeCell ref="C14:C109"/>
    <mergeCell ref="D14:D109"/>
    <mergeCell ref="F15:F25"/>
    <mergeCell ref="A82:A109"/>
    <mergeCell ref="E27:E38"/>
    <mergeCell ref="F28:F38"/>
    <mergeCell ref="G28:G32"/>
    <mergeCell ref="A57:A68"/>
    <mergeCell ref="A69:A80"/>
    <mergeCell ref="G102:H102"/>
    <mergeCell ref="G109:H109"/>
    <mergeCell ref="F58:F68"/>
    <mergeCell ref="E82:E95"/>
    <mergeCell ref="F83:F88"/>
    <mergeCell ref="F90:F95"/>
    <mergeCell ref="E96:E102"/>
    <mergeCell ref="F97:F102"/>
    <mergeCell ref="E103:E109"/>
    <mergeCell ref="F104:F109"/>
    <mergeCell ref="F11:F13"/>
    <mergeCell ref="AH12:AK12"/>
    <mergeCell ref="AL12:AO12"/>
    <mergeCell ref="J10:BE10"/>
    <mergeCell ref="BF10:BF13"/>
    <mergeCell ref="BH10:BL10"/>
    <mergeCell ref="J11:M11"/>
    <mergeCell ref="N11:Q11"/>
    <mergeCell ref="R11:U11"/>
    <mergeCell ref="BB11:BE11"/>
    <mergeCell ref="AT11:AW11"/>
    <mergeCell ref="AX11:BA11"/>
    <mergeCell ref="BG10:BG13"/>
    <mergeCell ref="BH11:BH13"/>
    <mergeCell ref="BI11:BI13"/>
    <mergeCell ref="BJ11:BJ13"/>
    <mergeCell ref="BK11:BK13"/>
    <mergeCell ref="BL11:BL13"/>
    <mergeCell ref="J12:M12"/>
    <mergeCell ref="N12:Q12"/>
    <mergeCell ref="R12:U12"/>
    <mergeCell ref="V12:Y12"/>
    <mergeCell ref="Z12:AC12"/>
    <mergeCell ref="AD12:AG12"/>
    <mergeCell ref="V11:Y11"/>
  </mergeCells>
  <conditionalFormatting sqref="BF14:BF25 BF27:BF38 BF40:BF43 BF45:BF80 BF82:BF109">
    <cfRule type="expression" dxfId="14" priority="1">
      <formula>$BF14&gt;=$BK14</formula>
    </cfRule>
  </conditionalFormatting>
  <conditionalFormatting sqref="BF14:BF25 BF27:BF38 BF40:BF43 BF45:BF80 BF82:BF109">
    <cfRule type="expression" dxfId="13" priority="2">
      <formula>$BF14&lt;=$BH14</formula>
    </cfRule>
  </conditionalFormatting>
  <conditionalFormatting sqref="BF14:BF25 BF27:BF38 BF40:BF43 BF45:BF80 BF82:BF109">
    <cfRule type="expression" dxfId="12" priority="3">
      <formula>AND($BF14&gt;=$BI14,$BF14&lt;=$BJ14)</formula>
    </cfRule>
  </conditionalFormatting>
  <conditionalFormatting sqref="BF26">
    <cfRule type="expression" dxfId="11" priority="4">
      <formula>$BF26&gt;=$BK26</formula>
    </cfRule>
  </conditionalFormatting>
  <conditionalFormatting sqref="BF26">
    <cfRule type="expression" dxfId="10" priority="5">
      <formula>$BF26&lt;=$BH26</formula>
    </cfRule>
  </conditionalFormatting>
  <conditionalFormatting sqref="BF26">
    <cfRule type="expression" dxfId="9" priority="6">
      <formula>AND($BF26&gt;=$BI26,$BF26&lt;=$BJ26)</formula>
    </cfRule>
  </conditionalFormatting>
  <conditionalFormatting sqref="BF39">
    <cfRule type="expression" dxfId="8" priority="7">
      <formula>$BF39&gt;=$BK39</formula>
    </cfRule>
  </conditionalFormatting>
  <conditionalFormatting sqref="BF39">
    <cfRule type="expression" dxfId="7" priority="8">
      <formula>$BF39&lt;=$BH39</formula>
    </cfRule>
  </conditionalFormatting>
  <conditionalFormatting sqref="BF39">
    <cfRule type="expression" dxfId="6" priority="9">
      <formula>AND($BF39&gt;=$BI39,$BF39&lt;=$BJ39)</formula>
    </cfRule>
  </conditionalFormatting>
  <conditionalFormatting sqref="BF44">
    <cfRule type="expression" dxfId="5" priority="10">
      <formula>$BF44&gt;=$BK44</formula>
    </cfRule>
  </conditionalFormatting>
  <conditionalFormatting sqref="BF44">
    <cfRule type="expression" dxfId="4" priority="11">
      <formula>$BF44&lt;=$BH44</formula>
    </cfRule>
  </conditionalFormatting>
  <conditionalFormatting sqref="BF44">
    <cfRule type="expression" dxfId="3" priority="12">
      <formula>AND($BF44&gt;=$BI44,$BF44&lt;=$BJ44)</formula>
    </cfRule>
  </conditionalFormatting>
  <conditionalFormatting sqref="BF81">
    <cfRule type="expression" dxfId="2" priority="13">
      <formula>$BF81&gt;=$BK81</formula>
    </cfRule>
  </conditionalFormatting>
  <conditionalFormatting sqref="BF81">
    <cfRule type="expression" dxfId="1" priority="14">
      <formula>$BF81&lt;=$BH81</formula>
    </cfRule>
  </conditionalFormatting>
  <conditionalFormatting sqref="BF81">
    <cfRule type="expression" dxfId="0" priority="15">
      <formula>AND($BF81&gt;=$BI81,$BF81&lt;=$BJ81)</formula>
    </cfRule>
  </conditionalFormatting>
  <dataValidations count="1">
    <dataValidation type="custom" allowBlank="1" showErrorMessage="1" sqref="BF14:BG14 BE15:BG15 M15:M19 Q15:Q19 U15:U19 Y15:Y19 AC15:AC19 AG15:AG19 AK15:AK19 AO15:AO19 AS15:AS19 AW15:AW19 BA15:BA19 BE16:BF19 J20:BF20 BE21:BF25 M21:M26 Q21:Q26 U21:U26 Y21:Y26 AC21:AC26 AG21:AG26 AK21:AK26 AO21:AO26 AS21:AS26 AW21:AW26 BA21:BA26 BE26:BG26 BF27:BG27 BE28:BG28 M28:M32 Q28:Q32 U28:U32 Y28:Y32 AC28:AC32 AG28:AG32 AK28:AK32 AO28:AO32 AS28:AS32 AW28:AW32 BA28:BA32 BE29:BF32 J33:BF33 BE34:BF38 M34:M39 Q34:Q39 U34:U39 Y34:Y39 AC34:AC39 AG34:AG39 AK34:AK39 AO34:AO39 AS34:AS39 AW34:AW39 BA34:BA39 BE39:BG39 BF40:BG41 M42 Q42 U42 Y42 AC42 AG42 AK42 AO42 AS42 AW42 BA42 BE42:BG42 BF43:BG43 M44 Q44 U44 Y44 AC44 AG44 AK44 AO44 AS44 AW44 BA44 BE44:BG44 BF45:BG45 BE46:BG46 M46:M50 Q46:Q50 U46:U50 Y46:Y50 AC46:AC50 AG46:AG50 AK46:AK50 AO46:AO50 AS46:AS50 AW46:AW50 BA46:BA50 BE47:BF50 J51:BF51 M52:M56 Q52:Q56 U52:U56 Y52:Y56 AC52:AC56 AG52:AG56 AK52:AK56 AO52:AO56 AS52:AS56 AW52:AW56 BA52:BA56 BE52:BF56 BF57:BG57 BE58:BG58 M58:M62 Q58:Q62 U58:U62 Y58:Y62 AC58:AC62 AG58:AG62 AK58:AK62 AO58:AO62 AS58:AS62 AW58:AW62 BA58:BA62 BE59:BF62 J63:BF63 M64:M68 Q64:Q68 U64:U68 Y64:Y68 AC64:AC68 AG64:AG68 AK64:AK68 AO64:AO68 AS64:AS68 AW64:AW68 BA64:BA68 BE64:BF68 BF69:BG69 BE70:BG70 M70:M74 Q70:Q74 U70:U74 Y70:Y74 AC70:AC74 AG70:AG74 AK70:AK74 AO70:AO74 AS70:AS74 AW70:AW74 BA70:BA74 BE71:BF74 J75:BF75 BE76:BF80 M76:M81 Q76:Q81 U76:U81 Y76:Y81 AC76:AC81 AG76:AG81 AK76:AK81 AO76:AO81 AS76:AS81 AW76:AW81 BA76:BA81 BE81:BG81 BF82:BG82 BE83:BG83 M83:M87 Q83:Q87 U83:U87 Y83:Y87 AC83:AC87 AG83:AG87 AK83:AK87 AO83:AO87 AS83:AS87 AW83:AW87 BA83:BA87 BE84:BF87 J88:BF88 BF89:BG89 BE90:BG90 M90:M94 Q90:Q94 U90:U94 Y90:Y94 AC90:AC94 AG90:AG94 AK90:AK94 AO90:AO94 AS90:AS94 AW90:AW94 BA90:BA94 BE91:BF94 J95:BF95 BF96:BG96 BE97:BG97 M97:M101 Q97:Q101 U97:U101 Y97:Y101 AC97:AC101 AG97:AG101 AK97:AK101 AO97:AO101 AS97:AS101 AW97:AW101 BA97:BA101 BE98:BF101 J102:BF102 BF103:BG103 BE104:BG104 M104:M108 Q104:Q108 U104:U108 Y104:Y108 AC104:AC108 AG104:AG108 AK104:AK108 AO104:AO108 AS104:AS108 AW104:AW108 BA104:BA108 BE105:BF108 J109:BF109" xr:uid="{00000000-0002-0000-0600-000000000000}">
      <formula1>IF(LEFT(,1)="=",TRUE,FALSE)</formula1>
    </dataValidation>
  </dataValidations>
  <printOptions horizontalCentered="1"/>
  <pageMargins left="0.39374999999999999" right="0.31527777777777799" top="0.35416666666666702" bottom="0.74791666666666701" header="0" footer="0"/>
  <pageSetup scale="75" pageOrder="overThenDown"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16072_SERVICIOS-ESP</vt:lpstr>
      <vt:lpstr>16072_PROG-PROY</vt:lpstr>
      <vt:lpstr>16072_CS-DIR</vt:lpstr>
      <vt:lpstr>16218_CAREM</vt:lpstr>
      <vt:lpstr>16226__LINEA_MUJER</vt:lpstr>
      <vt:lpstr>16072_DES_MUJ_COM</vt:lpstr>
      <vt:lpstr>16222_SEDE_SUR</vt:lpstr>
      <vt:lpstr>'16072_DES_MUJ_COM'!Excel_BuiltIn__FilterDatabase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Paredes Polanco Silvia del Carmen</dc:creator>
  <cp:lastModifiedBy>Tzuc Vázquez Perla Ivonne</cp:lastModifiedBy>
  <dcterms:created xsi:type="dcterms:W3CDTF">2018-12-05T12:41:01Z</dcterms:created>
  <dcterms:modified xsi:type="dcterms:W3CDTF">2023-04-19T16:35:21Z</dcterms:modified>
</cp:coreProperties>
</file>