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fatima.vargas\Documents\CARPETA COMPARTIDA FATIMA\ADMON. 2021-2024\EVALUACIONES TRIMESTRALES\2023\1ER TRIMESTRE 23\"/>
    </mc:Choice>
  </mc:AlternateContent>
  <xr:revisionPtr revIDLastSave="0" documentId="8_{92E17495-1CA5-42AE-8976-D5D189B06AE7}" xr6:coauthVersionLast="47" xr6:coauthVersionMax="47" xr10:uidLastSave="{00000000-0000-0000-0000-000000000000}"/>
  <bookViews>
    <workbookView xWindow="-120" yWindow="-120" windowWidth="24240" windowHeight="13140" activeTab="1" xr2:uid="{00000000-000D-0000-FFFF-FFFF00000000}"/>
  </bookViews>
  <sheets>
    <sheet name="ORGANIZACION COMUNITARIA" sheetId="2" r:id="rId1"/>
    <sheet name="FERIAS DE LA SALUD" sheetId="11" r:id="rId2"/>
    <sheet name="PROMOCIÓN DE LA SALUD" sheetId="3" r:id="rId3"/>
    <sheet name="PROTECCIÓN Y ATENCIÓN SALUD" sheetId="4" r:id="rId4"/>
    <sheet name="NUTRICIÓN" sheetId="6" r:id="rId5"/>
    <sheet name="PSICOLOGÍA" sheetId="7" r:id="rId6"/>
    <sheet name="JUVENTUD" sheetId="12" r:id="rId7"/>
    <sheet name="COMITÉS DEPORTIVOS"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8" i="6" l="1"/>
  <c r="V88" i="6"/>
  <c r="Y88" i="6" s="1"/>
  <c r="W78" i="6"/>
  <c r="V78" i="6"/>
  <c r="Y78" i="6" s="1"/>
  <c r="W68" i="6"/>
  <c r="V68" i="6"/>
  <c r="Y68" i="6" s="1"/>
  <c r="W58" i="6"/>
  <c r="V58" i="6"/>
  <c r="Y58" i="6" s="1"/>
  <c r="W48" i="6"/>
  <c r="V48" i="6"/>
  <c r="Y48" i="6" s="1"/>
  <c r="W38" i="6"/>
  <c r="V38" i="6"/>
  <c r="Y38" i="6" s="1"/>
  <c r="W28" i="6"/>
  <c r="V28" i="6"/>
  <c r="Y28" i="6" s="1"/>
  <c r="W18" i="6"/>
  <c r="V18" i="6"/>
  <c r="Y18" i="6" s="1"/>
  <c r="V52" i="13"/>
  <c r="R52" i="13"/>
  <c r="N52" i="13"/>
  <c r="V51" i="13"/>
  <c r="R51" i="13"/>
  <c r="N51" i="13"/>
  <c r="V50" i="13"/>
  <c r="R50" i="13"/>
  <c r="N50" i="13"/>
  <c r="V49" i="13"/>
  <c r="R49" i="13"/>
  <c r="N49" i="13"/>
  <c r="U48" i="13"/>
  <c r="T48" i="13"/>
  <c r="S48" i="13"/>
  <c r="Q48" i="13"/>
  <c r="P48" i="13"/>
  <c r="O48" i="13"/>
  <c r="R48" i="13" s="1"/>
  <c r="M48" i="13"/>
  <c r="L48" i="13"/>
  <c r="X48" i="13" s="1"/>
  <c r="K48" i="13"/>
  <c r="V47" i="13"/>
  <c r="R47" i="13"/>
  <c r="N47" i="13"/>
  <c r="V46" i="13"/>
  <c r="R46" i="13"/>
  <c r="N46" i="13"/>
  <c r="V45" i="13"/>
  <c r="R45" i="13"/>
  <c r="N45" i="13"/>
  <c r="V44" i="13"/>
  <c r="R44" i="13"/>
  <c r="N44" i="13"/>
  <c r="V43" i="13"/>
  <c r="R43" i="13"/>
  <c r="N43" i="13"/>
  <c r="V42" i="13"/>
  <c r="R42" i="13"/>
  <c r="N42" i="13"/>
  <c r="V41" i="13"/>
  <c r="R41" i="13"/>
  <c r="N41" i="13"/>
  <c r="V40" i="13"/>
  <c r="R40" i="13"/>
  <c r="N40" i="13"/>
  <c r="V39" i="13"/>
  <c r="R39" i="13"/>
  <c r="N39" i="13"/>
  <c r="U38" i="13"/>
  <c r="T38" i="13"/>
  <c r="S38" i="13"/>
  <c r="Q38" i="13"/>
  <c r="P38" i="13"/>
  <c r="O38" i="13"/>
  <c r="R38" i="13" s="1"/>
  <c r="M38" i="13"/>
  <c r="L38" i="13"/>
  <c r="X38" i="13" s="1"/>
  <c r="K38" i="13"/>
  <c r="V37" i="13"/>
  <c r="R37" i="13"/>
  <c r="N37" i="13"/>
  <c r="V36" i="13"/>
  <c r="R36" i="13"/>
  <c r="N36" i="13"/>
  <c r="V35" i="13"/>
  <c r="R35" i="13"/>
  <c r="N35" i="13"/>
  <c r="V34" i="13"/>
  <c r="R34" i="13"/>
  <c r="N34" i="13"/>
  <c r="V33" i="13"/>
  <c r="R33" i="13"/>
  <c r="N33" i="13"/>
  <c r="V32" i="13"/>
  <c r="R32" i="13"/>
  <c r="N32" i="13"/>
  <c r="V31" i="13"/>
  <c r="R31" i="13"/>
  <c r="N31" i="13"/>
  <c r="V30" i="13"/>
  <c r="R30" i="13"/>
  <c r="N30" i="13"/>
  <c r="V29" i="13"/>
  <c r="R29" i="13"/>
  <c r="N29" i="13"/>
  <c r="U28" i="13"/>
  <c r="T28" i="13"/>
  <c r="S28" i="13"/>
  <c r="Q28" i="13"/>
  <c r="P28" i="13"/>
  <c r="O28" i="13"/>
  <c r="W28" i="13" s="1"/>
  <c r="Z28" i="13" s="1"/>
  <c r="M28" i="13"/>
  <c r="L28" i="13"/>
  <c r="X28" i="13" s="1"/>
  <c r="K28" i="13"/>
  <c r="V27" i="13"/>
  <c r="R27" i="13"/>
  <c r="N27" i="13"/>
  <c r="V26" i="13"/>
  <c r="R26" i="13"/>
  <c r="N26" i="13"/>
  <c r="V25" i="13"/>
  <c r="R25" i="13"/>
  <c r="N25" i="13"/>
  <c r="V24" i="13"/>
  <c r="R24" i="13"/>
  <c r="N24" i="13"/>
  <c r="V23" i="13"/>
  <c r="R23" i="13"/>
  <c r="N23" i="13"/>
  <c r="V22" i="13"/>
  <c r="R22" i="13"/>
  <c r="N22" i="13"/>
  <c r="V21" i="13"/>
  <c r="R21" i="13"/>
  <c r="N21" i="13"/>
  <c r="V20" i="13"/>
  <c r="R20" i="13"/>
  <c r="N20" i="13"/>
  <c r="V19" i="13"/>
  <c r="R19" i="13"/>
  <c r="N19" i="13"/>
  <c r="U18" i="13"/>
  <c r="T18" i="13"/>
  <c r="S18" i="13"/>
  <c r="Q18" i="13"/>
  <c r="P18" i="13"/>
  <c r="O18" i="13"/>
  <c r="M18" i="13"/>
  <c r="L18" i="13"/>
  <c r="K18" i="13"/>
  <c r="V17" i="13"/>
  <c r="R17" i="13"/>
  <c r="N17" i="13"/>
  <c r="V16" i="13"/>
  <c r="R16" i="13"/>
  <c r="N16" i="13"/>
  <c r="V15" i="13"/>
  <c r="R15" i="13"/>
  <c r="N15" i="13"/>
  <c r="V14" i="13"/>
  <c r="R14" i="13"/>
  <c r="N14" i="13"/>
  <c r="V13" i="13"/>
  <c r="R13" i="13"/>
  <c r="N13" i="13"/>
  <c r="N18" i="13" l="1"/>
  <c r="V18" i="13"/>
  <c r="N38" i="13"/>
  <c r="V38" i="13"/>
  <c r="V48" i="13"/>
  <c r="W38" i="13"/>
  <c r="Z38" i="13" s="1"/>
  <c r="R28" i="13"/>
  <c r="W48" i="13"/>
  <c r="Z48" i="13" s="1"/>
  <c r="N28" i="13"/>
  <c r="R18" i="13"/>
  <c r="V28" i="13"/>
  <c r="N48" i="13"/>
  <c r="W232" i="12"/>
  <c r="S232" i="12"/>
  <c r="O232" i="12"/>
  <c r="W231" i="12"/>
  <c r="S231" i="12"/>
  <c r="O231" i="12"/>
  <c r="W230" i="12"/>
  <c r="S230" i="12"/>
  <c r="O230" i="12"/>
  <c r="W229" i="12"/>
  <c r="S229" i="12"/>
  <c r="O229" i="12"/>
  <c r="V228" i="12"/>
  <c r="U228" i="12"/>
  <c r="T228" i="12"/>
  <c r="R228" i="12"/>
  <c r="Q228" i="12"/>
  <c r="P228" i="12"/>
  <c r="N228" i="12"/>
  <c r="M228" i="12"/>
  <c r="Y228" i="12" s="1"/>
  <c r="L228" i="12"/>
  <c r="O228" i="12" s="1"/>
  <c r="W227" i="12"/>
  <c r="S227" i="12"/>
  <c r="O227" i="12"/>
  <c r="W226" i="12"/>
  <c r="S226" i="12"/>
  <c r="O226" i="12"/>
  <c r="W225" i="12"/>
  <c r="S225" i="12"/>
  <c r="O225" i="12"/>
  <c r="W224" i="12"/>
  <c r="S224" i="12"/>
  <c r="O224" i="12"/>
  <c r="W223" i="12"/>
  <c r="S223" i="12"/>
  <c r="O223" i="12"/>
  <c r="W222" i="12"/>
  <c r="S222" i="12"/>
  <c r="O222" i="12"/>
  <c r="W221" i="12"/>
  <c r="S221" i="12"/>
  <c r="O221" i="12"/>
  <c r="W220" i="12"/>
  <c r="S220" i="12"/>
  <c r="O220" i="12"/>
  <c r="W219" i="12"/>
  <c r="S219" i="12"/>
  <c r="O219" i="12"/>
  <c r="V218" i="12"/>
  <c r="U218" i="12"/>
  <c r="W218" i="12" s="1"/>
  <c r="T218" i="12"/>
  <c r="R218" i="12"/>
  <c r="Q218" i="12"/>
  <c r="P218" i="12"/>
  <c r="S218" i="12" s="1"/>
  <c r="O218" i="12"/>
  <c r="N218" i="12"/>
  <c r="M218" i="12"/>
  <c r="Y218" i="12" s="1"/>
  <c r="L218" i="12"/>
  <c r="X218" i="12" s="1"/>
  <c r="AA218" i="12" s="1"/>
  <c r="W217" i="12"/>
  <c r="S217" i="12"/>
  <c r="O217" i="12"/>
  <c r="W216" i="12"/>
  <c r="S216" i="12"/>
  <c r="O216" i="12"/>
  <c r="W215" i="12"/>
  <c r="S215" i="12"/>
  <c r="O215" i="12"/>
  <c r="W214" i="12"/>
  <c r="S214" i="12"/>
  <c r="O214" i="12"/>
  <c r="W213" i="12"/>
  <c r="S213" i="12"/>
  <c r="O213" i="12"/>
  <c r="W212" i="12"/>
  <c r="S212" i="12"/>
  <c r="O212" i="12"/>
  <c r="W211" i="12"/>
  <c r="S211" i="12"/>
  <c r="O211" i="12"/>
  <c r="W210" i="12"/>
  <c r="S210" i="12"/>
  <c r="O210" i="12"/>
  <c r="W209" i="12"/>
  <c r="S209" i="12"/>
  <c r="O209" i="12"/>
  <c r="V208" i="12"/>
  <c r="U208" i="12"/>
  <c r="T208" i="12"/>
  <c r="R208" i="12"/>
  <c r="Q208" i="12"/>
  <c r="P208" i="12"/>
  <c r="N208" i="12"/>
  <c r="M208" i="12"/>
  <c r="L208" i="12"/>
  <c r="W207" i="12"/>
  <c r="S207" i="12"/>
  <c r="O207" i="12"/>
  <c r="W206" i="12"/>
  <c r="S206" i="12"/>
  <c r="O206" i="12"/>
  <c r="W205" i="12"/>
  <c r="S205" i="12"/>
  <c r="O205" i="12"/>
  <c r="W204" i="12"/>
  <c r="S204" i="12"/>
  <c r="O204" i="12"/>
  <c r="W203" i="12"/>
  <c r="S203" i="12"/>
  <c r="O203" i="12"/>
  <c r="W202" i="12"/>
  <c r="S202" i="12"/>
  <c r="O202" i="12"/>
  <c r="W201" i="12"/>
  <c r="S201" i="12"/>
  <c r="O201" i="12"/>
  <c r="W200" i="12"/>
  <c r="S200" i="12"/>
  <c r="O200" i="12"/>
  <c r="W199" i="12"/>
  <c r="S199" i="12"/>
  <c r="O199" i="12"/>
  <c r="V198" i="12"/>
  <c r="U198" i="12"/>
  <c r="T198" i="12"/>
  <c r="R198" i="12"/>
  <c r="Q198" i="12"/>
  <c r="P198" i="12"/>
  <c r="S198" i="12" s="1"/>
  <c r="N198" i="12"/>
  <c r="M198" i="12"/>
  <c r="L198" i="12"/>
  <c r="O198" i="12" s="1"/>
  <c r="W197" i="12"/>
  <c r="S197" i="12"/>
  <c r="O197" i="12"/>
  <c r="W196" i="12"/>
  <c r="S196" i="12"/>
  <c r="O196" i="12"/>
  <c r="W195" i="12"/>
  <c r="S195" i="12"/>
  <c r="O195" i="12"/>
  <c r="W194" i="12"/>
  <c r="S194" i="12"/>
  <c r="O194" i="12"/>
  <c r="W193" i="12"/>
  <c r="S193" i="12"/>
  <c r="O193" i="12"/>
  <c r="W192" i="12"/>
  <c r="S192" i="12"/>
  <c r="O192" i="12"/>
  <c r="W191" i="12"/>
  <c r="S191" i="12"/>
  <c r="O191" i="12"/>
  <c r="W190" i="12"/>
  <c r="S190" i="12"/>
  <c r="O190" i="12"/>
  <c r="W189" i="12"/>
  <c r="S189" i="12"/>
  <c r="O189" i="12"/>
  <c r="V188" i="12"/>
  <c r="U188" i="12"/>
  <c r="T188" i="12"/>
  <c r="R188" i="12"/>
  <c r="Q188" i="12"/>
  <c r="P188" i="12"/>
  <c r="S188" i="12" s="1"/>
  <c r="N188" i="12"/>
  <c r="M188" i="12"/>
  <c r="L188" i="12"/>
  <c r="O188" i="12" s="1"/>
  <c r="W187" i="12"/>
  <c r="S187" i="12"/>
  <c r="O187" i="12"/>
  <c r="W186" i="12"/>
  <c r="S186" i="12"/>
  <c r="O186" i="12"/>
  <c r="W185" i="12"/>
  <c r="S185" i="12"/>
  <c r="O185" i="12"/>
  <c r="W184" i="12"/>
  <c r="S184" i="12"/>
  <c r="O184" i="12"/>
  <c r="W183" i="12"/>
  <c r="S183" i="12"/>
  <c r="O183" i="12"/>
  <c r="W182" i="12"/>
  <c r="S182" i="12"/>
  <c r="O182" i="12"/>
  <c r="W181" i="12"/>
  <c r="S181" i="12"/>
  <c r="O181" i="12"/>
  <c r="W180" i="12"/>
  <c r="S180" i="12"/>
  <c r="O180" i="12"/>
  <c r="W179" i="12"/>
  <c r="S179" i="12"/>
  <c r="O179" i="12"/>
  <c r="V178" i="12"/>
  <c r="U178" i="12"/>
  <c r="T178" i="12"/>
  <c r="W178" i="12" s="1"/>
  <c r="S178" i="12"/>
  <c r="R178" i="12"/>
  <c r="Q178" i="12"/>
  <c r="P178" i="12"/>
  <c r="N178" i="12"/>
  <c r="M178" i="12"/>
  <c r="L178" i="12"/>
  <c r="O178" i="12" s="1"/>
  <c r="W177" i="12"/>
  <c r="S177" i="12"/>
  <c r="O177" i="12"/>
  <c r="W176" i="12"/>
  <c r="S176" i="12"/>
  <c r="O176" i="12"/>
  <c r="W175" i="12"/>
  <c r="S175" i="12"/>
  <c r="O175" i="12"/>
  <c r="W174" i="12"/>
  <c r="S174" i="12"/>
  <c r="O174" i="12"/>
  <c r="W173" i="12"/>
  <c r="S173" i="12"/>
  <c r="O173" i="12"/>
  <c r="W172" i="12"/>
  <c r="S172" i="12"/>
  <c r="O172" i="12"/>
  <c r="W171" i="12"/>
  <c r="S171" i="12"/>
  <c r="O171" i="12"/>
  <c r="W170" i="12"/>
  <c r="S170" i="12"/>
  <c r="O170" i="12"/>
  <c r="W169" i="12"/>
  <c r="S169" i="12"/>
  <c r="O169" i="12"/>
  <c r="V168" i="12"/>
  <c r="U168" i="12"/>
  <c r="T168" i="12"/>
  <c r="W168" i="12" s="1"/>
  <c r="R168" i="12"/>
  <c r="Q168" i="12"/>
  <c r="P168" i="12"/>
  <c r="S168" i="12" s="1"/>
  <c r="N168" i="12"/>
  <c r="M168" i="12"/>
  <c r="Y168" i="12" s="1"/>
  <c r="L168" i="12"/>
  <c r="X168" i="12" s="1"/>
  <c r="W167" i="12"/>
  <c r="S167" i="12"/>
  <c r="O167" i="12"/>
  <c r="W166" i="12"/>
  <c r="S166" i="12"/>
  <c r="O166" i="12"/>
  <c r="W165" i="12"/>
  <c r="S165" i="12"/>
  <c r="O165" i="12"/>
  <c r="W164" i="12"/>
  <c r="S164" i="12"/>
  <c r="O164" i="12"/>
  <c r="W163" i="12"/>
  <c r="S163" i="12"/>
  <c r="O163" i="12"/>
  <c r="W162" i="12"/>
  <c r="S162" i="12"/>
  <c r="O162" i="12"/>
  <c r="W161" i="12"/>
  <c r="S161" i="12"/>
  <c r="O161" i="12"/>
  <c r="W160" i="12"/>
  <c r="S160" i="12"/>
  <c r="O160" i="12"/>
  <c r="W159" i="12"/>
  <c r="S159" i="12"/>
  <c r="O159" i="12"/>
  <c r="V158" i="12"/>
  <c r="U158" i="12"/>
  <c r="Y158" i="12" s="1"/>
  <c r="T158" i="12"/>
  <c r="W158" i="12" s="1"/>
  <c r="R158" i="12"/>
  <c r="Q158" i="12"/>
  <c r="P158" i="12"/>
  <c r="S158" i="12" s="1"/>
  <c r="N158" i="12"/>
  <c r="M158" i="12"/>
  <c r="L158" i="12"/>
  <c r="W157" i="12"/>
  <c r="S157" i="12"/>
  <c r="O157" i="12"/>
  <c r="W156" i="12"/>
  <c r="S156" i="12"/>
  <c r="O156" i="12"/>
  <c r="W155" i="12"/>
  <c r="S155" i="12"/>
  <c r="O155" i="12"/>
  <c r="W154" i="12"/>
  <c r="S154" i="12"/>
  <c r="O154" i="12"/>
  <c r="W153" i="12"/>
  <c r="S153" i="12"/>
  <c r="O153" i="12"/>
  <c r="W152" i="12"/>
  <c r="S152" i="12"/>
  <c r="O152" i="12"/>
  <c r="W151" i="12"/>
  <c r="S151" i="12"/>
  <c r="O151" i="12"/>
  <c r="W150" i="12"/>
  <c r="S150" i="12"/>
  <c r="O150" i="12"/>
  <c r="W149" i="12"/>
  <c r="S149" i="12"/>
  <c r="O149" i="12"/>
  <c r="V148" i="12"/>
  <c r="U148" i="12"/>
  <c r="T148" i="12"/>
  <c r="W148" i="12" s="1"/>
  <c r="R148" i="12"/>
  <c r="Q148" i="12"/>
  <c r="P148" i="12"/>
  <c r="S148" i="12" s="1"/>
  <c r="N148" i="12"/>
  <c r="M148" i="12"/>
  <c r="L148" i="12"/>
  <c r="W147" i="12"/>
  <c r="S147" i="12"/>
  <c r="O147" i="12"/>
  <c r="W146" i="12"/>
  <c r="S146" i="12"/>
  <c r="O146" i="12"/>
  <c r="W145" i="12"/>
  <c r="S145" i="12"/>
  <c r="O145" i="12"/>
  <c r="W144" i="12"/>
  <c r="S144" i="12"/>
  <c r="O144" i="12"/>
  <c r="W143" i="12"/>
  <c r="S143" i="12"/>
  <c r="O143" i="12"/>
  <c r="W142" i="12"/>
  <c r="S142" i="12"/>
  <c r="O142" i="12"/>
  <c r="W141" i="12"/>
  <c r="S141" i="12"/>
  <c r="O141" i="12"/>
  <c r="W140" i="12"/>
  <c r="S140" i="12"/>
  <c r="O140" i="12"/>
  <c r="W139" i="12"/>
  <c r="S139" i="12"/>
  <c r="O139" i="12"/>
  <c r="V138" i="12"/>
  <c r="U138" i="12"/>
  <c r="T138" i="12"/>
  <c r="W138" i="12" s="1"/>
  <c r="R138" i="12"/>
  <c r="Q138" i="12"/>
  <c r="P138" i="12"/>
  <c r="S138" i="12" s="1"/>
  <c r="N138" i="12"/>
  <c r="M138" i="12"/>
  <c r="Y138" i="12" s="1"/>
  <c r="L138" i="12"/>
  <c r="O138" i="12" s="1"/>
  <c r="W137" i="12"/>
  <c r="S137" i="12"/>
  <c r="O137" i="12"/>
  <c r="W136" i="12"/>
  <c r="S136" i="12"/>
  <c r="O136" i="12"/>
  <c r="W135" i="12"/>
  <c r="S135" i="12"/>
  <c r="O135" i="12"/>
  <c r="W134" i="12"/>
  <c r="S134" i="12"/>
  <c r="O134" i="12"/>
  <c r="W133" i="12"/>
  <c r="S133" i="12"/>
  <c r="O133" i="12"/>
  <c r="W132" i="12"/>
  <c r="S132" i="12"/>
  <c r="O132" i="12"/>
  <c r="W131" i="12"/>
  <c r="S131" i="12"/>
  <c r="O131" i="12"/>
  <c r="W130" i="12"/>
  <c r="S130" i="12"/>
  <c r="O130" i="12"/>
  <c r="W129" i="12"/>
  <c r="S129" i="12"/>
  <c r="O129" i="12"/>
  <c r="V128" i="12"/>
  <c r="U128" i="12"/>
  <c r="T128" i="12"/>
  <c r="W128" i="12" s="1"/>
  <c r="R128" i="12"/>
  <c r="Q128" i="12"/>
  <c r="P128" i="12"/>
  <c r="N128" i="12"/>
  <c r="M128" i="12"/>
  <c r="Y128" i="12" s="1"/>
  <c r="L128" i="12"/>
  <c r="X128" i="12" s="1"/>
  <c r="W127" i="12"/>
  <c r="S127" i="12"/>
  <c r="O127" i="12"/>
  <c r="W126" i="12"/>
  <c r="S126" i="12"/>
  <c r="O126" i="12"/>
  <c r="W125" i="12"/>
  <c r="S125" i="12"/>
  <c r="O125" i="12"/>
  <c r="W124" i="12"/>
  <c r="S124" i="12"/>
  <c r="O124" i="12"/>
  <c r="W123" i="12"/>
  <c r="S123" i="12"/>
  <c r="O123" i="12"/>
  <c r="W122" i="12"/>
  <c r="S122" i="12"/>
  <c r="O122" i="12"/>
  <c r="W121" i="12"/>
  <c r="S121" i="12"/>
  <c r="O121" i="12"/>
  <c r="W120" i="12"/>
  <c r="S120" i="12"/>
  <c r="O120" i="12"/>
  <c r="W119" i="12"/>
  <c r="S119" i="12"/>
  <c r="O119" i="12"/>
  <c r="V118" i="12"/>
  <c r="U118" i="12"/>
  <c r="Y118" i="12" s="1"/>
  <c r="T118" i="12"/>
  <c r="W118" i="12" s="1"/>
  <c r="R118" i="12"/>
  <c r="Q118" i="12"/>
  <c r="P118" i="12"/>
  <c r="N118" i="12"/>
  <c r="M118" i="12"/>
  <c r="L118" i="12"/>
  <c r="W117" i="12"/>
  <c r="S117" i="12"/>
  <c r="O117" i="12"/>
  <c r="W116" i="12"/>
  <c r="S116" i="12"/>
  <c r="O116" i="12"/>
  <c r="W115" i="12"/>
  <c r="S115" i="12"/>
  <c r="O115" i="12"/>
  <c r="W114" i="12"/>
  <c r="S114" i="12"/>
  <c r="O114" i="12"/>
  <c r="W113" i="12"/>
  <c r="S113" i="12"/>
  <c r="O113" i="12"/>
  <c r="W112" i="12"/>
  <c r="S112" i="12"/>
  <c r="O112" i="12"/>
  <c r="W111" i="12"/>
  <c r="S111" i="12"/>
  <c r="O111" i="12"/>
  <c r="W110" i="12"/>
  <c r="S110" i="12"/>
  <c r="O110" i="12"/>
  <c r="W109" i="12"/>
  <c r="S109" i="12"/>
  <c r="O109" i="12"/>
  <c r="V108" i="12"/>
  <c r="U108" i="12"/>
  <c r="T108" i="12"/>
  <c r="W108" i="12" s="1"/>
  <c r="R108" i="12"/>
  <c r="Q108" i="12"/>
  <c r="P108" i="12"/>
  <c r="N108" i="12"/>
  <c r="M108" i="12"/>
  <c r="L108" i="12"/>
  <c r="W107" i="12"/>
  <c r="S107" i="12"/>
  <c r="O107" i="12"/>
  <c r="W106" i="12"/>
  <c r="S106" i="12"/>
  <c r="O106" i="12"/>
  <c r="W105" i="12"/>
  <c r="S105" i="12"/>
  <c r="O105" i="12"/>
  <c r="W104" i="12"/>
  <c r="S104" i="12"/>
  <c r="O104" i="12"/>
  <c r="W103" i="12"/>
  <c r="S103" i="12"/>
  <c r="O103" i="12"/>
  <c r="W102" i="12"/>
  <c r="S102" i="12"/>
  <c r="O102" i="12"/>
  <c r="W101" i="12"/>
  <c r="S101" i="12"/>
  <c r="O101" i="12"/>
  <c r="W100" i="12"/>
  <c r="S100" i="12"/>
  <c r="O100" i="12"/>
  <c r="W99" i="12"/>
  <c r="S99" i="12"/>
  <c r="O99" i="12"/>
  <c r="V98" i="12"/>
  <c r="U98" i="12"/>
  <c r="T98" i="12"/>
  <c r="W98" i="12" s="1"/>
  <c r="R98" i="12"/>
  <c r="Q98" i="12"/>
  <c r="P98" i="12"/>
  <c r="S98" i="12" s="1"/>
  <c r="N98" i="12"/>
  <c r="M98" i="12"/>
  <c r="Y98" i="12" s="1"/>
  <c r="L98" i="12"/>
  <c r="O98" i="12" s="1"/>
  <c r="W97" i="12"/>
  <c r="S97" i="12"/>
  <c r="O97" i="12"/>
  <c r="W96" i="12"/>
  <c r="S96" i="12"/>
  <c r="O96" i="12"/>
  <c r="W95" i="12"/>
  <c r="S95" i="12"/>
  <c r="O95" i="12"/>
  <c r="W94" i="12"/>
  <c r="S94" i="12"/>
  <c r="O94" i="12"/>
  <c r="W93" i="12"/>
  <c r="S93" i="12"/>
  <c r="O93" i="12"/>
  <c r="W92" i="12"/>
  <c r="S92" i="12"/>
  <c r="O92" i="12"/>
  <c r="W91" i="12"/>
  <c r="S91" i="12"/>
  <c r="O91" i="12"/>
  <c r="W90" i="12"/>
  <c r="S90" i="12"/>
  <c r="O90" i="12"/>
  <c r="W89" i="12"/>
  <c r="S89" i="12"/>
  <c r="O89" i="12"/>
  <c r="V88" i="12"/>
  <c r="U88" i="12"/>
  <c r="T88" i="12"/>
  <c r="R88" i="12"/>
  <c r="Q88" i="12"/>
  <c r="P88" i="12"/>
  <c r="N88" i="12"/>
  <c r="M88" i="12"/>
  <c r="L88" i="12"/>
  <c r="O88" i="12" s="1"/>
  <c r="W87" i="12"/>
  <c r="S87" i="12"/>
  <c r="O87" i="12"/>
  <c r="W86" i="12"/>
  <c r="S86" i="12"/>
  <c r="O86" i="12"/>
  <c r="W85" i="12"/>
  <c r="S85" i="12"/>
  <c r="O85" i="12"/>
  <c r="W84" i="12"/>
  <c r="S84" i="12"/>
  <c r="O84" i="12"/>
  <c r="W83" i="12"/>
  <c r="S83" i="12"/>
  <c r="O83" i="12"/>
  <c r="W82" i="12"/>
  <c r="S82" i="12"/>
  <c r="O82" i="12"/>
  <c r="W81" i="12"/>
  <c r="S81" i="12"/>
  <c r="O81" i="12"/>
  <c r="W80" i="12"/>
  <c r="S80" i="12"/>
  <c r="O80" i="12"/>
  <c r="W79" i="12"/>
  <c r="S79" i="12"/>
  <c r="O79" i="12"/>
  <c r="V78" i="12"/>
  <c r="U78" i="12"/>
  <c r="T78" i="12"/>
  <c r="R78" i="12"/>
  <c r="Q78" i="12"/>
  <c r="P78" i="12"/>
  <c r="N78" i="12"/>
  <c r="M78" i="12"/>
  <c r="L78" i="12"/>
  <c r="O78" i="12" s="1"/>
  <c r="W77" i="12"/>
  <c r="S77" i="12"/>
  <c r="O77" i="12"/>
  <c r="W76" i="12"/>
  <c r="S76" i="12"/>
  <c r="O76" i="12"/>
  <c r="W75" i="12"/>
  <c r="S75" i="12"/>
  <c r="O75" i="12"/>
  <c r="W74" i="12"/>
  <c r="S74" i="12"/>
  <c r="O74" i="12"/>
  <c r="W73" i="12"/>
  <c r="S73" i="12"/>
  <c r="O73" i="12"/>
  <c r="W72" i="12"/>
  <c r="S72" i="12"/>
  <c r="O72" i="12"/>
  <c r="W71" i="12"/>
  <c r="S71" i="12"/>
  <c r="O71" i="12"/>
  <c r="W70" i="12"/>
  <c r="S70" i="12"/>
  <c r="O70" i="12"/>
  <c r="W69" i="12"/>
  <c r="S69" i="12"/>
  <c r="O69" i="12"/>
  <c r="V68" i="12"/>
  <c r="U68" i="12"/>
  <c r="T68" i="12"/>
  <c r="R68" i="12"/>
  <c r="Q68" i="12"/>
  <c r="P68" i="12"/>
  <c r="N68" i="12"/>
  <c r="M68" i="12"/>
  <c r="L68" i="12"/>
  <c r="O68" i="12" s="1"/>
  <c r="W67" i="12"/>
  <c r="S67" i="12"/>
  <c r="O67" i="12"/>
  <c r="W66" i="12"/>
  <c r="S66" i="12"/>
  <c r="O66" i="12"/>
  <c r="W65" i="12"/>
  <c r="S65" i="12"/>
  <c r="O65" i="12"/>
  <c r="W64" i="12"/>
  <c r="S64" i="12"/>
  <c r="O64" i="12"/>
  <c r="W63" i="12"/>
  <c r="S63" i="12"/>
  <c r="O63" i="12"/>
  <c r="W62" i="12"/>
  <c r="S62" i="12"/>
  <c r="O62" i="12"/>
  <c r="W61" i="12"/>
  <c r="S61" i="12"/>
  <c r="O61" i="12"/>
  <c r="W60" i="12"/>
  <c r="S60" i="12"/>
  <c r="O60" i="12"/>
  <c r="W59" i="12"/>
  <c r="S59" i="12"/>
  <c r="O59" i="12"/>
  <c r="V58" i="12"/>
  <c r="U58" i="12"/>
  <c r="W58" i="12" s="1"/>
  <c r="T58" i="12"/>
  <c r="R58" i="12"/>
  <c r="Q58" i="12"/>
  <c r="P58" i="12"/>
  <c r="S58" i="12" s="1"/>
  <c r="O58" i="12"/>
  <c r="N58" i="12"/>
  <c r="M58" i="12"/>
  <c r="L58" i="12"/>
  <c r="W57" i="12"/>
  <c r="S57" i="12"/>
  <c r="O57" i="12"/>
  <c r="W56" i="12"/>
  <c r="S56" i="12"/>
  <c r="O56" i="12"/>
  <c r="W55" i="12"/>
  <c r="S55" i="12"/>
  <c r="O55" i="12"/>
  <c r="W54" i="12"/>
  <c r="S54" i="12"/>
  <c r="O54" i="12"/>
  <c r="W53" i="12"/>
  <c r="S53" i="12"/>
  <c r="O53" i="12"/>
  <c r="W52" i="12"/>
  <c r="S52" i="12"/>
  <c r="O52" i="12"/>
  <c r="W51" i="12"/>
  <c r="S51" i="12"/>
  <c r="O51" i="12"/>
  <c r="W50" i="12"/>
  <c r="S50" i="12"/>
  <c r="O50" i="12"/>
  <c r="W49" i="12"/>
  <c r="S49" i="12"/>
  <c r="O49" i="12"/>
  <c r="V48" i="12"/>
  <c r="U48" i="12"/>
  <c r="T48" i="12"/>
  <c r="R48" i="12"/>
  <c r="Q48" i="12"/>
  <c r="P48" i="12"/>
  <c r="S48" i="12" s="1"/>
  <c r="N48" i="12"/>
  <c r="M48" i="12"/>
  <c r="L48" i="12"/>
  <c r="O48" i="12" s="1"/>
  <c r="W47" i="12"/>
  <c r="S47" i="12"/>
  <c r="O47" i="12"/>
  <c r="W46" i="12"/>
  <c r="S46" i="12"/>
  <c r="O46" i="12"/>
  <c r="W45" i="12"/>
  <c r="S45" i="12"/>
  <c r="O45" i="12"/>
  <c r="W44" i="12"/>
  <c r="S44" i="12"/>
  <c r="O44" i="12"/>
  <c r="W43" i="12"/>
  <c r="S43" i="12"/>
  <c r="O43" i="12"/>
  <c r="W42" i="12"/>
  <c r="S42" i="12"/>
  <c r="O42" i="12"/>
  <c r="W41" i="12"/>
  <c r="S41" i="12"/>
  <c r="O41" i="12"/>
  <c r="W40" i="12"/>
  <c r="S40" i="12"/>
  <c r="O40" i="12"/>
  <c r="W39" i="12"/>
  <c r="S39" i="12"/>
  <c r="O39" i="12"/>
  <c r="V38" i="12"/>
  <c r="U38" i="12"/>
  <c r="T38" i="12"/>
  <c r="R38" i="12"/>
  <c r="Q38" i="12"/>
  <c r="P38" i="12"/>
  <c r="S38" i="12" s="1"/>
  <c r="N38" i="12"/>
  <c r="M38" i="12"/>
  <c r="L38" i="12"/>
  <c r="O38" i="12" s="1"/>
  <c r="W37" i="12"/>
  <c r="S37" i="12"/>
  <c r="O37" i="12"/>
  <c r="W36" i="12"/>
  <c r="S36" i="12"/>
  <c r="O36" i="12"/>
  <c r="W35" i="12"/>
  <c r="S35" i="12"/>
  <c r="O35" i="12"/>
  <c r="W34" i="12"/>
  <c r="S34" i="12"/>
  <c r="O34" i="12"/>
  <c r="W33" i="12"/>
  <c r="S33" i="12"/>
  <c r="O33" i="12"/>
  <c r="W32" i="12"/>
  <c r="S32" i="12"/>
  <c r="O32" i="12"/>
  <c r="W31" i="12"/>
  <c r="S31" i="12"/>
  <c r="O31" i="12"/>
  <c r="W30" i="12"/>
  <c r="S30" i="12"/>
  <c r="O30" i="12"/>
  <c r="W29" i="12"/>
  <c r="S29" i="12"/>
  <c r="O29" i="12"/>
  <c r="V28" i="12"/>
  <c r="U28" i="12"/>
  <c r="T28" i="12"/>
  <c r="R28" i="12"/>
  <c r="Q28" i="12"/>
  <c r="P28" i="12"/>
  <c r="S28" i="12" s="1"/>
  <c r="N28" i="12"/>
  <c r="M28" i="12"/>
  <c r="L28" i="12"/>
  <c r="O28" i="12" s="1"/>
  <c r="W27" i="12"/>
  <c r="S27" i="12"/>
  <c r="O27" i="12"/>
  <c r="W26" i="12"/>
  <c r="S26" i="12"/>
  <c r="O26" i="12"/>
  <c r="W25" i="12"/>
  <c r="S25" i="12"/>
  <c r="O25" i="12"/>
  <c r="W24" i="12"/>
  <c r="S24" i="12"/>
  <c r="O24" i="12"/>
  <c r="W23" i="12"/>
  <c r="S23" i="12"/>
  <c r="O23" i="12"/>
  <c r="W22" i="12"/>
  <c r="S22" i="12"/>
  <c r="O22" i="12"/>
  <c r="W21" i="12"/>
  <c r="S21" i="12"/>
  <c r="O21" i="12"/>
  <c r="W20" i="12"/>
  <c r="S20" i="12"/>
  <c r="O20" i="12"/>
  <c r="W19" i="12"/>
  <c r="S19" i="12"/>
  <c r="O19" i="12"/>
  <c r="V18" i="12"/>
  <c r="U18" i="12"/>
  <c r="T18" i="12"/>
  <c r="W18" i="12" s="1"/>
  <c r="S18" i="12"/>
  <c r="R18" i="12"/>
  <c r="Q18" i="12"/>
  <c r="P18" i="12"/>
  <c r="N18" i="12"/>
  <c r="M18" i="12"/>
  <c r="L18" i="12"/>
  <c r="O18" i="12" s="1"/>
  <c r="W17" i="12"/>
  <c r="S17" i="12"/>
  <c r="O17" i="12"/>
  <c r="W16" i="12"/>
  <c r="S16" i="12"/>
  <c r="O16" i="12"/>
  <c r="W15" i="12"/>
  <c r="S15" i="12"/>
  <c r="O15" i="12"/>
  <c r="W14" i="12"/>
  <c r="S14" i="12"/>
  <c r="O14" i="12"/>
  <c r="W13" i="12"/>
  <c r="S13" i="12"/>
  <c r="O13" i="12"/>
  <c r="AA128" i="12" l="1"/>
  <c r="AA168" i="12"/>
  <c r="X118" i="12"/>
  <c r="AA118" i="12" s="1"/>
  <c r="X98" i="12"/>
  <c r="AA98" i="12" s="1"/>
  <c r="X158" i="12"/>
  <c r="AA158" i="12" s="1"/>
  <c r="W208" i="12"/>
  <c r="X138" i="12"/>
  <c r="AA138" i="12" s="1"/>
  <c r="X228" i="12"/>
  <c r="AA228" i="12" s="1"/>
  <c r="S208" i="12"/>
  <c r="W68" i="12"/>
  <c r="W78" i="12"/>
  <c r="W88" i="12"/>
  <c r="S108" i="12"/>
  <c r="S118" i="12"/>
  <c r="S128" i="12"/>
  <c r="O148" i="12"/>
  <c r="O158" i="12"/>
  <c r="O168" i="12"/>
  <c r="O208" i="12"/>
  <c r="W228" i="12"/>
  <c r="W28" i="12"/>
  <c r="W38" i="12"/>
  <c r="W48" i="12"/>
  <c r="S68" i="12"/>
  <c r="S78" i="12"/>
  <c r="S88" i="12"/>
  <c r="O108" i="12"/>
  <c r="O118" i="12"/>
  <c r="O128" i="12"/>
  <c r="W188" i="12"/>
  <c r="W198" i="12"/>
  <c r="S228" i="12"/>
  <c r="W58" i="7"/>
  <c r="W18" i="7"/>
  <c r="U62" i="7"/>
  <c r="U61" i="7"/>
  <c r="U60" i="7"/>
  <c r="U59" i="7"/>
  <c r="T58" i="7"/>
  <c r="S58" i="7"/>
  <c r="R58" i="7"/>
  <c r="U58" i="7" s="1"/>
  <c r="U57" i="7"/>
  <c r="U56" i="7"/>
  <c r="U55" i="7"/>
  <c r="U54" i="7"/>
  <c r="U53" i="7"/>
  <c r="U52" i="7"/>
  <c r="U51" i="7"/>
  <c r="U50" i="7"/>
  <c r="U49" i="7"/>
  <c r="T48" i="7"/>
  <c r="S48" i="7"/>
  <c r="R48" i="7"/>
  <c r="U48" i="7" s="1"/>
  <c r="U47" i="7"/>
  <c r="U46" i="7"/>
  <c r="U45" i="7"/>
  <c r="U44" i="7"/>
  <c r="U43" i="7"/>
  <c r="U42" i="7"/>
  <c r="U41" i="7"/>
  <c r="U40" i="7"/>
  <c r="U39" i="7"/>
  <c r="U38" i="7"/>
  <c r="T38" i="7"/>
  <c r="S38" i="7"/>
  <c r="R38" i="7"/>
  <c r="U37" i="7"/>
  <c r="U36" i="7"/>
  <c r="U35" i="7"/>
  <c r="U34" i="7"/>
  <c r="U33" i="7"/>
  <c r="U32" i="7"/>
  <c r="U31" i="7"/>
  <c r="U30" i="7"/>
  <c r="U29" i="7"/>
  <c r="T28" i="7"/>
  <c r="S28" i="7"/>
  <c r="R28" i="7"/>
  <c r="U28" i="7" s="1"/>
  <c r="U27" i="7"/>
  <c r="U26" i="7"/>
  <c r="U25" i="7"/>
  <c r="U24" i="7"/>
  <c r="U23" i="7"/>
  <c r="U22" i="7"/>
  <c r="U21" i="7"/>
  <c r="U20" i="7"/>
  <c r="S19" i="7"/>
  <c r="R19" i="7"/>
  <c r="U19" i="7" s="1"/>
  <c r="T18" i="7"/>
  <c r="U17" i="7"/>
  <c r="U16" i="7"/>
  <c r="S16" i="7"/>
  <c r="S18" i="7" s="1"/>
  <c r="R16" i="7"/>
  <c r="R18" i="7" s="1"/>
  <c r="U15" i="7"/>
  <c r="U14" i="7"/>
  <c r="U13" i="7"/>
  <c r="Q62" i="7"/>
  <c r="Q61" i="7"/>
  <c r="Q60" i="7"/>
  <c r="Q59" i="7"/>
  <c r="P58" i="7"/>
  <c r="O58" i="7"/>
  <c r="N58" i="7"/>
  <c r="Q58" i="7" s="1"/>
  <c r="Q57" i="7"/>
  <c r="Q56" i="7"/>
  <c r="Q55" i="7"/>
  <c r="Q54" i="7"/>
  <c r="Q53" i="7"/>
  <c r="Q52" i="7"/>
  <c r="Q51" i="7"/>
  <c r="Q50" i="7"/>
  <c r="N49" i="7"/>
  <c r="Q49" i="7" s="1"/>
  <c r="P48" i="7"/>
  <c r="Q47" i="7"/>
  <c r="N46" i="7"/>
  <c r="Q46" i="7" s="1"/>
  <c r="Q45" i="7"/>
  <c r="O44" i="7"/>
  <c r="O48" i="7" s="1"/>
  <c r="N44" i="7"/>
  <c r="N48" i="7" s="1"/>
  <c r="Q48" i="7" s="1"/>
  <c r="Q43" i="7"/>
  <c r="Q42" i="7"/>
  <c r="Q41" i="7"/>
  <c r="Q40" i="7"/>
  <c r="Q39" i="7"/>
  <c r="P38" i="7"/>
  <c r="O38" i="7"/>
  <c r="W38" i="7" s="1"/>
  <c r="N38" i="7"/>
  <c r="Q37" i="7"/>
  <c r="Q36" i="7"/>
  <c r="Q35" i="7"/>
  <c r="Q34" i="7"/>
  <c r="Q33" i="7"/>
  <c r="Q32" i="7"/>
  <c r="Q31" i="7"/>
  <c r="Q30" i="7"/>
  <c r="Q29" i="7"/>
  <c r="Q28" i="7"/>
  <c r="P28" i="7"/>
  <c r="O28" i="7"/>
  <c r="N28" i="7"/>
  <c r="Q27" i="7"/>
  <c r="Q26" i="7"/>
  <c r="Q25" i="7"/>
  <c r="Q24" i="7"/>
  <c r="Q23" i="7"/>
  <c r="Q22" i="7"/>
  <c r="Q21" i="7"/>
  <c r="Q20" i="7"/>
  <c r="Q19" i="7"/>
  <c r="Q18" i="7"/>
  <c r="P18" i="7"/>
  <c r="O18" i="7"/>
  <c r="N18" i="7"/>
  <c r="Q17" i="7"/>
  <c r="Q16" i="7"/>
  <c r="Q15" i="7"/>
  <c r="Q14" i="7"/>
  <c r="Q13" i="7"/>
  <c r="M62" i="7"/>
  <c r="M61" i="7"/>
  <c r="M60" i="7"/>
  <c r="M59" i="7"/>
  <c r="L58" i="7"/>
  <c r="K58" i="7"/>
  <c r="J58" i="7"/>
  <c r="M58" i="7" s="1"/>
  <c r="M57" i="7"/>
  <c r="M56" i="7"/>
  <c r="M55" i="7"/>
  <c r="M54" i="7"/>
  <c r="M53" i="7"/>
  <c r="M52" i="7"/>
  <c r="M51" i="7"/>
  <c r="M50" i="7"/>
  <c r="M49" i="7"/>
  <c r="L48" i="7"/>
  <c r="K48" i="7"/>
  <c r="W48" i="7" s="1"/>
  <c r="J48" i="7"/>
  <c r="M48" i="7" s="1"/>
  <c r="M47" i="7"/>
  <c r="M46" i="7"/>
  <c r="M45" i="7"/>
  <c r="M44" i="7"/>
  <c r="M43" i="7"/>
  <c r="M42" i="7"/>
  <c r="M41" i="7"/>
  <c r="M40" i="7"/>
  <c r="M39" i="7"/>
  <c r="L38" i="7"/>
  <c r="K38" i="7"/>
  <c r="J38" i="7"/>
  <c r="V38" i="7" s="1"/>
  <c r="Y38" i="7" s="1"/>
  <c r="M37" i="7"/>
  <c r="M36" i="7"/>
  <c r="M35" i="7"/>
  <c r="M34" i="7"/>
  <c r="M33" i="7"/>
  <c r="M32" i="7"/>
  <c r="M31" i="7"/>
  <c r="M30" i="7"/>
  <c r="M29" i="7"/>
  <c r="L28" i="7"/>
  <c r="K28" i="7"/>
  <c r="W28" i="7" s="1"/>
  <c r="J28" i="7"/>
  <c r="M28" i="7" s="1"/>
  <c r="M27" i="7"/>
  <c r="M26" i="7"/>
  <c r="M25" i="7"/>
  <c r="M24" i="7"/>
  <c r="M23" i="7"/>
  <c r="M22" i="7"/>
  <c r="M21" i="7"/>
  <c r="M20" i="7"/>
  <c r="M19" i="7"/>
  <c r="L18" i="7"/>
  <c r="K18" i="7"/>
  <c r="J18" i="7"/>
  <c r="M18" i="7" s="1"/>
  <c r="M17" i="7"/>
  <c r="M16" i="7"/>
  <c r="M15" i="7"/>
  <c r="M14" i="7"/>
  <c r="M13" i="7"/>
  <c r="V48" i="7" l="1"/>
  <c r="Y48" i="7" s="1"/>
  <c r="M38" i="7"/>
  <c r="Q38" i="7"/>
  <c r="V18" i="7"/>
  <c r="Y18" i="7" s="1"/>
  <c r="V58" i="7"/>
  <c r="Y58" i="7" s="1"/>
  <c r="V28" i="7"/>
  <c r="Y28" i="7" s="1"/>
  <c r="U18" i="7"/>
  <c r="Q44" i="7"/>
  <c r="Z112" i="3" l="1"/>
  <c r="Z62" i="3"/>
  <c r="Z28" i="3"/>
  <c r="Z18" i="3"/>
  <c r="V116" i="3"/>
  <c r="R116" i="3"/>
  <c r="N116" i="3"/>
  <c r="V115" i="3"/>
  <c r="R115" i="3"/>
  <c r="N115" i="3"/>
  <c r="V114" i="3"/>
  <c r="R114" i="3"/>
  <c r="N114" i="3"/>
  <c r="V113" i="3"/>
  <c r="R113" i="3"/>
  <c r="N113" i="3"/>
  <c r="U112" i="3"/>
  <c r="T112" i="3"/>
  <c r="S112" i="3"/>
  <c r="V112" i="3" s="1"/>
  <c r="Q112" i="3"/>
  <c r="P112" i="3"/>
  <c r="O112" i="3"/>
  <c r="R112" i="3" s="1"/>
  <c r="M112" i="3"/>
  <c r="L112" i="3"/>
  <c r="K112" i="3"/>
  <c r="N112" i="3" s="1"/>
  <c r="V111" i="3"/>
  <c r="R111" i="3"/>
  <c r="N111" i="3"/>
  <c r="V110" i="3"/>
  <c r="R110" i="3"/>
  <c r="N110" i="3"/>
  <c r="V109" i="3"/>
  <c r="R109" i="3"/>
  <c r="N109" i="3"/>
  <c r="V108" i="3"/>
  <c r="R108" i="3"/>
  <c r="N108" i="3"/>
  <c r="V107" i="3"/>
  <c r="R107" i="3"/>
  <c r="N107" i="3"/>
  <c r="V106" i="3"/>
  <c r="R106" i="3"/>
  <c r="N106" i="3"/>
  <c r="V105" i="3"/>
  <c r="R105" i="3"/>
  <c r="N105" i="3"/>
  <c r="V104" i="3"/>
  <c r="R104" i="3"/>
  <c r="N104" i="3"/>
  <c r="V103" i="3"/>
  <c r="R103" i="3"/>
  <c r="N103" i="3"/>
  <c r="U102" i="3"/>
  <c r="T102" i="3"/>
  <c r="S102" i="3"/>
  <c r="V102" i="3" s="1"/>
  <c r="Q102" i="3"/>
  <c r="P102" i="3"/>
  <c r="O102" i="3"/>
  <c r="R102" i="3" s="1"/>
  <c r="N102" i="3"/>
  <c r="M102" i="3"/>
  <c r="L102" i="3"/>
  <c r="K102" i="3"/>
  <c r="V101" i="3"/>
  <c r="R101" i="3"/>
  <c r="N101" i="3"/>
  <c r="V100" i="3"/>
  <c r="R100" i="3"/>
  <c r="N100" i="3"/>
  <c r="V99" i="3"/>
  <c r="R99" i="3"/>
  <c r="N99" i="3"/>
  <c r="V98" i="3"/>
  <c r="R98" i="3"/>
  <c r="N98" i="3"/>
  <c r="V97" i="3"/>
  <c r="R97" i="3"/>
  <c r="N97" i="3"/>
  <c r="V96" i="3"/>
  <c r="R96" i="3"/>
  <c r="N96" i="3"/>
  <c r="V95" i="3"/>
  <c r="R95" i="3"/>
  <c r="N95" i="3"/>
  <c r="V94" i="3"/>
  <c r="R94" i="3"/>
  <c r="N94" i="3"/>
  <c r="V93" i="3"/>
  <c r="R93" i="3"/>
  <c r="N93" i="3"/>
  <c r="U92" i="3"/>
  <c r="T92" i="3"/>
  <c r="S92" i="3"/>
  <c r="Q92" i="3"/>
  <c r="P92" i="3"/>
  <c r="O92" i="3"/>
  <c r="M92" i="3"/>
  <c r="L92" i="3"/>
  <c r="K92" i="3"/>
  <c r="V91" i="3"/>
  <c r="R91" i="3"/>
  <c r="N91" i="3"/>
  <c r="V90" i="3"/>
  <c r="R90" i="3"/>
  <c r="N90" i="3"/>
  <c r="V89" i="3"/>
  <c r="R89" i="3"/>
  <c r="N89" i="3"/>
  <c r="V88" i="3"/>
  <c r="R88" i="3"/>
  <c r="N88" i="3"/>
  <c r="V87" i="3"/>
  <c r="R87" i="3"/>
  <c r="N87" i="3"/>
  <c r="V86" i="3"/>
  <c r="R86" i="3"/>
  <c r="N86" i="3"/>
  <c r="V85" i="3"/>
  <c r="R85" i="3"/>
  <c r="N85" i="3"/>
  <c r="V84" i="3"/>
  <c r="V83" i="3"/>
  <c r="U82" i="3"/>
  <c r="T82" i="3"/>
  <c r="S82" i="3"/>
  <c r="V82" i="3" s="1"/>
  <c r="Z82" i="3" s="1"/>
  <c r="Q82" i="3"/>
  <c r="P82" i="3"/>
  <c r="O82" i="3"/>
  <c r="M82" i="3"/>
  <c r="L82" i="3"/>
  <c r="K82" i="3"/>
  <c r="V81" i="3"/>
  <c r="R81" i="3"/>
  <c r="N81" i="3"/>
  <c r="V80" i="3"/>
  <c r="R80" i="3"/>
  <c r="N80" i="3"/>
  <c r="V79" i="3"/>
  <c r="R79" i="3"/>
  <c r="N79" i="3"/>
  <c r="V78" i="3"/>
  <c r="R78" i="3"/>
  <c r="N78" i="3"/>
  <c r="V77" i="3"/>
  <c r="R77" i="3"/>
  <c r="N77" i="3"/>
  <c r="V76" i="3"/>
  <c r="R76" i="3"/>
  <c r="N76" i="3"/>
  <c r="V75" i="3"/>
  <c r="R75" i="3"/>
  <c r="N75" i="3"/>
  <c r="V74" i="3"/>
  <c r="R74" i="3"/>
  <c r="N74" i="3"/>
  <c r="V73" i="3"/>
  <c r="R73" i="3"/>
  <c r="N73" i="3"/>
  <c r="U72" i="3"/>
  <c r="T72" i="3"/>
  <c r="S72" i="3"/>
  <c r="Q72" i="3"/>
  <c r="P72" i="3"/>
  <c r="R72" i="3" s="1"/>
  <c r="O72" i="3"/>
  <c r="M72" i="3"/>
  <c r="L72" i="3"/>
  <c r="K72" i="3"/>
  <c r="V71" i="3"/>
  <c r="R71" i="3"/>
  <c r="N71" i="3"/>
  <c r="V70" i="3"/>
  <c r="R70" i="3"/>
  <c r="N70" i="3"/>
  <c r="V69" i="3"/>
  <c r="R69" i="3"/>
  <c r="N69" i="3"/>
  <c r="V68" i="3"/>
  <c r="R68" i="3"/>
  <c r="N68" i="3"/>
  <c r="V67" i="3"/>
  <c r="R67" i="3"/>
  <c r="N67" i="3"/>
  <c r="V66" i="3"/>
  <c r="R66" i="3"/>
  <c r="N66" i="3"/>
  <c r="V65" i="3"/>
  <c r="R65" i="3"/>
  <c r="N65" i="3"/>
  <c r="V64" i="3"/>
  <c r="V63" i="3"/>
  <c r="U62" i="3"/>
  <c r="T62" i="3"/>
  <c r="S62" i="3"/>
  <c r="V62" i="3" s="1"/>
  <c r="Q62" i="3"/>
  <c r="P62" i="3"/>
  <c r="O62" i="3"/>
  <c r="M62" i="3"/>
  <c r="L62" i="3"/>
  <c r="K62" i="3"/>
  <c r="V61" i="3"/>
  <c r="R61" i="3"/>
  <c r="N61" i="3"/>
  <c r="V60" i="3"/>
  <c r="R60" i="3"/>
  <c r="N60" i="3"/>
  <c r="V59" i="3"/>
  <c r="R59" i="3"/>
  <c r="N59" i="3"/>
  <c r="V58" i="3"/>
  <c r="R58" i="3"/>
  <c r="N58" i="3"/>
  <c r="V57" i="3"/>
  <c r="R57" i="3"/>
  <c r="N57" i="3"/>
  <c r="V42" i="3"/>
  <c r="R42" i="3"/>
  <c r="N42" i="3"/>
  <c r="V41" i="3"/>
  <c r="R41" i="3"/>
  <c r="N41" i="3"/>
  <c r="V40" i="3"/>
  <c r="R40" i="3"/>
  <c r="N40" i="3"/>
  <c r="V39" i="3"/>
  <c r="R39" i="3"/>
  <c r="N39" i="3"/>
  <c r="U38" i="3"/>
  <c r="T38" i="3"/>
  <c r="S38" i="3"/>
  <c r="Q38" i="3"/>
  <c r="P38" i="3"/>
  <c r="O38" i="3"/>
  <c r="M38" i="3"/>
  <c r="L38" i="3"/>
  <c r="N38" i="3" s="1"/>
  <c r="Z38" i="3" s="1"/>
  <c r="K38" i="3"/>
  <c r="V37" i="3"/>
  <c r="R37" i="3"/>
  <c r="N37" i="3"/>
  <c r="V36" i="3"/>
  <c r="R36" i="3"/>
  <c r="N36" i="3"/>
  <c r="V35" i="3"/>
  <c r="R35" i="3"/>
  <c r="N35" i="3"/>
  <c r="V34" i="3"/>
  <c r="R34" i="3"/>
  <c r="N34" i="3"/>
  <c r="V33" i="3"/>
  <c r="R33" i="3"/>
  <c r="N33" i="3"/>
  <c r="V32" i="3"/>
  <c r="R32" i="3"/>
  <c r="N32" i="3"/>
  <c r="V31" i="3"/>
  <c r="R31" i="3"/>
  <c r="N31" i="3"/>
  <c r="V30" i="3"/>
  <c r="R30" i="3"/>
  <c r="N30" i="3"/>
  <c r="V29" i="3"/>
  <c r="R29" i="3"/>
  <c r="N29" i="3"/>
  <c r="U28" i="3"/>
  <c r="T28" i="3"/>
  <c r="S28" i="3"/>
  <c r="Q28" i="3"/>
  <c r="P28" i="3"/>
  <c r="O28" i="3"/>
  <c r="M28" i="3"/>
  <c r="L28" i="3"/>
  <c r="K28" i="3"/>
  <c r="V27" i="3"/>
  <c r="R27" i="3"/>
  <c r="N27" i="3"/>
  <c r="V26" i="3"/>
  <c r="R26" i="3"/>
  <c r="N26" i="3"/>
  <c r="V25" i="3"/>
  <c r="R25" i="3"/>
  <c r="N25" i="3"/>
  <c r="V24" i="3"/>
  <c r="R24" i="3"/>
  <c r="N24" i="3"/>
  <c r="V23" i="3"/>
  <c r="R23" i="3"/>
  <c r="N23" i="3"/>
  <c r="V22" i="3"/>
  <c r="R22" i="3"/>
  <c r="N22" i="3"/>
  <c r="V21" i="3"/>
  <c r="R21" i="3"/>
  <c r="N21" i="3"/>
  <c r="V20" i="3"/>
  <c r="R20" i="3"/>
  <c r="N20" i="3"/>
  <c r="V19" i="3"/>
  <c r="R19" i="3"/>
  <c r="N19" i="3"/>
  <c r="U18" i="3"/>
  <c r="T18" i="3"/>
  <c r="S18" i="3"/>
  <c r="Q18" i="3"/>
  <c r="P18" i="3"/>
  <c r="O18" i="3"/>
  <c r="M18" i="3"/>
  <c r="L18" i="3"/>
  <c r="K18" i="3"/>
  <c r="V17" i="3"/>
  <c r="R17" i="3"/>
  <c r="N17" i="3"/>
  <c r="V16" i="3"/>
  <c r="R16" i="3"/>
  <c r="N16" i="3"/>
  <c r="V15" i="3"/>
  <c r="R15" i="3"/>
  <c r="N15" i="3"/>
  <c r="V14" i="3"/>
  <c r="R14" i="3"/>
  <c r="N14" i="3"/>
  <c r="V13" i="3"/>
  <c r="R13" i="3"/>
  <c r="N13" i="3"/>
  <c r="Z102" i="3" l="1"/>
  <c r="R92" i="3"/>
  <c r="N72" i="3"/>
  <c r="Z72" i="3" s="1"/>
  <c r="V72" i="3"/>
  <c r="N92" i="3"/>
  <c r="V92" i="3"/>
  <c r="S142" i="4"/>
  <c r="Z92" i="3" l="1"/>
  <c r="S105" i="11"/>
  <c r="T105" i="11"/>
  <c r="U105" i="11"/>
  <c r="O105" i="11"/>
  <c r="P105" i="11"/>
  <c r="Q105" i="11"/>
  <c r="K105" i="11"/>
  <c r="L105" i="11"/>
  <c r="N105" i="11" s="1"/>
  <c r="M105" i="11"/>
  <c r="T85" i="11"/>
  <c r="O85" i="11"/>
  <c r="R85" i="11" s="1"/>
  <c r="P85" i="11"/>
  <c r="Q85" i="11"/>
  <c r="K85" i="11"/>
  <c r="L85" i="11"/>
  <c r="M85" i="11"/>
  <c r="O75" i="11"/>
  <c r="W75" i="11" s="1"/>
  <c r="P75" i="11"/>
  <c r="Q75" i="11"/>
  <c r="K75" i="11"/>
  <c r="L75" i="11"/>
  <c r="M75" i="11"/>
  <c r="T75" i="11"/>
  <c r="V75" i="11" s="1"/>
  <c r="U75" i="11"/>
  <c r="V70" i="11"/>
  <c r="V73" i="11"/>
  <c r="Z349" i="11"/>
  <c r="V349" i="11"/>
  <c r="R349" i="11"/>
  <c r="N349" i="11"/>
  <c r="Z348" i="11"/>
  <c r="V348" i="11"/>
  <c r="R348" i="11"/>
  <c r="N348" i="11"/>
  <c r="Z347" i="11"/>
  <c r="V347" i="11"/>
  <c r="R347" i="11"/>
  <c r="N347" i="11"/>
  <c r="Z346" i="11"/>
  <c r="V346" i="11"/>
  <c r="R346" i="11"/>
  <c r="N346" i="11"/>
  <c r="Y345" i="11"/>
  <c r="X345" i="11"/>
  <c r="W345" i="11"/>
  <c r="Z345" i="11" s="1"/>
  <c r="V345" i="11"/>
  <c r="U345" i="11"/>
  <c r="R345" i="11"/>
  <c r="Q345" i="11"/>
  <c r="N345" i="11"/>
  <c r="M345" i="11"/>
  <c r="Z344" i="11"/>
  <c r="V344" i="11"/>
  <c r="R344" i="11"/>
  <c r="N344" i="11"/>
  <c r="Z343" i="11"/>
  <c r="V343" i="11"/>
  <c r="R343" i="11"/>
  <c r="N343" i="11"/>
  <c r="Z342" i="11"/>
  <c r="V342" i="11"/>
  <c r="R342" i="11"/>
  <c r="N342" i="11"/>
  <c r="Z341" i="11"/>
  <c r="V341" i="11"/>
  <c r="R341" i="11"/>
  <c r="N341" i="11"/>
  <c r="Z340" i="11"/>
  <c r="V340" i="11"/>
  <c r="R340" i="11"/>
  <c r="N340" i="11"/>
  <c r="Z339" i="11"/>
  <c r="V339" i="11"/>
  <c r="R339" i="11"/>
  <c r="N339" i="11"/>
  <c r="Z338" i="11"/>
  <c r="V338" i="11"/>
  <c r="R338" i="11"/>
  <c r="N338" i="11"/>
  <c r="Z337" i="11"/>
  <c r="V337" i="11"/>
  <c r="R337" i="11"/>
  <c r="N337" i="11"/>
  <c r="Z336" i="11"/>
  <c r="V336" i="11"/>
  <c r="R336" i="11"/>
  <c r="N336" i="11"/>
  <c r="Y335" i="11"/>
  <c r="X335" i="11"/>
  <c r="W335" i="11"/>
  <c r="U335" i="11"/>
  <c r="R335" i="11"/>
  <c r="Q335" i="11"/>
  <c r="N335" i="11"/>
  <c r="M335" i="11"/>
  <c r="Z334" i="11"/>
  <c r="V334" i="11"/>
  <c r="R334" i="11"/>
  <c r="N334" i="11"/>
  <c r="Z333" i="11"/>
  <c r="V333" i="11"/>
  <c r="R333" i="11"/>
  <c r="N333" i="11"/>
  <c r="Z332" i="11"/>
  <c r="V332" i="11"/>
  <c r="R332" i="11"/>
  <c r="N332" i="11"/>
  <c r="Z331" i="11"/>
  <c r="V331" i="11"/>
  <c r="R331" i="11"/>
  <c r="N331" i="11"/>
  <c r="Z330" i="11"/>
  <c r="V330" i="11"/>
  <c r="R330" i="11"/>
  <c r="N330" i="11"/>
  <c r="Z329" i="11"/>
  <c r="V329" i="11"/>
  <c r="R329" i="11"/>
  <c r="N329" i="11"/>
  <c r="Z328" i="11"/>
  <c r="V328" i="11"/>
  <c r="R328" i="11"/>
  <c r="N328" i="11"/>
  <c r="Z327" i="11"/>
  <c r="V327" i="11"/>
  <c r="R327" i="11"/>
  <c r="N327" i="11"/>
  <c r="Z326" i="11"/>
  <c r="V326" i="11"/>
  <c r="R326" i="11"/>
  <c r="N326" i="11"/>
  <c r="Y325" i="11"/>
  <c r="X325" i="11"/>
  <c r="W325" i="11"/>
  <c r="V325" i="11"/>
  <c r="U325" i="11"/>
  <c r="R325" i="11"/>
  <c r="Q325" i="11"/>
  <c r="N325" i="11"/>
  <c r="M325" i="11"/>
  <c r="Z324" i="11"/>
  <c r="V324" i="11"/>
  <c r="R324" i="11"/>
  <c r="N324" i="11"/>
  <c r="Z323" i="11"/>
  <c r="V323" i="11"/>
  <c r="R323" i="11"/>
  <c r="N323" i="11"/>
  <c r="Z322" i="11"/>
  <c r="V322" i="11"/>
  <c r="R322" i="11"/>
  <c r="N322" i="11"/>
  <c r="Z321" i="11"/>
  <c r="V321" i="11"/>
  <c r="R321" i="11"/>
  <c r="N321" i="11"/>
  <c r="Z320" i="11"/>
  <c r="V320" i="11"/>
  <c r="R320" i="11"/>
  <c r="N320" i="11"/>
  <c r="Z319" i="11"/>
  <c r="V319" i="11"/>
  <c r="R319" i="11"/>
  <c r="N319" i="11"/>
  <c r="Z318" i="11"/>
  <c r="V318" i="11"/>
  <c r="R318" i="11"/>
  <c r="N318" i="11"/>
  <c r="Z317" i="11"/>
  <c r="V317" i="11"/>
  <c r="R317" i="11"/>
  <c r="N317" i="11"/>
  <c r="Z316" i="11"/>
  <c r="V316" i="11"/>
  <c r="R316" i="11"/>
  <c r="N316" i="11"/>
  <c r="Y315" i="11"/>
  <c r="X315" i="11"/>
  <c r="W315" i="11"/>
  <c r="V315" i="11"/>
  <c r="U315" i="11"/>
  <c r="R315" i="11"/>
  <c r="Q315" i="11"/>
  <c r="N315" i="11"/>
  <c r="M315" i="11"/>
  <c r="Z314" i="11"/>
  <c r="V314" i="11"/>
  <c r="R314" i="11"/>
  <c r="N314" i="11"/>
  <c r="Z313" i="11"/>
  <c r="V313" i="11"/>
  <c r="R313" i="11"/>
  <c r="N313" i="11"/>
  <c r="Z312" i="11"/>
  <c r="V312" i="11"/>
  <c r="R312" i="11"/>
  <c r="N312" i="11"/>
  <c r="Z311" i="11"/>
  <c r="V311" i="11"/>
  <c r="R311" i="11"/>
  <c r="N311" i="11"/>
  <c r="Z310" i="11"/>
  <c r="V310" i="11"/>
  <c r="R310" i="11"/>
  <c r="N310" i="11"/>
  <c r="Z309" i="11"/>
  <c r="V309" i="11"/>
  <c r="R309" i="11"/>
  <c r="N309" i="11"/>
  <c r="Z308" i="11"/>
  <c r="V308" i="11"/>
  <c r="R308" i="11"/>
  <c r="N308" i="11"/>
  <c r="Z307" i="11"/>
  <c r="V307" i="11"/>
  <c r="R307" i="11"/>
  <c r="N307" i="11"/>
  <c r="Z306" i="11"/>
  <c r="V306" i="11"/>
  <c r="R306" i="11"/>
  <c r="N306" i="11"/>
  <c r="Z305" i="11"/>
  <c r="Y305" i="11"/>
  <c r="V305" i="11"/>
  <c r="U305" i="11"/>
  <c r="R305" i="11"/>
  <c r="Q305" i="11"/>
  <c r="N305" i="11"/>
  <c r="M305" i="11"/>
  <c r="Z304" i="11"/>
  <c r="V304" i="11"/>
  <c r="R304" i="11"/>
  <c r="N304" i="11"/>
  <c r="Z303" i="11"/>
  <c r="V303" i="11"/>
  <c r="R303" i="11"/>
  <c r="N303" i="11"/>
  <c r="Z302" i="11"/>
  <c r="V302" i="11"/>
  <c r="R302" i="11"/>
  <c r="N302" i="11"/>
  <c r="Z301" i="11"/>
  <c r="V301" i="11"/>
  <c r="R301" i="11"/>
  <c r="N301" i="11"/>
  <c r="Z300" i="11"/>
  <c r="V300" i="11"/>
  <c r="R300" i="11"/>
  <c r="N300" i="11"/>
  <c r="Z299" i="11"/>
  <c r="V299" i="11"/>
  <c r="R299" i="11"/>
  <c r="N299" i="11"/>
  <c r="Z298" i="11"/>
  <c r="V298" i="11"/>
  <c r="R298" i="11"/>
  <c r="N298" i="11"/>
  <c r="Z297" i="11"/>
  <c r="V297" i="11"/>
  <c r="R297" i="11"/>
  <c r="N297" i="11"/>
  <c r="Z296" i="11"/>
  <c r="V296" i="11"/>
  <c r="R296" i="11"/>
  <c r="N296" i="11"/>
  <c r="Y295" i="11"/>
  <c r="X295" i="11"/>
  <c r="Z295" i="11" s="1"/>
  <c r="W295" i="11"/>
  <c r="V295" i="11"/>
  <c r="U295" i="11"/>
  <c r="R295" i="11"/>
  <c r="Q295" i="11"/>
  <c r="N295" i="11"/>
  <c r="M295" i="11"/>
  <c r="Z294" i="11"/>
  <c r="V294" i="11"/>
  <c r="R294" i="11"/>
  <c r="N294" i="11"/>
  <c r="Z293" i="11"/>
  <c r="V293" i="11"/>
  <c r="R293" i="11"/>
  <c r="N293" i="11"/>
  <c r="Z292" i="11"/>
  <c r="V292" i="11"/>
  <c r="R292" i="11"/>
  <c r="N292" i="11"/>
  <c r="Z291" i="11"/>
  <c r="V291" i="11"/>
  <c r="R291" i="11"/>
  <c r="N291" i="11"/>
  <c r="Z290" i="11"/>
  <c r="V290" i="11"/>
  <c r="R290" i="11"/>
  <c r="N290" i="11"/>
  <c r="Z289" i="11"/>
  <c r="V289" i="11"/>
  <c r="R289" i="11"/>
  <c r="N289" i="11"/>
  <c r="Z288" i="11"/>
  <c r="V288" i="11"/>
  <c r="R288" i="11"/>
  <c r="N288" i="11"/>
  <c r="Z287" i="11"/>
  <c r="V287" i="11"/>
  <c r="R287" i="11"/>
  <c r="N287" i="11"/>
  <c r="Z286" i="11"/>
  <c r="V286" i="11"/>
  <c r="R286" i="11"/>
  <c r="N286" i="11"/>
  <c r="Y285" i="11"/>
  <c r="X285" i="11"/>
  <c r="W285" i="11"/>
  <c r="V285" i="11"/>
  <c r="U285" i="11"/>
  <c r="R285" i="11"/>
  <c r="Q285" i="11"/>
  <c r="N285" i="11"/>
  <c r="M285" i="11"/>
  <c r="Z284" i="11"/>
  <c r="V284" i="11"/>
  <c r="R284" i="11"/>
  <c r="N284" i="11"/>
  <c r="Z283" i="11"/>
  <c r="V283" i="11"/>
  <c r="R283" i="11"/>
  <c r="N283" i="11"/>
  <c r="Z282" i="11"/>
  <c r="V282" i="11"/>
  <c r="R282" i="11"/>
  <c r="N282" i="11"/>
  <c r="Z281" i="11"/>
  <c r="V281" i="11"/>
  <c r="R281" i="11"/>
  <c r="N281" i="11"/>
  <c r="Z280" i="11"/>
  <c r="V280" i="11"/>
  <c r="R280" i="11"/>
  <c r="N280" i="11"/>
  <c r="Z279" i="11"/>
  <c r="V279" i="11"/>
  <c r="R279" i="11"/>
  <c r="N279" i="11"/>
  <c r="Z278" i="11"/>
  <c r="V278" i="11"/>
  <c r="R278" i="11"/>
  <c r="N278" i="11"/>
  <c r="Z277" i="11"/>
  <c r="V277" i="11"/>
  <c r="R277" i="11"/>
  <c r="N277" i="11"/>
  <c r="Z276" i="11"/>
  <c r="V276" i="11"/>
  <c r="R276" i="11"/>
  <c r="N276" i="11"/>
  <c r="Y275" i="11"/>
  <c r="X275" i="11"/>
  <c r="Z275" i="11" s="1"/>
  <c r="W275" i="11"/>
  <c r="V275" i="11"/>
  <c r="U275" i="11"/>
  <c r="R275" i="11"/>
  <c r="Q275" i="11"/>
  <c r="N275" i="11"/>
  <c r="M275" i="11"/>
  <c r="Z274" i="11"/>
  <c r="V274" i="11"/>
  <c r="R274" i="11"/>
  <c r="N274" i="11"/>
  <c r="Z273" i="11"/>
  <c r="V273" i="11"/>
  <c r="R273" i="11"/>
  <c r="N273" i="11"/>
  <c r="Z272" i="11"/>
  <c r="V272" i="11"/>
  <c r="R272" i="11"/>
  <c r="N272" i="11"/>
  <c r="Z271" i="11"/>
  <c r="V271" i="11"/>
  <c r="R271" i="11"/>
  <c r="N271" i="11"/>
  <c r="Z270" i="11"/>
  <c r="V270" i="11"/>
  <c r="R270" i="11"/>
  <c r="N270" i="11"/>
  <c r="Z269" i="11"/>
  <c r="V269" i="11"/>
  <c r="R269" i="11"/>
  <c r="N269" i="11"/>
  <c r="Z268" i="11"/>
  <c r="V268" i="11"/>
  <c r="R268" i="11"/>
  <c r="N268" i="11"/>
  <c r="Z267" i="11"/>
  <c r="V267" i="11"/>
  <c r="R267" i="11"/>
  <c r="N267" i="11"/>
  <c r="Z266" i="11"/>
  <c r="V266" i="11"/>
  <c r="R266" i="11"/>
  <c r="N266" i="11"/>
  <c r="Y265" i="11"/>
  <c r="X265" i="11"/>
  <c r="W265" i="11"/>
  <c r="V265" i="11"/>
  <c r="U265" i="11"/>
  <c r="R265" i="11"/>
  <c r="Q265" i="11"/>
  <c r="N265" i="11"/>
  <c r="M265" i="11"/>
  <c r="Z264" i="11"/>
  <c r="V264" i="11"/>
  <c r="R264" i="11"/>
  <c r="N264" i="11"/>
  <c r="Z263" i="11"/>
  <c r="V263" i="11"/>
  <c r="R263" i="11"/>
  <c r="N263" i="11"/>
  <c r="Z262" i="11"/>
  <c r="V262" i="11"/>
  <c r="R262" i="11"/>
  <c r="N262" i="11"/>
  <c r="Z261" i="11"/>
  <c r="V261" i="11"/>
  <c r="R261" i="11"/>
  <c r="N261" i="11"/>
  <c r="Z260" i="11"/>
  <c r="V260" i="11"/>
  <c r="R260" i="11"/>
  <c r="N260" i="11"/>
  <c r="Z259" i="11"/>
  <c r="V259" i="11"/>
  <c r="R259" i="11"/>
  <c r="N259" i="11"/>
  <c r="Z258" i="11"/>
  <c r="V258" i="11"/>
  <c r="R258" i="11"/>
  <c r="N258" i="11"/>
  <c r="Z257" i="11"/>
  <c r="V257" i="11"/>
  <c r="R257" i="11"/>
  <c r="N257" i="11"/>
  <c r="Z256" i="11"/>
  <c r="V256" i="11"/>
  <c r="R256" i="11"/>
  <c r="N256" i="11"/>
  <c r="Y255" i="11"/>
  <c r="U255" i="11"/>
  <c r="T255" i="11"/>
  <c r="X255" i="11" s="1"/>
  <c r="S255" i="11"/>
  <c r="W255" i="11" s="1"/>
  <c r="R255" i="11"/>
  <c r="Q255" i="11"/>
  <c r="N255" i="11"/>
  <c r="M255" i="11"/>
  <c r="X254" i="11"/>
  <c r="W254" i="11"/>
  <c r="V254" i="11"/>
  <c r="R254" i="11"/>
  <c r="N254" i="11"/>
  <c r="X253" i="11"/>
  <c r="W253" i="11"/>
  <c r="V253" i="11"/>
  <c r="R253" i="11"/>
  <c r="N253" i="11"/>
  <c r="Z252" i="11"/>
  <c r="V252" i="11"/>
  <c r="R252" i="11"/>
  <c r="N252" i="11"/>
  <c r="Z251" i="11"/>
  <c r="V251" i="11"/>
  <c r="R251" i="11"/>
  <c r="N251" i="11"/>
  <c r="Z250" i="11"/>
  <c r="V250" i="11"/>
  <c r="R250" i="11"/>
  <c r="N250" i="11"/>
  <c r="Z249" i="11"/>
  <c r="V249" i="11"/>
  <c r="R249" i="11"/>
  <c r="N249" i="11"/>
  <c r="Z248" i="11"/>
  <c r="V248" i="11"/>
  <c r="R248" i="11"/>
  <c r="N248" i="11"/>
  <c r="Z247" i="11"/>
  <c r="V247" i="11"/>
  <c r="R247" i="11"/>
  <c r="N247" i="11"/>
  <c r="Z246" i="11"/>
  <c r="V246" i="11"/>
  <c r="R246" i="11"/>
  <c r="N246" i="11"/>
  <c r="Y245" i="11"/>
  <c r="X245" i="11"/>
  <c r="W245" i="11"/>
  <c r="Z245" i="11" s="1"/>
  <c r="V245" i="11"/>
  <c r="U245" i="11"/>
  <c r="R245" i="11"/>
  <c r="Q245" i="11"/>
  <c r="N245" i="11"/>
  <c r="M245" i="11"/>
  <c r="Z244" i="11"/>
  <c r="V244" i="11"/>
  <c r="R244" i="11"/>
  <c r="N244" i="11"/>
  <c r="Z243" i="11"/>
  <c r="V243" i="11"/>
  <c r="R243" i="11"/>
  <c r="N243" i="11"/>
  <c r="Z242" i="11"/>
  <c r="V242" i="11"/>
  <c r="R242" i="11"/>
  <c r="N242" i="11"/>
  <c r="Z241" i="11"/>
  <c r="V241" i="11"/>
  <c r="R241" i="11"/>
  <c r="N241" i="11"/>
  <c r="Z240" i="11"/>
  <c r="V240" i="11"/>
  <c r="R240" i="11"/>
  <c r="N240" i="11"/>
  <c r="Z239" i="11"/>
  <c r="V239" i="11"/>
  <c r="R239" i="11"/>
  <c r="N239" i="11"/>
  <c r="Z238" i="11"/>
  <c r="V238" i="11"/>
  <c r="R238" i="11"/>
  <c r="N238" i="11"/>
  <c r="Z237" i="11"/>
  <c r="V237" i="11"/>
  <c r="R237" i="11"/>
  <c r="N237" i="11"/>
  <c r="Z236" i="11"/>
  <c r="V236" i="11"/>
  <c r="R236" i="11"/>
  <c r="N236" i="11"/>
  <c r="Y235" i="11"/>
  <c r="X235" i="11"/>
  <c r="W235" i="11"/>
  <c r="Z235" i="11" s="1"/>
  <c r="V235" i="11"/>
  <c r="U235" i="11"/>
  <c r="R235" i="11"/>
  <c r="Q235" i="11"/>
  <c r="N235" i="11"/>
  <c r="M235" i="11"/>
  <c r="Z234" i="11"/>
  <c r="V234" i="11"/>
  <c r="R234" i="11"/>
  <c r="N234" i="11"/>
  <c r="Z233" i="11"/>
  <c r="V233" i="11"/>
  <c r="R233" i="11"/>
  <c r="N233" i="11"/>
  <c r="Z232" i="11"/>
  <c r="V232" i="11"/>
  <c r="R232" i="11"/>
  <c r="N232" i="11"/>
  <c r="Z231" i="11"/>
  <c r="V231" i="11"/>
  <c r="R231" i="11"/>
  <c r="N231" i="11"/>
  <c r="Z230" i="11"/>
  <c r="V230" i="11"/>
  <c r="R230" i="11"/>
  <c r="N230" i="11"/>
  <c r="Z229" i="11"/>
  <c r="V229" i="11"/>
  <c r="R229" i="11"/>
  <c r="N229" i="11"/>
  <c r="Z228" i="11"/>
  <c r="V228" i="11"/>
  <c r="R228" i="11"/>
  <c r="N228" i="11"/>
  <c r="Z227" i="11"/>
  <c r="V227" i="11"/>
  <c r="R227" i="11"/>
  <c r="N227" i="11"/>
  <c r="Z226" i="11"/>
  <c r="V226" i="11"/>
  <c r="R226" i="11"/>
  <c r="N226" i="11"/>
  <c r="Y225" i="11"/>
  <c r="X225" i="11"/>
  <c r="W225" i="11"/>
  <c r="V225" i="11"/>
  <c r="U225" i="11"/>
  <c r="R225" i="11"/>
  <c r="Q225" i="11"/>
  <c r="N225" i="11"/>
  <c r="M225" i="11"/>
  <c r="Z224" i="11"/>
  <c r="V224" i="11"/>
  <c r="R224" i="11"/>
  <c r="N224" i="11"/>
  <c r="Z223" i="11"/>
  <c r="V223" i="11"/>
  <c r="R223" i="11"/>
  <c r="N223" i="11"/>
  <c r="Z222" i="11"/>
  <c r="V222" i="11"/>
  <c r="R222" i="11"/>
  <c r="N222" i="11"/>
  <c r="Z221" i="11"/>
  <c r="V221" i="11"/>
  <c r="R221" i="11"/>
  <c r="N221" i="11"/>
  <c r="Z220" i="11"/>
  <c r="V220" i="11"/>
  <c r="R220" i="11"/>
  <c r="N220" i="11"/>
  <c r="Z219" i="11"/>
  <c r="V219" i="11"/>
  <c r="R219" i="11"/>
  <c r="N219" i="11"/>
  <c r="Z218" i="11"/>
  <c r="V218" i="11"/>
  <c r="R218" i="11"/>
  <c r="N218" i="11"/>
  <c r="Z217" i="11"/>
  <c r="V217" i="11"/>
  <c r="R217" i="11"/>
  <c r="N217" i="11"/>
  <c r="Z216" i="11"/>
  <c r="V216" i="11"/>
  <c r="R216" i="11"/>
  <c r="N216" i="11"/>
  <c r="Y215" i="11"/>
  <c r="X215" i="11"/>
  <c r="W215" i="11"/>
  <c r="Z215" i="11" s="1"/>
  <c r="V215" i="11"/>
  <c r="U215" i="11"/>
  <c r="R215" i="11"/>
  <c r="Q215" i="11"/>
  <c r="N215" i="11"/>
  <c r="M215" i="11"/>
  <c r="Z214" i="11"/>
  <c r="V214" i="11"/>
  <c r="R214" i="11"/>
  <c r="N214" i="11"/>
  <c r="Z213" i="11"/>
  <c r="V213" i="11"/>
  <c r="R213" i="11"/>
  <c r="N213" i="11"/>
  <c r="Z212" i="11"/>
  <c r="V212" i="11"/>
  <c r="R212" i="11"/>
  <c r="N212" i="11"/>
  <c r="Z211" i="11"/>
  <c r="V211" i="11"/>
  <c r="R211" i="11"/>
  <c r="N211" i="11"/>
  <c r="Z210" i="11"/>
  <c r="V210" i="11"/>
  <c r="R210" i="11"/>
  <c r="N210" i="11"/>
  <c r="Z209" i="11"/>
  <c r="V209" i="11"/>
  <c r="R209" i="11"/>
  <c r="N209" i="11"/>
  <c r="Z208" i="11"/>
  <c r="V208" i="11"/>
  <c r="R208" i="11"/>
  <c r="N208" i="11"/>
  <c r="Z207" i="11"/>
  <c r="V207" i="11"/>
  <c r="R207" i="11"/>
  <c r="N207" i="11"/>
  <c r="Z206" i="11"/>
  <c r="V206" i="11"/>
  <c r="R206" i="11"/>
  <c r="N206" i="11"/>
  <c r="Y205" i="11"/>
  <c r="X205" i="11"/>
  <c r="W205" i="11"/>
  <c r="Z205" i="11" s="1"/>
  <c r="V205" i="11"/>
  <c r="U205" i="11"/>
  <c r="R205" i="11"/>
  <c r="Q205" i="11"/>
  <c r="N205" i="11"/>
  <c r="M205" i="11"/>
  <c r="Z204" i="11"/>
  <c r="V204" i="11"/>
  <c r="R204" i="11"/>
  <c r="N204" i="11"/>
  <c r="Z203" i="11"/>
  <c r="V203" i="11"/>
  <c r="R203" i="11"/>
  <c r="N203" i="11"/>
  <c r="Z202" i="11"/>
  <c r="V202" i="11"/>
  <c r="R202" i="11"/>
  <c r="N202" i="11"/>
  <c r="Z201" i="11"/>
  <c r="V201" i="11"/>
  <c r="R201" i="11"/>
  <c r="N201" i="11"/>
  <c r="Z200" i="11"/>
  <c r="V200" i="11"/>
  <c r="R200" i="11"/>
  <c r="N200" i="11"/>
  <c r="Z199" i="11"/>
  <c r="V199" i="11"/>
  <c r="R199" i="11"/>
  <c r="N199" i="11"/>
  <c r="Z198" i="11"/>
  <c r="V198" i="11"/>
  <c r="R198" i="11"/>
  <c r="N198" i="11"/>
  <c r="Z197" i="11"/>
  <c r="V197" i="11"/>
  <c r="R197" i="11"/>
  <c r="N197" i="11"/>
  <c r="Z196" i="11"/>
  <c r="V196" i="11"/>
  <c r="R196" i="11"/>
  <c r="N196" i="11"/>
  <c r="Y195" i="11"/>
  <c r="X195" i="11"/>
  <c r="W195" i="11"/>
  <c r="V195" i="11"/>
  <c r="U195" i="11"/>
  <c r="R195" i="11"/>
  <c r="Q195" i="11"/>
  <c r="N195" i="11"/>
  <c r="M195" i="11"/>
  <c r="Z194" i="11"/>
  <c r="V194" i="11"/>
  <c r="R194" i="11"/>
  <c r="N194" i="11"/>
  <c r="Z193" i="11"/>
  <c r="R193" i="11"/>
  <c r="N193" i="11"/>
  <c r="Z192" i="11"/>
  <c r="V192" i="11"/>
  <c r="R192" i="11"/>
  <c r="N192" i="11"/>
  <c r="Z191" i="11"/>
  <c r="V191" i="11"/>
  <c r="R191" i="11"/>
  <c r="N191" i="11"/>
  <c r="Z190" i="11"/>
  <c r="V190" i="11"/>
  <c r="R190" i="11"/>
  <c r="N190" i="11"/>
  <c r="Z189" i="11"/>
  <c r="V189" i="11"/>
  <c r="R189" i="11"/>
  <c r="N189" i="11"/>
  <c r="Z188" i="11"/>
  <c r="V188" i="11"/>
  <c r="R188" i="11"/>
  <c r="N188" i="11"/>
  <c r="Z187" i="11"/>
  <c r="V187" i="11"/>
  <c r="R187" i="11"/>
  <c r="N187" i="11"/>
  <c r="Z186" i="11"/>
  <c r="V186" i="11"/>
  <c r="R186" i="11"/>
  <c r="N186" i="11"/>
  <c r="Y185" i="11"/>
  <c r="X185" i="11"/>
  <c r="W185" i="11"/>
  <c r="U185" i="11"/>
  <c r="V185" i="11" s="1"/>
  <c r="R185" i="11"/>
  <c r="Q185" i="11"/>
  <c r="N185" i="11"/>
  <c r="M185" i="11"/>
  <c r="Z184" i="11"/>
  <c r="R184" i="11"/>
  <c r="N184" i="11"/>
  <c r="Z183" i="11"/>
  <c r="V183" i="11"/>
  <c r="R183" i="11"/>
  <c r="N183" i="11"/>
  <c r="Z182" i="11"/>
  <c r="V182" i="11"/>
  <c r="R182" i="11"/>
  <c r="N182" i="11"/>
  <c r="Z181" i="11"/>
  <c r="V181" i="11"/>
  <c r="R181" i="11"/>
  <c r="N181" i="11"/>
  <c r="Z180" i="11"/>
  <c r="V180" i="11"/>
  <c r="R180" i="11"/>
  <c r="N180" i="11"/>
  <c r="Z179" i="11"/>
  <c r="V179" i="11"/>
  <c r="R179" i="11"/>
  <c r="N179" i="11"/>
  <c r="Z178" i="11"/>
  <c r="V178" i="11"/>
  <c r="R178" i="11"/>
  <c r="N178" i="11"/>
  <c r="Z177" i="11"/>
  <c r="V177" i="11"/>
  <c r="R177" i="11"/>
  <c r="N177" i="11"/>
  <c r="Z176" i="11"/>
  <c r="V176" i="11"/>
  <c r="R176" i="11"/>
  <c r="N176" i="11"/>
  <c r="Y175" i="11"/>
  <c r="X175" i="11"/>
  <c r="W175" i="11"/>
  <c r="V175" i="11"/>
  <c r="U175" i="11"/>
  <c r="R175" i="11"/>
  <c r="Q175" i="11"/>
  <c r="N175" i="11"/>
  <c r="M175" i="11"/>
  <c r="Z174" i="11"/>
  <c r="V174" i="11"/>
  <c r="R174" i="11"/>
  <c r="N174" i="11"/>
  <c r="Z173" i="11"/>
  <c r="V173" i="11"/>
  <c r="R173" i="11"/>
  <c r="N173" i="11"/>
  <c r="Z172" i="11"/>
  <c r="V172" i="11"/>
  <c r="R172" i="11"/>
  <c r="N172" i="11"/>
  <c r="Z171" i="11"/>
  <c r="V171" i="11"/>
  <c r="R171" i="11"/>
  <c r="N171" i="11"/>
  <c r="Z170" i="11"/>
  <c r="V170" i="11"/>
  <c r="R170" i="11"/>
  <c r="N170" i="11"/>
  <c r="Z169" i="11"/>
  <c r="V169" i="11"/>
  <c r="R169" i="11"/>
  <c r="N169" i="11"/>
  <c r="Z168" i="11"/>
  <c r="V168" i="11"/>
  <c r="R168" i="11"/>
  <c r="N168" i="11"/>
  <c r="Z167" i="11"/>
  <c r="V167" i="11"/>
  <c r="R167" i="11"/>
  <c r="N167" i="11"/>
  <c r="Z166" i="11"/>
  <c r="V166" i="11"/>
  <c r="R166" i="11"/>
  <c r="N166" i="11"/>
  <c r="Y165" i="11"/>
  <c r="X165" i="11"/>
  <c r="W165" i="11"/>
  <c r="Z165" i="11" s="1"/>
  <c r="V165" i="11"/>
  <c r="U165" i="11"/>
  <c r="R165" i="11"/>
  <c r="Q165" i="11"/>
  <c r="N165" i="11"/>
  <c r="M165" i="11"/>
  <c r="Z164" i="11"/>
  <c r="V164" i="11"/>
  <c r="R164" i="11"/>
  <c r="N164" i="11"/>
  <c r="Z163" i="11"/>
  <c r="V163" i="11"/>
  <c r="R163" i="11"/>
  <c r="N163" i="11"/>
  <c r="Z162" i="11"/>
  <c r="V162" i="11"/>
  <c r="R162" i="11"/>
  <c r="N162" i="11"/>
  <c r="Z161" i="11"/>
  <c r="V161" i="11"/>
  <c r="R161" i="11"/>
  <c r="N161" i="11"/>
  <c r="Z160" i="11"/>
  <c r="V160" i="11"/>
  <c r="R160" i="11"/>
  <c r="N160" i="11"/>
  <c r="Z159" i="11"/>
  <c r="V159" i="11"/>
  <c r="R159" i="11"/>
  <c r="N159" i="11"/>
  <c r="Z158" i="11"/>
  <c r="V158" i="11"/>
  <c r="R158" i="11"/>
  <c r="N158" i="11"/>
  <c r="Z157" i="11"/>
  <c r="V157" i="11"/>
  <c r="R157" i="11"/>
  <c r="N157" i="11"/>
  <c r="Z156" i="11"/>
  <c r="V156" i="11"/>
  <c r="R156" i="11"/>
  <c r="N156" i="11"/>
  <c r="Y155" i="11"/>
  <c r="W155" i="11"/>
  <c r="U155" i="11"/>
  <c r="R155" i="11"/>
  <c r="Q155" i="11"/>
  <c r="N155" i="11"/>
  <c r="M155" i="11"/>
  <c r="X154" i="11"/>
  <c r="Z154" i="11" s="1"/>
  <c r="W154" i="11"/>
  <c r="V154" i="11"/>
  <c r="R154" i="11"/>
  <c r="N154" i="11"/>
  <c r="X153" i="11"/>
  <c r="W153" i="11"/>
  <c r="Z153" i="11" s="1"/>
  <c r="V153" i="11"/>
  <c r="R153" i="11"/>
  <c r="N153" i="11"/>
  <c r="X152" i="11"/>
  <c r="W152" i="11"/>
  <c r="Z152" i="11" s="1"/>
  <c r="V152" i="11"/>
  <c r="R152" i="11"/>
  <c r="N152" i="11"/>
  <c r="X151" i="11"/>
  <c r="W151" i="11"/>
  <c r="Z151" i="11" s="1"/>
  <c r="V151" i="11"/>
  <c r="R151" i="11"/>
  <c r="N151" i="11"/>
  <c r="X150" i="11"/>
  <c r="W150" i="11"/>
  <c r="V150" i="11"/>
  <c r="R150" i="11"/>
  <c r="N150" i="11"/>
  <c r="Z149" i="11"/>
  <c r="V149" i="11"/>
  <c r="R149" i="11"/>
  <c r="N149" i="11"/>
  <c r="Z148" i="11"/>
  <c r="V148" i="11"/>
  <c r="R148" i="11"/>
  <c r="N148" i="11"/>
  <c r="Z147" i="11"/>
  <c r="V147" i="11"/>
  <c r="R147" i="11"/>
  <c r="N147" i="11"/>
  <c r="Z146" i="11"/>
  <c r="V146" i="11"/>
  <c r="R146" i="11"/>
  <c r="N146" i="11"/>
  <c r="Y145" i="11"/>
  <c r="X145" i="11"/>
  <c r="W145" i="11"/>
  <c r="V145" i="11"/>
  <c r="U145" i="11"/>
  <c r="R145" i="11"/>
  <c r="Q145" i="11"/>
  <c r="N145" i="11"/>
  <c r="M145" i="11"/>
  <c r="Z144" i="11"/>
  <c r="V144" i="11"/>
  <c r="R144" i="11"/>
  <c r="N144" i="11"/>
  <c r="Z143" i="11"/>
  <c r="V143" i="11"/>
  <c r="R143" i="11"/>
  <c r="N143" i="11"/>
  <c r="Z142" i="11"/>
  <c r="V142" i="11"/>
  <c r="R142" i="11"/>
  <c r="N142" i="11"/>
  <c r="Z141" i="11"/>
  <c r="V141" i="11"/>
  <c r="R141" i="11"/>
  <c r="N141" i="11"/>
  <c r="Z140" i="11"/>
  <c r="V140" i="11"/>
  <c r="R140" i="11"/>
  <c r="N140" i="11"/>
  <c r="Z139" i="11"/>
  <c r="V139" i="11"/>
  <c r="R139" i="11"/>
  <c r="N139" i="11"/>
  <c r="Z138" i="11"/>
  <c r="V138" i="11"/>
  <c r="R138" i="11"/>
  <c r="N138" i="11"/>
  <c r="Z137" i="11"/>
  <c r="V137" i="11"/>
  <c r="R137" i="11"/>
  <c r="N137" i="11"/>
  <c r="Z136" i="11"/>
  <c r="V136" i="11"/>
  <c r="R136" i="11"/>
  <c r="N136" i="11"/>
  <c r="Y135" i="11"/>
  <c r="U135" i="11"/>
  <c r="T135" i="11"/>
  <c r="S135" i="11"/>
  <c r="W135" i="11" s="1"/>
  <c r="R135" i="11"/>
  <c r="Q135" i="11"/>
  <c r="N135" i="11"/>
  <c r="M135" i="11"/>
  <c r="X134" i="11"/>
  <c r="W134" i="11"/>
  <c r="V134" i="11"/>
  <c r="R134" i="11"/>
  <c r="N134" i="11"/>
  <c r="X133" i="11"/>
  <c r="W133" i="11"/>
  <c r="V133" i="11"/>
  <c r="R133" i="11"/>
  <c r="N133" i="11"/>
  <c r="X132" i="11"/>
  <c r="W132" i="11"/>
  <c r="V132" i="11"/>
  <c r="R132" i="11"/>
  <c r="N132" i="11"/>
  <c r="X131" i="11"/>
  <c r="W131" i="11"/>
  <c r="V131" i="11"/>
  <c r="R131" i="11"/>
  <c r="N131" i="11"/>
  <c r="X130" i="11"/>
  <c r="W130" i="11"/>
  <c r="V130" i="11"/>
  <c r="R130" i="11"/>
  <c r="N130" i="11"/>
  <c r="Z129" i="11"/>
  <c r="V129" i="11"/>
  <c r="R129" i="11"/>
  <c r="N129" i="11"/>
  <c r="Z128" i="11"/>
  <c r="V128" i="11"/>
  <c r="R128" i="11"/>
  <c r="N128" i="11"/>
  <c r="Z127" i="11"/>
  <c r="V127" i="11"/>
  <c r="R127" i="11"/>
  <c r="N127" i="11"/>
  <c r="W126" i="11"/>
  <c r="Z126" i="11" s="1"/>
  <c r="V126" i="11"/>
  <c r="R126" i="11"/>
  <c r="N126" i="11"/>
  <c r="Y125" i="11"/>
  <c r="X125" i="11"/>
  <c r="W125" i="11"/>
  <c r="U125" i="11"/>
  <c r="T125" i="11"/>
  <c r="V125" i="11" s="1"/>
  <c r="Q125" i="11"/>
  <c r="P125" i="11"/>
  <c r="R125" i="11" s="1"/>
  <c r="M125" i="11"/>
  <c r="L125" i="11"/>
  <c r="N125" i="11" s="1"/>
  <c r="Z124" i="11"/>
  <c r="V124" i="11"/>
  <c r="R124" i="11"/>
  <c r="N124" i="11"/>
  <c r="Z123" i="11"/>
  <c r="V123" i="11"/>
  <c r="R123" i="11"/>
  <c r="N123" i="11"/>
  <c r="Z122" i="11"/>
  <c r="V122" i="11"/>
  <c r="R122" i="11"/>
  <c r="N122" i="11"/>
  <c r="Z121" i="11"/>
  <c r="V121" i="11"/>
  <c r="R121" i="11"/>
  <c r="N121" i="11"/>
  <c r="Z120" i="11"/>
  <c r="V120" i="11"/>
  <c r="R120" i="11"/>
  <c r="N120" i="11"/>
  <c r="Z119" i="11"/>
  <c r="V119" i="11"/>
  <c r="R119" i="11"/>
  <c r="N119" i="11"/>
  <c r="Z118" i="11"/>
  <c r="V118" i="11"/>
  <c r="R118" i="11"/>
  <c r="N118" i="11"/>
  <c r="Z117" i="11"/>
  <c r="V117" i="11"/>
  <c r="R117" i="11"/>
  <c r="N117" i="11"/>
  <c r="W116" i="11"/>
  <c r="Z116" i="11" s="1"/>
  <c r="V116" i="11"/>
  <c r="R116" i="11"/>
  <c r="N116" i="11"/>
  <c r="Y115" i="11"/>
  <c r="X115" i="11"/>
  <c r="W115" i="11"/>
  <c r="U115" i="11"/>
  <c r="T115" i="11"/>
  <c r="V115" i="11" s="1"/>
  <c r="Q115" i="11"/>
  <c r="P115" i="11"/>
  <c r="O115" i="11"/>
  <c r="R115" i="11" s="1"/>
  <c r="M115" i="11"/>
  <c r="L115" i="11"/>
  <c r="K115" i="11"/>
  <c r="N115" i="11" s="1"/>
  <c r="Z114" i="11"/>
  <c r="V114" i="11"/>
  <c r="R114" i="11"/>
  <c r="N114" i="11"/>
  <c r="Z113" i="11"/>
  <c r="V113" i="11"/>
  <c r="R113" i="11"/>
  <c r="N113" i="11"/>
  <c r="Z112" i="11"/>
  <c r="V112" i="11"/>
  <c r="R112" i="11"/>
  <c r="N112" i="11"/>
  <c r="Z111" i="11"/>
  <c r="V111" i="11"/>
  <c r="R111" i="11"/>
  <c r="N111" i="11"/>
  <c r="Z110" i="11"/>
  <c r="V110" i="11"/>
  <c r="R110" i="11"/>
  <c r="N110" i="11"/>
  <c r="Z109" i="11"/>
  <c r="V109" i="11"/>
  <c r="R109" i="11"/>
  <c r="N109" i="11"/>
  <c r="Z108" i="11"/>
  <c r="V108" i="11"/>
  <c r="R108" i="11"/>
  <c r="N108" i="11"/>
  <c r="Z107" i="11"/>
  <c r="V107" i="11"/>
  <c r="R107" i="11"/>
  <c r="N107" i="11"/>
  <c r="Z106" i="11"/>
  <c r="V106" i="11"/>
  <c r="R106" i="11"/>
  <c r="N106" i="11"/>
  <c r="Y105" i="11"/>
  <c r="X105" i="11"/>
  <c r="Z104" i="11"/>
  <c r="V104" i="11"/>
  <c r="R104" i="11"/>
  <c r="N104" i="11"/>
  <c r="Z103" i="11"/>
  <c r="V103" i="11"/>
  <c r="R103" i="11"/>
  <c r="N103" i="11"/>
  <c r="Z102" i="11"/>
  <c r="V102" i="11"/>
  <c r="R102" i="11"/>
  <c r="N102" i="11"/>
  <c r="Z101" i="11"/>
  <c r="V101" i="11"/>
  <c r="R101" i="11"/>
  <c r="N101" i="11"/>
  <c r="Z100" i="11"/>
  <c r="V100" i="11"/>
  <c r="R100" i="11"/>
  <c r="N100" i="11"/>
  <c r="Z99" i="11"/>
  <c r="V99" i="11"/>
  <c r="R99" i="11"/>
  <c r="N99" i="11"/>
  <c r="Z98" i="11"/>
  <c r="V98" i="11"/>
  <c r="R98" i="11"/>
  <c r="N98" i="11"/>
  <c r="Z97" i="11"/>
  <c r="V97" i="11"/>
  <c r="R97" i="11"/>
  <c r="N97" i="11"/>
  <c r="Z96" i="11"/>
  <c r="V96" i="11"/>
  <c r="R96" i="11"/>
  <c r="N96" i="11"/>
  <c r="Y95" i="11"/>
  <c r="W95" i="11"/>
  <c r="Z95" i="11" s="1"/>
  <c r="V95" i="11"/>
  <c r="U95" i="11"/>
  <c r="R95" i="11"/>
  <c r="Q95" i="11"/>
  <c r="M95" i="11"/>
  <c r="L95" i="11"/>
  <c r="N95" i="11" s="1"/>
  <c r="Z94" i="11"/>
  <c r="V94" i="11"/>
  <c r="R94" i="11"/>
  <c r="N94" i="11"/>
  <c r="Z93" i="11"/>
  <c r="V93" i="11"/>
  <c r="R93" i="11"/>
  <c r="N93" i="11"/>
  <c r="Z92" i="11"/>
  <c r="V92" i="11"/>
  <c r="R92" i="11"/>
  <c r="N92" i="11"/>
  <c r="Z91" i="11"/>
  <c r="V91" i="11"/>
  <c r="R91" i="11"/>
  <c r="N91" i="11"/>
  <c r="Z90" i="11"/>
  <c r="V90" i="11"/>
  <c r="R90" i="11"/>
  <c r="N90" i="11"/>
  <c r="Z89" i="11"/>
  <c r="V89" i="11"/>
  <c r="R89" i="11"/>
  <c r="N89" i="11"/>
  <c r="Z88" i="11"/>
  <c r="V88" i="11"/>
  <c r="R88" i="11"/>
  <c r="N88" i="11"/>
  <c r="Z87" i="11"/>
  <c r="V87" i="11"/>
  <c r="R87" i="11"/>
  <c r="N87" i="11"/>
  <c r="Z86" i="11"/>
  <c r="V86" i="11"/>
  <c r="R86" i="11"/>
  <c r="N86" i="11"/>
  <c r="Y85" i="11"/>
  <c r="U85" i="11"/>
  <c r="S85" i="11"/>
  <c r="W84" i="11"/>
  <c r="Z84" i="11" s="1"/>
  <c r="V84" i="11"/>
  <c r="R84" i="11"/>
  <c r="N84" i="11"/>
  <c r="W83" i="11"/>
  <c r="Z83" i="11" s="1"/>
  <c r="V83" i="11"/>
  <c r="R83" i="11"/>
  <c r="N83" i="11"/>
  <c r="Z82" i="11"/>
  <c r="V82" i="11"/>
  <c r="R82" i="11"/>
  <c r="N82" i="11"/>
  <c r="Z81" i="11"/>
  <c r="V81" i="11"/>
  <c r="R81" i="11"/>
  <c r="N81" i="11"/>
  <c r="Z80" i="11"/>
  <c r="V80" i="11"/>
  <c r="R80" i="11"/>
  <c r="N80" i="11"/>
  <c r="Z79" i="11"/>
  <c r="V79" i="11"/>
  <c r="R79" i="11"/>
  <c r="N79" i="11"/>
  <c r="Z78" i="11"/>
  <c r="V78" i="11"/>
  <c r="R78" i="11"/>
  <c r="N78" i="11"/>
  <c r="Z77" i="11"/>
  <c r="V77" i="11"/>
  <c r="R77" i="11"/>
  <c r="N77" i="11"/>
  <c r="W76" i="11"/>
  <c r="Z76" i="11" s="1"/>
  <c r="V76" i="11"/>
  <c r="R76" i="11"/>
  <c r="N76" i="11"/>
  <c r="Y75" i="11"/>
  <c r="X75" i="11"/>
  <c r="W74" i="11"/>
  <c r="Z74" i="11" s="1"/>
  <c r="V74" i="11"/>
  <c r="R74" i="11"/>
  <c r="N74" i="11"/>
  <c r="W73" i="11"/>
  <c r="Z73" i="11" s="1"/>
  <c r="R73" i="11"/>
  <c r="N73" i="11"/>
  <c r="Z72" i="11"/>
  <c r="V72" i="11"/>
  <c r="R72" i="11"/>
  <c r="N72" i="11"/>
  <c r="Z71" i="11"/>
  <c r="V71" i="11"/>
  <c r="R71" i="11"/>
  <c r="N71" i="11"/>
  <c r="Z70" i="11"/>
  <c r="R70" i="11"/>
  <c r="N70" i="11"/>
  <c r="Z69" i="11"/>
  <c r="V69" i="11"/>
  <c r="R69" i="11"/>
  <c r="N69" i="11"/>
  <c r="Z68" i="11"/>
  <c r="V68" i="11"/>
  <c r="R68" i="11"/>
  <c r="N68" i="11"/>
  <c r="Z67" i="11"/>
  <c r="V67" i="11"/>
  <c r="R67" i="11"/>
  <c r="N67" i="11"/>
  <c r="Z66" i="11"/>
  <c r="V66" i="11"/>
  <c r="R66" i="11"/>
  <c r="N66" i="11"/>
  <c r="Y65" i="11"/>
  <c r="X65" i="11"/>
  <c r="W65" i="11"/>
  <c r="Z65" i="11" s="1"/>
  <c r="U65" i="11"/>
  <c r="V65" i="11" s="1"/>
  <c r="R65" i="11"/>
  <c r="Q65" i="11"/>
  <c r="N65" i="11"/>
  <c r="M65" i="11"/>
  <c r="Z64" i="11"/>
  <c r="V64" i="11"/>
  <c r="R64" i="11"/>
  <c r="N64" i="11"/>
  <c r="Z63" i="11"/>
  <c r="V63" i="11"/>
  <c r="R63" i="11"/>
  <c r="N63" i="11"/>
  <c r="Z62" i="11"/>
  <c r="V62" i="11"/>
  <c r="R62" i="11"/>
  <c r="N62" i="11"/>
  <c r="Z61" i="11"/>
  <c r="V61" i="11"/>
  <c r="R61" i="11"/>
  <c r="N61" i="11"/>
  <c r="Z60" i="11"/>
  <c r="V60" i="11"/>
  <c r="R60" i="11"/>
  <c r="N60" i="11"/>
  <c r="Z59" i="11"/>
  <c r="V59" i="11"/>
  <c r="R59" i="11"/>
  <c r="N59" i="11"/>
  <c r="Z58" i="11"/>
  <c r="V58" i="11"/>
  <c r="R58" i="11"/>
  <c r="N58" i="11"/>
  <c r="Z57" i="11"/>
  <c r="V57" i="11"/>
  <c r="R57" i="11"/>
  <c r="N57" i="11"/>
  <c r="Z56" i="11"/>
  <c r="V56" i="11"/>
  <c r="R56" i="11"/>
  <c r="N56" i="11"/>
  <c r="Y55" i="11"/>
  <c r="X55" i="11"/>
  <c r="W55" i="11"/>
  <c r="V55" i="11"/>
  <c r="U55" i="11"/>
  <c r="R55" i="11"/>
  <c r="Q55" i="11"/>
  <c r="N55" i="11"/>
  <c r="M55" i="11"/>
  <c r="Z54" i="11"/>
  <c r="V54" i="11"/>
  <c r="R54" i="11"/>
  <c r="N54" i="11"/>
  <c r="Z53" i="11"/>
  <c r="V53" i="11"/>
  <c r="R53" i="11"/>
  <c r="N53" i="11"/>
  <c r="Z52" i="11"/>
  <c r="V52" i="11"/>
  <c r="R52" i="11"/>
  <c r="N52" i="11"/>
  <c r="Z51" i="11"/>
  <c r="V51" i="11"/>
  <c r="R51" i="11"/>
  <c r="N51" i="11"/>
  <c r="Z50" i="11"/>
  <c r="V50" i="11"/>
  <c r="R50" i="11"/>
  <c r="N50" i="11"/>
  <c r="Z49" i="11"/>
  <c r="V49" i="11"/>
  <c r="R49" i="11"/>
  <c r="N49" i="11"/>
  <c r="Z48" i="11"/>
  <c r="V48" i="11"/>
  <c r="R48" i="11"/>
  <c r="N48" i="11"/>
  <c r="Z47" i="11"/>
  <c r="V47" i="11"/>
  <c r="R47" i="11"/>
  <c r="N47" i="11"/>
  <c r="Z46" i="11"/>
  <c r="V46" i="11"/>
  <c r="R46" i="11"/>
  <c r="N46" i="11"/>
  <c r="X45" i="11"/>
  <c r="W45" i="11"/>
  <c r="V45" i="11"/>
  <c r="R45" i="11"/>
  <c r="N45" i="11"/>
  <c r="Z44" i="11"/>
  <c r="V44" i="11"/>
  <c r="R44" i="11"/>
  <c r="N44" i="11"/>
  <c r="Z43" i="11"/>
  <c r="V43" i="11"/>
  <c r="R43" i="11"/>
  <c r="N43" i="11"/>
  <c r="Z42" i="11"/>
  <c r="V42" i="11"/>
  <c r="R42" i="11"/>
  <c r="N42" i="11"/>
  <c r="Z41" i="11"/>
  <c r="V41" i="11"/>
  <c r="R41" i="11"/>
  <c r="N41" i="11"/>
  <c r="Z40" i="11"/>
  <c r="V40" i="11"/>
  <c r="R40" i="11"/>
  <c r="N40" i="11"/>
  <c r="Z39" i="11"/>
  <c r="V39" i="11"/>
  <c r="R39" i="11"/>
  <c r="N39" i="11"/>
  <c r="Z38" i="11"/>
  <c r="V38" i="11"/>
  <c r="R38" i="11"/>
  <c r="N38" i="11"/>
  <c r="Z37" i="11"/>
  <c r="V37" i="11"/>
  <c r="R37" i="11"/>
  <c r="N37" i="11"/>
  <c r="Z36" i="11"/>
  <c r="V36" i="11"/>
  <c r="R36" i="11"/>
  <c r="N36" i="11"/>
  <c r="X35" i="11"/>
  <c r="W35" i="11"/>
  <c r="Z35" i="11" s="1"/>
  <c r="V35" i="11"/>
  <c r="R35" i="11"/>
  <c r="N35" i="11"/>
  <c r="Z34" i="11"/>
  <c r="V34" i="11"/>
  <c r="R34" i="11"/>
  <c r="N34" i="11"/>
  <c r="Z33" i="11"/>
  <c r="V33" i="11"/>
  <c r="R33" i="11"/>
  <c r="N33" i="11"/>
  <c r="Z32" i="11"/>
  <c r="V32" i="11"/>
  <c r="R32" i="11"/>
  <c r="N32" i="11"/>
  <c r="Z31" i="11"/>
  <c r="V31" i="11"/>
  <c r="R31" i="11"/>
  <c r="N31" i="11"/>
  <c r="Z30" i="11"/>
  <c r="V30" i="11"/>
  <c r="R30" i="11"/>
  <c r="N30" i="11"/>
  <c r="Z29" i="11"/>
  <c r="V29" i="11"/>
  <c r="R29" i="11"/>
  <c r="N29" i="11"/>
  <c r="Z28" i="11"/>
  <c r="V28" i="11"/>
  <c r="R28" i="11"/>
  <c r="N28" i="11"/>
  <c r="Z27" i="11"/>
  <c r="V27" i="11"/>
  <c r="R27" i="11"/>
  <c r="N27" i="11"/>
  <c r="Z26" i="11"/>
  <c r="V26" i="11"/>
  <c r="R26" i="11"/>
  <c r="N26" i="11"/>
  <c r="X25" i="11"/>
  <c r="W25" i="11"/>
  <c r="V25" i="11"/>
  <c r="U25" i="11"/>
  <c r="R25" i="11"/>
  <c r="Q25" i="11"/>
  <c r="N25" i="11"/>
  <c r="M25" i="11"/>
  <c r="Z24" i="11"/>
  <c r="V24" i="11"/>
  <c r="R24" i="11"/>
  <c r="N24" i="11"/>
  <c r="Z23" i="11"/>
  <c r="V23" i="11"/>
  <c r="R23" i="11"/>
  <c r="N23" i="11"/>
  <c r="Z22" i="11"/>
  <c r="V22" i="11"/>
  <c r="R22" i="11"/>
  <c r="N22" i="11"/>
  <c r="Z21" i="11"/>
  <c r="V21" i="11"/>
  <c r="R21" i="11"/>
  <c r="N21" i="11"/>
  <c r="Z20" i="11"/>
  <c r="V20" i="11"/>
  <c r="R20" i="11"/>
  <c r="N20" i="11"/>
  <c r="Z19" i="11"/>
  <c r="V19" i="11"/>
  <c r="R19" i="11"/>
  <c r="N19" i="11"/>
  <c r="Z18" i="11"/>
  <c r="V18" i="11"/>
  <c r="R18" i="11"/>
  <c r="N18" i="11"/>
  <c r="Z17" i="11"/>
  <c r="V17" i="11"/>
  <c r="R17" i="11"/>
  <c r="N17" i="11"/>
  <c r="Z16" i="11"/>
  <c r="V16" i="11"/>
  <c r="R16" i="11"/>
  <c r="N16" i="11"/>
  <c r="X15" i="11"/>
  <c r="W15" i="11"/>
  <c r="U15" i="11"/>
  <c r="V15" i="11" s="1"/>
  <c r="Q15" i="11"/>
  <c r="R15" i="11" s="1"/>
  <c r="M15" i="11"/>
  <c r="N15" i="11" s="1"/>
  <c r="Z15" i="11" s="1"/>
  <c r="Z14" i="11"/>
  <c r="V14" i="11"/>
  <c r="R14" i="11"/>
  <c r="N14" i="11"/>
  <c r="Z13" i="11"/>
  <c r="V13" i="11"/>
  <c r="R13" i="11"/>
  <c r="N13" i="11"/>
  <c r="Z12" i="11"/>
  <c r="V12" i="11"/>
  <c r="R12" i="11"/>
  <c r="N12" i="11"/>
  <c r="Z11" i="11"/>
  <c r="V11" i="11"/>
  <c r="R11" i="11"/>
  <c r="N11" i="11"/>
  <c r="Z10" i="11"/>
  <c r="V10" i="11"/>
  <c r="R10" i="11"/>
  <c r="N10" i="11"/>
  <c r="Z175" i="11" l="1"/>
  <c r="Z225" i="11"/>
  <c r="N75" i="11"/>
  <c r="R105" i="11"/>
  <c r="Z115" i="11"/>
  <c r="Z131" i="11"/>
  <c r="Z132" i="11"/>
  <c r="Z150" i="11"/>
  <c r="Z265" i="11"/>
  <c r="Z285" i="11"/>
  <c r="Z325" i="11"/>
  <c r="X155" i="11"/>
  <c r="Z155" i="11" s="1"/>
  <c r="R75" i="11"/>
  <c r="Y25" i="11"/>
  <c r="Z55" i="11"/>
  <c r="Z253" i="11"/>
  <c r="Z335" i="11"/>
  <c r="Z25" i="11"/>
  <c r="Z45" i="11"/>
  <c r="Z130" i="11"/>
  <c r="Z134" i="11"/>
  <c r="V255" i="11"/>
  <c r="Z75" i="11"/>
  <c r="Z125" i="11"/>
  <c r="Z145" i="11"/>
  <c r="Z185" i="11"/>
  <c r="Z195" i="11"/>
  <c r="Z254" i="11"/>
  <c r="Z133" i="11"/>
  <c r="Z255" i="11"/>
  <c r="Z315" i="11"/>
  <c r="V105" i="11"/>
  <c r="W105" i="11"/>
  <c r="Z105" i="11" s="1"/>
  <c r="V85" i="11"/>
  <c r="W85" i="11"/>
  <c r="Z85" i="11" s="1"/>
  <c r="N85" i="11"/>
  <c r="Y15" i="11"/>
  <c r="X135" i="11"/>
  <c r="Z135" i="11" s="1"/>
  <c r="W98" i="4" l="1"/>
  <c r="X98" i="4"/>
  <c r="Y98" i="4"/>
  <c r="W99" i="4"/>
  <c r="X99" i="4"/>
  <c r="Y99" i="4"/>
  <c r="W100" i="4"/>
  <c r="X100" i="4"/>
  <c r="Y100" i="4"/>
  <c r="W101" i="4"/>
  <c r="X101" i="4"/>
  <c r="Y101" i="4"/>
  <c r="W103" i="4"/>
  <c r="X103" i="4"/>
  <c r="Y103" i="4"/>
  <c r="W104" i="4"/>
  <c r="X104" i="4"/>
  <c r="Y104" i="4"/>
  <c r="W105" i="4"/>
  <c r="X105" i="4"/>
  <c r="Y105" i="4"/>
  <c r="W106" i="4"/>
  <c r="X106" i="4"/>
  <c r="Y106" i="4"/>
  <c r="W107" i="4"/>
  <c r="Z107" i="4" s="1"/>
  <c r="X107" i="4"/>
  <c r="Y107" i="4"/>
  <c r="W108" i="4"/>
  <c r="X108" i="4"/>
  <c r="Y108" i="4"/>
  <c r="W109" i="4"/>
  <c r="X109" i="4"/>
  <c r="Y109" i="4"/>
  <c r="W110" i="4"/>
  <c r="X110" i="4"/>
  <c r="Y110" i="4"/>
  <c r="W111" i="4"/>
  <c r="Z111" i="4" s="1"/>
  <c r="X111" i="4"/>
  <c r="Y111" i="4"/>
  <c r="W113" i="4"/>
  <c r="X113" i="4"/>
  <c r="Y113" i="4"/>
  <c r="W114" i="4"/>
  <c r="X114" i="4"/>
  <c r="Y114" i="4"/>
  <c r="W115" i="4"/>
  <c r="Z115" i="4" s="1"/>
  <c r="X115" i="4"/>
  <c r="Y115" i="4"/>
  <c r="W116" i="4"/>
  <c r="X116" i="4"/>
  <c r="Y116" i="4"/>
  <c r="W117" i="4"/>
  <c r="X117" i="4"/>
  <c r="Y117" i="4"/>
  <c r="W118" i="4"/>
  <c r="X118" i="4"/>
  <c r="Y118" i="4"/>
  <c r="W119" i="4"/>
  <c r="Z119" i="4" s="1"/>
  <c r="X119" i="4"/>
  <c r="Y119" i="4"/>
  <c r="W120" i="4"/>
  <c r="X120" i="4"/>
  <c r="Y120" i="4"/>
  <c r="W121" i="4"/>
  <c r="X121" i="4"/>
  <c r="Y121" i="4"/>
  <c r="W123" i="4"/>
  <c r="X123" i="4"/>
  <c r="Y123" i="4"/>
  <c r="W124" i="4"/>
  <c r="X124" i="4"/>
  <c r="Y124" i="4"/>
  <c r="Y125" i="4"/>
  <c r="W126" i="4"/>
  <c r="X126" i="4"/>
  <c r="Y126" i="4"/>
  <c r="W127" i="4"/>
  <c r="X127" i="4"/>
  <c r="Y127" i="4"/>
  <c r="W128" i="4"/>
  <c r="X128" i="4"/>
  <c r="Y128" i="4"/>
  <c r="W129" i="4"/>
  <c r="X129" i="4"/>
  <c r="Y129" i="4"/>
  <c r="W130" i="4"/>
  <c r="X130" i="4"/>
  <c r="Y130" i="4"/>
  <c r="W131" i="4"/>
  <c r="X131" i="4"/>
  <c r="Y131" i="4"/>
  <c r="W133" i="4"/>
  <c r="X133" i="4"/>
  <c r="Y133" i="4"/>
  <c r="W134" i="4"/>
  <c r="X134" i="4"/>
  <c r="Y134" i="4"/>
  <c r="W135" i="4"/>
  <c r="X135" i="4"/>
  <c r="Y135" i="4"/>
  <c r="W136" i="4"/>
  <c r="X136" i="4"/>
  <c r="Y136" i="4"/>
  <c r="X137" i="4"/>
  <c r="Y137" i="4"/>
  <c r="W138" i="4"/>
  <c r="X138" i="4"/>
  <c r="Y138" i="4"/>
  <c r="W139" i="4"/>
  <c r="X139" i="4"/>
  <c r="Y139" i="4"/>
  <c r="W140" i="4"/>
  <c r="X140" i="4"/>
  <c r="Y140" i="4"/>
  <c r="W141" i="4"/>
  <c r="X141" i="4"/>
  <c r="Y141" i="4"/>
  <c r="W143" i="4"/>
  <c r="X143" i="4"/>
  <c r="Y143" i="4"/>
  <c r="W144" i="4"/>
  <c r="X144" i="4"/>
  <c r="Y144" i="4"/>
  <c r="W145" i="4"/>
  <c r="Z145" i="4" s="1"/>
  <c r="X145" i="4"/>
  <c r="Y145" i="4"/>
  <c r="W146" i="4"/>
  <c r="X146" i="4"/>
  <c r="Y146" i="4"/>
  <c r="Y97" i="4"/>
  <c r="X97" i="4"/>
  <c r="W97" i="4"/>
  <c r="W14" i="4"/>
  <c r="X14" i="4"/>
  <c r="Y14" i="4"/>
  <c r="W15" i="4"/>
  <c r="X15" i="4"/>
  <c r="Y15" i="4"/>
  <c r="W16" i="4"/>
  <c r="X16" i="4"/>
  <c r="Y16" i="4"/>
  <c r="W17" i="4"/>
  <c r="X17" i="4"/>
  <c r="Y17" i="4"/>
  <c r="W19" i="4"/>
  <c r="X19" i="4"/>
  <c r="Y19" i="4"/>
  <c r="W20" i="4"/>
  <c r="X20" i="4"/>
  <c r="Y20" i="4"/>
  <c r="W21" i="4"/>
  <c r="X21" i="4"/>
  <c r="Y21" i="4"/>
  <c r="W22" i="4"/>
  <c r="Z22" i="4" s="1"/>
  <c r="X22" i="4"/>
  <c r="Y22" i="4"/>
  <c r="W23" i="4"/>
  <c r="X23" i="4"/>
  <c r="Y23" i="4"/>
  <c r="W24" i="4"/>
  <c r="X24" i="4"/>
  <c r="Y24" i="4"/>
  <c r="W25" i="4"/>
  <c r="X25" i="4"/>
  <c r="Y25" i="4"/>
  <c r="W26" i="4"/>
  <c r="Z26" i="4" s="1"/>
  <c r="X26" i="4"/>
  <c r="Y26" i="4"/>
  <c r="W27" i="4"/>
  <c r="X27" i="4"/>
  <c r="Y27" i="4"/>
  <c r="W29" i="4"/>
  <c r="X29" i="4"/>
  <c r="Y29" i="4"/>
  <c r="W30" i="4"/>
  <c r="X30" i="4"/>
  <c r="Y30" i="4"/>
  <c r="W31" i="4"/>
  <c r="X31" i="4"/>
  <c r="Y31" i="4"/>
  <c r="W32" i="4"/>
  <c r="Z32" i="4" s="1"/>
  <c r="X32" i="4"/>
  <c r="Y32" i="4"/>
  <c r="W33" i="4"/>
  <c r="X33" i="4"/>
  <c r="Y33" i="4"/>
  <c r="W34" i="4"/>
  <c r="X34" i="4"/>
  <c r="Y34" i="4"/>
  <c r="W35" i="4"/>
  <c r="X35" i="4"/>
  <c r="Y35" i="4"/>
  <c r="W36" i="4"/>
  <c r="Z36" i="4" s="1"/>
  <c r="X36" i="4"/>
  <c r="Y36" i="4"/>
  <c r="W37" i="4"/>
  <c r="X37" i="4"/>
  <c r="Y37" i="4"/>
  <c r="W39" i="4"/>
  <c r="X39" i="4"/>
  <c r="Y39" i="4"/>
  <c r="W40" i="4"/>
  <c r="X40" i="4"/>
  <c r="Y40" i="4"/>
  <c r="W41" i="4"/>
  <c r="X41" i="4"/>
  <c r="Y41" i="4"/>
  <c r="W42" i="4"/>
  <c r="Z42" i="4" s="1"/>
  <c r="X42" i="4"/>
  <c r="Y42" i="4"/>
  <c r="W43" i="4"/>
  <c r="X43" i="4"/>
  <c r="Y43" i="4"/>
  <c r="W44" i="4"/>
  <c r="X44" i="4"/>
  <c r="Y44" i="4"/>
  <c r="W45" i="4"/>
  <c r="X45" i="4"/>
  <c r="Y45" i="4"/>
  <c r="W46" i="4"/>
  <c r="Z46" i="4" s="1"/>
  <c r="X46" i="4"/>
  <c r="Y46" i="4"/>
  <c r="W47" i="4"/>
  <c r="X47" i="4"/>
  <c r="Y47" i="4"/>
  <c r="W49" i="4"/>
  <c r="X49" i="4"/>
  <c r="Y49" i="4"/>
  <c r="W50" i="4"/>
  <c r="Z50" i="4" s="1"/>
  <c r="X50" i="4"/>
  <c r="Y50" i="4"/>
  <c r="W51" i="4"/>
  <c r="X51" i="4"/>
  <c r="Y51" i="4"/>
  <c r="W52" i="4"/>
  <c r="X52" i="4"/>
  <c r="Y52" i="4"/>
  <c r="W53" i="4"/>
  <c r="X53" i="4"/>
  <c r="Y53" i="4"/>
  <c r="W54" i="4"/>
  <c r="X54" i="4"/>
  <c r="Y54" i="4"/>
  <c r="W55" i="4"/>
  <c r="X55" i="4"/>
  <c r="Y55" i="4"/>
  <c r="W56" i="4"/>
  <c r="X56" i="4"/>
  <c r="Y56" i="4"/>
  <c r="W57" i="4"/>
  <c r="X57" i="4"/>
  <c r="Y57" i="4"/>
  <c r="W59" i="4"/>
  <c r="X59" i="4"/>
  <c r="Y59" i="4"/>
  <c r="W60" i="4"/>
  <c r="Z60" i="4" s="1"/>
  <c r="X60" i="4"/>
  <c r="Y60" i="4"/>
  <c r="W61" i="4"/>
  <c r="X61" i="4"/>
  <c r="Y61" i="4"/>
  <c r="W62" i="4"/>
  <c r="X62" i="4"/>
  <c r="Y62" i="4"/>
  <c r="W63" i="4"/>
  <c r="X63" i="4"/>
  <c r="Y63" i="4"/>
  <c r="W64" i="4"/>
  <c r="Z64" i="4" s="1"/>
  <c r="X64" i="4"/>
  <c r="Y64" i="4"/>
  <c r="W65" i="4"/>
  <c r="X65" i="4"/>
  <c r="Y65" i="4"/>
  <c r="W66" i="4"/>
  <c r="X66" i="4"/>
  <c r="Y66" i="4"/>
  <c r="W67" i="4"/>
  <c r="X67" i="4"/>
  <c r="Y67" i="4"/>
  <c r="W69" i="4"/>
  <c r="X69" i="4"/>
  <c r="Y69" i="4"/>
  <c r="W70" i="4"/>
  <c r="X70" i="4"/>
  <c r="Y70" i="4"/>
  <c r="W71" i="4"/>
  <c r="X71" i="4"/>
  <c r="Y71" i="4"/>
  <c r="W72" i="4"/>
  <c r="Z72" i="4" s="1"/>
  <c r="X72" i="4"/>
  <c r="Y72" i="4"/>
  <c r="W73" i="4"/>
  <c r="X73" i="4"/>
  <c r="Y73" i="4"/>
  <c r="W74" i="4"/>
  <c r="X74" i="4"/>
  <c r="Y74" i="4"/>
  <c r="W75" i="4"/>
  <c r="X75" i="4"/>
  <c r="Y75" i="4"/>
  <c r="W76" i="4"/>
  <c r="Z76" i="4" s="1"/>
  <c r="X76" i="4"/>
  <c r="Y76" i="4"/>
  <c r="W77" i="4"/>
  <c r="X77" i="4"/>
  <c r="Y77" i="4"/>
  <c r="W79" i="4"/>
  <c r="X79" i="4"/>
  <c r="Y79" i="4"/>
  <c r="W80" i="4"/>
  <c r="Z80" i="4" s="1"/>
  <c r="X80" i="4"/>
  <c r="Y80" i="4"/>
  <c r="W81" i="4"/>
  <c r="X81" i="4"/>
  <c r="Y81" i="4"/>
  <c r="W82" i="4"/>
  <c r="X82" i="4"/>
  <c r="Y82" i="4"/>
  <c r="Y13" i="4"/>
  <c r="X13" i="4"/>
  <c r="W13" i="4"/>
  <c r="R146" i="4"/>
  <c r="R145" i="4"/>
  <c r="R144" i="4"/>
  <c r="R143" i="4"/>
  <c r="R141" i="4"/>
  <c r="R140" i="4"/>
  <c r="R139" i="4"/>
  <c r="R138" i="4"/>
  <c r="O137" i="4"/>
  <c r="W137" i="4" s="1"/>
  <c r="Z137" i="4" s="1"/>
  <c r="R136" i="4"/>
  <c r="R135" i="4"/>
  <c r="R134" i="4"/>
  <c r="R133" i="4"/>
  <c r="R131" i="4"/>
  <c r="R130" i="4"/>
  <c r="R129" i="4"/>
  <c r="R128" i="4"/>
  <c r="R127" i="4"/>
  <c r="R126" i="4"/>
  <c r="R124" i="4"/>
  <c r="R123" i="4"/>
  <c r="R121" i="4"/>
  <c r="R120" i="4"/>
  <c r="R119" i="4"/>
  <c r="R118" i="4"/>
  <c r="R117" i="4"/>
  <c r="R111" i="4"/>
  <c r="R110" i="4"/>
  <c r="R109" i="4"/>
  <c r="R108" i="4"/>
  <c r="R107" i="4"/>
  <c r="R106" i="4"/>
  <c r="R105" i="4"/>
  <c r="R104" i="4"/>
  <c r="R103" i="4"/>
  <c r="R101" i="4"/>
  <c r="R100" i="4"/>
  <c r="R99" i="4"/>
  <c r="R98" i="4"/>
  <c r="R97" i="4"/>
  <c r="R62" i="4"/>
  <c r="R61" i="4"/>
  <c r="R60" i="4"/>
  <c r="R59" i="4"/>
  <c r="R57" i="4"/>
  <c r="R56" i="4"/>
  <c r="R55" i="4"/>
  <c r="R54" i="4"/>
  <c r="R53" i="4"/>
  <c r="R42" i="4"/>
  <c r="R41" i="4"/>
  <c r="R40" i="4"/>
  <c r="R39" i="4"/>
  <c r="R37" i="4"/>
  <c r="R36" i="4"/>
  <c r="R35" i="4"/>
  <c r="R34" i="4"/>
  <c r="R33" i="4"/>
  <c r="R32" i="4"/>
  <c r="R31" i="4"/>
  <c r="R30" i="4"/>
  <c r="R29" i="4"/>
  <c r="R27" i="4"/>
  <c r="R26" i="4"/>
  <c r="R25" i="4"/>
  <c r="R24" i="4"/>
  <c r="R23" i="4"/>
  <c r="R22" i="4"/>
  <c r="R21" i="4"/>
  <c r="R20" i="4"/>
  <c r="R19" i="4"/>
  <c r="R17" i="4"/>
  <c r="R16" i="4"/>
  <c r="R15" i="4"/>
  <c r="R14" i="4"/>
  <c r="R13" i="4"/>
  <c r="R137" i="4" l="1"/>
  <c r="Z97" i="4"/>
  <c r="Z129" i="4"/>
  <c r="Z135" i="4"/>
  <c r="Z51" i="4"/>
  <c r="Z19" i="4"/>
  <c r="Z17" i="4"/>
  <c r="Z146" i="4"/>
  <c r="Z140" i="4"/>
  <c r="Z136" i="4"/>
  <c r="Z130" i="4"/>
  <c r="Z126" i="4"/>
  <c r="Z116" i="4"/>
  <c r="Z108" i="4"/>
  <c r="Z98" i="4"/>
  <c r="Z81" i="4"/>
  <c r="Z77" i="4"/>
  <c r="Z73" i="4"/>
  <c r="Z69" i="4"/>
  <c r="Z55" i="4"/>
  <c r="Z47" i="4"/>
  <c r="Z43" i="4"/>
  <c r="Z13" i="4"/>
  <c r="Z82" i="4"/>
  <c r="Z74" i="4"/>
  <c r="Z70" i="4"/>
  <c r="Z66" i="4"/>
  <c r="Z62" i="4"/>
  <c r="Z56" i="4"/>
  <c r="Z52" i="4"/>
  <c r="Z44" i="4"/>
  <c r="Z143" i="4"/>
  <c r="Z141" i="4"/>
  <c r="Z133" i="4"/>
  <c r="Z131" i="4"/>
  <c r="Z127" i="4"/>
  <c r="Z123" i="4"/>
  <c r="Z121" i="4"/>
  <c r="Z117" i="4"/>
  <c r="Z113" i="4"/>
  <c r="Z109" i="4"/>
  <c r="Z105" i="4"/>
  <c r="Z99" i="4"/>
  <c r="Z65" i="4"/>
  <c r="Z61" i="4"/>
  <c r="Z79" i="4"/>
  <c r="Z75" i="4"/>
  <c r="Z71" i="4"/>
  <c r="Z67" i="4"/>
  <c r="Z63" i="4"/>
  <c r="Z59" i="4"/>
  <c r="Z49" i="4"/>
  <c r="Z45" i="4"/>
  <c r="Z41" i="4"/>
  <c r="Z35" i="4"/>
  <c r="Z25" i="4"/>
  <c r="Z21" i="4"/>
  <c r="Z138" i="4"/>
  <c r="Z128" i="4"/>
  <c r="Z118" i="4"/>
  <c r="Z114" i="4"/>
  <c r="Z110" i="4"/>
  <c r="Z106" i="4"/>
  <c r="Z100" i="4"/>
  <c r="Z31" i="4"/>
  <c r="Z30" i="4"/>
  <c r="Z29" i="4"/>
  <c r="Z27" i="4"/>
  <c r="Z24" i="4"/>
  <c r="Z23" i="4"/>
  <c r="Z144" i="4"/>
  <c r="Z139" i="4"/>
  <c r="Z134" i="4"/>
  <c r="Z124" i="4"/>
  <c r="Z120" i="4"/>
  <c r="Z104" i="4"/>
  <c r="Z103" i="4"/>
  <c r="Z101" i="4"/>
  <c r="Z20" i="4"/>
  <c r="Z16" i="4"/>
  <c r="Z15" i="4"/>
  <c r="Z14" i="4"/>
  <c r="Z40" i="4"/>
  <c r="Z39" i="4"/>
  <c r="Z37" i="4"/>
  <c r="Z34" i="4"/>
  <c r="Z33" i="4"/>
  <c r="Z57" i="4"/>
  <c r="Z54" i="4"/>
  <c r="Z53" i="4"/>
  <c r="W14" i="2" l="1"/>
  <c r="X14" i="2"/>
  <c r="Y14" i="2"/>
  <c r="W15" i="2"/>
  <c r="X15" i="2"/>
  <c r="Y15" i="2"/>
  <c r="W16" i="2"/>
  <c r="X16" i="2"/>
  <c r="Y16" i="2"/>
  <c r="W17" i="2"/>
  <c r="X17" i="2"/>
  <c r="Y17" i="2"/>
  <c r="W19" i="2"/>
  <c r="X19" i="2"/>
  <c r="Y19" i="2"/>
  <c r="W20" i="2"/>
  <c r="X20" i="2"/>
  <c r="Y20" i="2"/>
  <c r="W21" i="2"/>
  <c r="X21" i="2"/>
  <c r="Y21" i="2"/>
  <c r="W22" i="2"/>
  <c r="X22" i="2"/>
  <c r="Y22" i="2"/>
  <c r="X13" i="2"/>
  <c r="Y13" i="2"/>
  <c r="W13" i="2"/>
  <c r="W38" i="2"/>
  <c r="X38" i="2"/>
  <c r="Y38" i="2"/>
  <c r="W39" i="2"/>
  <c r="X39" i="2"/>
  <c r="Y39" i="2"/>
  <c r="W40" i="2"/>
  <c r="X40" i="2"/>
  <c r="Y40" i="2"/>
  <c r="W41" i="2"/>
  <c r="X41" i="2"/>
  <c r="Y41" i="2"/>
  <c r="W43" i="2"/>
  <c r="X43" i="2"/>
  <c r="Y43" i="2"/>
  <c r="W44" i="2"/>
  <c r="X44" i="2"/>
  <c r="Y44" i="2"/>
  <c r="W45" i="2"/>
  <c r="X45" i="2"/>
  <c r="Y45" i="2"/>
  <c r="W46" i="2"/>
  <c r="X46" i="2"/>
  <c r="Y46" i="2"/>
  <c r="W47" i="2"/>
  <c r="X47" i="2"/>
  <c r="Y47" i="2"/>
  <c r="W48" i="2"/>
  <c r="X48" i="2"/>
  <c r="Y48" i="2"/>
  <c r="W49" i="2"/>
  <c r="X49" i="2"/>
  <c r="Y49" i="2"/>
  <c r="W50" i="2"/>
  <c r="X50" i="2"/>
  <c r="Y50" i="2"/>
  <c r="W51" i="2"/>
  <c r="X51" i="2"/>
  <c r="Y51" i="2"/>
  <c r="W53" i="2"/>
  <c r="X53" i="2"/>
  <c r="Y53" i="2"/>
  <c r="W54" i="2"/>
  <c r="X54" i="2"/>
  <c r="Y54" i="2"/>
  <c r="W55" i="2"/>
  <c r="X55" i="2"/>
  <c r="Y55" i="2"/>
  <c r="W56" i="2"/>
  <c r="X56" i="2"/>
  <c r="Y56" i="2"/>
  <c r="W57" i="2"/>
  <c r="X57" i="2"/>
  <c r="Y57" i="2"/>
  <c r="W58" i="2"/>
  <c r="X58" i="2"/>
  <c r="Y58" i="2"/>
  <c r="W59" i="2"/>
  <c r="X59" i="2"/>
  <c r="Y59" i="2"/>
  <c r="W60" i="2"/>
  <c r="X60" i="2"/>
  <c r="Y60" i="2"/>
  <c r="W61" i="2"/>
  <c r="X61" i="2"/>
  <c r="Y61" i="2"/>
  <c r="W63" i="2"/>
  <c r="X63" i="2"/>
  <c r="Y63" i="2"/>
  <c r="W64" i="2"/>
  <c r="X64" i="2"/>
  <c r="Y64" i="2"/>
  <c r="W65" i="2"/>
  <c r="X65" i="2"/>
  <c r="Y65" i="2"/>
  <c r="W66" i="2"/>
  <c r="X66" i="2"/>
  <c r="Y66" i="2"/>
  <c r="W67" i="2"/>
  <c r="X67" i="2"/>
  <c r="Y67" i="2"/>
  <c r="W68" i="2"/>
  <c r="X68" i="2"/>
  <c r="Y68" i="2"/>
  <c r="W69" i="2"/>
  <c r="X69" i="2"/>
  <c r="Y69" i="2"/>
  <c r="W70" i="2"/>
  <c r="X70" i="2"/>
  <c r="Y70" i="2"/>
  <c r="W71" i="2"/>
  <c r="X71" i="2"/>
  <c r="Y71" i="2"/>
  <c r="W73" i="2"/>
  <c r="X73" i="2"/>
  <c r="Y73" i="2"/>
  <c r="W74" i="2"/>
  <c r="X74" i="2"/>
  <c r="Y74" i="2"/>
  <c r="W75" i="2"/>
  <c r="X75" i="2"/>
  <c r="Y75" i="2"/>
  <c r="W76" i="2"/>
  <c r="X76" i="2"/>
  <c r="Y76" i="2"/>
  <c r="X37" i="2"/>
  <c r="Y37" i="2"/>
  <c r="W37" i="2"/>
  <c r="R76" i="2"/>
  <c r="R75" i="2"/>
  <c r="R74" i="2"/>
  <c r="R73" i="2"/>
  <c r="Q72" i="2"/>
  <c r="P72" i="2"/>
  <c r="O72" i="2"/>
  <c r="R71" i="2"/>
  <c r="R70" i="2"/>
  <c r="R69" i="2"/>
  <c r="R68" i="2"/>
  <c r="R67" i="2"/>
  <c r="R66" i="2"/>
  <c r="R65" i="2"/>
  <c r="R64" i="2"/>
  <c r="R63" i="2"/>
  <c r="Q62" i="2"/>
  <c r="P62" i="2"/>
  <c r="R62" i="2" s="1"/>
  <c r="O62" i="2"/>
  <c r="R61" i="2"/>
  <c r="R60" i="2"/>
  <c r="R59" i="2"/>
  <c r="R58" i="2"/>
  <c r="R57" i="2"/>
  <c r="R56" i="2"/>
  <c r="R55" i="2"/>
  <c r="R54" i="2"/>
  <c r="R53" i="2"/>
  <c r="Q52" i="2"/>
  <c r="P52" i="2"/>
  <c r="O52" i="2"/>
  <c r="R52" i="2" s="1"/>
  <c r="R51" i="2"/>
  <c r="R50" i="2"/>
  <c r="R49" i="2"/>
  <c r="R48" i="2"/>
  <c r="R47" i="2"/>
  <c r="R46" i="2"/>
  <c r="R45" i="2"/>
  <c r="R44" i="2"/>
  <c r="R43" i="2"/>
  <c r="Q42" i="2"/>
  <c r="P42" i="2"/>
  <c r="O42" i="2"/>
  <c r="R42" i="2" s="1"/>
  <c r="R41" i="2"/>
  <c r="R40" i="2"/>
  <c r="R39" i="2"/>
  <c r="R38" i="2"/>
  <c r="R37" i="2"/>
  <c r="R72" i="2" l="1"/>
  <c r="V146" i="4"/>
  <c r="N146" i="4"/>
  <c r="V145" i="4"/>
  <c r="N145" i="4"/>
  <c r="V144" i="4"/>
  <c r="N144" i="4"/>
  <c r="V143" i="4"/>
  <c r="N143" i="4"/>
  <c r="U142" i="4"/>
  <c r="T142" i="4"/>
  <c r="Q142" i="4"/>
  <c r="P142" i="4"/>
  <c r="O142" i="4"/>
  <c r="M142" i="4"/>
  <c r="Y142" i="4" s="1"/>
  <c r="L142" i="4"/>
  <c r="K142" i="4"/>
  <c r="W142" i="4" s="1"/>
  <c r="V141" i="4"/>
  <c r="N141" i="4"/>
  <c r="V140" i="4"/>
  <c r="N140" i="4"/>
  <c r="V139" i="4"/>
  <c r="N139" i="4"/>
  <c r="V138" i="4"/>
  <c r="N138" i="4"/>
  <c r="V137" i="4"/>
  <c r="N137" i="4"/>
  <c r="V136" i="4"/>
  <c r="N136" i="4"/>
  <c r="V135" i="4"/>
  <c r="N135" i="4"/>
  <c r="V134" i="4"/>
  <c r="N134" i="4"/>
  <c r="V133" i="4"/>
  <c r="N133" i="4"/>
  <c r="U132" i="4"/>
  <c r="T132" i="4"/>
  <c r="S132" i="4"/>
  <c r="Q132" i="4"/>
  <c r="P132" i="4"/>
  <c r="O132" i="4"/>
  <c r="M132" i="4"/>
  <c r="L132" i="4"/>
  <c r="K132" i="4"/>
  <c r="V131" i="4"/>
  <c r="N131" i="4"/>
  <c r="V130" i="4"/>
  <c r="N130" i="4"/>
  <c r="V129" i="4"/>
  <c r="N129" i="4"/>
  <c r="V128" i="4"/>
  <c r="N128" i="4"/>
  <c r="V127" i="4"/>
  <c r="N127" i="4"/>
  <c r="V126" i="4"/>
  <c r="N126" i="4"/>
  <c r="V125" i="4"/>
  <c r="N125" i="4"/>
  <c r="V124" i="4"/>
  <c r="N124" i="4"/>
  <c r="V123" i="4"/>
  <c r="N123" i="4"/>
  <c r="U122" i="4"/>
  <c r="T122" i="4"/>
  <c r="S122" i="4"/>
  <c r="Q122" i="4"/>
  <c r="P122" i="4"/>
  <c r="P125" i="4" s="1"/>
  <c r="X125" i="4" s="1"/>
  <c r="O122" i="4"/>
  <c r="O125" i="4" s="1"/>
  <c r="M122" i="4"/>
  <c r="L122" i="4"/>
  <c r="K122" i="4"/>
  <c r="V121" i="4"/>
  <c r="N121" i="4"/>
  <c r="V120" i="4"/>
  <c r="N120" i="4"/>
  <c r="V119" i="4"/>
  <c r="N119" i="4"/>
  <c r="V118" i="4"/>
  <c r="N118" i="4"/>
  <c r="V117" i="4"/>
  <c r="N117" i="4"/>
  <c r="V116" i="4"/>
  <c r="R116" i="4"/>
  <c r="N116" i="4"/>
  <c r="V115" i="4"/>
  <c r="R115" i="4"/>
  <c r="N115" i="4"/>
  <c r="V114" i="4"/>
  <c r="R114" i="4"/>
  <c r="N114" i="4"/>
  <c r="V113" i="4"/>
  <c r="R113" i="4"/>
  <c r="N113" i="4"/>
  <c r="U112" i="4"/>
  <c r="T112" i="4"/>
  <c r="S112" i="4"/>
  <c r="Q112" i="4"/>
  <c r="P112" i="4"/>
  <c r="O112" i="4"/>
  <c r="M112" i="4"/>
  <c r="L112" i="4"/>
  <c r="K112" i="4"/>
  <c r="V111" i="4"/>
  <c r="N111" i="4"/>
  <c r="V110" i="4"/>
  <c r="N110" i="4"/>
  <c r="V109" i="4"/>
  <c r="N109" i="4"/>
  <c r="V108" i="4"/>
  <c r="N108" i="4"/>
  <c r="V107" i="4"/>
  <c r="N107" i="4"/>
  <c r="V106" i="4"/>
  <c r="V105" i="4"/>
  <c r="V104" i="4"/>
  <c r="V103" i="4"/>
  <c r="U102" i="4"/>
  <c r="T102" i="4"/>
  <c r="S102" i="4"/>
  <c r="V101" i="4"/>
  <c r="V100" i="4"/>
  <c r="V99" i="4"/>
  <c r="V98" i="4"/>
  <c r="V97" i="4"/>
  <c r="Q102" i="4"/>
  <c r="P102" i="4"/>
  <c r="O102" i="4"/>
  <c r="N106" i="4"/>
  <c r="N105" i="4"/>
  <c r="N104" i="4"/>
  <c r="N103" i="4"/>
  <c r="M102" i="4"/>
  <c r="L102" i="4"/>
  <c r="K102" i="4"/>
  <c r="N101" i="4"/>
  <c r="N100" i="4"/>
  <c r="N99" i="4"/>
  <c r="N98" i="4"/>
  <c r="N97" i="4"/>
  <c r="V82" i="4"/>
  <c r="R82" i="4"/>
  <c r="N82" i="4"/>
  <c r="V81" i="4"/>
  <c r="R81" i="4"/>
  <c r="N81" i="4"/>
  <c r="V80" i="4"/>
  <c r="R80" i="4"/>
  <c r="N80" i="4"/>
  <c r="V79" i="4"/>
  <c r="R79" i="4"/>
  <c r="N79" i="4"/>
  <c r="U78" i="4"/>
  <c r="T78" i="4"/>
  <c r="S78" i="4"/>
  <c r="Q78" i="4"/>
  <c r="P78" i="4"/>
  <c r="O78" i="4"/>
  <c r="M78" i="4"/>
  <c r="L78" i="4"/>
  <c r="X78" i="4" s="1"/>
  <c r="K78" i="4"/>
  <c r="V77" i="4"/>
  <c r="R77" i="4"/>
  <c r="N77" i="4"/>
  <c r="V76" i="4"/>
  <c r="R76" i="4"/>
  <c r="N76" i="4"/>
  <c r="V75" i="4"/>
  <c r="R75" i="4"/>
  <c r="N75" i="4"/>
  <c r="V74" i="4"/>
  <c r="R74" i="4"/>
  <c r="N74" i="4"/>
  <c r="V73" i="4"/>
  <c r="R73" i="4"/>
  <c r="N73" i="4"/>
  <c r="V72" i="4"/>
  <c r="R72" i="4"/>
  <c r="N72" i="4"/>
  <c r="V71" i="4"/>
  <c r="R71" i="4"/>
  <c r="N71" i="4"/>
  <c r="V70" i="4"/>
  <c r="R70" i="4"/>
  <c r="N70" i="4"/>
  <c r="V69" i="4"/>
  <c r="R69" i="4"/>
  <c r="N69" i="4"/>
  <c r="U68" i="4"/>
  <c r="T68" i="4"/>
  <c r="S68" i="4"/>
  <c r="Q68" i="4"/>
  <c r="P68" i="4"/>
  <c r="O68" i="4"/>
  <c r="R68" i="4" s="1"/>
  <c r="M68" i="4"/>
  <c r="L68" i="4"/>
  <c r="X68" i="4" s="1"/>
  <c r="K68" i="4"/>
  <c r="V67" i="4"/>
  <c r="R67" i="4"/>
  <c r="N67" i="4"/>
  <c r="V66" i="4"/>
  <c r="R66" i="4"/>
  <c r="N66" i="4"/>
  <c r="V65" i="4"/>
  <c r="R65" i="4"/>
  <c r="N65" i="4"/>
  <c r="V64" i="4"/>
  <c r="R64" i="4"/>
  <c r="N64" i="4"/>
  <c r="V63" i="4"/>
  <c r="R63" i="4"/>
  <c r="N63" i="4"/>
  <c r="V62" i="4"/>
  <c r="N62" i="4"/>
  <c r="V61" i="4"/>
  <c r="N61" i="4"/>
  <c r="V60" i="4"/>
  <c r="N60" i="4"/>
  <c r="V59" i="4"/>
  <c r="N59" i="4"/>
  <c r="U58" i="4"/>
  <c r="T58" i="4"/>
  <c r="S58" i="4"/>
  <c r="Q58" i="4"/>
  <c r="P58" i="4"/>
  <c r="O58" i="4"/>
  <c r="M58" i="4"/>
  <c r="L58" i="4"/>
  <c r="K58" i="4"/>
  <c r="V57" i="4"/>
  <c r="N57" i="4"/>
  <c r="V56" i="4"/>
  <c r="N56" i="4"/>
  <c r="V55" i="4"/>
  <c r="N55" i="4"/>
  <c r="V54" i="4"/>
  <c r="N54" i="4"/>
  <c r="V53" i="4"/>
  <c r="N53" i="4"/>
  <c r="V52" i="4"/>
  <c r="R52" i="4"/>
  <c r="N52" i="4"/>
  <c r="V51" i="4"/>
  <c r="R51" i="4"/>
  <c r="N51" i="4"/>
  <c r="V50" i="4"/>
  <c r="R50" i="4"/>
  <c r="N50" i="4"/>
  <c r="V49" i="4"/>
  <c r="R49" i="4"/>
  <c r="N49" i="4"/>
  <c r="U48" i="4"/>
  <c r="T48" i="4"/>
  <c r="S48" i="4"/>
  <c r="Q48" i="4"/>
  <c r="P48" i="4"/>
  <c r="O48" i="4"/>
  <c r="M48" i="4"/>
  <c r="L48" i="4"/>
  <c r="K48" i="4"/>
  <c r="V47" i="4"/>
  <c r="R47" i="4"/>
  <c r="N47" i="4"/>
  <c r="V46" i="4"/>
  <c r="R46" i="4"/>
  <c r="N46" i="4"/>
  <c r="V45" i="4"/>
  <c r="R45" i="4"/>
  <c r="N45" i="4"/>
  <c r="V44" i="4"/>
  <c r="R44" i="4"/>
  <c r="N44" i="4"/>
  <c r="V43" i="4"/>
  <c r="R43" i="4"/>
  <c r="N43" i="4"/>
  <c r="V42" i="4"/>
  <c r="N42" i="4"/>
  <c r="V41" i="4"/>
  <c r="N41" i="4"/>
  <c r="V40" i="4"/>
  <c r="N40" i="4"/>
  <c r="V39" i="4"/>
  <c r="N39" i="4"/>
  <c r="U38" i="4"/>
  <c r="T38" i="4"/>
  <c r="S38" i="4"/>
  <c r="Q38" i="4"/>
  <c r="P38" i="4"/>
  <c r="O38" i="4"/>
  <c r="M38" i="4"/>
  <c r="L38" i="4"/>
  <c r="K38" i="4"/>
  <c r="V37" i="4"/>
  <c r="N37" i="4"/>
  <c r="V36" i="4"/>
  <c r="N36" i="4"/>
  <c r="V35" i="4"/>
  <c r="N35" i="4"/>
  <c r="V34" i="4"/>
  <c r="N34" i="4"/>
  <c r="V33" i="4"/>
  <c r="N33" i="4"/>
  <c r="V32" i="4"/>
  <c r="N32" i="4"/>
  <c r="V31" i="4"/>
  <c r="N31" i="4"/>
  <c r="V30" i="4"/>
  <c r="N30" i="4"/>
  <c r="V29" i="4"/>
  <c r="N29" i="4"/>
  <c r="U28" i="4"/>
  <c r="T28" i="4"/>
  <c r="X28" i="4" s="1"/>
  <c r="S28" i="4"/>
  <c r="Q28" i="4"/>
  <c r="P28" i="4"/>
  <c r="O28" i="4"/>
  <c r="M28" i="4"/>
  <c r="L28" i="4"/>
  <c r="K28" i="4"/>
  <c r="V27" i="4"/>
  <c r="N27" i="4"/>
  <c r="V26" i="4"/>
  <c r="N26" i="4"/>
  <c r="V25" i="4"/>
  <c r="N25" i="4"/>
  <c r="V24" i="4"/>
  <c r="N24" i="4"/>
  <c r="V23" i="4"/>
  <c r="N23" i="4"/>
  <c r="V22" i="4"/>
  <c r="V21" i="4"/>
  <c r="V20" i="4"/>
  <c r="V19" i="4"/>
  <c r="U18" i="4"/>
  <c r="T18" i="4"/>
  <c r="X18" i="4" s="1"/>
  <c r="S18" i="4"/>
  <c r="W18" i="4" s="1"/>
  <c r="Q18" i="4"/>
  <c r="P18" i="4"/>
  <c r="O18" i="4"/>
  <c r="V17" i="4"/>
  <c r="V16" i="4"/>
  <c r="V15" i="4"/>
  <c r="V14" i="4"/>
  <c r="V13" i="4"/>
  <c r="N22" i="4"/>
  <c r="N21" i="4"/>
  <c r="N20" i="4"/>
  <c r="N19" i="4"/>
  <c r="M18" i="4"/>
  <c r="L18" i="4"/>
  <c r="K18" i="4"/>
  <c r="N17" i="4"/>
  <c r="N16" i="4"/>
  <c r="N15" i="4"/>
  <c r="N14" i="4"/>
  <c r="N13" i="4"/>
  <c r="X142" i="4" l="1"/>
  <c r="Z142" i="4" s="1"/>
  <c r="W48" i="4"/>
  <c r="W132" i="4"/>
  <c r="Y18" i="4"/>
  <c r="W58" i="4"/>
  <c r="Y102" i="4"/>
  <c r="X48" i="4"/>
  <c r="Z48" i="4" s="1"/>
  <c r="Y58" i="4"/>
  <c r="Y68" i="4"/>
  <c r="Y78" i="4"/>
  <c r="X102" i="4"/>
  <c r="W112" i="4"/>
  <c r="Y132" i="4"/>
  <c r="Y38" i="4"/>
  <c r="W38" i="4"/>
  <c r="Y48" i="4"/>
  <c r="X58" i="4"/>
  <c r="X112" i="4"/>
  <c r="Y122" i="4"/>
  <c r="W122" i="4"/>
  <c r="Z122" i="4" s="1"/>
  <c r="X132" i="4"/>
  <c r="W102" i="4"/>
  <c r="Y28" i="4"/>
  <c r="W28" i="4"/>
  <c r="Z28" i="4" s="1"/>
  <c r="X38" i="4"/>
  <c r="W68" i="4"/>
  <c r="Z68" i="4" s="1"/>
  <c r="W78" i="4"/>
  <c r="Z78" i="4" s="1"/>
  <c r="Y112" i="4"/>
  <c r="R125" i="4"/>
  <c r="W125" i="4"/>
  <c r="Z125" i="4" s="1"/>
  <c r="X122" i="4"/>
  <c r="Z18" i="4"/>
  <c r="Z58" i="4"/>
  <c r="R142" i="4"/>
  <c r="R122" i="4"/>
  <c r="N48" i="4"/>
  <c r="N28" i="4"/>
  <c r="N38" i="4"/>
  <c r="N58" i="4"/>
  <c r="R58" i="4"/>
  <c r="R78" i="4"/>
  <c r="R112" i="4"/>
  <c r="R132" i="4"/>
  <c r="N18" i="4"/>
  <c r="V18" i="4"/>
  <c r="V28" i="4"/>
  <c r="V38" i="4"/>
  <c r="V48" i="4"/>
  <c r="V58" i="4"/>
  <c r="V68" i="4"/>
  <c r="V78" i="4"/>
  <c r="N102" i="4"/>
  <c r="R102" i="4"/>
  <c r="V102" i="4"/>
  <c r="V112" i="4"/>
  <c r="V122" i="4"/>
  <c r="V132" i="4"/>
  <c r="V142" i="4"/>
  <c r="R18" i="4"/>
  <c r="R28" i="4"/>
  <c r="R38" i="4"/>
  <c r="R48" i="4"/>
  <c r="N68" i="4"/>
  <c r="N78" i="4"/>
  <c r="N112" i="4"/>
  <c r="N122" i="4"/>
  <c r="N132" i="4"/>
  <c r="N142" i="4"/>
  <c r="V76" i="2"/>
  <c r="N76" i="2"/>
  <c r="V75" i="2"/>
  <c r="Z75" i="2" s="1"/>
  <c r="N75" i="2"/>
  <c r="V74" i="2"/>
  <c r="N74" i="2"/>
  <c r="V73" i="2"/>
  <c r="N73" i="2"/>
  <c r="U72" i="2"/>
  <c r="T72" i="2"/>
  <c r="S72" i="2"/>
  <c r="M72" i="2"/>
  <c r="L72" i="2"/>
  <c r="K72" i="2"/>
  <c r="V71" i="2"/>
  <c r="Z71" i="2" s="1"/>
  <c r="N71" i="2"/>
  <c r="V70" i="2"/>
  <c r="N70" i="2"/>
  <c r="V69" i="2"/>
  <c r="N69" i="2"/>
  <c r="V68" i="2"/>
  <c r="N68" i="2"/>
  <c r="V67" i="2"/>
  <c r="Z67" i="2" s="1"/>
  <c r="N67" i="2"/>
  <c r="V66" i="2"/>
  <c r="N66" i="2"/>
  <c r="V65" i="2"/>
  <c r="N65" i="2"/>
  <c r="V64" i="2"/>
  <c r="N64" i="2"/>
  <c r="V63" i="2"/>
  <c r="N63" i="2"/>
  <c r="U62" i="2"/>
  <c r="T62" i="2"/>
  <c r="S62" i="2"/>
  <c r="M62" i="2"/>
  <c r="L62" i="2"/>
  <c r="K62" i="2"/>
  <c r="V61" i="2"/>
  <c r="Z61" i="2" s="1"/>
  <c r="N61" i="2"/>
  <c r="V60" i="2"/>
  <c r="N60" i="2"/>
  <c r="V59" i="2"/>
  <c r="N59" i="2"/>
  <c r="V58" i="2"/>
  <c r="N58" i="2"/>
  <c r="V57" i="2"/>
  <c r="Z57" i="2" s="1"/>
  <c r="N57" i="2"/>
  <c r="V56" i="2"/>
  <c r="N56" i="2"/>
  <c r="V55" i="2"/>
  <c r="N55" i="2"/>
  <c r="V54" i="2"/>
  <c r="N54" i="2"/>
  <c r="V53" i="2"/>
  <c r="N53" i="2"/>
  <c r="U52" i="2"/>
  <c r="T52" i="2"/>
  <c r="S52" i="2"/>
  <c r="M52" i="2"/>
  <c r="L52" i="2"/>
  <c r="K52" i="2"/>
  <c r="V51" i="2"/>
  <c r="Z51" i="2" s="1"/>
  <c r="N51" i="2"/>
  <c r="V50" i="2"/>
  <c r="N50" i="2"/>
  <c r="V49" i="2"/>
  <c r="N49" i="2"/>
  <c r="V48" i="2"/>
  <c r="N48" i="2"/>
  <c r="V47" i="2"/>
  <c r="Z47" i="2" s="1"/>
  <c r="N47" i="2"/>
  <c r="V46" i="2"/>
  <c r="V45" i="2"/>
  <c r="V44" i="2"/>
  <c r="V43" i="2"/>
  <c r="U42" i="2"/>
  <c r="T42" i="2"/>
  <c r="S42" i="2"/>
  <c r="V41" i="2"/>
  <c r="V40" i="2"/>
  <c r="V39" i="2"/>
  <c r="V38" i="2"/>
  <c r="V37" i="2"/>
  <c r="N46" i="2"/>
  <c r="N45" i="2"/>
  <c r="Z45" i="2" s="1"/>
  <c r="N44" i="2"/>
  <c r="N43" i="2"/>
  <c r="Z43" i="2" s="1"/>
  <c r="M42" i="2"/>
  <c r="Y42" i="2" s="1"/>
  <c r="L42" i="2"/>
  <c r="K42" i="2"/>
  <c r="N41" i="2"/>
  <c r="N40" i="2"/>
  <c r="N39" i="2"/>
  <c r="N38" i="2"/>
  <c r="N37" i="2"/>
  <c r="V22" i="2"/>
  <c r="V21" i="2"/>
  <c r="V20" i="2"/>
  <c r="V19" i="2"/>
  <c r="U18" i="2"/>
  <c r="T18" i="2"/>
  <c r="S18" i="2"/>
  <c r="V17" i="2"/>
  <c r="V16" i="2"/>
  <c r="V15" i="2"/>
  <c r="V14" i="2"/>
  <c r="V13" i="2"/>
  <c r="R22" i="2"/>
  <c r="R21" i="2"/>
  <c r="R20" i="2"/>
  <c r="R19" i="2"/>
  <c r="Q18" i="2"/>
  <c r="P18" i="2"/>
  <c r="O18" i="2"/>
  <c r="R17" i="2"/>
  <c r="R16" i="2"/>
  <c r="R15" i="2"/>
  <c r="R14" i="2"/>
  <c r="R13" i="2"/>
  <c r="N22" i="2"/>
  <c r="Z22" i="2" s="1"/>
  <c r="N21" i="2"/>
  <c r="Z21" i="2" s="1"/>
  <c r="N20" i="2"/>
  <c r="Z20" i="2" s="1"/>
  <c r="N19" i="2"/>
  <c r="M18" i="2"/>
  <c r="Y18" i="2" s="1"/>
  <c r="L18" i="2"/>
  <c r="K18" i="2"/>
  <c r="N17" i="2"/>
  <c r="N16" i="2"/>
  <c r="N15" i="2"/>
  <c r="N14" i="2"/>
  <c r="Z14" i="2" s="1"/>
  <c r="N13" i="2"/>
  <c r="Z13" i="2" s="1"/>
  <c r="Z49" i="2" l="1"/>
  <c r="Z53" i="2"/>
  <c r="Z59" i="2"/>
  <c r="X18" i="2"/>
  <c r="Y52" i="2"/>
  <c r="Y62" i="2"/>
  <c r="Y72" i="2"/>
  <c r="W52" i="2"/>
  <c r="W62" i="2"/>
  <c r="W72" i="2"/>
  <c r="Z132" i="4"/>
  <c r="Z69" i="2"/>
  <c r="X52" i="2"/>
  <c r="X62" i="2"/>
  <c r="X72" i="2"/>
  <c r="W18" i="2"/>
  <c r="W42" i="2"/>
  <c r="Z44" i="2"/>
  <c r="X42" i="2"/>
  <c r="Z16" i="2"/>
  <c r="Z40" i="2"/>
  <c r="Z46" i="2"/>
  <c r="Z48" i="2"/>
  <c r="Z50" i="2"/>
  <c r="Z54" i="2"/>
  <c r="Z56" i="2"/>
  <c r="Z58" i="2"/>
  <c r="Z60" i="2"/>
  <c r="Z64" i="2"/>
  <c r="Z66" i="2"/>
  <c r="Z68" i="2"/>
  <c r="Z70" i="2"/>
  <c r="Z74" i="2"/>
  <c r="Z76" i="2"/>
  <c r="Z102" i="4"/>
  <c r="Z38" i="2"/>
  <c r="Z15" i="2"/>
  <c r="Z39" i="2"/>
  <c r="Z17" i="2"/>
  <c r="Z19" i="2"/>
  <c r="Z37" i="2"/>
  <c r="Z41" i="2"/>
  <c r="Z55" i="2"/>
  <c r="Z63" i="2"/>
  <c r="Z65" i="2"/>
  <c r="Z73" i="2"/>
  <c r="Z38" i="4"/>
  <c r="Z112" i="4"/>
  <c r="N52" i="2"/>
  <c r="N62" i="2"/>
  <c r="N72" i="2"/>
  <c r="N18" i="2"/>
  <c r="R18" i="2"/>
  <c r="V18" i="2"/>
  <c r="N42" i="2"/>
  <c r="V42" i="2"/>
  <c r="Z42" i="2" s="1"/>
  <c r="V52" i="2"/>
  <c r="V62" i="2"/>
  <c r="V72" i="2"/>
  <c r="Z72" i="2" s="1"/>
  <c r="Z62" i="2" l="1"/>
  <c r="Z52" i="2"/>
  <c r="Z18" i="2"/>
</calcChain>
</file>

<file path=xl/sharedStrings.xml><?xml version="1.0" encoding="utf-8"?>
<sst xmlns="http://schemas.openxmlformats.org/spreadsheetml/2006/main" count="2027" uniqueCount="226">
  <si>
    <t>EVALUACIÓN DE PROGRAMAS PRESUPUESTARIOS DERIVADOS DEL PLAN MUNICIPAL DE DESARROLLO 2021-2024</t>
  </si>
  <si>
    <t>INDICADORES DE GESTIÓN</t>
  </si>
  <si>
    <t xml:space="preserve">DATOS ESTADÍSTICOS  </t>
  </si>
  <si>
    <t>CLASIFICACIÓN ADMINISTRATIVA</t>
  </si>
  <si>
    <t>DIRECCIÓN</t>
  </si>
  <si>
    <t>SUBDIRECCIÓN</t>
  </si>
  <si>
    <t>UNIDAD RESPONSABLE (DEPTO)</t>
  </si>
  <si>
    <t>Salud y Bienestar Social</t>
  </si>
  <si>
    <t>N/A</t>
  </si>
  <si>
    <t xml:space="preserve">LÍNEA (S) ACCIÓN PMD </t>
  </si>
  <si>
    <t>No. PP</t>
  </si>
  <si>
    <t>PROGRAMA PRESUPUESTARIO LIGADO (POA)</t>
  </si>
  <si>
    <t>OBJETIVO DEL PROGRAMA PRESUPUESTARIO</t>
  </si>
  <si>
    <t>NOMBRE DE LA ACTIVIDAD</t>
  </si>
  <si>
    <t>UNIDAD DE MEDIDA</t>
  </si>
  <si>
    <t>CONCEPTO</t>
  </si>
  <si>
    <t>DATOS DESAGREGADOS</t>
  </si>
  <si>
    <t>ENERO</t>
  </si>
  <si>
    <t>FEBRERO</t>
  </si>
  <si>
    <t>MARZO</t>
  </si>
  <si>
    <t>SEXO</t>
  </si>
  <si>
    <t xml:space="preserve">META ANUAL </t>
  </si>
  <si>
    <t>Mujeres</t>
  </si>
  <si>
    <t>Hombres</t>
  </si>
  <si>
    <t>otros</t>
  </si>
  <si>
    <t>Total</t>
  </si>
  <si>
    <t>Otros</t>
  </si>
  <si>
    <t>EDAD</t>
  </si>
  <si>
    <t>PROCEDENCIA</t>
  </si>
  <si>
    <t>CARACTERÍSTICAS</t>
  </si>
  <si>
    <t>0 A 11 AÑOS</t>
  </si>
  <si>
    <t>12 A 17 AÑOS</t>
  </si>
  <si>
    <t>18 A 29 AÑOS</t>
  </si>
  <si>
    <t>30 A 59 AÑOS</t>
  </si>
  <si>
    <t>60 AÑOS O MÁS</t>
  </si>
  <si>
    <t>TOTAL PERSONAS ATENDIDAS</t>
  </si>
  <si>
    <t>COLONIAS</t>
  </si>
  <si>
    <t>COMISARÍAS</t>
  </si>
  <si>
    <t>DISCAPACIDAD</t>
  </si>
  <si>
    <t>PUEBLOS ORIGINARIOS</t>
  </si>
  <si>
    <t>CARACTERÍSITCAS</t>
  </si>
  <si>
    <t>Subdirección de Salud</t>
  </si>
  <si>
    <t xml:space="preserve">ESTABLECER LOS CONSEJOS CONSULTIVOS NECESARIOS, PARA ATENDER ASUNTOS DE INTERÉS RELEVANTES 
PARA EL GOBIERNO MUNICIPAL Y LAS PERSONAS QUE HABITAN EN EL MUNICIPIO, CON EL OBJETO DE ORIENTAR MEJOR 
LAS POLÍTICAS PÚBLICAS, ABRIR ESPACIOS DE INTERLOCUCIÓN ENTRE LA CIUDADANÍA Y CONJUNTAR ESFUERZOS.
</t>
  </si>
  <si>
    <t>CONSEJO MUNICIPAL DE SALUD</t>
  </si>
  <si>
    <t xml:space="preserve">COORDINAR LOS ESFUERZOS ENTRE LOS 3 NIVELES DE GOBIERNO, PARA PREVENIR Y ATENDER A LA 
POBLACIÓN EN TEMAS DE SALUD MEDIANTE LA CREACIÓN Y SEGUIMIENTO DE ACUERDOS DEL CONSEJO 
CONSULTIVO MUNICIPAL DE LA SALUD.
</t>
  </si>
  <si>
    <t>PROGRAMACIÓN DE SESIONES DEL CONSEJO MUNICIPAL DE SALUD.</t>
  </si>
  <si>
    <t>NUMERO DE SESIONES 
REALIZADAS.</t>
  </si>
  <si>
    <t>FOMENTAR LA PROMOCIÓN DE LA SALUD Y PREVENCIÓN DE ENFERMEDADES, EN DISTINTAS MODALIDADES, TANTO PRESENCIALES COMO VIRTUALES O REMOTAS, A TRAVÉS DEL USO DE HERRAMIENTAS DIGITALES</t>
  </si>
  <si>
    <t>CAMPAÑA DE SALUD INTEGRAL COMUNITARIA</t>
  </si>
  <si>
    <t xml:space="preserve">ELEVAR LA CALIDAD DE VIDA DE LA POBLACIÓN DEL MUNICIPIO, MEDIANTE EL FORTALECIMIENTO Y 
DIFUSIÓN DE LAS BUENAS PRÁCTICAS Y LA CULTURA DE VIDA SALUDABLE EN COLONIAS Y COMISARÍAS 
DE MÉRIDA.
</t>
  </si>
  <si>
    <t>IMPARTICIÓN DE PLÁTICAS 
DE PROMOCIÓN DE LA 
SALUD Y PREVENCIÓN DE 
ENFERMEDADES.</t>
  </si>
  <si>
    <t xml:space="preserve">NUMERO DE PERSONAS 
ATENDIDAS.
</t>
  </si>
  <si>
    <t>CARACTERISTÍCAS</t>
  </si>
  <si>
    <t>ESTABLECER PROGRAMAS TRANSVERSALES DE MANERA INTEGRAL, QUE APOYEN A LOS HABITANTES DEL 
MUNICIPIO EN LA ATENCIÓN DE ENFERMEDADES CRÓNICAS METABÓLICAS, MEDIANTE ASISTENCIA PRESENCIAL Y/O 
VIRTUAL</t>
  </si>
  <si>
    <t>REALIZACIÓN DE ACCIONES DE PROMOCIÓN DE LA SALUD CON GRUPOS FORMADOS.</t>
  </si>
  <si>
    <t>AMPLIAR LA COBERTURA DE PROGRAMAS DE PREVENCIÓN Y DETECCIÓN OPORTUNA DE PADECIMIENTOS Y ENFERMEDADES ENTRE LA POBLACIÓN DEL MUNICIPIO</t>
  </si>
  <si>
    <t>VISITAS DOMICIALIRIAS MEDIANTE RECORRIDOS EN LA COMUNIDAD PARA EL RECONOCIMIENTO DE LA PROBLEMÁTICA DE LA COMUNIDAD E IMPARTICIÓN DE INFORMACIÓN A LAS Y LOS HABITANTES SOBRE DIVERSOS TEMAS DE SALUD A DOMICILIO.</t>
  </si>
  <si>
    <t>NÚMERO DE VISITAS REALIZADAS</t>
  </si>
  <si>
    <t>GESTIONAR LA AMPLIACIÓN Y MEJORAMIENTO DE LOS SERVICIOS DE SALUD EN EL MUNICIPIO</t>
  </si>
  <si>
    <t>INTEGRACIÓN CON LA MESA DE PROMOCIÓN DE LA SALUD, EN EVENTOS, COLONIAS Y COMISARÍAS</t>
  </si>
  <si>
    <t>NÚMERO DE ACCIONES REALIZADAS</t>
  </si>
  <si>
    <t>Promoción de la Salud</t>
  </si>
  <si>
    <t>CONSOLIDAR LOS SERVICIOS EN LOS MÓDULOS VETERINARIOS, PARA CONTRIBUIR A LA SALUD DE LOS ANIMALES DOMÉSTICOS.</t>
  </si>
  <si>
    <t>MÓDULOS VETERINARIOS MUNICIPALES</t>
  </si>
  <si>
    <t xml:space="preserve">DAR ATENCIÓN MÉDICA VETERINARIA A ANIMALES DE COMPAÑÍA, MEDIANTE CONSULTAS Y REALIZACIÓN 
DE ESTERILIZACIONES EN EL MÓDULO VETERINARIO PARA LA PROTECCIÓN Y PREVENCIÓN DE 
ENFERMEDADES Y RIESGOS EN LA POBLACIÓN DEL MUNICIPIO.
</t>
  </si>
  <si>
    <t>DAR SERVICIOS MÉDICOS VETERINARIOS A LOS ANIMALES DE COMPAÑÍA MEDIANTE CURACIONES MENORES Y DESPARASITACIONES EN LOS MÓDULOS VETERINARIOS PARA LA PROTECCIÓN Y PREVENCIÓN DE ENFERMEDADES ZOONÓTICAS Y RIESGOS EN LA POBLACIÓN DEL MUNICIPIO.</t>
  </si>
  <si>
    <t>NUMERO DE ACCIONES DE 
SERVICIOS MÉDICOS 
OTORGADOS</t>
  </si>
  <si>
    <t>DAR CONSULTA MÉDICA VETERINARIA A LOS ANIMALES DE COMPAÑÍA EN LOS MÓDULOS VETERINARIOS PARA LA PROTECCIÓN Y PREVENCIÓN DE ENFERMEDADES ZOONÓTICAS Y RIESGOS EN LA POBLACIÓN DEL MUNICIPIO.</t>
  </si>
  <si>
    <t>NUMERO DE CONSULTAS MÉDICAS VETERINARIAS</t>
  </si>
  <si>
    <t>CREAR VÍNCULOS CON OSC PARA PROMOVER Y REALIZAR CAMPAÑAS DE ESTERILIZACIÓN E IDENTIFICACIÓN DE ANIMALES DOMÉSTICOS.</t>
  </si>
  <si>
    <t>NUMERO DE ESTERILIZACIONES QUIRÚRGICAS</t>
  </si>
  <si>
    <t>REALIZACIÓN DE 
ESTERILIZACIONES 
QUIRÚRGICAS A LOS 
ANIMALES DE COMPAÑÍA EN 
EL MÓDULO VETERINARIO 
EN CONVENIO CON 
FINANCIAMIENTO A 
CLÍNICAS PARTICULARES 
PARA LA PROTECCIÓN Y 
PREVENCIÓN DE 
ENFERMEDADES 
ZOONÓTICAS Y RIESGOS EN 
LA POBLACIÓN DEL 
MUNICIPIO DE MÉRIDA</t>
  </si>
  <si>
    <t>SALUD INTEGRAL COMUNITARIA PARA EL BIENESTAR SOCIAL EN EL MUNICIPIO</t>
  </si>
  <si>
    <t>REALIZAR ACCIONES PARA LA PREVENCIÓN Y PROMOCIÓN DE LA SALUD, CON LA FINALIDAD DE PREVENIR ENFERMEDADES MEDIANTE TRABAJOS E INTERVENCIONES EN FUMIGACIÓN Y ABATIZACIÓN CON EL FIN DE GENERAR ENTORNOS SALUDABLES PARA LAS Y LOS HABITANTES DE LA CIUDAD DE MÉRIDA Y SUS COMISARÍAS.</t>
  </si>
  <si>
    <t>ACCIONES DE FUMIGACIÓN PERMANENTES.</t>
  </si>
  <si>
    <t>NUMERO DE KILÓMETROS RECORRIDOS EN COLONIAS Y COMISARIAS DEL MUNICIPIO.</t>
  </si>
  <si>
    <t>ACCIONES DE CONTROL LARVARIO Y EJECUCIÓN DE TRABAJOS DE ABATIZACIÓN PERMANENTES.</t>
  </si>
  <si>
    <t>NUMERO DE ACCIONES Y TRABAJOS REALIZADOS DE CONTROL LARVARIO EN ESPACIOS PÚBLICOS Y COMISARIAS DEL MUNICIPIO DE MÉRIDA</t>
  </si>
  <si>
    <t>NUMERO DE ESPACIOS PÚBLICOS ATENDIDOS Y COMISARÍAS DEL MUNICIPIO DE MÉRIDA.</t>
  </si>
  <si>
    <t>IMPLEMENTACIÓN DEL PROGRAMA DE FUMIGACIÓN CON FINANCIAMIENTO A PARTICULARES.</t>
  </si>
  <si>
    <t>NUMERO DE KILÓMETROS RECORRIDOS EN COLONIAS Y COMISARÍAS DEL MUNICIPIO.</t>
  </si>
  <si>
    <t>IMPLEMENTACIÓN DEL PROGRAMA DE FUMIGACIÓN EN EL MUNICIPIO CON FINANCIAMIENTO A PARTICULARES.</t>
  </si>
  <si>
    <t>NUMERO DE ESPACIOS PÚBLICOS, COLONIAS Y COMISARÍAS ATENDIDAS.</t>
  </si>
  <si>
    <t>IMPLEMENTACIÓN DEL PROGRAMA DE ABATIZACIÓN EN EL MUNICIPIO CON FINANCIAMIENTO A PARTICULARES</t>
  </si>
  <si>
    <t>NUMERO DE ACCIONES Y TRABAJOS REALIZADOS DE CONTROL LARVARIO EN ESPACIOS PÚBLICOS, COLONIAS Y COMISARÍAS DEL MUNICIPIO DE MÉRIDA.</t>
  </si>
  <si>
    <t>Protección y Atención a la Salud</t>
  </si>
  <si>
    <t>ATENCIÓN MÉDICA INTEGRAL A LAS Y LOS POBLADORES DEL MUNICIPIO DE MÉRIDA</t>
  </si>
  <si>
    <t>PREVENIR Y MEJORAR LAS CONDICIONES DE SALUD, MEDIANTE CONSULTAS EN LOS MÓDULOS MÉDICOS MUNICIPALES, PARA MEJORAR LA CALIDAD DE VIDA DE LAS Y LOS HABITANTES DEL MUNICIPIO DE MÉRIDA. COADYUVANDO EN LA IMPLEMENTACIÓN DE POLÍTICAS PÚBLICAS Y LA COLABORACIÓN INSTITUCIONAL.</t>
  </si>
  <si>
    <t>PROGRAMACIÓN DE CONSULTAS MÉDICAS</t>
  </si>
  <si>
    <t>NUMERO DE CONSULTAS MÉDICAS PROPORCIONADAS</t>
  </si>
  <si>
    <t>PROGAMACIÓN DE SESIONES DE REHABILITACIÓN.</t>
  </si>
  <si>
    <t>NUMERO DE SESIONES DE REHABILITACIÓN</t>
  </si>
  <si>
    <t>PROGRAMACION DE CONSULTAS DENTALES.</t>
  </si>
  <si>
    <t>NUMERO DE CONSULTAS DENTALES.</t>
  </si>
  <si>
    <t>MASTOGRAFÍAS CAMM</t>
  </si>
  <si>
    <t>EJECUCIÓN DE ACCIONES PREVENTIVAS EN LOS MÓDULOS MÉDICOS.</t>
  </si>
  <si>
    <t>NÚMERO DE ESTUDIOS REALIZADOS</t>
  </si>
  <si>
    <t>NUMERO DE DETECCIONES REALIZADAS</t>
  </si>
  <si>
    <t>REHABILITACIÓN DE ESPACIOS MÉDICOS</t>
  </si>
  <si>
    <t>NÚMERO DE ESPACIOS REHABILITADOS</t>
  </si>
  <si>
    <t>APERTURA DE NUEVOS ESPACIOS MÉDICOS</t>
  </si>
  <si>
    <t>NÚMERO DE ESPACIOS NUEVOS</t>
  </si>
  <si>
    <t>PROGRAMA MÉDICO A DOMICILIO</t>
  </si>
  <si>
    <t xml:space="preserve">OTORGAR ATENCIÓN MÉDICA INTEGRAL Y SERVICIOS DE ENFERMERÍA A LA POBLACIÓN DEL MUNICIPIO 
DE MÉRIDA EN SITUACIÓN DE VULNERABILIDAD, MEDIANTE EL SERVICIO DE VISITAS DOMICILIARIAS Y 
SEGUIMIENTO A LOS PADECIMIENTOS.
</t>
  </si>
  <si>
    <t>PROGAMACIÓN DE CONSULTAS MÉDICAS Y SERVICIO DE ENFERMERÍA A DOMICILIO A PERSONAS DE LA TERCERA EDAD.</t>
  </si>
  <si>
    <t>NUMERO DE PACIENTES ATENDIDOS</t>
  </si>
  <si>
    <t>PROGRAMACIÓN DE CONSULTAS MÉDICAS Y SERVICIOS DE ENFERMERÍA A DOMICILIO A MUJERES EMBARAZADAS.</t>
  </si>
  <si>
    <t>NUMERO DE EMBARAZADAS ATENDIDAS.</t>
  </si>
  <si>
    <t>PROGRAMACIÓN DE CONSULTAS MÉDICAS Y SERVICIOS DE ENFERMERÍA A DOMICILIO A PERSONAS CON DISCAPACIDAD.</t>
  </si>
  <si>
    <t>NUMERO DE CONSULTAS REALIZADAS</t>
  </si>
  <si>
    <t>AMPLIAR LA COBERTURA DEL PROGRAMA MÉDICO A DOMICILIO</t>
  </si>
  <si>
    <t>NÚMERO DE PACIENTES ATENDIDOS</t>
  </si>
  <si>
    <t>ATENCIÓN MÉDICA A DOMICILIO (SÁBADO Y DOMINGO).</t>
  </si>
  <si>
    <t>CONSULTAS MÉDICAS A DOMICILIO.</t>
  </si>
  <si>
    <t>NÚMERO DE CONSULTAS OTORGADAS</t>
  </si>
  <si>
    <t>IMPLEMENTAR EL PROGRAMA MUNICIPAL DE SALUD, PARA LA PREVENCIÓN, PROTECCIÓN Y ATENCIÓN A LA POBLACIÓN DEL MUNICIPIO DE MÉRIDA EN LA LUCHA CONTRA EL COVID-019</t>
  </si>
  <si>
    <t>Nutrición</t>
  </si>
  <si>
    <t>FOMENTAR LAS BUENAS PRÁCTICAS DE PREVENCIÓN Y ATENCIÓN DE LA SALUD ALIMENTARIA</t>
  </si>
  <si>
    <t xml:space="preserve">MÉRIDA ME NUTRE
</t>
  </si>
  <si>
    <t xml:space="preserve">MEJORAR EL ESTADO DE SALUD DE LAS PERSONAS QUE HABITAN EN EL MUNICIPIO DE MÉRIDA 
MEDIANTE ESTRATEGIAS DE EDUCACIÓN, PROMOCIÓN, PREVENCIÓN, VIGILANCIA E INVESTIGACIÓN 
ALIMENTARIA Y NUTRICIONAL.
</t>
  </si>
  <si>
    <t>ENTREGA DE PAQUETES ALIMENTARIOS A LA POBLACIÓN EN SITUACIÓN DE VULNERABILIDAD DEL PROGRAMA APOYO ALIMENTARIO Y NUTRICIONAL ACOMPAÑADO DE ESTRATEGIAS QUE PROMUEVAN Y FOMENTEN ESTILOS DE VIDA SALUDABLES</t>
  </si>
  <si>
    <t>NUMERO DE PAQUETES 
ALIMENTARIOS</t>
  </si>
  <si>
    <t>CAPACITACIÓN EN TEMAS DEL CONTROL INTEGRAL DE LAS ENFERMEDADES CRÓNICAS</t>
  </si>
  <si>
    <t>NUMERO DE PERSONAS CAPACITADAS</t>
  </si>
  <si>
    <t>CAPACITACIÓN PRESENCIAL 
YO VIRTUAL EN TEMAS DE 
EDUCACIÓN ALIMENTARIA Y 
NUTRICIONAL COMO PARTE 
DE LA PROMOCIÓN DE 
SALUD</t>
  </si>
  <si>
    <t xml:space="preserve">NUMERO DE PERSONAS 
CAPACITADAS
</t>
  </si>
  <si>
    <t>ELABORACIÓN DE UN PLAN 
NUTRICIONAL ADECUADO 
COMO PARTE DEL 
TRATAMIENTO PARA LAS 
PERSONAS ATENDIDAS</t>
  </si>
  <si>
    <t>NUMERO DE CONSULTAS 
NUTRICIONALES OTORGADAS</t>
  </si>
  <si>
    <t>ELABORACIÓN DE UN PLAN 
NUTRICIONAL ADECUADO 
PARA MUJERES EN 
PERÍODO DE EMBARAZO, 
LACTANCIA, NIÑAS, NIÑOS Y 
ADOLESCENTES MENORES 
DE 18 AÑOS Y SU FAMILIA 
COMO PARTE DEL 
TRATAMIENTO NUTRICIONAL</t>
  </si>
  <si>
    <t>CAPACITACIÓN PRESENCIAL 
YO VIRTUAL EN TEMAS DE 
LACTANCIA MATERNA Y 
ALIMENTACIÓN 
MATERNO-INFANTIL</t>
  </si>
  <si>
    <t>NUMERO DE PERSONAS 
CAPACITADAS</t>
  </si>
  <si>
    <t>CAPACITACIÓN PRESENCIAL 
YO VIRTUAL EN ESTILOS DE 
VIDA SALUDABLES A 
PERSONAS LABORALMENTE 
ACTIVAS</t>
  </si>
  <si>
    <t>MEDICIÓN DE GLUCEMIA 
CAPILAR A LAS PERSONAS 
QUE VIVEN CON ALGÚN 
FACTOR DE RIESGO PARA 
DESARROLLAR DIABETES 
PROPORCIONADA COMO 
PARTE DE LA DETECCIÓN 
OPORTUNA DE LA 
ENFERMEDAD</t>
  </si>
  <si>
    <t>NUMERO DE PERSONAS 
ATENDIDAS</t>
  </si>
  <si>
    <t>Psicología</t>
  </si>
  <si>
    <t>PSICOLOGÍA INTEGRAL EN UNA MÉRIDA UNIDA POR MÁS</t>
  </si>
  <si>
    <t xml:space="preserve">OFRECER PROGRAMAS DE SALUD MENTAL A LAS Y LOS HABITANTES DEL MUNICIPIO DE MÉRIDA, CON 
ESPECIAL ATENCIÓN EN LAS PERSONAS EN SITUACIÓN DE VULNERABILIDAD MEDIANTE Y ACCIONES QUE 
FOMENTEN Y PRESERVEN LA SALUD Y ELEVEN SU CALIDAD DE VIDA.
</t>
  </si>
  <si>
    <t>ATENCIÓN Y ORIENTACIÓN 
PSICOLÓGICA</t>
  </si>
  <si>
    <t xml:space="preserve">NUMERO DE CONSULTAS DE 
ORIENTACIÓN PSICOLÓGICA.
</t>
  </si>
  <si>
    <t>IMPLEMENTAR LOS SERVICIOS PARA LA ATENCIÓN DE LA SALUD MENTAL DE LAS Y LOS HABITANTES DEL 
MUNICIPIO, CON ATENCIÓN ESPECIAL EN LAS ZONAS DE MAYOR INCIDENCIA Y PROMOVIENDO EL TRABAJO 
COLABORATIVO CON OTRAS INSTANCIAS DE GOBIERNO Y CON LA SOCIEDAD CIVIL</t>
  </si>
  <si>
    <t>PROTOCOLO DE DETECCIÓN, ATENCIÓN Y CANALIZACIÓN DE PACIENTES EN SITUACIÓN MENTAL CRÍTICA. PREVENCIÓN DEL SUICIDIO</t>
  </si>
  <si>
    <t xml:space="preserve">NUMERO DE IMPLEMENTACIÓN 
DE ACCIONES DE CANALIZACIÓN 
DE PACIENTES CON RIESGO 
SUICIDA.
</t>
  </si>
  <si>
    <t>PROMOCIÓN Y PREVENCIÓN DEL CUIDADO DE LA SALUD MENTAL EN EL CENTRO RECREATIVO FAMILIAR DE APOYO A LA SALUD MENTAL LUDOTECA “BÁAXAL KÁAMBAL."</t>
  </si>
  <si>
    <t>NUMERO DE PARTICIPANTES</t>
  </si>
  <si>
    <t xml:space="preserve">PREVENCIÓN DE LA SALUD 
MENTAL.
</t>
  </si>
  <si>
    <t>NUMERO DE IMPARTICIÓN DE 
PLATICAS Y TALLERES DE 
PREVENCIÓN.</t>
  </si>
  <si>
    <t>PROMOCIÓN DE LA SALUD 
MENTAL</t>
  </si>
  <si>
    <t>NUMERO BENEFICIARIOS</t>
  </si>
  <si>
    <t>ESTABLECER PROGRAMAS TRANSVERSALES DE MANERA INTEGRAL, QUE APOYEN A LOS HABITANTES DEL MUNICIPIO EN LA ATENCIÓN DE ENFERMEDADES CRÓNICAS METABÓLICAS, MEDIANTE ASISTENCIA PRESENCIAL Y/O VIRTUAL</t>
  </si>
  <si>
    <t>900,00</t>
  </si>
  <si>
    <t>BRIGADAS DE LA SALUD EN EL MUNICIPIO DE MÉRIDA</t>
  </si>
  <si>
    <t>BRINDAR SERVICIOS DE SALUD, MEDIANTE ACCIONES DE PROMOCIÓN, PARTICIPACIÓN Y PREVENCIÓN 
EN FORMATO MÓVIL, PARA ACERCAR LA ATENCIÓN A LA CIUDADANÍA DE LAS COLONIAS Y COMISARÍAS 
DEL MUNICIPIO DE MÉRIDA</t>
  </si>
  <si>
    <t>ODS</t>
  </si>
  <si>
    <t xml:space="preserve"> GARANTIZAR UNA VIDA SANA Y PROMOVER EL BIENESTAR DE TODOS A TODAS LAS EDADES
</t>
  </si>
  <si>
    <t xml:space="preserve"> GARANTIZAR UNA VIDA SANA Y PROMOVER EL BIENESTAR DE TODOS A TODAS LAS EDADES</t>
  </si>
  <si>
    <t xml:space="preserve">GARANTIZAR UNA VIDA SANA Y PROMOVER EL BIENESTAR DE TODOS A TODAS LAS EDADES
</t>
  </si>
  <si>
    <t>GARANTIZAR UNA VIDA SANA Y PROMOVER EL BIENESTAR DE TODOS A TODAS LAS EDADES</t>
  </si>
  <si>
    <t>BRIGADAS DE SALUD</t>
  </si>
  <si>
    <r>
      <t xml:space="preserve">LAS Y LOS MERIDANOS 
RECIBEN ORIENTACIÓN EN 
TEMAS DE PROMOCIÓN Y 
PREVENCIÓN MÉDICA, 
DENTAL, DE ENFERMERÍA, 
NUTRICIONAL Y 
PSICOLÓGICA.
</t>
    </r>
    <r>
      <rPr>
        <b/>
        <sz val="10"/>
        <color theme="1"/>
        <rFont val="Calibri"/>
        <family val="2"/>
        <scheme val="minor"/>
      </rPr>
      <t>FERIAS DE SALUD</t>
    </r>
  </si>
  <si>
    <t xml:space="preserve">NUMERO DE ORIENTACIONES </t>
  </si>
  <si>
    <t>NUMERO DE DETECCIONES</t>
  </si>
  <si>
    <t>NUMERO DE ACCIONES</t>
  </si>
  <si>
    <r>
      <t xml:space="preserve">LAS Y LOS MERIDANOS 
RECIBEN ORIENTACIÓN EN 
TEMAS DE PROMOCIÓN Y 
PREVENCIÓN EN 
REHABILITACIÓN Y 
DENSITOMETRÍA.                                                                    </t>
    </r>
    <r>
      <rPr>
        <b/>
        <sz val="10"/>
        <color theme="1"/>
        <rFont val="Calibri"/>
        <family val="2"/>
        <scheme val="minor"/>
      </rPr>
      <t>FERIA DE SALUD</t>
    </r>
  </si>
  <si>
    <r>
      <t xml:space="preserve">LAS PERSONAS QUE ACUDEN A LAS BRIGADAS DE SALUD PARTICIPAN ACTIVAMENTE EN LA GENERACIÓN DE SU SOSPECHA DIAGNÓSTICA (DOCMA)                                                                  </t>
    </r>
    <r>
      <rPr>
        <b/>
        <sz val="10"/>
        <color theme="1"/>
        <rFont val="Calibri"/>
        <family val="2"/>
        <scheme val="minor"/>
      </rPr>
      <t>UNIDAD MASTOGRAFÍA</t>
    </r>
    <r>
      <rPr>
        <sz val="10"/>
        <color theme="1"/>
        <rFont val="Calibri"/>
        <family val="2"/>
        <scheme val="minor"/>
      </rPr>
      <t xml:space="preserve"> </t>
    </r>
  </si>
  <si>
    <r>
      <t xml:space="preserve">LAS PERSONAS QUE ACUDEN A LAS BRIGADAS DE SALUD PARTICIPAN ACTIVAMENTE EN LA GENERACIÓN DE SU SOSPECHA DIAGNÓSTICA (MASTOGRAFÍA)                                                                  </t>
    </r>
    <r>
      <rPr>
        <b/>
        <sz val="10"/>
        <color theme="1"/>
        <rFont val="Calibri"/>
        <family val="2"/>
        <scheme val="minor"/>
      </rPr>
      <t>UNIDAD MASTOGRAFÍA</t>
    </r>
    <r>
      <rPr>
        <sz val="10"/>
        <color theme="1"/>
        <rFont val="Calibri"/>
        <family val="2"/>
        <scheme val="minor"/>
      </rPr>
      <t xml:space="preserve"> </t>
    </r>
  </si>
  <si>
    <r>
      <t xml:space="preserve">LAS PERSONAS QUE 
ACUDEN A LAS BRIGADAS 
DE SALUD PARTICIPAN 
ACTIVAMENTE EN LA 
GENERACIÓN DE SU 
SOSPECHA DIAGNÓSTICA (DETECCIÓN MÉDICA)                                                       </t>
    </r>
    <r>
      <rPr>
        <b/>
        <sz val="10"/>
        <color theme="1"/>
        <rFont val="Calibri"/>
        <family val="2"/>
        <scheme val="minor"/>
      </rPr>
      <t>UNIDAD SCANIA</t>
    </r>
  </si>
  <si>
    <r>
      <t xml:space="preserve">LAS PERSONAS QUE 
ACUDEN A LAS BRIGADAS 
DE SALUD PARTICIPAN 
ACTIVAMENTE EN LA 
GENERACIÓN DE SU 
SOSPECHA DIAGNÓSTICA (DENTAL)                                                  </t>
    </r>
    <r>
      <rPr>
        <b/>
        <sz val="10"/>
        <color theme="1"/>
        <rFont val="Calibri"/>
        <family val="2"/>
        <scheme val="minor"/>
      </rPr>
      <t>UNIDAD SCANIA</t>
    </r>
  </si>
  <si>
    <r>
      <t xml:space="preserve">LAS PERSONAS QUE 
ACUDEN A LAS BRIGADAS 
DE SALUD PARTICIPAN 
ACTIVAMENTE EN LA 
GENERACIÓN DE SU 
SOSPECHA DIAGNÓSTICA (ENFERMERÍA)                                                                   </t>
    </r>
    <r>
      <rPr>
        <b/>
        <sz val="10"/>
        <color theme="1"/>
        <rFont val="Calibri"/>
        <family val="2"/>
        <scheme val="minor"/>
      </rPr>
      <t>UNIDAD SCANIA</t>
    </r>
  </si>
  <si>
    <r>
      <t xml:space="preserve">LAS PERSONAS QUE ACUDEN A LAS BRIGADAS DE SALUD PARTICIPAN ACTIVAMENTE EN LA GENERACIÓN DE SU SOSPECHA DIAGNÓSTICA (REHABILITACIÓN)                                  </t>
    </r>
    <r>
      <rPr>
        <b/>
        <sz val="10"/>
        <color theme="1"/>
        <rFont val="Calibri"/>
        <family val="2"/>
        <scheme val="minor"/>
      </rPr>
      <t>UNIDAD REHABILITACIÓN</t>
    </r>
  </si>
  <si>
    <r>
      <t xml:space="preserve">LAS Y LOS MERIDANOS 
RECIBEN ORIENTACIÓN EN 
TEMAS DE PROMOCIÓN Y 
PREVENCIÓN MÉDICA, 
DENTAL, DE ENFERMERÍA, 
NUTRICIONAL Y 
PSICOLÓGICA.
</t>
    </r>
    <r>
      <rPr>
        <b/>
        <sz val="10"/>
        <color theme="1"/>
        <rFont val="Calibri"/>
        <family val="2"/>
        <scheme val="minor"/>
      </rPr>
      <t xml:space="preserve">BRIGADAS </t>
    </r>
  </si>
  <si>
    <r>
      <t xml:space="preserve">LAS Y LOS MERIDANOS 
RECIBEN ORIENTACIÓN EN 
TEMAS DE PROMOCIÓN Y 
PREVENCIÓN EN 
REHABILITACIÓN Y 
DENSITOMETRÍA.                                       </t>
    </r>
    <r>
      <rPr>
        <b/>
        <sz val="10"/>
        <color theme="1"/>
        <rFont val="Calibri"/>
        <family val="2"/>
        <scheme val="minor"/>
      </rPr>
      <t xml:space="preserve">BRIGADAS        </t>
    </r>
    <r>
      <rPr>
        <sz val="10"/>
        <color theme="1"/>
        <rFont val="Calibri"/>
        <family val="2"/>
        <scheme val="minor"/>
      </rPr>
      <t xml:space="preserve">                                                                                                                        </t>
    </r>
  </si>
  <si>
    <r>
      <t xml:space="preserve">LAS Y LOS MERIDANOS 
RECIBEN ORIENTACIÓN EN 
TEMAS DE PROMOCIÓN Y 
PREVENCIÓN MÉDICA, 
DENTAL, DE ENFERMERÍA, 
NUTRICIONAL Y 
PSICOLÓGICA.
</t>
    </r>
    <r>
      <rPr>
        <b/>
        <sz val="10"/>
        <color theme="1"/>
        <rFont val="Calibri"/>
        <family val="2"/>
        <scheme val="minor"/>
      </rPr>
      <t>SOLICITUD</t>
    </r>
    <r>
      <rPr>
        <sz val="10"/>
        <color theme="1"/>
        <rFont val="Calibri"/>
        <family val="2"/>
        <scheme val="minor"/>
      </rPr>
      <t xml:space="preserve"> </t>
    </r>
    <r>
      <rPr>
        <b/>
        <sz val="10"/>
        <color theme="1"/>
        <rFont val="Calibri"/>
        <family val="2"/>
        <scheme val="minor"/>
      </rPr>
      <t>EXTERNA</t>
    </r>
  </si>
  <si>
    <r>
      <t xml:space="preserve">LAS Y LOS MERIDANOS 
RECIBEN ORIENTACIÓN EN 
TEMAS DE PROMOCIÓN Y 
PREVENCIÓN EN 
REHABILITACIÓN Y 
DENSITOMETRÍA.                                       </t>
    </r>
    <r>
      <rPr>
        <b/>
        <sz val="10"/>
        <color theme="1"/>
        <rFont val="Calibri"/>
        <family val="2"/>
        <scheme val="minor"/>
      </rPr>
      <t xml:space="preserve">SOLICITUD EXTERNA      </t>
    </r>
    <r>
      <rPr>
        <sz val="10"/>
        <color theme="1"/>
        <rFont val="Calibri"/>
        <family val="2"/>
        <scheme val="minor"/>
      </rPr>
      <t xml:space="preserve">                                                                                                                        </t>
    </r>
  </si>
  <si>
    <r>
      <t xml:space="preserve">ACCIONES DE PROTECCIÓN REALIZADAS POR EL PERSONAL DE SALUD DE LOS MÓDULOS MÓVILES. </t>
    </r>
    <r>
      <rPr>
        <b/>
        <sz val="10"/>
        <color theme="1"/>
        <rFont val="Calibri"/>
        <family val="2"/>
        <scheme val="minor"/>
      </rPr>
      <t>COVID</t>
    </r>
  </si>
  <si>
    <t>1ER. TRIMESTRE</t>
  </si>
  <si>
    <t>1 ER. TRIMESTRE</t>
  </si>
  <si>
    <t>TOTAL ACCIONES ATENDIDAS</t>
  </si>
  <si>
    <t>TOTAL KILOMETROS ATENDIDAS</t>
  </si>
  <si>
    <t>TOTAL ESPACIOS PUBLICOS Y COMISARIAS ATENDIDAS</t>
  </si>
  <si>
    <t>Juventud</t>
  </si>
  <si>
    <t>DESGLOSE DE ACTIVIDADES</t>
  </si>
  <si>
    <t>GARANTIZAR UNA EDUCACIÓN INCLUSIVA Y EQUITATIVA DE CALIDAD Y PROMOVER OPORTUNIDADES DE APRENDIZAJE 
PERMANENTE PARA TODOS</t>
  </si>
  <si>
    <t>DESARROLLAR E IMPULSAR LAS COMPETENCIAS Y CAPACIDADES EN LAS Y LOS JÓVENES PARA DESPERTAR E IMPULSAR SU LIDERAZGO, INVOLUCRÁNDOLOS EN TEMAS SOCIALES A TRAVÉS DE EMPODERAMIENTO JUVENIL</t>
  </si>
  <si>
    <t>JUVENTUD IMPARABLE</t>
  </si>
  <si>
    <t>PROMOVER EL LIDERAZGO JUVENIL MERIDANO, MEDIANTE ACCIONES QUE FOMENTEN EL CRECIMIENTO 
DE SU POTENCIAL Y CONTRIBUYAN A SU EMPODERAMIENTO, COADYUVANDO AL DESARROLLO DE 
AGENTES DE CAMBIO EN EL MUNICIPIO.</t>
  </si>
  <si>
    <t>IMPLEMENTACIÓN DE ACTIVIDADES QUE PROMUEVAN LA CULTURA URBANA A TRAVÉS DE MURALES DE GRAFFITI, DEPORTES EXTREMOS, FREESTYLE, BREACK DANCE Y FOTOGRAFÍA URBANA PARA PROMOCIÓN DE LOS DERECHOS CULTURALES PINTA NO MANCHES, ENAMORA MÉRIDA, JORNADA DE ARTE URBANO Y CARNAVAL DE MÉRIDA.</t>
  </si>
  <si>
    <t>MURALES DE GRAFFITI</t>
  </si>
  <si>
    <t>NÚMERO DE PARTICIPANTES</t>
  </si>
  <si>
    <t>DEPORTES EXTREMOS</t>
  </si>
  <si>
    <t>FREESTYLE</t>
  </si>
  <si>
    <t>BREAK DANCE</t>
  </si>
  <si>
    <t>FOTOGRAFÍA URBANA</t>
  </si>
  <si>
    <t>PINTA NO MANCHES</t>
  </si>
  <si>
    <t>ENAMORA MÉRIDA</t>
  </si>
  <si>
    <t>JORNADA DE ARTE URBANO</t>
  </si>
  <si>
    <t xml:space="preserve">CARNAVAL DE MÉRIDA </t>
  </si>
  <si>
    <t>IMPARTICIÓN DE ACCIONES PRESENCIALES YO EN LÍNEA PARA LA PREVENCIÓN DE LA PROBLEMÁTICA JUVENIL, DESARROLLO DE LIDERAZGO Y SU INVOLUCRAMIENTO EN TEMAS DE LA CIUDAD (JUVENTUD LIBRE, RED DE EMPRENDIMIENTOS, AYUNTAMIENTO EN MI UNIVERSIDAD, BOLSA DE EMPLEO JUVENIL, TARJETA JUVENTUD IMPARABLE, BECAS CREA MÁS, FERIAS DE SALUD JUVENIL MUNICIPAL, PREMIO MUNICIPAL DE LA JUVENTUD, GUÍA DEL ADOLESCENTE, RED DE ORGANISMOS SOCIALES, VOLUNTARIADO, JUVENTUD IMPARABLE).</t>
  </si>
  <si>
    <t>JUVENTUD LIBRE</t>
  </si>
  <si>
    <t>PROMOVER EL CRECIMIENTO ECONÓMICO SOSTENIDO, INCLUSIVO Y SOSTENIBLE, EL EMPLEO PLENO Y PRODUCTIVO 
Y EL TRABAJO DECENTE PARA TODOS</t>
  </si>
  <si>
    <t>RED DE EMPREDIMIENTOS</t>
  </si>
  <si>
    <t>AYUNTAMIENTO EN MI UNIVERSIDAD</t>
  </si>
  <si>
    <t>BOLSA DE EMPLEO JUVENIL</t>
  </si>
  <si>
    <t>TARJETA JUVENTUD IMPARABLE</t>
  </si>
  <si>
    <t>BECAS CREA MÁS</t>
  </si>
  <si>
    <t>FERIAS DE SALUD JUVENIL MUNICIPAL</t>
  </si>
  <si>
    <t>PREMIO MUNICIPAL DE LA JUVENTUD</t>
  </si>
  <si>
    <t>GUÍA DEL ADOLESCENTE</t>
  </si>
  <si>
    <t>RED DE ORGANISMOS SOCIALES</t>
  </si>
  <si>
    <t>VOLUNTARIADO</t>
  </si>
  <si>
    <t>ELABORAR PROGRAMAS INTEGRALES DE EDUCACIÓN SEXUAL Y REPRODUCTIVA, DIRIGIDO A JÓVENES DEL MUNICIPIO</t>
  </si>
  <si>
    <t>IMPARTICIÓN DE TALLERES Y PLÁTICAS PREVENTIVAS, REALIZACIÓN DE ACTIVIDADES RECREATIVAS, DEPORTIVAS Y ECOLÓGICAS EN LOS ESPACIOS DE DESARROLLO INTEGRAL JUVENIL Y EN ESPACIOS PÚBLICOS EN EL MUNICIPIO CENTRO DE DESARROLLO INTEGRAL JUVENIL.</t>
  </si>
  <si>
    <t>REALIZACIÓN DE TALLERES Y PLÁTICAS PREVENTIVAS</t>
  </si>
  <si>
    <t>Secretaría Técnica del Deporte</t>
  </si>
  <si>
    <t>Comités Deportivos</t>
  </si>
  <si>
    <t>ADECUAR Y MEJORAR LAS INSTALACIONES DEPORTIVAS PARA LA PRÁCTICA DEL DEPORTE ADAPTADO</t>
  </si>
  <si>
    <t>COMITÉS DEPORTIVOS EN EL MUNICIPIO DE MÉRIDA</t>
  </si>
  <si>
    <t>FOMENTAR LA PRÁCTICA DEL DEPORTE Y LA ACTIVACIÓN FÍSICA EN LA POBLACIÓN, MEDIANTE LA 
IMPLEMENTACIÓN DE PROGRAMAS Y EVENTOS DEPORTIVOS EN INSTALACIONES Y PARQUES, ASÍ COMO 
LA CONFORMACIÓN DE COMITÉS DEPORTIVOS EN EL MUNICIPIO DE MÉRIDA</t>
  </si>
  <si>
    <t>EJECUCIÓN DE ACCIONES 
DE MANTENIMIENTO Y 
REHABILITACIÓN DE 
ESPACIOS DEPORTIVOS</t>
  </si>
  <si>
    <t>NUMERO DE ACCIONES DE 
MANTENIMIENTO Y 
REHABILITACIÓN.</t>
  </si>
  <si>
    <t xml:space="preserve">DISTRIBUICIÓN DE APOYOS 
A DEPORTISTAS EN 
MATERIAL Y HERRAMINETAS 
DEPORTIVAS DEL MUNICIPIO 
DE MÉRIDA Y SUS 
COMISARÍAS.
</t>
  </si>
  <si>
    <t>NUMERO DE APOYOS DE 
MATERIAL DEPORTIVO 
OTORGADOS.</t>
  </si>
  <si>
    <t>REESTRUCTURAR LOS COMITÉS DE DEPORTIVOS PARA UN MEJOR FUNCIONAMIENTO</t>
  </si>
  <si>
    <t>CREACIÓN DE COMITÉS 
DEPORTIVOS EN BARRIOS, 
COLONIAS Y COMISARÍAS 
DEL MUNICIPIO DE MÉRIDA.</t>
  </si>
  <si>
    <t>NUMERO DE COMITÉS 
DEPORTIVOS.</t>
  </si>
  <si>
    <t>REALIZACIÓN DE 
ACTIVIDADES, TORNEOS Y 
CAMPEONATOS EN LAS 
COLONIAS Y COMISARÍAS 
DEL MUNICIPIO DE MÉRIDA.</t>
  </si>
  <si>
    <t xml:space="preserve">NUMERO DE ASISTENTES A 
EVENTOS REALIZADOS.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</si>
</sst>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5" x14ac:knownFonts="1">
    <font>
      <sz val="11"/>
      <color theme="1"/>
      <name val="Calibri"/>
      <family val="2"/>
      <scheme val="minor"/>
    </font>
    <font>
      <b/>
      <sz val="10"/>
      <color rgb="FF000000"/>
      <name val="Barlow Light"/>
    </font>
    <font>
      <sz val="10"/>
      <color rgb="FF000000"/>
      <name val="Barlow Light"/>
    </font>
    <font>
      <b/>
      <sz val="10"/>
      <color rgb="FFFFFFFF"/>
      <name val="Barlow Light"/>
    </font>
    <font>
      <b/>
      <sz val="10"/>
      <color theme="1"/>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b/>
      <sz val="11"/>
      <color theme="1"/>
      <name val="Calibri"/>
      <family val="2"/>
      <scheme val="minor"/>
    </font>
    <font>
      <sz val="8"/>
      <name val="Calibri"/>
      <family val="2"/>
      <scheme val="minor"/>
    </font>
    <font>
      <b/>
      <sz val="16"/>
      <name val="Calibri"/>
      <family val="2"/>
      <scheme val="minor"/>
    </font>
    <font>
      <b/>
      <sz val="16"/>
      <color theme="0"/>
      <name val="Calibri"/>
      <family val="2"/>
      <scheme val="minor"/>
    </font>
    <font>
      <sz val="11"/>
      <color theme="1"/>
      <name val="Calibri"/>
      <family val="2"/>
      <scheme val="minor"/>
    </font>
    <font>
      <sz val="9"/>
      <color theme="1"/>
      <name val="Calibri"/>
      <family val="2"/>
      <scheme val="minor"/>
    </font>
    <font>
      <b/>
      <sz val="9"/>
      <color rgb="FF000000"/>
      <name val="Barlow Light"/>
    </font>
    <font>
      <sz val="9"/>
      <color rgb="FF000000"/>
      <name val="Barlow Light"/>
    </font>
    <font>
      <b/>
      <sz val="9"/>
      <color rgb="FFFFFFFF"/>
      <name val="Barlow Light"/>
    </font>
    <font>
      <b/>
      <sz val="9"/>
      <color theme="1"/>
      <name val="Calibri"/>
      <family val="2"/>
      <scheme val="minor"/>
    </font>
    <font>
      <b/>
      <sz val="9"/>
      <name val="Calibri"/>
      <family val="2"/>
      <scheme val="minor"/>
    </font>
    <font>
      <b/>
      <sz val="9"/>
      <color theme="0"/>
      <name val="Calibri"/>
      <family val="2"/>
      <scheme val="minor"/>
    </font>
    <font>
      <sz val="9"/>
      <color indexed="8"/>
      <name val="Calibri"/>
      <family val="2"/>
      <scheme val="minor"/>
    </font>
    <font>
      <b/>
      <sz val="9"/>
      <color indexed="8"/>
      <name val="Calibri"/>
      <family val="2"/>
      <scheme val="minor"/>
    </font>
    <font>
      <sz val="9"/>
      <name val="Calibri"/>
      <family val="2"/>
      <scheme val="minor"/>
    </font>
  </fonts>
  <fills count="17">
    <fill>
      <patternFill patternType="none"/>
    </fill>
    <fill>
      <patternFill patternType="gray125"/>
    </fill>
    <fill>
      <patternFill patternType="solid">
        <fgColor rgb="FF2F75B5"/>
        <bgColor rgb="FFFFFFFF"/>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rgb="FF92D05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bottom/>
      <diagonal/>
    </border>
  </borders>
  <cellStyleXfs count="2">
    <xf numFmtId="0" fontId="0" fillId="0" borderId="0"/>
    <xf numFmtId="44" fontId="14" fillId="0" borderId="0" applyFont="0" applyFill="0" applyBorder="0" applyAlignment="0" applyProtection="0"/>
  </cellStyleXfs>
  <cellXfs count="221">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2" fontId="9" fillId="5" borderId="1" xfId="0"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12" xfId="0" applyNumberFormat="1" applyBorder="1" applyAlignment="1">
      <alignment horizontal="center" vertical="center" wrapText="1"/>
    </xf>
    <xf numFmtId="3" fontId="10" fillId="5" borderId="13" xfId="0" applyNumberFormat="1" applyFont="1" applyFill="1" applyBorder="1" applyAlignment="1">
      <alignment horizontal="center" vertical="center" wrapText="1"/>
    </xf>
    <xf numFmtId="3" fontId="10" fillId="5" borderId="14" xfId="0" applyNumberFormat="1" applyFont="1" applyFill="1" applyBorder="1" applyAlignment="1">
      <alignment horizontal="center" vertical="center" wrapText="1"/>
    </xf>
    <xf numFmtId="3" fontId="10" fillId="5" borderId="15"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18" xfId="0" applyNumberForma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3" fontId="0" fillId="0" borderId="22"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5" xfId="0" applyNumberFormat="1" applyBorder="1" applyAlignment="1">
      <alignment horizontal="center" vertical="center" wrapText="1"/>
    </xf>
    <xf numFmtId="0" fontId="7" fillId="0" borderId="21" xfId="0" applyFon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28" xfId="0" applyNumberFormat="1" applyBorder="1" applyAlignment="1">
      <alignment horizontal="center" vertical="center" wrapText="1"/>
    </xf>
    <xf numFmtId="3" fontId="10" fillId="5" borderId="29" xfId="0" applyNumberFormat="1" applyFont="1" applyFill="1" applyBorder="1" applyAlignment="1">
      <alignment horizontal="center" vertical="center" wrapText="1"/>
    </xf>
    <xf numFmtId="3" fontId="0" fillId="0" borderId="30" xfId="0" applyNumberForma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3" fontId="0" fillId="0" borderId="31" xfId="0" applyNumberFormat="1" applyBorder="1" applyAlignment="1">
      <alignment horizontal="center" vertical="center" wrapText="1"/>
    </xf>
    <xf numFmtId="3" fontId="0" fillId="0" borderId="32" xfId="0" applyNumberFormat="1" applyBorder="1" applyAlignment="1">
      <alignment horizontal="center" vertical="center" wrapText="1"/>
    </xf>
    <xf numFmtId="3" fontId="10" fillId="5" borderId="33"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2" fontId="8" fillId="0" borderId="21" xfId="0" applyNumberFormat="1" applyFont="1" applyBorder="1" applyAlignment="1">
      <alignment horizontal="center" vertical="center" wrapText="1"/>
    </xf>
    <xf numFmtId="2" fontId="9" fillId="5" borderId="21" xfId="0"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3" fontId="10" fillId="5" borderId="36" xfId="0" applyNumberFormat="1" applyFont="1" applyFill="1" applyBorder="1" applyAlignment="1">
      <alignment horizontal="center" vertical="center" wrapText="1"/>
    </xf>
    <xf numFmtId="3" fontId="0" fillId="0" borderId="35"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38" xfId="0" applyNumberForma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3" fontId="7" fillId="0" borderId="1" xfId="0" applyNumberFormat="1" applyFont="1" applyBorder="1" applyAlignment="1">
      <alignment horizontal="center" vertical="center" wrapText="1"/>
    </xf>
    <xf numFmtId="0" fontId="0" fillId="0" borderId="1" xfId="0" applyBorder="1" applyAlignment="1">
      <alignment horizontal="center"/>
    </xf>
    <xf numFmtId="3" fontId="7" fillId="0" borderId="2"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10" fillId="5" borderId="1" xfId="0" applyNumberFormat="1"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16" borderId="1" xfId="0" applyFill="1" applyBorder="1" applyAlignment="1">
      <alignment horizontal="center"/>
    </xf>
    <xf numFmtId="3" fontId="10" fillId="16" borderId="1" xfId="0" applyNumberFormat="1" applyFont="1" applyFill="1" applyBorder="1" applyAlignment="1">
      <alignment horizontal="center"/>
    </xf>
    <xf numFmtId="3" fontId="0" fillId="15" borderId="1" xfId="0" applyNumberFormat="1" applyFill="1" applyBorder="1" applyAlignment="1">
      <alignment horizontal="center" vertical="center" wrapText="1"/>
    </xf>
    <xf numFmtId="0" fontId="10" fillId="16" borderId="1" xfId="0" applyFont="1" applyFill="1" applyBorder="1" applyAlignment="1">
      <alignment horizontal="center" vertical="center"/>
    </xf>
    <xf numFmtId="3" fontId="10" fillId="16" borderId="1" xfId="0" applyNumberFormat="1" applyFont="1" applyFill="1" applyBorder="1" applyAlignment="1">
      <alignment horizontal="center" vertical="center"/>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0" xfId="0" applyFont="1" applyBorder="1" applyAlignment="1">
      <alignment horizontal="center" vertical="center" wrapText="1"/>
    </xf>
    <xf numFmtId="0" fontId="7" fillId="0" borderId="0" xfId="0" applyFont="1"/>
    <xf numFmtId="3" fontId="7" fillId="0" borderId="6"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4" fillId="5" borderId="13" xfId="0" applyNumberFormat="1" applyFont="1" applyFill="1" applyBorder="1" applyAlignment="1">
      <alignment horizontal="center" vertical="center" wrapText="1"/>
    </xf>
    <xf numFmtId="3" fontId="4" fillId="5" borderId="14" xfId="0" applyNumberFormat="1" applyFont="1" applyFill="1" applyBorder="1" applyAlignment="1">
      <alignment horizontal="center" vertical="center" wrapText="1"/>
    </xf>
    <xf numFmtId="3" fontId="4" fillId="5" borderId="15" xfId="0" applyNumberFormat="1" applyFont="1" applyFill="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0" fontId="15" fillId="0" borderId="0" xfId="0" applyFont="1"/>
    <xf numFmtId="0" fontId="16" fillId="0" borderId="0" xfId="0" applyFont="1" applyAlignment="1">
      <alignment horizontal="center" vertical="center" wrapText="1"/>
    </xf>
    <xf numFmtId="0" fontId="17" fillId="0" borderId="0" xfId="0" applyFont="1" applyAlignment="1">
      <alignment horizontal="center" vertical="center" wrapText="1"/>
    </xf>
    <xf numFmtId="0" fontId="16" fillId="0" borderId="46" xfId="0" applyFont="1" applyBorder="1" applyAlignment="1">
      <alignment horizontal="center" vertical="center" wrapText="1"/>
    </xf>
    <xf numFmtId="0" fontId="17" fillId="0" borderId="5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2" fontId="22" fillId="0" borderId="1"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2" fontId="23" fillId="5" borderId="1" xfId="0" applyNumberFormat="1" applyFont="1" applyFill="1" applyBorder="1" applyAlignment="1">
      <alignment horizontal="center" vertical="center" wrapText="1"/>
    </xf>
    <xf numFmtId="3" fontId="19" fillId="5" borderId="13" xfId="0" applyNumberFormat="1" applyFont="1" applyFill="1" applyBorder="1" applyAlignment="1">
      <alignment horizontal="center" vertical="center" wrapText="1"/>
    </xf>
    <xf numFmtId="3" fontId="19" fillId="5" borderId="14" xfId="0" applyNumberFormat="1" applyFont="1" applyFill="1" applyBorder="1" applyAlignment="1">
      <alignment horizontal="center" vertical="center" wrapText="1"/>
    </xf>
    <xf numFmtId="3" fontId="19" fillId="5" borderId="15" xfId="0" applyNumberFormat="1" applyFont="1" applyFill="1" applyBorder="1" applyAlignment="1">
      <alignment horizontal="center" vertical="center" wrapText="1"/>
    </xf>
    <xf numFmtId="3" fontId="15" fillId="0" borderId="5"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0" fontId="15" fillId="0" borderId="0" xfId="0" applyFont="1" applyAlignment="1">
      <alignment horizontal="center" vertical="center"/>
    </xf>
    <xf numFmtId="3" fontId="15" fillId="0" borderId="27"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3" fontId="15" fillId="0" borderId="30" xfId="0" applyNumberFormat="1" applyFont="1" applyBorder="1" applyAlignment="1">
      <alignment horizontal="center" vertical="center" wrapText="1"/>
    </xf>
    <xf numFmtId="3" fontId="15" fillId="0" borderId="26"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3" fontId="19" fillId="5" borderId="29" xfId="0" applyNumberFormat="1" applyFont="1" applyFill="1" applyBorder="1" applyAlignment="1">
      <alignment horizontal="center" vertical="center" wrapText="1"/>
    </xf>
    <xf numFmtId="0" fontId="19" fillId="16" borderId="1" xfId="0" applyFont="1" applyFill="1" applyBorder="1" applyAlignment="1">
      <alignment horizontal="center" vertical="center"/>
    </xf>
    <xf numFmtId="3" fontId="19" fillId="16" borderId="1" xfId="0" applyNumberFormat="1" applyFont="1" applyFill="1" applyBorder="1" applyAlignment="1">
      <alignment horizontal="center" vertical="center"/>
    </xf>
    <xf numFmtId="3" fontId="7" fillId="0" borderId="27"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30"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4" fillId="5" borderId="29" xfId="0" applyNumberFormat="1" applyFont="1" applyFill="1" applyBorder="1" applyAlignment="1">
      <alignment horizontal="center" vertical="center" wrapText="1"/>
    </xf>
    <xf numFmtId="0" fontId="4" fillId="16" borderId="1" xfId="0" applyFont="1" applyFill="1" applyBorder="1" applyAlignment="1">
      <alignment horizontal="center" vertical="center"/>
    </xf>
    <xf numFmtId="3" fontId="4" fillId="16" borderId="1" xfId="0" applyNumberFormat="1" applyFont="1" applyFill="1" applyBorder="1" applyAlignment="1">
      <alignment horizontal="center" vertical="center"/>
    </xf>
    <xf numFmtId="0" fontId="5" fillId="4" borderId="2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4"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xf>
    <xf numFmtId="3" fontId="7"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1" xfId="0" applyFont="1" applyBorder="1" applyAlignment="1">
      <alignment horizont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0" borderId="19" xfId="0" applyFont="1" applyBorder="1" applyAlignment="1">
      <alignment horizontal="center" vertical="center"/>
    </xf>
    <xf numFmtId="0" fontId="7" fillId="14" borderId="2"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xf>
    <xf numFmtId="0" fontId="7" fillId="12" borderId="2"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0" fillId="0" borderId="1" xfId="0" applyBorder="1" applyAlignment="1">
      <alignment horizontal="center" vertical="center" wrapText="1"/>
    </xf>
    <xf numFmtId="0" fontId="5" fillId="4" borderId="6"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6" fillId="4" borderId="2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24" fillId="0" borderId="1" xfId="1" applyNumberFormat="1" applyFont="1" applyFill="1" applyBorder="1" applyAlignment="1" applyProtection="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horizontal="center" vertical="center"/>
    </xf>
    <xf numFmtId="0" fontId="20" fillId="3" borderId="1" xfId="0" applyFont="1" applyFill="1" applyBorder="1" applyAlignment="1">
      <alignment horizontal="center" vertical="center" wrapText="1"/>
    </xf>
    <xf numFmtId="3" fontId="15" fillId="0" borderId="1" xfId="0" applyNumberFormat="1" applyFont="1" applyBorder="1" applyAlignment="1">
      <alignment horizontal="center" vertical="center"/>
    </xf>
    <xf numFmtId="0" fontId="17" fillId="0" borderId="0" xfId="0" applyFont="1" applyAlignment="1">
      <alignment horizontal="center" vertical="center" wrapText="1"/>
    </xf>
    <xf numFmtId="0" fontId="17" fillId="0" borderId="52"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6"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0"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66FFCC"/>
      <color rgb="FF3BACE5"/>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xdr:colOff>
      <xdr:row>0</xdr:row>
      <xdr:rowOff>50800</xdr:rowOff>
    </xdr:from>
    <xdr:to>
      <xdr:col>2</xdr:col>
      <xdr:colOff>454872</xdr:colOff>
      <xdr:row>4</xdr:row>
      <xdr:rowOff>87630</xdr:rowOff>
    </xdr:to>
    <xdr:pic>
      <xdr:nvPicPr>
        <xdr:cNvPr id="2" name="Imagen 1">
          <a:extLst>
            <a:ext uri="{FF2B5EF4-FFF2-40B4-BE49-F238E27FC236}">
              <a16:creationId xmlns:a16="http://schemas.microsoft.com/office/drawing/2014/main" id="{00000000-0008-0000-0000-000002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58900" cy="798830"/>
        </a:xfrm>
        <a:prstGeom prst="rect">
          <a:avLst/>
        </a:prstGeom>
        <a:noFill/>
        <a:ln w="9525" cap="flat">
          <a:noFill/>
          <a:prstDash val="solid"/>
          <a:headEnd type="none" w="med" len="med"/>
          <a:tailEnd type="none" w="med" len="med"/>
        </a:ln>
        <a:effectLst/>
      </xdr:spPr>
    </xdr:pic>
    <xdr:clientData/>
  </xdr:twoCellAnchor>
  <xdr:oneCellAnchor>
    <xdr:from>
      <xdr:col>1</xdr:col>
      <xdr:colOff>868680</xdr:colOff>
      <xdr:row>24</xdr:row>
      <xdr:rowOff>50800</xdr:rowOff>
    </xdr:from>
    <xdr:ext cx="1360223" cy="798830"/>
    <xdr:pic>
      <xdr:nvPicPr>
        <xdr:cNvPr id="3" name="Imagen 2">
          <a:extLst>
            <a:ext uri="{FF2B5EF4-FFF2-40B4-BE49-F238E27FC236}">
              <a16:creationId xmlns:a16="http://schemas.microsoft.com/office/drawing/2014/main" id="{00000000-0008-0000-0000-000003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929086"/>
          <a:ext cx="1360223" cy="798830"/>
        </a:xfrm>
        <a:prstGeom prst="rect">
          <a:avLst/>
        </a:prstGeom>
        <a:noFill/>
        <a:ln w="9525" cap="flat">
          <a:noFill/>
          <a:prstDash val="solid"/>
          <a:headEnd type="none" w="med" len="med"/>
          <a:tailEnd type="none" w="med" len="med"/>
        </a:ln>
        <a:effec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868680</xdr:colOff>
      <xdr:row>0</xdr:row>
      <xdr:rowOff>0</xdr:rowOff>
    </xdr:from>
    <xdr:to>
      <xdr:col>3</xdr:col>
      <xdr:colOff>144251</xdr:colOff>
      <xdr:row>4</xdr:row>
      <xdr:rowOff>36830</xdr:rowOff>
    </xdr:to>
    <xdr:pic>
      <xdr:nvPicPr>
        <xdr:cNvPr id="3" name="Imagen 2">
          <a:extLst>
            <a:ext uri="{FF2B5EF4-FFF2-40B4-BE49-F238E27FC236}">
              <a16:creationId xmlns:a16="http://schemas.microsoft.com/office/drawing/2014/main" id="{00000000-0008-0000-0200-000003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57842" cy="798830"/>
        </a:xfrm>
        <a:prstGeom prst="rect">
          <a:avLst/>
        </a:prstGeom>
        <a:noFill/>
        <a:ln w="9525" cap="flat">
          <a:noFill/>
          <a:prstDash val="solid"/>
          <a:headEnd type="none" w="med" len="med"/>
          <a:tailEnd type="none" w="med" len="med"/>
        </a:ln>
        <a:effectLst/>
      </xdr:spPr>
    </xdr:pic>
    <xdr:clientData/>
  </xdr:twoCellAnchor>
  <xdr:oneCellAnchor>
    <xdr:from>
      <xdr:col>1</xdr:col>
      <xdr:colOff>868680</xdr:colOff>
      <xdr:row>0</xdr:row>
      <xdr:rowOff>0</xdr:rowOff>
    </xdr:from>
    <xdr:ext cx="1359165" cy="798830"/>
    <xdr:pic>
      <xdr:nvPicPr>
        <xdr:cNvPr id="5" name="Imagen 4">
          <a:extLst>
            <a:ext uri="{FF2B5EF4-FFF2-40B4-BE49-F238E27FC236}">
              <a16:creationId xmlns:a16="http://schemas.microsoft.com/office/drawing/2014/main" id="{00000000-0008-0000-0200-000005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59165" cy="798830"/>
        </a:xfrm>
        <a:prstGeom prst="rect">
          <a:avLst/>
        </a:prstGeom>
        <a:noFill/>
        <a:ln w="9525" cap="flat">
          <a:noFill/>
          <a:prstDash val="solid"/>
          <a:headEnd type="none" w="med" len="med"/>
          <a:tailEnd type="none" w="med" len="med"/>
        </a:ln>
        <a:effectLst/>
      </xdr:spPr>
    </xdr:pic>
    <xdr:clientData/>
  </xdr:oneCellAnchor>
  <xdr:twoCellAnchor editAs="oneCell">
    <xdr:from>
      <xdr:col>1</xdr:col>
      <xdr:colOff>868680</xdr:colOff>
      <xdr:row>0</xdr:row>
      <xdr:rowOff>50800</xdr:rowOff>
    </xdr:from>
    <xdr:to>
      <xdr:col>3</xdr:col>
      <xdr:colOff>148334</xdr:colOff>
      <xdr:row>4</xdr:row>
      <xdr:rowOff>87630</xdr:rowOff>
    </xdr:to>
    <xdr:pic>
      <xdr:nvPicPr>
        <xdr:cNvPr id="4" name="Imagen 3">
          <a:extLst>
            <a:ext uri="{FF2B5EF4-FFF2-40B4-BE49-F238E27FC236}">
              <a16:creationId xmlns:a16="http://schemas.microsoft.com/office/drawing/2014/main" id="{5743FCC8-5552-44BF-B686-767748AAE997}"/>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2164080" y="50800"/>
          <a:ext cx="1361546" cy="798830"/>
        </a:xfrm>
        <a:prstGeom prst="rect">
          <a:avLst/>
        </a:prstGeom>
        <a:noFill/>
        <a:ln w="9525" cap="flat">
          <a:noFill/>
          <a:prstDash val="solid"/>
          <a:headEnd type="none" w="med" len="med"/>
          <a:tailEnd type="none" w="med" len="med"/>
        </a:ln>
        <a:effectLst/>
      </xdr:spPr>
    </xdr:pic>
    <xdr:clientData/>
  </xdr:twoCellAnchor>
  <xdr:oneCellAnchor>
    <xdr:from>
      <xdr:col>1</xdr:col>
      <xdr:colOff>868680</xdr:colOff>
      <xdr:row>44</xdr:row>
      <xdr:rowOff>50800</xdr:rowOff>
    </xdr:from>
    <xdr:ext cx="1359165" cy="798830"/>
    <xdr:pic>
      <xdr:nvPicPr>
        <xdr:cNvPr id="6" name="Imagen 5">
          <a:extLst>
            <a:ext uri="{FF2B5EF4-FFF2-40B4-BE49-F238E27FC236}">
              <a16:creationId xmlns:a16="http://schemas.microsoft.com/office/drawing/2014/main" id="{F1B5FF8B-B893-498C-849A-5A75AEED1105}"/>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2164080" y="9594850"/>
          <a:ext cx="1359165" cy="798830"/>
        </a:xfrm>
        <a:prstGeom prst="rect">
          <a:avLst/>
        </a:prstGeom>
        <a:noFill/>
        <a:ln w="9525" cap="flat">
          <a:noFill/>
          <a:prstDash val="solid"/>
          <a:headEnd type="none" w="med" len="med"/>
          <a:tailEnd type="none" w="med" len="med"/>
        </a:ln>
        <a:effec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868680</xdr:colOff>
      <xdr:row>0</xdr:row>
      <xdr:rowOff>50800</xdr:rowOff>
    </xdr:from>
    <xdr:to>
      <xdr:col>2</xdr:col>
      <xdr:colOff>657240</xdr:colOff>
      <xdr:row>4</xdr:row>
      <xdr:rowOff>87630</xdr:rowOff>
    </xdr:to>
    <xdr:pic>
      <xdr:nvPicPr>
        <xdr:cNvPr id="2" name="Imagen 1">
          <a:extLst>
            <a:ext uri="{FF2B5EF4-FFF2-40B4-BE49-F238E27FC236}">
              <a16:creationId xmlns:a16="http://schemas.microsoft.com/office/drawing/2014/main" id="{00000000-0008-0000-0300-000002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61546" cy="798830"/>
        </a:xfrm>
        <a:prstGeom prst="rect">
          <a:avLst/>
        </a:prstGeom>
        <a:noFill/>
        <a:ln w="9525" cap="flat">
          <a:noFill/>
          <a:prstDash val="solid"/>
          <a:headEnd type="none" w="med" len="med"/>
          <a:tailEnd type="none" w="med" len="med"/>
        </a:ln>
        <a:effectLst/>
      </xdr:spPr>
    </xdr:pic>
    <xdr:clientData/>
  </xdr:twoCellAnchor>
  <xdr:oneCellAnchor>
    <xdr:from>
      <xdr:col>1</xdr:col>
      <xdr:colOff>868680</xdr:colOff>
      <xdr:row>84</xdr:row>
      <xdr:rowOff>50800</xdr:rowOff>
    </xdr:from>
    <xdr:ext cx="1366989" cy="798830"/>
    <xdr:pic>
      <xdr:nvPicPr>
        <xdr:cNvPr id="3" name="Imagen 2">
          <a:extLst>
            <a:ext uri="{FF2B5EF4-FFF2-40B4-BE49-F238E27FC236}">
              <a16:creationId xmlns:a16="http://schemas.microsoft.com/office/drawing/2014/main" id="{00000000-0008-0000-0300-000003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66989" cy="798830"/>
        </a:xfrm>
        <a:prstGeom prst="rect">
          <a:avLst/>
        </a:prstGeom>
        <a:noFill/>
        <a:ln w="9525" cap="flat">
          <a:noFill/>
          <a:prstDash val="solid"/>
          <a:headEnd type="none" w="med" len="med"/>
          <a:tailEnd type="none" w="med" len="med"/>
        </a:ln>
        <a:effec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868680</xdr:colOff>
      <xdr:row>0</xdr:row>
      <xdr:rowOff>0</xdr:rowOff>
    </xdr:from>
    <xdr:ext cx="1366989" cy="798830"/>
    <xdr:pic>
      <xdr:nvPicPr>
        <xdr:cNvPr id="2" name="Imagen 1">
          <a:extLst>
            <a:ext uri="{FF2B5EF4-FFF2-40B4-BE49-F238E27FC236}">
              <a16:creationId xmlns:a16="http://schemas.microsoft.com/office/drawing/2014/main" id="{00000000-0008-0000-0500-000002000000}"/>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66989" cy="798830"/>
        </a:xfrm>
        <a:prstGeom prst="rect">
          <a:avLst/>
        </a:prstGeom>
        <a:noFill/>
        <a:ln w="9525" cap="flat">
          <a:noFill/>
          <a:prstDash val="solid"/>
          <a:headEnd type="none" w="med" len="med"/>
          <a:tailEnd type="none" w="med" len="med"/>
        </a:ln>
        <a:effectLst/>
      </xdr:spPr>
    </xdr:pic>
    <xdr:clientData/>
  </xdr:oneCellAnchor>
  <xdr:oneCellAnchor>
    <xdr:from>
      <xdr:col>0</xdr:col>
      <xdr:colOff>868680</xdr:colOff>
      <xdr:row>0</xdr:row>
      <xdr:rowOff>50800</xdr:rowOff>
    </xdr:from>
    <xdr:ext cx="1366989" cy="798830"/>
    <xdr:pic>
      <xdr:nvPicPr>
        <xdr:cNvPr id="3" name="Imagen 2">
          <a:extLst>
            <a:ext uri="{FF2B5EF4-FFF2-40B4-BE49-F238E27FC236}">
              <a16:creationId xmlns:a16="http://schemas.microsoft.com/office/drawing/2014/main" id="{1D65680B-663A-4AA3-B1F5-818982DD106D}"/>
            </a:ext>
          </a:extLst>
        </xdr:cNvPr>
        <xdr:cNvPicPr>
          <a:picLocks noChangeAspect="1"/>
          <a:extLst>
            <a:ext uri="smNativeData">
              <pm:smNativeData xmlns:pm="smNativeData" xmlns=""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66989" cy="798830"/>
        </a:xfrm>
        <a:prstGeom prst="rect">
          <a:avLst/>
        </a:prstGeom>
        <a:noFill/>
        <a:ln w="9525" cap="flat">
          <a:noFill/>
          <a:prstDash val="solid"/>
          <a:headEnd type="none" w="med" len="med"/>
          <a:tailEnd type="none" w="med" len="med"/>
        </a:ln>
        <a:effec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868680</xdr:colOff>
      <xdr:row>0</xdr:row>
      <xdr:rowOff>50800</xdr:rowOff>
    </xdr:from>
    <xdr:ext cx="1366989" cy="798830"/>
    <xdr:pic>
      <xdr:nvPicPr>
        <xdr:cNvPr id="4" name="Imagen 3">
          <a:extLst>
            <a:ext uri="{FF2B5EF4-FFF2-40B4-BE49-F238E27FC236}">
              <a16:creationId xmlns:a16="http://schemas.microsoft.com/office/drawing/2014/main" id="{D3C049FD-3814-4747-8981-F2F5500CE865}"/>
            </a:ext>
          </a:extLst>
        </xdr:cNvPr>
        <xdr:cNvPicPr>
          <a:picLocks noChangeAspect="1"/>
          <a:extLst>
            <a:ext uri="smNativeData">
              <pm:smNativeData xmlns="" xmlns:pm="smNativeData"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868680" y="50800"/>
          <a:ext cx="1366989" cy="798830"/>
        </a:xfrm>
        <a:prstGeom prst="rect">
          <a:avLst/>
        </a:prstGeom>
        <a:noFill/>
        <a:ln w="9525" cap="flat">
          <a:noFill/>
          <a:prstDash val="solid"/>
          <a:headEnd type="none" w="med" len="med"/>
          <a:tailEnd type="none" w="med" len="med"/>
        </a:ln>
        <a:effec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487680</xdr:colOff>
      <xdr:row>0</xdr:row>
      <xdr:rowOff>34925</xdr:rowOff>
    </xdr:from>
    <xdr:to>
      <xdr:col>3</xdr:col>
      <xdr:colOff>294005</xdr:colOff>
      <xdr:row>5</xdr:row>
      <xdr:rowOff>71755</xdr:rowOff>
    </xdr:to>
    <xdr:pic>
      <xdr:nvPicPr>
        <xdr:cNvPr id="2" name="Imagen 1">
          <a:extLst>
            <a:ext uri="{FF2B5EF4-FFF2-40B4-BE49-F238E27FC236}">
              <a16:creationId xmlns:a16="http://schemas.microsoft.com/office/drawing/2014/main" id="{55E265D6-3D70-41D7-83E9-E2D595742722}"/>
            </a:ext>
          </a:extLst>
        </xdr:cNvPr>
        <xdr:cNvPicPr>
          <a:picLocks noChangeAspect="1"/>
          <a:extLst>
            <a:ext uri="smNativeData">
              <pm:smNativeData xmlns:pm="smNativeData" xmlns=""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2392680" y="34925"/>
          <a:ext cx="1358900" cy="798830"/>
        </a:xfrm>
        <a:prstGeom prst="rect">
          <a:avLst/>
        </a:prstGeom>
        <a:noFill/>
        <a:ln w="9525" cap="flat">
          <a:noFill/>
          <a:prstDash val="solid"/>
          <a:headEnd type="none" w="med" len="me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868680</xdr:colOff>
      <xdr:row>0</xdr:row>
      <xdr:rowOff>50800</xdr:rowOff>
    </xdr:from>
    <xdr:ext cx="1366989" cy="798830"/>
    <xdr:pic>
      <xdr:nvPicPr>
        <xdr:cNvPr id="2" name="Imagen 1">
          <a:extLst>
            <a:ext uri="{FF2B5EF4-FFF2-40B4-BE49-F238E27FC236}">
              <a16:creationId xmlns:a16="http://schemas.microsoft.com/office/drawing/2014/main" id="{A2BD4687-3994-4E21-A60E-EF9C98BD4093}"/>
            </a:ext>
          </a:extLst>
        </xdr:cNvPr>
        <xdr:cNvPicPr>
          <a:picLocks noChangeAspect="1"/>
          <a:extLst>
            <a:ext uri="smNativeData">
              <pm:smNativeData xmlns:pm="smNativeData" xmlns="" val="SMDATA_15_hcKsYh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jAAAABAAAAGQAAAAXAAAAFAAAAAAAAAAAAAAA/38AAP9/AAAAAAAACQAAAAQAAAAAAAAAHgAAAGgAAAAAAAAAAAAAAAAAAAAAAAAAAAAAABAnAAAQJwAAAAAAAAAAAAAAAAAAAAAAAAAAAAAAAAAAAAAAAAAAAAAUAAAAAAAAAMDA/wAAAAAAZAAAADIAAAAAAAAAZAAAAAAAAAB/f38ACgAAACIAAAAYAAAAAAAAAAAAAAAAAAAAAAAAAAAAAAAAAAAAJAAAACQAAAAAAAAABwAAAAAAAAAAAAAAAAAAAAAAAAAAAAAAAAAAAH9/fwAlAAAAWAAAAAAAAAAAAAAAAAAAAAAAAAAAAAAAAAAAAAAAAAAAAAAAAAAAAAAAAAAAAAAAPwAAAAAAAACghgEAAAAAAAAAAAAAAAAADAAAAAEAAAAAAAAAAAAAAAAAAAAhAAAAMAAAACwAAAAAAAAAAAAAAAoBFgIEAAAAAgAAAL8BOQBYBQAAUAAAAI8JAAAKBQAAAQAAAA=="/>
            </a:ext>
          </a:extLst>
        </xdr:cNvPicPr>
      </xdr:nvPicPr>
      <xdr:blipFill>
        <a:blip xmlns:r="http://schemas.openxmlformats.org/officeDocument/2006/relationships" r:embed="rId1"/>
        <a:stretch>
          <a:fillRect/>
        </a:stretch>
      </xdr:blipFill>
      <xdr:spPr>
        <a:xfrm>
          <a:off x="1945005" y="50800"/>
          <a:ext cx="1366989" cy="798830"/>
        </a:xfrm>
        <a:prstGeom prst="rect">
          <a:avLst/>
        </a:prstGeom>
        <a:noFill/>
        <a:ln w="9525" cap="flat">
          <a:noFill/>
          <a:prstDash val="solid"/>
          <a:headEnd type="none" w="med" len="med"/>
          <a:tailEnd type="none" w="med" len="med"/>
        </a:ln>
        <a:effec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Z246"/>
  <sheetViews>
    <sheetView topLeftCell="B13" zoomScale="70" zoomScaleNormal="70" workbookViewId="0">
      <selection activeCell="Q28" sqref="Q28"/>
    </sheetView>
  </sheetViews>
  <sheetFormatPr baseColWidth="10" defaultRowHeight="15" x14ac:dyDescent="0.25"/>
  <cols>
    <col min="1" max="1" width="21.7109375" customWidth="1"/>
    <col min="2" max="2" width="26.5703125" customWidth="1"/>
    <col min="4" max="4" width="16.5703125" customWidth="1"/>
    <col min="5" max="5" width="23.7109375" customWidth="1"/>
    <col min="6" max="6" width="33.5703125" customWidth="1"/>
    <col min="8" max="8" width="18.85546875" customWidth="1"/>
    <col min="9" max="9" width="22.28515625" customWidth="1"/>
    <col min="10" max="10" width="27.42578125" customWidth="1"/>
  </cols>
  <sheetData>
    <row r="1" spans="1:26" x14ac:dyDescent="0.25">
      <c r="B1" s="139" t="s">
        <v>0</v>
      </c>
      <c r="C1" s="139"/>
      <c r="D1" s="139"/>
      <c r="E1" s="139"/>
      <c r="F1" s="139"/>
      <c r="G1" s="139"/>
      <c r="H1" s="139"/>
      <c r="I1" s="139"/>
      <c r="J1" s="139"/>
      <c r="K1" s="139"/>
      <c r="L1" s="139"/>
      <c r="M1" s="139"/>
      <c r="N1" s="139"/>
      <c r="O1" s="139"/>
      <c r="P1" s="139"/>
      <c r="Q1" s="139"/>
      <c r="R1" s="139"/>
      <c r="S1" s="139"/>
      <c r="T1" s="139"/>
      <c r="U1" s="139"/>
      <c r="V1" s="139"/>
      <c r="W1" s="139"/>
    </row>
    <row r="2" spans="1:26" x14ac:dyDescent="0.25">
      <c r="B2" s="139" t="s">
        <v>1</v>
      </c>
      <c r="C2" s="139"/>
      <c r="D2" s="139"/>
      <c r="E2" s="139"/>
      <c r="F2" s="139"/>
      <c r="G2" s="139"/>
      <c r="H2" s="139"/>
      <c r="I2" s="139"/>
      <c r="J2" s="139"/>
      <c r="K2" s="139"/>
      <c r="L2" s="139"/>
      <c r="M2" s="139"/>
      <c r="N2" s="139"/>
      <c r="O2" s="139"/>
      <c r="P2" s="139"/>
      <c r="Q2" s="139"/>
      <c r="R2" s="139"/>
      <c r="S2" s="139"/>
      <c r="T2" s="139"/>
      <c r="U2" s="139"/>
      <c r="V2" s="139"/>
      <c r="W2" s="139"/>
    </row>
    <row r="3" spans="1:26" x14ac:dyDescent="0.25">
      <c r="B3" s="139" t="s">
        <v>2</v>
      </c>
      <c r="C3" s="139"/>
      <c r="D3" s="139"/>
      <c r="E3" s="139"/>
      <c r="F3" s="139"/>
      <c r="G3" s="139"/>
      <c r="H3" s="139"/>
      <c r="I3" s="139"/>
      <c r="J3" s="139"/>
      <c r="K3" s="139"/>
      <c r="L3" s="139"/>
      <c r="M3" s="139"/>
      <c r="N3" s="139"/>
      <c r="O3" s="139"/>
      <c r="P3" s="139"/>
      <c r="Q3" s="139"/>
      <c r="R3" s="139"/>
      <c r="S3" s="139"/>
      <c r="T3" s="139"/>
      <c r="U3" s="139"/>
      <c r="V3" s="139"/>
      <c r="W3" s="139"/>
    </row>
    <row r="4" spans="1:26" x14ac:dyDescent="0.25">
      <c r="B4" s="1"/>
      <c r="C4" s="1"/>
      <c r="D4" s="1"/>
      <c r="E4" s="1"/>
      <c r="F4" s="1"/>
      <c r="G4" s="1"/>
      <c r="H4" s="1"/>
      <c r="I4" s="1"/>
      <c r="J4" s="1"/>
      <c r="K4" s="1"/>
      <c r="L4" s="1"/>
      <c r="M4" s="1"/>
      <c r="N4" s="1"/>
      <c r="O4" s="1"/>
      <c r="P4" s="1"/>
      <c r="Q4" s="1"/>
      <c r="R4" s="1"/>
      <c r="S4" s="1"/>
      <c r="T4" s="1"/>
      <c r="U4" s="1"/>
      <c r="V4" s="1"/>
      <c r="W4" s="1"/>
    </row>
    <row r="5" spans="1:26" x14ac:dyDescent="0.25">
      <c r="B5" s="2"/>
      <c r="C5" s="2"/>
      <c r="D5" s="2"/>
      <c r="E5" s="2"/>
      <c r="F5" s="2"/>
      <c r="G5" s="2"/>
      <c r="H5" s="2"/>
      <c r="I5" s="2"/>
      <c r="J5" s="2"/>
      <c r="K5" s="2"/>
      <c r="L5" s="2"/>
      <c r="M5" s="2"/>
      <c r="N5" s="2"/>
      <c r="O5" s="2"/>
      <c r="P5" s="2"/>
      <c r="Q5" s="2"/>
      <c r="R5" s="2"/>
      <c r="S5" s="2"/>
      <c r="T5" s="2"/>
      <c r="U5" s="2"/>
      <c r="V5" s="2"/>
      <c r="W5" s="2"/>
    </row>
    <row r="6" spans="1:26" ht="15" customHeight="1" x14ac:dyDescent="0.25">
      <c r="A6" s="145" t="s">
        <v>3</v>
      </c>
      <c r="B6" s="145"/>
      <c r="C6" s="145"/>
      <c r="D6" s="145"/>
      <c r="E6" s="145"/>
      <c r="F6" s="1"/>
      <c r="G6" s="1"/>
      <c r="H6" s="1"/>
      <c r="I6" s="1"/>
      <c r="J6" s="1"/>
      <c r="K6" s="1"/>
      <c r="L6" s="1"/>
      <c r="M6" s="1"/>
      <c r="N6" s="1"/>
      <c r="O6" s="1"/>
      <c r="P6" s="2"/>
      <c r="Q6" s="2"/>
      <c r="R6" s="2"/>
      <c r="S6" s="2"/>
      <c r="T6" s="2"/>
      <c r="U6" s="2"/>
      <c r="V6" s="2"/>
      <c r="W6" s="2"/>
    </row>
    <row r="7" spans="1:26" ht="28.5" x14ac:dyDescent="0.25">
      <c r="A7" s="142" t="s">
        <v>4</v>
      </c>
      <c r="B7" s="142"/>
      <c r="C7" s="142" t="s">
        <v>5</v>
      </c>
      <c r="D7" s="142"/>
      <c r="E7" s="24" t="s">
        <v>6</v>
      </c>
      <c r="F7" s="1"/>
      <c r="G7" s="1"/>
      <c r="H7" s="1"/>
      <c r="I7" s="1"/>
      <c r="J7" s="1"/>
      <c r="K7" s="1"/>
      <c r="L7" s="1"/>
      <c r="M7" s="1"/>
      <c r="N7" s="1"/>
      <c r="O7" s="1"/>
      <c r="P7" s="2"/>
      <c r="Q7" s="2"/>
      <c r="R7" s="2"/>
      <c r="S7" s="2"/>
      <c r="T7" s="2"/>
      <c r="U7" s="2"/>
      <c r="V7" s="2"/>
      <c r="W7" s="2"/>
    </row>
    <row r="8" spans="1:26" x14ac:dyDescent="0.25">
      <c r="A8" s="143" t="s">
        <v>7</v>
      </c>
      <c r="B8" s="143"/>
      <c r="C8" s="143" t="s">
        <v>8</v>
      </c>
      <c r="D8" s="143"/>
      <c r="E8" s="25" t="s">
        <v>41</v>
      </c>
      <c r="F8" s="2"/>
      <c r="G8" s="2"/>
      <c r="H8" s="2"/>
      <c r="I8" s="2"/>
      <c r="J8" s="2"/>
      <c r="K8" s="2"/>
      <c r="L8" s="2"/>
      <c r="M8" s="2"/>
      <c r="N8" s="2"/>
      <c r="O8" s="2"/>
      <c r="P8" s="2"/>
      <c r="Q8" s="2"/>
      <c r="R8" s="2"/>
      <c r="S8" s="2"/>
      <c r="T8" s="2"/>
      <c r="U8" s="2"/>
      <c r="V8" s="2"/>
      <c r="W8" s="2"/>
    </row>
    <row r="9" spans="1:26" ht="15.75" thickBot="1" x14ac:dyDescent="0.3"/>
    <row r="10" spans="1:26" x14ac:dyDescent="0.25">
      <c r="A10" s="144" t="s">
        <v>152</v>
      </c>
      <c r="B10" s="137" t="s">
        <v>9</v>
      </c>
      <c r="C10" s="137" t="s">
        <v>10</v>
      </c>
      <c r="D10" s="137" t="s">
        <v>11</v>
      </c>
      <c r="E10" s="137" t="s">
        <v>12</v>
      </c>
      <c r="F10" s="137" t="s">
        <v>13</v>
      </c>
      <c r="G10" s="138" t="s">
        <v>21</v>
      </c>
      <c r="H10" s="137" t="s">
        <v>14</v>
      </c>
      <c r="I10" s="138" t="s">
        <v>15</v>
      </c>
      <c r="J10" s="136" t="s">
        <v>16</v>
      </c>
      <c r="K10" s="127" t="s">
        <v>17</v>
      </c>
      <c r="L10" s="128"/>
      <c r="M10" s="128"/>
      <c r="N10" s="129"/>
      <c r="O10" s="127" t="s">
        <v>18</v>
      </c>
      <c r="P10" s="128"/>
      <c r="Q10" s="128"/>
      <c r="R10" s="129"/>
      <c r="S10" s="127" t="s">
        <v>19</v>
      </c>
      <c r="T10" s="128"/>
      <c r="U10" s="128"/>
      <c r="V10" s="129"/>
      <c r="W10" s="127" t="s">
        <v>175</v>
      </c>
      <c r="X10" s="128"/>
      <c r="Y10" s="128"/>
      <c r="Z10" s="129"/>
    </row>
    <row r="11" spans="1:26" x14ac:dyDescent="0.25">
      <c r="A11" s="144"/>
      <c r="B11" s="137"/>
      <c r="C11" s="137"/>
      <c r="D11" s="137"/>
      <c r="E11" s="137"/>
      <c r="F11" s="137"/>
      <c r="G11" s="138"/>
      <c r="H11" s="137"/>
      <c r="I11" s="138"/>
      <c r="J11" s="136"/>
      <c r="K11" s="130" t="s">
        <v>20</v>
      </c>
      <c r="L11" s="131"/>
      <c r="M11" s="131"/>
      <c r="N11" s="132"/>
      <c r="O11" s="130" t="s">
        <v>20</v>
      </c>
      <c r="P11" s="131"/>
      <c r="Q11" s="131"/>
      <c r="R11" s="132"/>
      <c r="S11" s="130" t="s">
        <v>20</v>
      </c>
      <c r="T11" s="131"/>
      <c r="U11" s="131"/>
      <c r="V11" s="132"/>
      <c r="W11" s="130" t="s">
        <v>20</v>
      </c>
      <c r="X11" s="131"/>
      <c r="Y11" s="131"/>
      <c r="Z11" s="132"/>
    </row>
    <row r="12" spans="1:26" ht="15.75" thickBot="1" x14ac:dyDescent="0.3">
      <c r="A12" s="144"/>
      <c r="B12" s="137"/>
      <c r="C12" s="137"/>
      <c r="D12" s="137"/>
      <c r="E12" s="137"/>
      <c r="F12" s="137"/>
      <c r="G12" s="138"/>
      <c r="H12" s="137"/>
      <c r="I12" s="138"/>
      <c r="J12" s="136"/>
      <c r="K12" s="37" t="s">
        <v>22</v>
      </c>
      <c r="L12" s="3" t="s">
        <v>23</v>
      </c>
      <c r="M12" s="3" t="s">
        <v>24</v>
      </c>
      <c r="N12" s="38" t="s">
        <v>25</v>
      </c>
      <c r="O12" s="37" t="s">
        <v>22</v>
      </c>
      <c r="P12" s="3" t="s">
        <v>23</v>
      </c>
      <c r="Q12" s="3" t="s">
        <v>26</v>
      </c>
      <c r="R12" s="38" t="s">
        <v>25</v>
      </c>
      <c r="S12" s="37" t="s">
        <v>22</v>
      </c>
      <c r="T12" s="3" t="s">
        <v>23</v>
      </c>
      <c r="U12" s="3" t="s">
        <v>26</v>
      </c>
      <c r="V12" s="38" t="s">
        <v>25</v>
      </c>
      <c r="W12" s="37" t="s">
        <v>22</v>
      </c>
      <c r="X12" s="3" t="s">
        <v>23</v>
      </c>
      <c r="Y12" s="3" t="s">
        <v>26</v>
      </c>
      <c r="Z12" s="38" t="s">
        <v>25</v>
      </c>
    </row>
    <row r="13" spans="1:26" ht="15.95" customHeight="1" x14ac:dyDescent="0.25">
      <c r="A13" s="133" t="s">
        <v>153</v>
      </c>
      <c r="B13" s="133" t="s">
        <v>42</v>
      </c>
      <c r="C13" s="135">
        <v>16386</v>
      </c>
      <c r="D13" s="133" t="s">
        <v>43</v>
      </c>
      <c r="E13" s="133" t="s">
        <v>44</v>
      </c>
      <c r="F13" s="133" t="s">
        <v>45</v>
      </c>
      <c r="G13" s="141">
        <v>1000000</v>
      </c>
      <c r="H13" s="133" t="s">
        <v>46</v>
      </c>
      <c r="I13" s="133" t="s">
        <v>27</v>
      </c>
      <c r="J13" s="43" t="s">
        <v>30</v>
      </c>
      <c r="K13" s="26">
        <v>0</v>
      </c>
      <c r="L13" s="8">
        <v>0</v>
      </c>
      <c r="M13" s="8">
        <v>0</v>
      </c>
      <c r="N13" s="9">
        <f>SUM(K13:M13)</f>
        <v>0</v>
      </c>
      <c r="O13" s="26">
        <v>0</v>
      </c>
      <c r="P13" s="8">
        <v>0</v>
      </c>
      <c r="Q13" s="8">
        <v>0</v>
      </c>
      <c r="R13" s="9">
        <f>SUM(O13:Q13)</f>
        <v>0</v>
      </c>
      <c r="S13" s="26">
        <v>0</v>
      </c>
      <c r="T13" s="8">
        <v>0</v>
      </c>
      <c r="U13" s="8">
        <v>0</v>
      </c>
      <c r="V13" s="9">
        <f>SUM(S13:U13)</f>
        <v>0</v>
      </c>
      <c r="W13" s="26">
        <f>K13+O13+S13</f>
        <v>0</v>
      </c>
      <c r="X13" s="8">
        <f t="shared" ref="X13:Z13" si="0">L13+P13+T13</f>
        <v>0</v>
      </c>
      <c r="Y13" s="8">
        <f t="shared" si="0"/>
        <v>0</v>
      </c>
      <c r="Z13" s="9">
        <f t="shared" si="0"/>
        <v>0</v>
      </c>
    </row>
    <row r="14" spans="1:26" ht="15.95" customHeight="1" x14ac:dyDescent="0.25">
      <c r="A14" s="133"/>
      <c r="B14" s="133"/>
      <c r="C14" s="135"/>
      <c r="D14" s="133"/>
      <c r="E14" s="133"/>
      <c r="F14" s="133"/>
      <c r="G14" s="141"/>
      <c r="H14" s="133"/>
      <c r="I14" s="133"/>
      <c r="J14" s="43" t="s">
        <v>31</v>
      </c>
      <c r="K14" s="27">
        <v>0</v>
      </c>
      <c r="L14" s="6">
        <v>0</v>
      </c>
      <c r="M14" s="6">
        <v>0</v>
      </c>
      <c r="N14" s="11">
        <f>SUM(K14:M14)</f>
        <v>0</v>
      </c>
      <c r="O14" s="27">
        <v>0</v>
      </c>
      <c r="P14" s="6">
        <v>0</v>
      </c>
      <c r="Q14" s="6">
        <v>0</v>
      </c>
      <c r="R14" s="11">
        <f>SUM(O14:Q14)</f>
        <v>0</v>
      </c>
      <c r="S14" s="27">
        <v>0</v>
      </c>
      <c r="T14" s="6">
        <v>0</v>
      </c>
      <c r="U14" s="6">
        <v>0</v>
      </c>
      <c r="V14" s="11">
        <f>SUM(S14:U14)</f>
        <v>0</v>
      </c>
      <c r="W14" s="27">
        <f t="shared" ref="W14:W22" si="1">K14+O14+S14</f>
        <v>0</v>
      </c>
      <c r="X14" s="6">
        <f t="shared" ref="X14:X22" si="2">L14+P14+T14</f>
        <v>0</v>
      </c>
      <c r="Y14" s="6">
        <f t="shared" ref="Y14:Y22" si="3">M14+Q14+U14</f>
        <v>0</v>
      </c>
      <c r="Z14" s="11">
        <f t="shared" ref="Z14:Z22" si="4">N14+R14+V14</f>
        <v>0</v>
      </c>
    </row>
    <row r="15" spans="1:26" ht="15.95" customHeight="1" x14ac:dyDescent="0.25">
      <c r="A15" s="133"/>
      <c r="B15" s="133"/>
      <c r="C15" s="135"/>
      <c r="D15" s="133"/>
      <c r="E15" s="133"/>
      <c r="F15" s="133"/>
      <c r="G15" s="141"/>
      <c r="H15" s="133"/>
      <c r="I15" s="133"/>
      <c r="J15" s="43" t="s">
        <v>32</v>
      </c>
      <c r="K15" s="27">
        <v>0</v>
      </c>
      <c r="L15" s="6">
        <v>0</v>
      </c>
      <c r="M15" s="6">
        <v>0</v>
      </c>
      <c r="N15" s="11">
        <f>SUM(K15:M15)</f>
        <v>0</v>
      </c>
      <c r="O15" s="27">
        <v>0</v>
      </c>
      <c r="P15" s="6">
        <v>0</v>
      </c>
      <c r="Q15" s="6">
        <v>0</v>
      </c>
      <c r="R15" s="11">
        <f>SUM(O15:Q15)</f>
        <v>0</v>
      </c>
      <c r="S15" s="27">
        <v>1</v>
      </c>
      <c r="T15" s="6">
        <v>1</v>
      </c>
      <c r="U15" s="6">
        <v>0</v>
      </c>
      <c r="V15" s="11">
        <f>SUM(S15:U15)</f>
        <v>2</v>
      </c>
      <c r="W15" s="27">
        <f t="shared" si="1"/>
        <v>1</v>
      </c>
      <c r="X15" s="6">
        <f t="shared" si="2"/>
        <v>1</v>
      </c>
      <c r="Y15" s="6">
        <f t="shared" si="3"/>
        <v>0</v>
      </c>
      <c r="Z15" s="11">
        <f t="shared" si="4"/>
        <v>2</v>
      </c>
    </row>
    <row r="16" spans="1:26" ht="15.95" customHeight="1" x14ac:dyDescent="0.25">
      <c r="A16" s="133"/>
      <c r="B16" s="133"/>
      <c r="C16" s="135"/>
      <c r="D16" s="133"/>
      <c r="E16" s="133"/>
      <c r="F16" s="133"/>
      <c r="G16" s="141"/>
      <c r="H16" s="133"/>
      <c r="I16" s="133"/>
      <c r="J16" s="43" t="s">
        <v>33</v>
      </c>
      <c r="K16" s="27">
        <v>0</v>
      </c>
      <c r="L16" s="6">
        <v>0</v>
      </c>
      <c r="M16" s="6">
        <v>0</v>
      </c>
      <c r="N16" s="12">
        <f>SUM(K16:M16)</f>
        <v>0</v>
      </c>
      <c r="O16" s="27">
        <v>0</v>
      </c>
      <c r="P16" s="6">
        <v>0</v>
      </c>
      <c r="Q16" s="6">
        <v>0</v>
      </c>
      <c r="R16" s="12">
        <f>SUM(O16:Q16)</f>
        <v>0</v>
      </c>
      <c r="S16" s="27">
        <v>10</v>
      </c>
      <c r="T16" s="6">
        <v>3</v>
      </c>
      <c r="U16" s="6">
        <v>0</v>
      </c>
      <c r="V16" s="12">
        <f>SUM(S16:U16)</f>
        <v>13</v>
      </c>
      <c r="W16" s="27">
        <f t="shared" si="1"/>
        <v>10</v>
      </c>
      <c r="X16" s="6">
        <f t="shared" si="2"/>
        <v>3</v>
      </c>
      <c r="Y16" s="6">
        <f t="shared" si="3"/>
        <v>0</v>
      </c>
      <c r="Z16" s="11">
        <f t="shared" si="4"/>
        <v>13</v>
      </c>
    </row>
    <row r="17" spans="1:26" ht="15.95" customHeight="1" thickBot="1" x14ac:dyDescent="0.3">
      <c r="A17" s="133"/>
      <c r="B17" s="133"/>
      <c r="C17" s="135"/>
      <c r="D17" s="133"/>
      <c r="E17" s="133"/>
      <c r="F17" s="133"/>
      <c r="G17" s="141"/>
      <c r="H17" s="133"/>
      <c r="I17" s="133"/>
      <c r="J17" s="30" t="s">
        <v>34</v>
      </c>
      <c r="K17" s="28">
        <v>0</v>
      </c>
      <c r="L17" s="14">
        <v>0</v>
      </c>
      <c r="M17" s="14">
        <v>0</v>
      </c>
      <c r="N17" s="15">
        <f>SUM(K17:M17)</f>
        <v>0</v>
      </c>
      <c r="O17" s="28">
        <v>0</v>
      </c>
      <c r="P17" s="14">
        <v>0</v>
      </c>
      <c r="Q17" s="14">
        <v>0</v>
      </c>
      <c r="R17" s="15">
        <f>SUM(O17:Q17)</f>
        <v>0</v>
      </c>
      <c r="S17" s="28">
        <v>2</v>
      </c>
      <c r="T17" s="14">
        <v>5</v>
      </c>
      <c r="U17" s="14">
        <v>0</v>
      </c>
      <c r="V17" s="15">
        <f>SUM(S17:U17)</f>
        <v>7</v>
      </c>
      <c r="W17" s="28">
        <f t="shared" si="1"/>
        <v>2</v>
      </c>
      <c r="X17" s="14">
        <f t="shared" si="2"/>
        <v>5</v>
      </c>
      <c r="Y17" s="14">
        <f t="shared" si="3"/>
        <v>0</v>
      </c>
      <c r="Z17" s="39">
        <f t="shared" si="4"/>
        <v>7</v>
      </c>
    </row>
    <row r="18" spans="1:26" ht="29.25" customHeight="1" thickBot="1" x14ac:dyDescent="0.3">
      <c r="A18" s="133"/>
      <c r="B18" s="133"/>
      <c r="C18" s="135"/>
      <c r="D18" s="133"/>
      <c r="E18" s="133"/>
      <c r="F18" s="133"/>
      <c r="G18" s="141"/>
      <c r="H18" s="133"/>
      <c r="I18" s="133"/>
      <c r="J18" s="44" t="s">
        <v>35</v>
      </c>
      <c r="K18" s="16">
        <f>SUM(K13,K14,K15,K16,K17)</f>
        <v>0</v>
      </c>
      <c r="L18" s="17">
        <f>SUM(L13:L17)</f>
        <v>0</v>
      </c>
      <c r="M18" s="17">
        <f>SUM(M13:M17)</f>
        <v>0</v>
      </c>
      <c r="N18" s="18">
        <f>SUM(K18,L18)</f>
        <v>0</v>
      </c>
      <c r="O18" s="16">
        <f>SUM(O13,O14,O15,O16,O17)</f>
        <v>0</v>
      </c>
      <c r="P18" s="17">
        <f>SUM(P13:P17)</f>
        <v>0</v>
      </c>
      <c r="Q18" s="17">
        <f>SUM(Q13:Q17)</f>
        <v>0</v>
      </c>
      <c r="R18" s="18">
        <f>SUM(O18,P18)</f>
        <v>0</v>
      </c>
      <c r="S18" s="16">
        <f>SUM(S13,S14,S15,S16,S17)</f>
        <v>13</v>
      </c>
      <c r="T18" s="17">
        <f>SUM(T13:T17)</f>
        <v>9</v>
      </c>
      <c r="U18" s="17">
        <f>SUM(U13:U17)</f>
        <v>0</v>
      </c>
      <c r="V18" s="18">
        <f>SUM(S18,T18)</f>
        <v>22</v>
      </c>
      <c r="W18" s="16">
        <f t="shared" si="1"/>
        <v>13</v>
      </c>
      <c r="X18" s="17">
        <f t="shared" si="2"/>
        <v>9</v>
      </c>
      <c r="Y18" s="17">
        <f t="shared" si="3"/>
        <v>0</v>
      </c>
      <c r="Z18" s="18">
        <f t="shared" si="4"/>
        <v>22</v>
      </c>
    </row>
    <row r="19" spans="1:26" ht="15.95" customHeight="1" x14ac:dyDescent="0.25">
      <c r="A19" s="133"/>
      <c r="B19" s="133"/>
      <c r="C19" s="135"/>
      <c r="D19" s="133"/>
      <c r="E19" s="133"/>
      <c r="F19" s="133"/>
      <c r="G19" s="141"/>
      <c r="H19" s="133"/>
      <c r="I19" s="140" t="s">
        <v>28</v>
      </c>
      <c r="J19" s="43" t="s">
        <v>36</v>
      </c>
      <c r="K19" s="29">
        <v>0</v>
      </c>
      <c r="L19" s="20">
        <v>0</v>
      </c>
      <c r="M19" s="20">
        <v>0</v>
      </c>
      <c r="N19" s="12">
        <f>SUM(K19:M19)</f>
        <v>0</v>
      </c>
      <c r="O19" s="29">
        <v>0</v>
      </c>
      <c r="P19" s="20">
        <v>0</v>
      </c>
      <c r="Q19" s="20">
        <v>0</v>
      </c>
      <c r="R19" s="12">
        <f>SUM(O19:Q19)</f>
        <v>0</v>
      </c>
      <c r="S19" s="29">
        <v>13</v>
      </c>
      <c r="T19" s="20">
        <v>9</v>
      </c>
      <c r="U19" s="20">
        <v>0</v>
      </c>
      <c r="V19" s="12">
        <f>SUM(S19:U19)</f>
        <v>22</v>
      </c>
      <c r="W19" s="29">
        <f t="shared" si="1"/>
        <v>13</v>
      </c>
      <c r="X19" s="20">
        <f t="shared" si="2"/>
        <v>9</v>
      </c>
      <c r="Y19" s="20">
        <f t="shared" si="3"/>
        <v>0</v>
      </c>
      <c r="Z19" s="12">
        <f t="shared" si="4"/>
        <v>22</v>
      </c>
    </row>
    <row r="20" spans="1:26" ht="15.95" customHeight="1" x14ac:dyDescent="0.25">
      <c r="A20" s="133"/>
      <c r="B20" s="133"/>
      <c r="C20" s="135"/>
      <c r="D20" s="133"/>
      <c r="E20" s="133"/>
      <c r="F20" s="133"/>
      <c r="G20" s="141"/>
      <c r="H20" s="133"/>
      <c r="I20" s="140"/>
      <c r="J20" s="43" t="s">
        <v>37</v>
      </c>
      <c r="K20" s="27">
        <v>0</v>
      </c>
      <c r="L20" s="6">
        <v>0</v>
      </c>
      <c r="M20" s="6">
        <v>0</v>
      </c>
      <c r="N20" s="11">
        <f>SUM(K20:M20)</f>
        <v>0</v>
      </c>
      <c r="O20" s="27">
        <v>0</v>
      </c>
      <c r="P20" s="6">
        <v>0</v>
      </c>
      <c r="Q20" s="6">
        <v>0</v>
      </c>
      <c r="R20" s="11">
        <f>SUM(O20:Q20)</f>
        <v>0</v>
      </c>
      <c r="S20" s="27">
        <v>0</v>
      </c>
      <c r="T20" s="6">
        <v>0</v>
      </c>
      <c r="U20" s="6">
        <v>0</v>
      </c>
      <c r="V20" s="11">
        <f>SUM(S20:U20)</f>
        <v>0</v>
      </c>
      <c r="W20" s="27">
        <f t="shared" si="1"/>
        <v>0</v>
      </c>
      <c r="X20" s="6">
        <f t="shared" si="2"/>
        <v>0</v>
      </c>
      <c r="Y20" s="6">
        <f t="shared" si="3"/>
        <v>0</v>
      </c>
      <c r="Z20" s="11">
        <f t="shared" si="4"/>
        <v>0</v>
      </c>
    </row>
    <row r="21" spans="1:26" ht="15.95" customHeight="1" x14ac:dyDescent="0.25">
      <c r="A21" s="133"/>
      <c r="B21" s="133"/>
      <c r="C21" s="135"/>
      <c r="D21" s="133"/>
      <c r="E21" s="133"/>
      <c r="F21" s="133"/>
      <c r="G21" s="141"/>
      <c r="H21" s="133"/>
      <c r="I21" s="140" t="s">
        <v>29</v>
      </c>
      <c r="J21" s="43" t="s">
        <v>38</v>
      </c>
      <c r="K21" s="27">
        <v>0</v>
      </c>
      <c r="L21" s="6">
        <v>0</v>
      </c>
      <c r="M21" s="6">
        <v>0</v>
      </c>
      <c r="N21" s="11">
        <f>SUM(K21:M21)</f>
        <v>0</v>
      </c>
      <c r="O21" s="27">
        <v>0</v>
      </c>
      <c r="P21" s="6">
        <v>0</v>
      </c>
      <c r="Q21" s="6">
        <v>0</v>
      </c>
      <c r="R21" s="11">
        <f>SUM(O21:Q21)</f>
        <v>0</v>
      </c>
      <c r="S21" s="27">
        <v>0</v>
      </c>
      <c r="T21" s="6">
        <v>0</v>
      </c>
      <c r="U21" s="6">
        <v>0</v>
      </c>
      <c r="V21" s="11">
        <f>SUM(S21:U21)</f>
        <v>0</v>
      </c>
      <c r="W21" s="27">
        <f t="shared" si="1"/>
        <v>0</v>
      </c>
      <c r="X21" s="6">
        <f t="shared" si="2"/>
        <v>0</v>
      </c>
      <c r="Y21" s="6">
        <f t="shared" si="3"/>
        <v>0</v>
      </c>
      <c r="Z21" s="11">
        <f t="shared" si="4"/>
        <v>0</v>
      </c>
    </row>
    <row r="22" spans="1:26" ht="15.95" customHeight="1" thickBot="1" x14ac:dyDescent="0.3">
      <c r="A22" s="133"/>
      <c r="B22" s="133"/>
      <c r="C22" s="135"/>
      <c r="D22" s="133"/>
      <c r="E22" s="133"/>
      <c r="F22" s="133"/>
      <c r="G22" s="141"/>
      <c r="H22" s="133"/>
      <c r="I22" s="140"/>
      <c r="J22" s="43" t="s">
        <v>39</v>
      </c>
      <c r="K22" s="40">
        <v>0</v>
      </c>
      <c r="L22" s="22">
        <v>0</v>
      </c>
      <c r="M22" s="22">
        <v>0</v>
      </c>
      <c r="N22" s="23">
        <f>SUM(K22:M22)</f>
        <v>0</v>
      </c>
      <c r="O22" s="40">
        <v>0</v>
      </c>
      <c r="P22" s="22">
        <v>0</v>
      </c>
      <c r="Q22" s="22">
        <v>0</v>
      </c>
      <c r="R22" s="23">
        <f>SUM(O22:Q22)</f>
        <v>0</v>
      </c>
      <c r="S22" s="40">
        <v>0</v>
      </c>
      <c r="T22" s="22">
        <v>0</v>
      </c>
      <c r="U22" s="22">
        <v>0</v>
      </c>
      <c r="V22" s="23">
        <f>SUM(S22:U22)</f>
        <v>0</v>
      </c>
      <c r="W22" s="40">
        <f t="shared" si="1"/>
        <v>0</v>
      </c>
      <c r="X22" s="22">
        <f t="shared" si="2"/>
        <v>0</v>
      </c>
      <c r="Y22" s="22">
        <f t="shared" si="3"/>
        <v>0</v>
      </c>
      <c r="Z22" s="23">
        <f t="shared" si="4"/>
        <v>0</v>
      </c>
    </row>
    <row r="25" spans="1:26" x14ac:dyDescent="0.25">
      <c r="B25" s="139" t="s">
        <v>0</v>
      </c>
      <c r="C25" s="139"/>
      <c r="D25" s="139"/>
      <c r="E25" s="139"/>
      <c r="F25" s="139"/>
      <c r="G25" s="139"/>
      <c r="H25" s="139"/>
      <c r="I25" s="139"/>
      <c r="J25" s="139"/>
      <c r="K25" s="139"/>
      <c r="L25" s="139"/>
      <c r="M25" s="139"/>
      <c r="N25" s="139"/>
      <c r="O25" s="139"/>
      <c r="P25" s="139"/>
      <c r="Q25" s="139"/>
      <c r="R25" s="139"/>
      <c r="S25" s="139"/>
      <c r="T25" s="139"/>
      <c r="U25" s="139"/>
      <c r="V25" s="139"/>
      <c r="W25" s="139"/>
    </row>
    <row r="26" spans="1:26" x14ac:dyDescent="0.25">
      <c r="B26" s="139" t="s">
        <v>1</v>
      </c>
      <c r="C26" s="139"/>
      <c r="D26" s="139"/>
      <c r="E26" s="139"/>
      <c r="F26" s="139"/>
      <c r="G26" s="139"/>
      <c r="H26" s="139"/>
      <c r="I26" s="139"/>
      <c r="J26" s="139"/>
      <c r="K26" s="139"/>
      <c r="L26" s="139"/>
      <c r="M26" s="139"/>
      <c r="N26" s="139"/>
      <c r="O26" s="139"/>
      <c r="P26" s="139"/>
      <c r="Q26" s="139"/>
      <c r="R26" s="139"/>
      <c r="S26" s="139"/>
      <c r="T26" s="139"/>
      <c r="U26" s="139"/>
      <c r="V26" s="139"/>
      <c r="W26" s="139"/>
    </row>
    <row r="27" spans="1:26" x14ac:dyDescent="0.25">
      <c r="B27" s="139" t="s">
        <v>2</v>
      </c>
      <c r="C27" s="139"/>
      <c r="D27" s="139"/>
      <c r="E27" s="139"/>
      <c r="F27" s="139"/>
      <c r="G27" s="139"/>
      <c r="H27" s="139"/>
      <c r="I27" s="139"/>
      <c r="J27" s="139"/>
      <c r="K27" s="139"/>
      <c r="L27" s="139"/>
      <c r="M27" s="139"/>
      <c r="N27" s="139"/>
      <c r="O27" s="139"/>
      <c r="P27" s="139"/>
      <c r="Q27" s="139"/>
      <c r="R27" s="139"/>
      <c r="S27" s="139"/>
      <c r="T27" s="139"/>
      <c r="U27" s="139"/>
      <c r="V27" s="139"/>
      <c r="W27" s="139"/>
    </row>
    <row r="28" spans="1:26" x14ac:dyDescent="0.25">
      <c r="B28" s="1"/>
      <c r="C28" s="1"/>
      <c r="D28" s="1"/>
      <c r="E28" s="1"/>
      <c r="F28" s="1"/>
      <c r="G28" s="1"/>
      <c r="H28" s="1"/>
      <c r="I28" s="1"/>
      <c r="J28" s="1"/>
      <c r="K28" s="1"/>
      <c r="L28" s="1"/>
      <c r="M28" s="1"/>
      <c r="N28" s="1"/>
      <c r="O28" s="1"/>
      <c r="P28" s="1"/>
      <c r="Q28" s="1"/>
      <c r="R28" s="1"/>
      <c r="S28" s="1"/>
      <c r="T28" s="1"/>
      <c r="U28" s="1"/>
      <c r="V28" s="1"/>
      <c r="W28" s="1"/>
    </row>
    <row r="29" spans="1:26" x14ac:dyDescent="0.25">
      <c r="B29" s="2"/>
      <c r="C29" s="2"/>
      <c r="D29" s="2"/>
      <c r="E29" s="2"/>
      <c r="F29" s="2"/>
      <c r="G29" s="2"/>
      <c r="H29" s="2"/>
      <c r="I29" s="2"/>
      <c r="J29" s="2"/>
      <c r="K29" s="2"/>
      <c r="L29" s="2"/>
      <c r="M29" s="2"/>
      <c r="N29" s="2"/>
      <c r="O29" s="2"/>
      <c r="P29" s="2"/>
      <c r="Q29" s="2"/>
      <c r="R29" s="2"/>
      <c r="S29" s="2"/>
      <c r="T29" s="2"/>
      <c r="U29" s="2"/>
      <c r="V29" s="2"/>
      <c r="W29" s="2"/>
    </row>
    <row r="30" spans="1:26" ht="15" customHeight="1" x14ac:dyDescent="0.25">
      <c r="A30" s="145" t="s">
        <v>3</v>
      </c>
      <c r="B30" s="145"/>
      <c r="C30" s="145"/>
      <c r="D30" s="145"/>
      <c r="E30" s="145"/>
      <c r="F30" s="1"/>
      <c r="G30" s="1"/>
      <c r="H30" s="1"/>
      <c r="I30" s="1"/>
      <c r="J30" s="1"/>
      <c r="K30" s="1"/>
      <c r="L30" s="1"/>
      <c r="M30" s="1"/>
      <c r="N30" s="1"/>
      <c r="O30" s="1"/>
      <c r="P30" s="2"/>
      <c r="Q30" s="2"/>
      <c r="R30" s="2"/>
      <c r="S30" s="2"/>
      <c r="T30" s="2"/>
      <c r="U30" s="2"/>
      <c r="V30" s="2"/>
      <c r="W30" s="2"/>
    </row>
    <row r="31" spans="1:26" ht="38.25" customHeight="1" x14ac:dyDescent="0.25">
      <c r="A31" s="142" t="s">
        <v>4</v>
      </c>
      <c r="B31" s="142"/>
      <c r="C31" s="142" t="s">
        <v>5</v>
      </c>
      <c r="D31" s="142"/>
      <c r="E31" s="24" t="s">
        <v>6</v>
      </c>
      <c r="F31" s="1"/>
      <c r="G31" s="1"/>
      <c r="H31" s="1"/>
      <c r="I31" s="1"/>
      <c r="J31" s="1"/>
      <c r="K31" s="1"/>
      <c r="L31" s="1"/>
      <c r="M31" s="1"/>
      <c r="N31" s="1"/>
      <c r="O31" s="1"/>
      <c r="P31" s="2"/>
      <c r="Q31" s="2"/>
      <c r="R31" s="2"/>
      <c r="S31" s="2"/>
      <c r="T31" s="2"/>
      <c r="U31" s="2"/>
      <c r="V31" s="2"/>
      <c r="W31" s="2"/>
    </row>
    <row r="32" spans="1:26" x14ac:dyDescent="0.25">
      <c r="A32" s="143" t="s">
        <v>7</v>
      </c>
      <c r="B32" s="143"/>
      <c r="C32" s="143" t="s">
        <v>8</v>
      </c>
      <c r="D32" s="143"/>
      <c r="E32" s="25" t="s">
        <v>41</v>
      </c>
      <c r="F32" s="2"/>
      <c r="G32" s="2"/>
      <c r="H32" s="2"/>
      <c r="I32" s="2"/>
      <c r="J32" s="2"/>
      <c r="K32" s="2"/>
      <c r="L32" s="2"/>
      <c r="M32" s="2"/>
      <c r="N32" s="2"/>
      <c r="O32" s="2"/>
      <c r="P32" s="2"/>
      <c r="Q32" s="2"/>
      <c r="R32" s="2"/>
      <c r="S32" s="2"/>
      <c r="T32" s="2"/>
      <c r="U32" s="2"/>
      <c r="V32" s="2"/>
      <c r="W32" s="2"/>
    </row>
    <row r="33" spans="1:26" ht="15.75" thickBot="1" x14ac:dyDescent="0.3"/>
    <row r="34" spans="1:26" x14ac:dyDescent="0.25">
      <c r="A34" s="144" t="s">
        <v>152</v>
      </c>
      <c r="B34" s="137" t="s">
        <v>9</v>
      </c>
      <c r="C34" s="137" t="s">
        <v>10</v>
      </c>
      <c r="D34" s="137" t="s">
        <v>11</v>
      </c>
      <c r="E34" s="137" t="s">
        <v>12</v>
      </c>
      <c r="F34" s="137" t="s">
        <v>13</v>
      </c>
      <c r="G34" s="138" t="s">
        <v>21</v>
      </c>
      <c r="H34" s="137" t="s">
        <v>14</v>
      </c>
      <c r="I34" s="138" t="s">
        <v>15</v>
      </c>
      <c r="J34" s="136" t="s">
        <v>16</v>
      </c>
      <c r="K34" s="127" t="s">
        <v>17</v>
      </c>
      <c r="L34" s="128"/>
      <c r="M34" s="128"/>
      <c r="N34" s="129"/>
      <c r="O34" s="127" t="s">
        <v>18</v>
      </c>
      <c r="P34" s="128"/>
      <c r="Q34" s="128"/>
      <c r="R34" s="129"/>
      <c r="S34" s="127" t="s">
        <v>19</v>
      </c>
      <c r="T34" s="128"/>
      <c r="U34" s="128"/>
      <c r="V34" s="129"/>
      <c r="W34" s="127" t="s">
        <v>175</v>
      </c>
      <c r="X34" s="128"/>
      <c r="Y34" s="128"/>
      <c r="Z34" s="129"/>
    </row>
    <row r="35" spans="1:26" x14ac:dyDescent="0.25">
      <c r="A35" s="144"/>
      <c r="B35" s="137"/>
      <c r="C35" s="137"/>
      <c r="D35" s="137"/>
      <c r="E35" s="137"/>
      <c r="F35" s="137"/>
      <c r="G35" s="138"/>
      <c r="H35" s="137"/>
      <c r="I35" s="138"/>
      <c r="J35" s="136"/>
      <c r="K35" s="130" t="s">
        <v>20</v>
      </c>
      <c r="L35" s="131"/>
      <c r="M35" s="131"/>
      <c r="N35" s="132"/>
      <c r="O35" s="130" t="s">
        <v>20</v>
      </c>
      <c r="P35" s="131"/>
      <c r="Q35" s="131"/>
      <c r="R35" s="132"/>
      <c r="S35" s="130" t="s">
        <v>20</v>
      </c>
      <c r="T35" s="131"/>
      <c r="U35" s="131"/>
      <c r="V35" s="132"/>
      <c r="W35" s="130" t="s">
        <v>20</v>
      </c>
      <c r="X35" s="131"/>
      <c r="Y35" s="131"/>
      <c r="Z35" s="132"/>
    </row>
    <row r="36" spans="1:26" ht="15.75" thickBot="1" x14ac:dyDescent="0.3">
      <c r="A36" s="144"/>
      <c r="B36" s="137"/>
      <c r="C36" s="137"/>
      <c r="D36" s="137"/>
      <c r="E36" s="137"/>
      <c r="F36" s="137"/>
      <c r="G36" s="138"/>
      <c r="H36" s="137"/>
      <c r="I36" s="138"/>
      <c r="J36" s="136"/>
      <c r="K36" s="37" t="s">
        <v>22</v>
      </c>
      <c r="L36" s="3" t="s">
        <v>23</v>
      </c>
      <c r="M36" s="3" t="s">
        <v>24</v>
      </c>
      <c r="N36" s="38" t="s">
        <v>25</v>
      </c>
      <c r="O36" s="37" t="s">
        <v>22</v>
      </c>
      <c r="P36" s="3" t="s">
        <v>23</v>
      </c>
      <c r="Q36" s="3" t="s">
        <v>26</v>
      </c>
      <c r="R36" s="38" t="s">
        <v>25</v>
      </c>
      <c r="S36" s="37" t="s">
        <v>22</v>
      </c>
      <c r="T36" s="3" t="s">
        <v>23</v>
      </c>
      <c r="U36" s="3" t="s">
        <v>26</v>
      </c>
      <c r="V36" s="38" t="s">
        <v>25</v>
      </c>
      <c r="W36" s="37" t="s">
        <v>22</v>
      </c>
      <c r="X36" s="3" t="s">
        <v>23</v>
      </c>
      <c r="Y36" s="3" t="s">
        <v>26</v>
      </c>
      <c r="Z36" s="38" t="s">
        <v>25</v>
      </c>
    </row>
    <row r="37" spans="1:26" ht="15.95" customHeight="1" x14ac:dyDescent="0.25">
      <c r="A37" s="133" t="s">
        <v>153</v>
      </c>
      <c r="B37" s="133" t="s">
        <v>47</v>
      </c>
      <c r="C37" s="140">
        <v>16388</v>
      </c>
      <c r="D37" s="133" t="s">
        <v>48</v>
      </c>
      <c r="E37" s="146" t="s">
        <v>49</v>
      </c>
      <c r="F37" s="133" t="s">
        <v>50</v>
      </c>
      <c r="G37" s="134">
        <v>500000</v>
      </c>
      <c r="H37" s="133" t="s">
        <v>51</v>
      </c>
      <c r="I37" s="133" t="s">
        <v>27</v>
      </c>
      <c r="J37" s="43" t="s">
        <v>30</v>
      </c>
      <c r="K37" s="26">
        <v>240</v>
      </c>
      <c r="L37" s="8">
        <v>258</v>
      </c>
      <c r="M37" s="8">
        <v>0</v>
      </c>
      <c r="N37" s="9">
        <f>SUM(K37:M37)</f>
        <v>498</v>
      </c>
      <c r="O37" s="26">
        <v>277</v>
      </c>
      <c r="P37" s="8">
        <v>287</v>
      </c>
      <c r="Q37" s="8">
        <v>0</v>
      </c>
      <c r="R37" s="9">
        <f>SUM(O37:Q37)</f>
        <v>564</v>
      </c>
      <c r="S37" s="26">
        <v>391</v>
      </c>
      <c r="T37" s="8">
        <v>434</v>
      </c>
      <c r="U37" s="8">
        <v>0</v>
      </c>
      <c r="V37" s="9">
        <f>SUM(S37:U37)</f>
        <v>825</v>
      </c>
      <c r="W37" s="26">
        <f>K37+O37+S37</f>
        <v>908</v>
      </c>
      <c r="X37" s="8">
        <f t="shared" ref="X37:Z37" si="5">L37+P37+T37</f>
        <v>979</v>
      </c>
      <c r="Y37" s="8">
        <f t="shared" si="5"/>
        <v>0</v>
      </c>
      <c r="Z37" s="9">
        <f t="shared" si="5"/>
        <v>1887</v>
      </c>
    </row>
    <row r="38" spans="1:26" ht="15.95" customHeight="1" x14ac:dyDescent="0.25">
      <c r="A38" s="133"/>
      <c r="B38" s="133"/>
      <c r="C38" s="140"/>
      <c r="D38" s="133"/>
      <c r="E38" s="146"/>
      <c r="F38" s="133"/>
      <c r="G38" s="134"/>
      <c r="H38" s="133"/>
      <c r="I38" s="133"/>
      <c r="J38" s="43" t="s">
        <v>31</v>
      </c>
      <c r="K38" s="27">
        <v>712</v>
      </c>
      <c r="L38" s="6">
        <v>805</v>
      </c>
      <c r="M38" s="6">
        <v>0</v>
      </c>
      <c r="N38" s="11">
        <f>SUM(K38:M38)</f>
        <v>1517</v>
      </c>
      <c r="O38" s="27">
        <v>817</v>
      </c>
      <c r="P38" s="6">
        <v>825</v>
      </c>
      <c r="Q38" s="6">
        <v>0</v>
      </c>
      <c r="R38" s="11">
        <f>SUM(O38:Q38)</f>
        <v>1642</v>
      </c>
      <c r="S38" s="27">
        <v>733</v>
      </c>
      <c r="T38" s="6">
        <v>795</v>
      </c>
      <c r="U38" s="6">
        <v>0</v>
      </c>
      <c r="V38" s="11">
        <f>SUM(S38:U38)</f>
        <v>1528</v>
      </c>
      <c r="W38" s="27">
        <f t="shared" ref="W38:W76" si="6">K38+O38+S38</f>
        <v>2262</v>
      </c>
      <c r="X38" s="6">
        <f t="shared" ref="X38:X76" si="7">L38+P38+T38</f>
        <v>2425</v>
      </c>
      <c r="Y38" s="6">
        <f t="shared" ref="Y38:Y76" si="8">M38+Q38+U38</f>
        <v>0</v>
      </c>
      <c r="Z38" s="11">
        <f t="shared" ref="Z38:Z76" si="9">N38+R38+V38</f>
        <v>4687</v>
      </c>
    </row>
    <row r="39" spans="1:26" ht="15.95" customHeight="1" x14ac:dyDescent="0.25">
      <c r="A39" s="133"/>
      <c r="B39" s="133"/>
      <c r="C39" s="140"/>
      <c r="D39" s="133"/>
      <c r="E39" s="146"/>
      <c r="F39" s="133"/>
      <c r="G39" s="134"/>
      <c r="H39" s="133"/>
      <c r="I39" s="133"/>
      <c r="J39" s="43" t="s">
        <v>32</v>
      </c>
      <c r="K39" s="27">
        <v>73</v>
      </c>
      <c r="L39" s="6">
        <v>23</v>
      </c>
      <c r="M39" s="6">
        <v>0</v>
      </c>
      <c r="N39" s="11">
        <f>SUM(K39:M39)</f>
        <v>96</v>
      </c>
      <c r="O39" s="27">
        <v>63</v>
      </c>
      <c r="P39" s="6">
        <v>29</v>
      </c>
      <c r="Q39" s="6">
        <v>0</v>
      </c>
      <c r="R39" s="11">
        <f>SUM(O39:Q39)</f>
        <v>92</v>
      </c>
      <c r="S39" s="27">
        <v>107</v>
      </c>
      <c r="T39" s="6">
        <v>36</v>
      </c>
      <c r="U39" s="6">
        <v>0</v>
      </c>
      <c r="V39" s="11">
        <f>SUM(S39:U39)</f>
        <v>143</v>
      </c>
      <c r="W39" s="27">
        <f t="shared" si="6"/>
        <v>243</v>
      </c>
      <c r="X39" s="6">
        <f t="shared" si="7"/>
        <v>88</v>
      </c>
      <c r="Y39" s="6">
        <f t="shared" si="8"/>
        <v>0</v>
      </c>
      <c r="Z39" s="11">
        <f t="shared" si="9"/>
        <v>331</v>
      </c>
    </row>
    <row r="40" spans="1:26" ht="15.95" customHeight="1" x14ac:dyDescent="0.25">
      <c r="A40" s="133"/>
      <c r="B40" s="133"/>
      <c r="C40" s="140"/>
      <c r="D40" s="133"/>
      <c r="E40" s="146"/>
      <c r="F40" s="133"/>
      <c r="G40" s="134"/>
      <c r="H40" s="133"/>
      <c r="I40" s="133"/>
      <c r="J40" s="43" t="s">
        <v>33</v>
      </c>
      <c r="K40" s="27">
        <v>203</v>
      </c>
      <c r="L40" s="6">
        <v>76</v>
      </c>
      <c r="M40" s="6">
        <v>0</v>
      </c>
      <c r="N40" s="12">
        <f>SUM(K40:M40)</f>
        <v>279</v>
      </c>
      <c r="O40" s="27">
        <v>221</v>
      </c>
      <c r="P40" s="6">
        <v>80</v>
      </c>
      <c r="Q40" s="6">
        <v>0</v>
      </c>
      <c r="R40" s="12">
        <f>SUM(O40:Q40)</f>
        <v>301</v>
      </c>
      <c r="S40" s="27">
        <v>308</v>
      </c>
      <c r="T40" s="6">
        <v>151</v>
      </c>
      <c r="U40" s="6">
        <v>0</v>
      </c>
      <c r="V40" s="12">
        <f>SUM(S40:U40)</f>
        <v>459</v>
      </c>
      <c r="W40" s="27">
        <f t="shared" si="6"/>
        <v>732</v>
      </c>
      <c r="X40" s="6">
        <f t="shared" si="7"/>
        <v>307</v>
      </c>
      <c r="Y40" s="6">
        <f t="shared" si="8"/>
        <v>0</v>
      </c>
      <c r="Z40" s="11">
        <f t="shared" si="9"/>
        <v>1039</v>
      </c>
    </row>
    <row r="41" spans="1:26" ht="15.95" customHeight="1" thickBot="1" x14ac:dyDescent="0.3">
      <c r="A41" s="133"/>
      <c r="B41" s="133"/>
      <c r="C41" s="140"/>
      <c r="D41" s="133"/>
      <c r="E41" s="146"/>
      <c r="F41" s="133"/>
      <c r="G41" s="134"/>
      <c r="H41" s="133"/>
      <c r="I41" s="133"/>
      <c r="J41" s="30" t="s">
        <v>34</v>
      </c>
      <c r="K41" s="28">
        <v>69</v>
      </c>
      <c r="L41" s="14">
        <v>50</v>
      </c>
      <c r="M41" s="14">
        <v>0</v>
      </c>
      <c r="N41" s="15">
        <f>SUM(K41:M41)</f>
        <v>119</v>
      </c>
      <c r="O41" s="28">
        <v>74</v>
      </c>
      <c r="P41" s="14">
        <v>57</v>
      </c>
      <c r="Q41" s="14">
        <v>0</v>
      </c>
      <c r="R41" s="15">
        <f>SUM(O41:Q41)</f>
        <v>131</v>
      </c>
      <c r="S41" s="28">
        <v>89</v>
      </c>
      <c r="T41" s="14">
        <v>71</v>
      </c>
      <c r="U41" s="14">
        <v>0</v>
      </c>
      <c r="V41" s="15">
        <f>SUM(S41:U41)</f>
        <v>160</v>
      </c>
      <c r="W41" s="28">
        <f t="shared" si="6"/>
        <v>232</v>
      </c>
      <c r="X41" s="14">
        <f t="shared" si="7"/>
        <v>178</v>
      </c>
      <c r="Y41" s="14">
        <f t="shared" si="8"/>
        <v>0</v>
      </c>
      <c r="Z41" s="39">
        <f t="shared" si="9"/>
        <v>410</v>
      </c>
    </row>
    <row r="42" spans="1:26" ht="27" customHeight="1" thickBot="1" x14ac:dyDescent="0.3">
      <c r="A42" s="133"/>
      <c r="B42" s="133"/>
      <c r="C42" s="140"/>
      <c r="D42" s="133"/>
      <c r="E42" s="146"/>
      <c r="F42" s="133"/>
      <c r="G42" s="134"/>
      <c r="H42" s="133"/>
      <c r="I42" s="133"/>
      <c r="J42" s="44" t="s">
        <v>35</v>
      </c>
      <c r="K42" s="16">
        <f>SUM(K37,K38,K39,K40,K41)</f>
        <v>1297</v>
      </c>
      <c r="L42" s="17">
        <f>SUM(L37:L41)</f>
        <v>1212</v>
      </c>
      <c r="M42" s="17">
        <f>SUM(M37:M41)</f>
        <v>0</v>
      </c>
      <c r="N42" s="18">
        <f>SUM(K42,L42)</f>
        <v>2509</v>
      </c>
      <c r="O42" s="16">
        <f>SUM(O37,O38,O39,O40,O41)</f>
        <v>1452</v>
      </c>
      <c r="P42" s="17">
        <f>SUM(P37:P41)</f>
        <v>1278</v>
      </c>
      <c r="Q42" s="17">
        <f>SUM(Q37:Q41)</f>
        <v>0</v>
      </c>
      <c r="R42" s="18">
        <f>SUM(O42,P42)</f>
        <v>2730</v>
      </c>
      <c r="S42" s="16">
        <f>SUM(S37,S38,S39,S40,S41)</f>
        <v>1628</v>
      </c>
      <c r="T42" s="17">
        <f>SUM(T37:T41)</f>
        <v>1487</v>
      </c>
      <c r="U42" s="17">
        <f>SUM(U37:U41)</f>
        <v>0</v>
      </c>
      <c r="V42" s="18">
        <f>SUM(S42,T42)</f>
        <v>3115</v>
      </c>
      <c r="W42" s="16">
        <f t="shared" si="6"/>
        <v>4377</v>
      </c>
      <c r="X42" s="17">
        <f t="shared" si="7"/>
        <v>3977</v>
      </c>
      <c r="Y42" s="17">
        <f t="shared" si="8"/>
        <v>0</v>
      </c>
      <c r="Z42" s="18">
        <f t="shared" si="9"/>
        <v>8354</v>
      </c>
    </row>
    <row r="43" spans="1:26" ht="15.95" customHeight="1" x14ac:dyDescent="0.25">
      <c r="A43" s="133"/>
      <c r="B43" s="133"/>
      <c r="C43" s="140"/>
      <c r="D43" s="133"/>
      <c r="E43" s="146"/>
      <c r="F43" s="133"/>
      <c r="G43" s="134"/>
      <c r="H43" s="133"/>
      <c r="I43" s="135" t="s">
        <v>28</v>
      </c>
      <c r="J43" s="43" t="s">
        <v>36</v>
      </c>
      <c r="K43" s="29">
        <v>0</v>
      </c>
      <c r="L43" s="20">
        <v>0</v>
      </c>
      <c r="M43" s="20">
        <v>0</v>
      </c>
      <c r="N43" s="12">
        <f t="shared" ref="N43:N51" si="10">SUM(K43:M43)</f>
        <v>0</v>
      </c>
      <c r="O43" s="19">
        <v>0</v>
      </c>
      <c r="P43" s="20">
        <v>0</v>
      </c>
      <c r="Q43" s="20">
        <v>0</v>
      </c>
      <c r="R43" s="12">
        <f t="shared" ref="R43:R51" si="11">SUM(O43:Q43)</f>
        <v>0</v>
      </c>
      <c r="S43" s="19">
        <v>0</v>
      </c>
      <c r="T43" s="20">
        <v>0</v>
      </c>
      <c r="U43" s="20">
        <v>0</v>
      </c>
      <c r="V43" s="33">
        <f t="shared" ref="V43:V51" si="12">SUM(S43:U43)</f>
        <v>0</v>
      </c>
      <c r="W43" s="29">
        <f t="shared" si="6"/>
        <v>0</v>
      </c>
      <c r="X43" s="20">
        <f t="shared" si="7"/>
        <v>0</v>
      </c>
      <c r="Y43" s="20">
        <f t="shared" si="8"/>
        <v>0</v>
      </c>
      <c r="Z43" s="12">
        <f t="shared" si="9"/>
        <v>0</v>
      </c>
    </row>
    <row r="44" spans="1:26" ht="15.95" customHeight="1" x14ac:dyDescent="0.25">
      <c r="A44" s="133"/>
      <c r="B44" s="133"/>
      <c r="C44" s="140"/>
      <c r="D44" s="133"/>
      <c r="E44" s="146"/>
      <c r="F44" s="133"/>
      <c r="G44" s="134"/>
      <c r="H44" s="133"/>
      <c r="I44" s="135"/>
      <c r="J44" s="43" t="s">
        <v>37</v>
      </c>
      <c r="K44" s="27">
        <v>1297</v>
      </c>
      <c r="L44" s="6">
        <v>1212</v>
      </c>
      <c r="M44" s="6">
        <v>0</v>
      </c>
      <c r="N44" s="11">
        <f t="shared" si="10"/>
        <v>2509</v>
      </c>
      <c r="O44" s="10">
        <v>1452</v>
      </c>
      <c r="P44" s="6">
        <v>1278</v>
      </c>
      <c r="Q44" s="6">
        <v>0</v>
      </c>
      <c r="R44" s="11">
        <f t="shared" si="11"/>
        <v>2730</v>
      </c>
      <c r="S44" s="10">
        <v>1612</v>
      </c>
      <c r="T44" s="6">
        <v>1482</v>
      </c>
      <c r="U44" s="6">
        <v>0</v>
      </c>
      <c r="V44" s="32">
        <f t="shared" si="12"/>
        <v>3094</v>
      </c>
      <c r="W44" s="27">
        <f t="shared" si="6"/>
        <v>4361</v>
      </c>
      <c r="X44" s="6">
        <f t="shared" si="7"/>
        <v>3972</v>
      </c>
      <c r="Y44" s="6">
        <f t="shared" si="8"/>
        <v>0</v>
      </c>
      <c r="Z44" s="11">
        <f t="shared" si="9"/>
        <v>8333</v>
      </c>
    </row>
    <row r="45" spans="1:26" ht="15.95" customHeight="1" x14ac:dyDescent="0.25">
      <c r="A45" s="133"/>
      <c r="B45" s="133"/>
      <c r="C45" s="140"/>
      <c r="D45" s="133"/>
      <c r="E45" s="146"/>
      <c r="F45" s="133"/>
      <c r="G45" s="134"/>
      <c r="H45" s="133"/>
      <c r="I45" s="135" t="s">
        <v>52</v>
      </c>
      <c r="J45" s="43" t="s">
        <v>38</v>
      </c>
      <c r="K45" s="27">
        <v>0</v>
      </c>
      <c r="L45" s="6">
        <v>0</v>
      </c>
      <c r="M45" s="6">
        <v>0</v>
      </c>
      <c r="N45" s="11">
        <f t="shared" si="10"/>
        <v>0</v>
      </c>
      <c r="O45" s="10">
        <v>0</v>
      </c>
      <c r="P45" s="6">
        <v>0</v>
      </c>
      <c r="Q45" s="6">
        <v>0</v>
      </c>
      <c r="R45" s="11">
        <f t="shared" si="11"/>
        <v>0</v>
      </c>
      <c r="S45" s="10">
        <v>0</v>
      </c>
      <c r="T45" s="6">
        <v>0</v>
      </c>
      <c r="U45" s="6">
        <v>0</v>
      </c>
      <c r="V45" s="32">
        <f t="shared" si="12"/>
        <v>0</v>
      </c>
      <c r="W45" s="27">
        <f t="shared" si="6"/>
        <v>0</v>
      </c>
      <c r="X45" s="6">
        <f t="shared" si="7"/>
        <v>0</v>
      </c>
      <c r="Y45" s="6">
        <f t="shared" si="8"/>
        <v>0</v>
      </c>
      <c r="Z45" s="11">
        <f t="shared" si="9"/>
        <v>0</v>
      </c>
    </row>
    <row r="46" spans="1:26" ht="15.95" customHeight="1" thickBot="1" x14ac:dyDescent="0.3">
      <c r="A46" s="133"/>
      <c r="B46" s="133"/>
      <c r="C46" s="140"/>
      <c r="D46" s="133"/>
      <c r="E46" s="146"/>
      <c r="F46" s="133"/>
      <c r="G46" s="134"/>
      <c r="H46" s="133"/>
      <c r="I46" s="135"/>
      <c r="J46" s="43" t="s">
        <v>39</v>
      </c>
      <c r="K46" s="40">
        <v>1297</v>
      </c>
      <c r="L46" s="22">
        <v>1212</v>
      </c>
      <c r="M46" s="22">
        <v>0</v>
      </c>
      <c r="N46" s="23">
        <f t="shared" si="10"/>
        <v>2509</v>
      </c>
      <c r="O46" s="21">
        <v>1452</v>
      </c>
      <c r="P46" s="22">
        <v>1278</v>
      </c>
      <c r="Q46" s="22">
        <v>0</v>
      </c>
      <c r="R46" s="23">
        <f t="shared" si="11"/>
        <v>2730</v>
      </c>
      <c r="S46" s="21">
        <v>1612</v>
      </c>
      <c r="T46" s="22">
        <v>1482</v>
      </c>
      <c r="U46" s="22">
        <v>0</v>
      </c>
      <c r="V46" s="36">
        <f t="shared" si="12"/>
        <v>3094</v>
      </c>
      <c r="W46" s="40">
        <f t="shared" si="6"/>
        <v>4361</v>
      </c>
      <c r="X46" s="22">
        <f t="shared" si="7"/>
        <v>3972</v>
      </c>
      <c r="Y46" s="22">
        <f t="shared" si="8"/>
        <v>0</v>
      </c>
      <c r="Z46" s="23">
        <f t="shared" si="9"/>
        <v>8333</v>
      </c>
    </row>
    <row r="47" spans="1:26" ht="15.95" customHeight="1" x14ac:dyDescent="0.25">
      <c r="A47" s="133"/>
      <c r="B47" s="133" t="s">
        <v>53</v>
      </c>
      <c r="C47" s="140"/>
      <c r="D47" s="133"/>
      <c r="E47" s="146"/>
      <c r="F47" s="133" t="s">
        <v>54</v>
      </c>
      <c r="G47" s="134"/>
      <c r="H47" s="133" t="s">
        <v>51</v>
      </c>
      <c r="I47" s="135" t="s">
        <v>27</v>
      </c>
      <c r="J47" s="43" t="s">
        <v>30</v>
      </c>
      <c r="K47" s="26">
        <v>240</v>
      </c>
      <c r="L47" s="8">
        <v>258</v>
      </c>
      <c r="M47" s="8">
        <v>0</v>
      </c>
      <c r="N47" s="9">
        <f t="shared" si="10"/>
        <v>498</v>
      </c>
      <c r="O47" s="7">
        <v>284</v>
      </c>
      <c r="P47" s="8">
        <v>299</v>
      </c>
      <c r="Q47" s="8">
        <v>0</v>
      </c>
      <c r="R47" s="9">
        <f t="shared" si="11"/>
        <v>583</v>
      </c>
      <c r="S47" s="7">
        <v>401</v>
      </c>
      <c r="T47" s="8">
        <v>438</v>
      </c>
      <c r="U47" s="8">
        <v>0</v>
      </c>
      <c r="V47" s="31">
        <f t="shared" si="12"/>
        <v>839</v>
      </c>
      <c r="W47" s="29">
        <f t="shared" si="6"/>
        <v>925</v>
      </c>
      <c r="X47" s="20">
        <f t="shared" si="7"/>
        <v>995</v>
      </c>
      <c r="Y47" s="20">
        <f t="shared" si="8"/>
        <v>0</v>
      </c>
      <c r="Z47" s="12">
        <f t="shared" si="9"/>
        <v>1920</v>
      </c>
    </row>
    <row r="48" spans="1:26" ht="15.95" customHeight="1" x14ac:dyDescent="0.25">
      <c r="A48" s="133"/>
      <c r="B48" s="133"/>
      <c r="C48" s="140"/>
      <c r="D48" s="133"/>
      <c r="E48" s="146"/>
      <c r="F48" s="133"/>
      <c r="G48" s="134"/>
      <c r="H48" s="133"/>
      <c r="I48" s="135"/>
      <c r="J48" s="43" t="s">
        <v>31</v>
      </c>
      <c r="K48" s="27">
        <v>712</v>
      </c>
      <c r="L48" s="6">
        <v>805</v>
      </c>
      <c r="M48" s="6">
        <v>0</v>
      </c>
      <c r="N48" s="11">
        <f t="shared" si="10"/>
        <v>1517</v>
      </c>
      <c r="O48" s="10">
        <v>817</v>
      </c>
      <c r="P48" s="6">
        <v>825</v>
      </c>
      <c r="Q48" s="6">
        <v>0</v>
      </c>
      <c r="R48" s="11">
        <f t="shared" si="11"/>
        <v>1642</v>
      </c>
      <c r="S48" s="10">
        <v>734</v>
      </c>
      <c r="T48" s="6">
        <v>799</v>
      </c>
      <c r="U48" s="6">
        <v>0</v>
      </c>
      <c r="V48" s="32">
        <f t="shared" si="12"/>
        <v>1533</v>
      </c>
      <c r="W48" s="27">
        <f t="shared" si="6"/>
        <v>2263</v>
      </c>
      <c r="X48" s="6">
        <f t="shared" si="7"/>
        <v>2429</v>
      </c>
      <c r="Y48" s="6">
        <f t="shared" si="8"/>
        <v>0</v>
      </c>
      <c r="Z48" s="11">
        <f t="shared" si="9"/>
        <v>4692</v>
      </c>
    </row>
    <row r="49" spans="1:26" ht="15.95" customHeight="1" x14ac:dyDescent="0.25">
      <c r="A49" s="133"/>
      <c r="B49" s="133"/>
      <c r="C49" s="140"/>
      <c r="D49" s="133"/>
      <c r="E49" s="146"/>
      <c r="F49" s="133"/>
      <c r="G49" s="134"/>
      <c r="H49" s="133"/>
      <c r="I49" s="135"/>
      <c r="J49" s="43" t="s">
        <v>32</v>
      </c>
      <c r="K49" s="27">
        <v>73</v>
      </c>
      <c r="L49" s="6">
        <v>23</v>
      </c>
      <c r="M49" s="6">
        <v>0</v>
      </c>
      <c r="N49" s="11">
        <f t="shared" si="10"/>
        <v>96</v>
      </c>
      <c r="O49" s="10">
        <v>64</v>
      </c>
      <c r="P49" s="6">
        <v>29</v>
      </c>
      <c r="Q49" s="6">
        <v>0</v>
      </c>
      <c r="R49" s="11">
        <f t="shared" si="11"/>
        <v>93</v>
      </c>
      <c r="S49" s="10">
        <v>115</v>
      </c>
      <c r="T49" s="6">
        <v>42</v>
      </c>
      <c r="U49" s="6">
        <v>0</v>
      </c>
      <c r="V49" s="32">
        <f t="shared" si="12"/>
        <v>157</v>
      </c>
      <c r="W49" s="27">
        <f t="shared" si="6"/>
        <v>252</v>
      </c>
      <c r="X49" s="6">
        <f t="shared" si="7"/>
        <v>94</v>
      </c>
      <c r="Y49" s="6">
        <f t="shared" si="8"/>
        <v>0</v>
      </c>
      <c r="Z49" s="11">
        <f t="shared" si="9"/>
        <v>346</v>
      </c>
    </row>
    <row r="50" spans="1:26" ht="15.95" customHeight="1" x14ac:dyDescent="0.25">
      <c r="A50" s="133"/>
      <c r="B50" s="133"/>
      <c r="C50" s="140"/>
      <c r="D50" s="133"/>
      <c r="E50" s="146"/>
      <c r="F50" s="133"/>
      <c r="G50" s="134"/>
      <c r="H50" s="133"/>
      <c r="I50" s="135"/>
      <c r="J50" s="43" t="s">
        <v>33</v>
      </c>
      <c r="K50" s="27">
        <v>206</v>
      </c>
      <c r="L50" s="6">
        <v>78</v>
      </c>
      <c r="M50" s="6">
        <v>0</v>
      </c>
      <c r="N50" s="12">
        <f t="shared" si="10"/>
        <v>284</v>
      </c>
      <c r="O50" s="10">
        <v>225</v>
      </c>
      <c r="P50" s="6">
        <v>84</v>
      </c>
      <c r="Q50" s="6">
        <v>0</v>
      </c>
      <c r="R50" s="12">
        <f t="shared" si="11"/>
        <v>309</v>
      </c>
      <c r="S50" s="10">
        <v>324</v>
      </c>
      <c r="T50" s="6">
        <v>159</v>
      </c>
      <c r="U50" s="6">
        <v>0</v>
      </c>
      <c r="V50" s="33">
        <f t="shared" si="12"/>
        <v>483</v>
      </c>
      <c r="W50" s="27">
        <f t="shared" si="6"/>
        <v>755</v>
      </c>
      <c r="X50" s="6">
        <f t="shared" si="7"/>
        <v>321</v>
      </c>
      <c r="Y50" s="6">
        <f t="shared" si="8"/>
        <v>0</v>
      </c>
      <c r="Z50" s="11">
        <f t="shared" si="9"/>
        <v>1076</v>
      </c>
    </row>
    <row r="51" spans="1:26" ht="15.95" customHeight="1" thickBot="1" x14ac:dyDescent="0.3">
      <c r="A51" s="133"/>
      <c r="B51" s="133"/>
      <c r="C51" s="140"/>
      <c r="D51" s="133"/>
      <c r="E51" s="146"/>
      <c r="F51" s="133"/>
      <c r="G51" s="134"/>
      <c r="H51" s="133"/>
      <c r="I51" s="135"/>
      <c r="J51" s="30" t="s">
        <v>34</v>
      </c>
      <c r="K51" s="28">
        <v>70</v>
      </c>
      <c r="L51" s="14">
        <v>51</v>
      </c>
      <c r="M51" s="14">
        <v>0</v>
      </c>
      <c r="N51" s="15">
        <f t="shared" si="10"/>
        <v>121</v>
      </c>
      <c r="O51" s="13">
        <v>117</v>
      </c>
      <c r="P51" s="14">
        <v>59</v>
      </c>
      <c r="Q51" s="14">
        <v>0</v>
      </c>
      <c r="R51" s="15">
        <f t="shared" si="11"/>
        <v>176</v>
      </c>
      <c r="S51" s="13">
        <v>92</v>
      </c>
      <c r="T51" s="14">
        <v>80</v>
      </c>
      <c r="U51" s="14">
        <v>0</v>
      </c>
      <c r="V51" s="34">
        <f t="shared" si="12"/>
        <v>172</v>
      </c>
      <c r="W51" s="28">
        <f t="shared" si="6"/>
        <v>279</v>
      </c>
      <c r="X51" s="14">
        <f t="shared" si="7"/>
        <v>190</v>
      </c>
      <c r="Y51" s="14">
        <f t="shared" si="8"/>
        <v>0</v>
      </c>
      <c r="Z51" s="39">
        <f t="shared" si="9"/>
        <v>469</v>
      </c>
    </row>
    <row r="52" spans="1:26" ht="30.75" customHeight="1" thickBot="1" x14ac:dyDescent="0.3">
      <c r="A52" s="133"/>
      <c r="B52" s="133"/>
      <c r="C52" s="140"/>
      <c r="D52" s="133"/>
      <c r="E52" s="146"/>
      <c r="F52" s="133"/>
      <c r="G52" s="134"/>
      <c r="H52" s="133"/>
      <c r="I52" s="135"/>
      <c r="J52" s="44" t="s">
        <v>35</v>
      </c>
      <c r="K52" s="16">
        <f>SUM(K47,K48,K49,K50,K51)</f>
        <v>1301</v>
      </c>
      <c r="L52" s="17">
        <f>SUM(L47:L51)</f>
        <v>1215</v>
      </c>
      <c r="M52" s="17">
        <f>SUM(M47:M51)</f>
        <v>0</v>
      </c>
      <c r="N52" s="18">
        <f>SUM(K52,L52)</f>
        <v>2516</v>
      </c>
      <c r="O52" s="16">
        <f>SUM(O47,O48,O49,O50,O51)</f>
        <v>1507</v>
      </c>
      <c r="P52" s="17">
        <f>SUM(P47:P51)</f>
        <v>1296</v>
      </c>
      <c r="Q52" s="17">
        <f>SUM(Q47:Q51)</f>
        <v>0</v>
      </c>
      <c r="R52" s="18">
        <f>SUM(O52,P52)</f>
        <v>2803</v>
      </c>
      <c r="S52" s="16">
        <f>SUM(S47,S48,S49,S50,S51)</f>
        <v>1666</v>
      </c>
      <c r="T52" s="17">
        <f>SUM(T47:T51)</f>
        <v>1518</v>
      </c>
      <c r="U52" s="17">
        <f>SUM(U47:U51)</f>
        <v>0</v>
      </c>
      <c r="V52" s="35">
        <f>SUM(S52,T52)</f>
        <v>3184</v>
      </c>
      <c r="W52" s="16">
        <f t="shared" si="6"/>
        <v>4474</v>
      </c>
      <c r="X52" s="17">
        <f t="shared" si="7"/>
        <v>4029</v>
      </c>
      <c r="Y52" s="17">
        <f t="shared" si="8"/>
        <v>0</v>
      </c>
      <c r="Z52" s="18">
        <f t="shared" si="9"/>
        <v>8503</v>
      </c>
    </row>
    <row r="53" spans="1:26" ht="15.95" customHeight="1" x14ac:dyDescent="0.25">
      <c r="A53" s="133"/>
      <c r="B53" s="133"/>
      <c r="C53" s="140"/>
      <c r="D53" s="133"/>
      <c r="E53" s="146"/>
      <c r="F53" s="133"/>
      <c r="G53" s="134"/>
      <c r="H53" s="133"/>
      <c r="I53" s="135" t="s">
        <v>28</v>
      </c>
      <c r="J53" s="43" t="s">
        <v>36</v>
      </c>
      <c r="K53" s="29">
        <v>0</v>
      </c>
      <c r="L53" s="20">
        <v>0</v>
      </c>
      <c r="M53" s="20">
        <v>0</v>
      </c>
      <c r="N53" s="12">
        <f t="shared" ref="N53:N61" si="13">SUM(K53:M53)</f>
        <v>0</v>
      </c>
      <c r="O53" s="19">
        <v>0</v>
      </c>
      <c r="P53" s="20">
        <v>0</v>
      </c>
      <c r="Q53" s="20">
        <v>0</v>
      </c>
      <c r="R53" s="12">
        <f t="shared" ref="R53:R61" si="14">SUM(O53:Q53)</f>
        <v>0</v>
      </c>
      <c r="S53" s="19">
        <v>13</v>
      </c>
      <c r="T53" s="20">
        <v>9</v>
      </c>
      <c r="U53" s="20">
        <v>0</v>
      </c>
      <c r="V53" s="33">
        <f t="shared" ref="V53:V61" si="15">SUM(S53:U53)</f>
        <v>22</v>
      </c>
      <c r="W53" s="29">
        <f t="shared" si="6"/>
        <v>13</v>
      </c>
      <c r="X53" s="20">
        <f t="shared" si="7"/>
        <v>9</v>
      </c>
      <c r="Y53" s="20">
        <f t="shared" si="8"/>
        <v>0</v>
      </c>
      <c r="Z53" s="12">
        <f t="shared" si="9"/>
        <v>22</v>
      </c>
    </row>
    <row r="54" spans="1:26" ht="15.95" customHeight="1" x14ac:dyDescent="0.25">
      <c r="A54" s="133"/>
      <c r="B54" s="133"/>
      <c r="C54" s="140"/>
      <c r="D54" s="133"/>
      <c r="E54" s="146"/>
      <c r="F54" s="133"/>
      <c r="G54" s="134"/>
      <c r="H54" s="133"/>
      <c r="I54" s="135"/>
      <c r="J54" s="43" t="s">
        <v>37</v>
      </c>
      <c r="K54" s="27">
        <v>1301</v>
      </c>
      <c r="L54" s="6">
        <v>1215</v>
      </c>
      <c r="M54" s="6">
        <v>0</v>
      </c>
      <c r="N54" s="11">
        <f t="shared" si="13"/>
        <v>2516</v>
      </c>
      <c r="O54" s="10">
        <v>1507</v>
      </c>
      <c r="P54" s="6">
        <v>1296</v>
      </c>
      <c r="Q54" s="6">
        <v>0</v>
      </c>
      <c r="R54" s="11">
        <f t="shared" si="14"/>
        <v>2803</v>
      </c>
      <c r="S54" s="10">
        <v>1637</v>
      </c>
      <c r="T54" s="6">
        <v>1504</v>
      </c>
      <c r="U54" s="6">
        <v>0</v>
      </c>
      <c r="V54" s="32">
        <f t="shared" si="15"/>
        <v>3141</v>
      </c>
      <c r="W54" s="27">
        <f t="shared" si="6"/>
        <v>4445</v>
      </c>
      <c r="X54" s="6">
        <f t="shared" si="7"/>
        <v>4015</v>
      </c>
      <c r="Y54" s="6">
        <f t="shared" si="8"/>
        <v>0</v>
      </c>
      <c r="Z54" s="11">
        <f t="shared" si="9"/>
        <v>8460</v>
      </c>
    </row>
    <row r="55" spans="1:26" ht="15.95" customHeight="1" x14ac:dyDescent="0.25">
      <c r="A55" s="133"/>
      <c r="B55" s="133"/>
      <c r="C55" s="140"/>
      <c r="D55" s="133"/>
      <c r="E55" s="146"/>
      <c r="F55" s="133"/>
      <c r="G55" s="134"/>
      <c r="H55" s="133"/>
      <c r="I55" s="135" t="s">
        <v>52</v>
      </c>
      <c r="J55" s="43" t="s">
        <v>38</v>
      </c>
      <c r="K55" s="27">
        <v>0</v>
      </c>
      <c r="L55" s="6">
        <v>0</v>
      </c>
      <c r="M55" s="6">
        <v>0</v>
      </c>
      <c r="N55" s="11">
        <f t="shared" si="13"/>
        <v>0</v>
      </c>
      <c r="O55" s="10">
        <v>0</v>
      </c>
      <c r="P55" s="6">
        <v>0</v>
      </c>
      <c r="Q55" s="6">
        <v>0</v>
      </c>
      <c r="R55" s="11">
        <f t="shared" si="14"/>
        <v>0</v>
      </c>
      <c r="S55" s="10">
        <v>0</v>
      </c>
      <c r="T55" s="6">
        <v>0</v>
      </c>
      <c r="U55" s="6">
        <v>0</v>
      </c>
      <c r="V55" s="32">
        <f t="shared" si="15"/>
        <v>0</v>
      </c>
      <c r="W55" s="27">
        <f t="shared" si="6"/>
        <v>0</v>
      </c>
      <c r="X55" s="6">
        <f t="shared" si="7"/>
        <v>0</v>
      </c>
      <c r="Y55" s="6">
        <f t="shared" si="8"/>
        <v>0</v>
      </c>
      <c r="Z55" s="11">
        <f t="shared" si="9"/>
        <v>0</v>
      </c>
    </row>
    <row r="56" spans="1:26" ht="15.95" customHeight="1" thickBot="1" x14ac:dyDescent="0.3">
      <c r="A56" s="133"/>
      <c r="B56" s="133"/>
      <c r="C56" s="140"/>
      <c r="D56" s="133"/>
      <c r="E56" s="146"/>
      <c r="F56" s="133"/>
      <c r="G56" s="134"/>
      <c r="H56" s="133"/>
      <c r="I56" s="135"/>
      <c r="J56" s="43" t="s">
        <v>39</v>
      </c>
      <c r="K56" s="40">
        <v>1301</v>
      </c>
      <c r="L56" s="22">
        <v>1215</v>
      </c>
      <c r="M56" s="22">
        <v>0</v>
      </c>
      <c r="N56" s="23">
        <f t="shared" si="13"/>
        <v>2516</v>
      </c>
      <c r="O56" s="21">
        <v>1507</v>
      </c>
      <c r="P56" s="22">
        <v>1296</v>
      </c>
      <c r="Q56" s="22">
        <v>0</v>
      </c>
      <c r="R56" s="23">
        <f t="shared" si="14"/>
        <v>2803</v>
      </c>
      <c r="S56" s="21">
        <v>1637</v>
      </c>
      <c r="T56" s="22">
        <v>1504</v>
      </c>
      <c r="U56" s="22">
        <v>0</v>
      </c>
      <c r="V56" s="36">
        <f t="shared" si="15"/>
        <v>3141</v>
      </c>
      <c r="W56" s="28">
        <f t="shared" si="6"/>
        <v>4445</v>
      </c>
      <c r="X56" s="14">
        <f t="shared" si="7"/>
        <v>4015</v>
      </c>
      <c r="Y56" s="14">
        <f t="shared" si="8"/>
        <v>0</v>
      </c>
      <c r="Z56" s="39">
        <f t="shared" si="9"/>
        <v>8460</v>
      </c>
    </row>
    <row r="57" spans="1:26" ht="15.95" customHeight="1" x14ac:dyDescent="0.25">
      <c r="A57" s="133"/>
      <c r="B57" s="133" t="s">
        <v>55</v>
      </c>
      <c r="C57" s="140"/>
      <c r="D57" s="133"/>
      <c r="E57" s="146"/>
      <c r="F57" s="133" t="s">
        <v>56</v>
      </c>
      <c r="G57" s="134"/>
      <c r="H57" s="133" t="s">
        <v>57</v>
      </c>
      <c r="I57" s="133" t="s">
        <v>27</v>
      </c>
      <c r="J57" s="43" t="s">
        <v>30</v>
      </c>
      <c r="K57" s="26">
        <v>12</v>
      </c>
      <c r="L57" s="8">
        <v>13</v>
      </c>
      <c r="M57" s="8">
        <v>0</v>
      </c>
      <c r="N57" s="9">
        <f t="shared" si="13"/>
        <v>25</v>
      </c>
      <c r="O57" s="7">
        <v>4</v>
      </c>
      <c r="P57" s="8">
        <v>4</v>
      </c>
      <c r="Q57" s="8">
        <v>0</v>
      </c>
      <c r="R57" s="9">
        <f t="shared" si="14"/>
        <v>8</v>
      </c>
      <c r="S57" s="7">
        <v>13</v>
      </c>
      <c r="T57" s="8">
        <v>5</v>
      </c>
      <c r="U57" s="8">
        <v>0</v>
      </c>
      <c r="V57" s="31">
        <f t="shared" si="15"/>
        <v>18</v>
      </c>
      <c r="W57" s="26">
        <f t="shared" si="6"/>
        <v>29</v>
      </c>
      <c r="X57" s="8">
        <f t="shared" si="7"/>
        <v>22</v>
      </c>
      <c r="Y57" s="8">
        <f t="shared" si="8"/>
        <v>0</v>
      </c>
      <c r="Z57" s="9">
        <f t="shared" si="9"/>
        <v>51</v>
      </c>
    </row>
    <row r="58" spans="1:26" ht="15.95" customHeight="1" x14ac:dyDescent="0.25">
      <c r="A58" s="133"/>
      <c r="B58" s="133"/>
      <c r="C58" s="140"/>
      <c r="D58" s="133"/>
      <c r="E58" s="146"/>
      <c r="F58" s="133"/>
      <c r="G58" s="134"/>
      <c r="H58" s="133"/>
      <c r="I58" s="133"/>
      <c r="J58" s="43" t="s">
        <v>31</v>
      </c>
      <c r="K58" s="27">
        <v>14</v>
      </c>
      <c r="L58" s="6">
        <v>2</v>
      </c>
      <c r="M58" s="6">
        <v>0</v>
      </c>
      <c r="N58" s="11">
        <f t="shared" si="13"/>
        <v>16</v>
      </c>
      <c r="O58" s="10">
        <v>1</v>
      </c>
      <c r="P58" s="6">
        <v>5</v>
      </c>
      <c r="Q58" s="6">
        <v>0</v>
      </c>
      <c r="R58" s="11">
        <f t="shared" si="14"/>
        <v>6</v>
      </c>
      <c r="S58" s="10">
        <v>7</v>
      </c>
      <c r="T58" s="6">
        <v>9</v>
      </c>
      <c r="U58" s="6">
        <v>0</v>
      </c>
      <c r="V58" s="32">
        <f t="shared" si="15"/>
        <v>16</v>
      </c>
      <c r="W58" s="27">
        <f t="shared" si="6"/>
        <v>22</v>
      </c>
      <c r="X58" s="6">
        <f t="shared" si="7"/>
        <v>16</v>
      </c>
      <c r="Y58" s="6">
        <f t="shared" si="8"/>
        <v>0</v>
      </c>
      <c r="Z58" s="11">
        <f t="shared" si="9"/>
        <v>38</v>
      </c>
    </row>
    <row r="59" spans="1:26" ht="15.95" customHeight="1" x14ac:dyDescent="0.25">
      <c r="A59" s="133"/>
      <c r="B59" s="133"/>
      <c r="C59" s="140"/>
      <c r="D59" s="133"/>
      <c r="E59" s="146"/>
      <c r="F59" s="133"/>
      <c r="G59" s="134"/>
      <c r="H59" s="133"/>
      <c r="I59" s="133"/>
      <c r="J59" s="43" t="s">
        <v>32</v>
      </c>
      <c r="K59" s="27">
        <v>38</v>
      </c>
      <c r="L59" s="6">
        <v>17</v>
      </c>
      <c r="M59" s="6">
        <v>0</v>
      </c>
      <c r="N59" s="11">
        <f t="shared" si="13"/>
        <v>55</v>
      </c>
      <c r="O59" s="10">
        <v>33</v>
      </c>
      <c r="P59" s="6">
        <v>10</v>
      </c>
      <c r="Q59" s="6">
        <v>0</v>
      </c>
      <c r="R59" s="11">
        <f t="shared" si="14"/>
        <v>43</v>
      </c>
      <c r="S59" s="10">
        <v>60</v>
      </c>
      <c r="T59" s="6">
        <v>17</v>
      </c>
      <c r="U59" s="6">
        <v>0</v>
      </c>
      <c r="V59" s="32">
        <f t="shared" si="15"/>
        <v>77</v>
      </c>
      <c r="W59" s="27">
        <f t="shared" si="6"/>
        <v>131</v>
      </c>
      <c r="X59" s="6">
        <f t="shared" si="7"/>
        <v>44</v>
      </c>
      <c r="Y59" s="6">
        <f t="shared" si="8"/>
        <v>0</v>
      </c>
      <c r="Z59" s="11">
        <f t="shared" si="9"/>
        <v>175</v>
      </c>
    </row>
    <row r="60" spans="1:26" ht="15.95" customHeight="1" x14ac:dyDescent="0.25">
      <c r="A60" s="133"/>
      <c r="B60" s="133"/>
      <c r="C60" s="140"/>
      <c r="D60" s="133"/>
      <c r="E60" s="146"/>
      <c r="F60" s="133"/>
      <c r="G60" s="134"/>
      <c r="H60" s="133"/>
      <c r="I60" s="133"/>
      <c r="J60" s="43" t="s">
        <v>33</v>
      </c>
      <c r="K60" s="27">
        <v>161</v>
      </c>
      <c r="L60" s="6">
        <v>72</v>
      </c>
      <c r="M60" s="6">
        <v>0</v>
      </c>
      <c r="N60" s="12">
        <f t="shared" si="13"/>
        <v>233</v>
      </c>
      <c r="O60" s="10">
        <v>98</v>
      </c>
      <c r="P60" s="6">
        <v>46</v>
      </c>
      <c r="Q60" s="6">
        <v>0</v>
      </c>
      <c r="R60" s="12">
        <f t="shared" si="14"/>
        <v>144</v>
      </c>
      <c r="S60" s="10">
        <v>186</v>
      </c>
      <c r="T60" s="6">
        <v>81</v>
      </c>
      <c r="U60" s="6">
        <v>0</v>
      </c>
      <c r="V60" s="33">
        <f t="shared" si="15"/>
        <v>267</v>
      </c>
      <c r="W60" s="27">
        <f t="shared" si="6"/>
        <v>445</v>
      </c>
      <c r="X60" s="6">
        <f t="shared" si="7"/>
        <v>199</v>
      </c>
      <c r="Y60" s="6">
        <f t="shared" si="8"/>
        <v>0</v>
      </c>
      <c r="Z60" s="11">
        <f t="shared" si="9"/>
        <v>644</v>
      </c>
    </row>
    <row r="61" spans="1:26" ht="15.95" customHeight="1" thickBot="1" x14ac:dyDescent="0.3">
      <c r="A61" s="133"/>
      <c r="B61" s="133"/>
      <c r="C61" s="140"/>
      <c r="D61" s="133"/>
      <c r="E61" s="146"/>
      <c r="F61" s="133"/>
      <c r="G61" s="134"/>
      <c r="H61" s="133"/>
      <c r="I61" s="133"/>
      <c r="J61" s="30" t="s">
        <v>34</v>
      </c>
      <c r="K61" s="28">
        <v>65</v>
      </c>
      <c r="L61" s="14">
        <v>43</v>
      </c>
      <c r="M61" s="14">
        <v>0</v>
      </c>
      <c r="N61" s="15">
        <f t="shared" si="13"/>
        <v>108</v>
      </c>
      <c r="O61" s="13">
        <v>30</v>
      </c>
      <c r="P61" s="14">
        <v>25</v>
      </c>
      <c r="Q61" s="14">
        <v>0</v>
      </c>
      <c r="R61" s="15">
        <f t="shared" si="14"/>
        <v>55</v>
      </c>
      <c r="S61" s="13">
        <v>66</v>
      </c>
      <c r="T61" s="14">
        <v>44</v>
      </c>
      <c r="U61" s="14">
        <v>0</v>
      </c>
      <c r="V61" s="34">
        <f t="shared" si="15"/>
        <v>110</v>
      </c>
      <c r="W61" s="28">
        <f t="shared" si="6"/>
        <v>161</v>
      </c>
      <c r="X61" s="14">
        <f t="shared" si="7"/>
        <v>112</v>
      </c>
      <c r="Y61" s="14">
        <f t="shared" si="8"/>
        <v>0</v>
      </c>
      <c r="Z61" s="39">
        <f t="shared" si="9"/>
        <v>273</v>
      </c>
    </row>
    <row r="62" spans="1:26" ht="27" customHeight="1" thickBot="1" x14ac:dyDescent="0.3">
      <c r="A62" s="133"/>
      <c r="B62" s="133"/>
      <c r="C62" s="140"/>
      <c r="D62" s="133"/>
      <c r="E62" s="146"/>
      <c r="F62" s="133"/>
      <c r="G62" s="134"/>
      <c r="H62" s="133"/>
      <c r="I62" s="133"/>
      <c r="J62" s="44" t="s">
        <v>35</v>
      </c>
      <c r="K62" s="16">
        <f>SUM(K57,K58,K59,K60,K61)</f>
        <v>290</v>
      </c>
      <c r="L62" s="17">
        <f>SUM(L57:L61)</f>
        <v>147</v>
      </c>
      <c r="M62" s="17">
        <f>SUM(M57:M61)</f>
        <v>0</v>
      </c>
      <c r="N62" s="18">
        <f>SUM(K62,L62)</f>
        <v>437</v>
      </c>
      <c r="O62" s="16">
        <f>SUM(O57,O58,O59,O60,O61)</f>
        <v>166</v>
      </c>
      <c r="P62" s="17">
        <f>SUM(P57:P61)</f>
        <v>90</v>
      </c>
      <c r="Q62" s="17">
        <f>SUM(Q57:Q61)</f>
        <v>0</v>
      </c>
      <c r="R62" s="18">
        <f>SUM(O62,P62)</f>
        <v>256</v>
      </c>
      <c r="S62" s="16">
        <f>SUM(S57,S58,S59,S60,S61)</f>
        <v>332</v>
      </c>
      <c r="T62" s="17">
        <f>SUM(T57:T61)</f>
        <v>156</v>
      </c>
      <c r="U62" s="17">
        <f>SUM(U57:U61)</f>
        <v>0</v>
      </c>
      <c r="V62" s="35">
        <f>SUM(S62,T62)</f>
        <v>488</v>
      </c>
      <c r="W62" s="16">
        <f t="shared" si="6"/>
        <v>788</v>
      </c>
      <c r="X62" s="17">
        <f t="shared" si="7"/>
        <v>393</v>
      </c>
      <c r="Y62" s="17">
        <f t="shared" si="8"/>
        <v>0</v>
      </c>
      <c r="Z62" s="18">
        <f t="shared" si="9"/>
        <v>1181</v>
      </c>
    </row>
    <row r="63" spans="1:26" ht="15.95" customHeight="1" x14ac:dyDescent="0.25">
      <c r="A63" s="133"/>
      <c r="B63" s="133"/>
      <c r="C63" s="140"/>
      <c r="D63" s="133"/>
      <c r="E63" s="146"/>
      <c r="F63" s="133"/>
      <c r="G63" s="134"/>
      <c r="H63" s="133"/>
      <c r="I63" s="133" t="s">
        <v>28</v>
      </c>
      <c r="J63" s="43" t="s">
        <v>36</v>
      </c>
      <c r="K63" s="29">
        <v>0</v>
      </c>
      <c r="L63" s="20">
        <v>0</v>
      </c>
      <c r="M63" s="20">
        <v>0</v>
      </c>
      <c r="N63" s="12">
        <f t="shared" ref="N63:N71" si="16">SUM(K63:M63)</f>
        <v>0</v>
      </c>
      <c r="O63" s="19">
        <v>0</v>
      </c>
      <c r="P63" s="20">
        <v>0</v>
      </c>
      <c r="Q63" s="20">
        <v>0</v>
      </c>
      <c r="R63" s="12">
        <f t="shared" ref="R63:R71" si="17">SUM(O63:Q63)</f>
        <v>0</v>
      </c>
      <c r="S63" s="19">
        <v>0</v>
      </c>
      <c r="T63" s="20">
        <v>0</v>
      </c>
      <c r="U63" s="20">
        <v>0</v>
      </c>
      <c r="V63" s="33">
        <f t="shared" ref="V63:V71" si="18">SUM(S63:U63)</f>
        <v>0</v>
      </c>
      <c r="W63" s="29">
        <f t="shared" si="6"/>
        <v>0</v>
      </c>
      <c r="X63" s="20">
        <f t="shared" si="7"/>
        <v>0</v>
      </c>
      <c r="Y63" s="20">
        <f t="shared" si="8"/>
        <v>0</v>
      </c>
      <c r="Z63" s="12">
        <f t="shared" si="9"/>
        <v>0</v>
      </c>
    </row>
    <row r="64" spans="1:26" ht="15.95" customHeight="1" x14ac:dyDescent="0.25">
      <c r="A64" s="133"/>
      <c r="B64" s="133"/>
      <c r="C64" s="140"/>
      <c r="D64" s="133"/>
      <c r="E64" s="146"/>
      <c r="F64" s="133"/>
      <c r="G64" s="134"/>
      <c r="H64" s="133"/>
      <c r="I64" s="133"/>
      <c r="J64" s="43" t="s">
        <v>37</v>
      </c>
      <c r="K64" s="27">
        <v>290</v>
      </c>
      <c r="L64" s="6">
        <v>147</v>
      </c>
      <c r="M64" s="6">
        <v>0</v>
      </c>
      <c r="N64" s="11">
        <f t="shared" si="16"/>
        <v>437</v>
      </c>
      <c r="O64" s="10">
        <v>166</v>
      </c>
      <c r="P64" s="6">
        <v>90</v>
      </c>
      <c r="Q64" s="6">
        <v>0</v>
      </c>
      <c r="R64" s="11">
        <f t="shared" si="17"/>
        <v>256</v>
      </c>
      <c r="S64" s="10">
        <v>316</v>
      </c>
      <c r="T64" s="6">
        <v>151</v>
      </c>
      <c r="U64" s="6">
        <v>0</v>
      </c>
      <c r="V64" s="32">
        <f t="shared" si="18"/>
        <v>467</v>
      </c>
      <c r="W64" s="27">
        <f t="shared" si="6"/>
        <v>772</v>
      </c>
      <c r="X64" s="6">
        <f t="shared" si="7"/>
        <v>388</v>
      </c>
      <c r="Y64" s="6">
        <f t="shared" si="8"/>
        <v>0</v>
      </c>
      <c r="Z64" s="11">
        <f t="shared" si="9"/>
        <v>1160</v>
      </c>
    </row>
    <row r="65" spans="1:26" ht="15.95" customHeight="1" x14ac:dyDescent="0.25">
      <c r="A65" s="133"/>
      <c r="B65" s="133"/>
      <c r="C65" s="140"/>
      <c r="D65" s="133"/>
      <c r="E65" s="146"/>
      <c r="F65" s="133"/>
      <c r="G65" s="134"/>
      <c r="H65" s="133"/>
      <c r="I65" s="135" t="s">
        <v>52</v>
      </c>
      <c r="J65" s="43" t="s">
        <v>38</v>
      </c>
      <c r="K65" s="27">
        <v>0</v>
      </c>
      <c r="L65" s="6">
        <v>0</v>
      </c>
      <c r="M65" s="6">
        <v>0</v>
      </c>
      <c r="N65" s="11">
        <f t="shared" si="16"/>
        <v>0</v>
      </c>
      <c r="O65" s="10">
        <v>0</v>
      </c>
      <c r="P65" s="6">
        <v>0</v>
      </c>
      <c r="Q65" s="6">
        <v>0</v>
      </c>
      <c r="R65" s="11">
        <f t="shared" si="17"/>
        <v>0</v>
      </c>
      <c r="S65" s="10">
        <v>0</v>
      </c>
      <c r="T65" s="6">
        <v>0</v>
      </c>
      <c r="U65" s="6">
        <v>0</v>
      </c>
      <c r="V65" s="32">
        <f t="shared" si="18"/>
        <v>0</v>
      </c>
      <c r="W65" s="27">
        <f t="shared" si="6"/>
        <v>0</v>
      </c>
      <c r="X65" s="6">
        <f t="shared" si="7"/>
        <v>0</v>
      </c>
      <c r="Y65" s="6">
        <f t="shared" si="8"/>
        <v>0</v>
      </c>
      <c r="Z65" s="11">
        <f t="shared" si="9"/>
        <v>0</v>
      </c>
    </row>
    <row r="66" spans="1:26" ht="15.95" customHeight="1" thickBot="1" x14ac:dyDescent="0.3">
      <c r="A66" s="133"/>
      <c r="B66" s="133"/>
      <c r="C66" s="140"/>
      <c r="D66" s="133"/>
      <c r="E66" s="146"/>
      <c r="F66" s="133"/>
      <c r="G66" s="134"/>
      <c r="H66" s="133"/>
      <c r="I66" s="135"/>
      <c r="J66" s="43" t="s">
        <v>39</v>
      </c>
      <c r="K66" s="40">
        <v>290</v>
      </c>
      <c r="L66" s="22">
        <v>147</v>
      </c>
      <c r="M66" s="22">
        <v>0</v>
      </c>
      <c r="N66" s="23">
        <f t="shared" si="16"/>
        <v>437</v>
      </c>
      <c r="O66" s="21">
        <v>166</v>
      </c>
      <c r="P66" s="22">
        <v>90</v>
      </c>
      <c r="Q66" s="22">
        <v>0</v>
      </c>
      <c r="R66" s="23">
        <f t="shared" si="17"/>
        <v>256</v>
      </c>
      <c r="S66" s="21">
        <v>316</v>
      </c>
      <c r="T66" s="22">
        <v>151</v>
      </c>
      <c r="U66" s="22">
        <v>0</v>
      </c>
      <c r="V66" s="36">
        <f t="shared" si="18"/>
        <v>467</v>
      </c>
      <c r="W66" s="40">
        <f t="shared" si="6"/>
        <v>772</v>
      </c>
      <c r="X66" s="22">
        <f t="shared" si="7"/>
        <v>388</v>
      </c>
      <c r="Y66" s="22">
        <f t="shared" si="8"/>
        <v>0</v>
      </c>
      <c r="Z66" s="23">
        <f t="shared" si="9"/>
        <v>1160</v>
      </c>
    </row>
    <row r="67" spans="1:26" ht="15.95" customHeight="1" x14ac:dyDescent="0.25">
      <c r="A67" s="133"/>
      <c r="B67" s="133" t="s">
        <v>58</v>
      </c>
      <c r="C67" s="140"/>
      <c r="D67" s="133"/>
      <c r="E67" s="146"/>
      <c r="F67" s="133" t="s">
        <v>59</v>
      </c>
      <c r="G67" s="134"/>
      <c r="H67" s="133" t="s">
        <v>60</v>
      </c>
      <c r="I67" s="135" t="s">
        <v>27</v>
      </c>
      <c r="J67" s="43" t="s">
        <v>30</v>
      </c>
      <c r="K67" s="26">
        <v>223</v>
      </c>
      <c r="L67" s="8">
        <v>240</v>
      </c>
      <c r="M67" s="8">
        <v>0</v>
      </c>
      <c r="N67" s="9">
        <f t="shared" si="16"/>
        <v>463</v>
      </c>
      <c r="O67" s="7">
        <v>252</v>
      </c>
      <c r="P67" s="8">
        <v>267</v>
      </c>
      <c r="Q67" s="8">
        <v>0</v>
      </c>
      <c r="R67" s="9">
        <f t="shared" si="17"/>
        <v>519</v>
      </c>
      <c r="S67" s="7">
        <v>378</v>
      </c>
      <c r="T67" s="8">
        <v>416</v>
      </c>
      <c r="U67" s="8">
        <v>0</v>
      </c>
      <c r="V67" s="31">
        <f t="shared" si="18"/>
        <v>794</v>
      </c>
      <c r="W67" s="29">
        <f t="shared" si="6"/>
        <v>853</v>
      </c>
      <c r="X67" s="20">
        <f t="shared" si="7"/>
        <v>923</v>
      </c>
      <c r="Y67" s="20">
        <f t="shared" si="8"/>
        <v>0</v>
      </c>
      <c r="Z67" s="12">
        <f t="shared" si="9"/>
        <v>1776</v>
      </c>
    </row>
    <row r="68" spans="1:26" ht="15.95" customHeight="1" x14ac:dyDescent="0.25">
      <c r="A68" s="133"/>
      <c r="B68" s="133"/>
      <c r="C68" s="140"/>
      <c r="D68" s="133"/>
      <c r="E68" s="146"/>
      <c r="F68" s="133"/>
      <c r="G68" s="134"/>
      <c r="H68" s="133"/>
      <c r="I68" s="135"/>
      <c r="J68" s="43" t="s">
        <v>31</v>
      </c>
      <c r="K68" s="27">
        <v>705</v>
      </c>
      <c r="L68" s="6">
        <v>804</v>
      </c>
      <c r="M68" s="6">
        <v>0</v>
      </c>
      <c r="N68" s="11">
        <f t="shared" si="16"/>
        <v>1509</v>
      </c>
      <c r="O68" s="10">
        <v>817</v>
      </c>
      <c r="P68" s="6">
        <v>825</v>
      </c>
      <c r="Q68" s="6">
        <v>0</v>
      </c>
      <c r="R68" s="11">
        <f t="shared" si="17"/>
        <v>1642</v>
      </c>
      <c r="S68" s="10">
        <v>731</v>
      </c>
      <c r="T68" s="6">
        <v>797</v>
      </c>
      <c r="U68" s="6">
        <v>0</v>
      </c>
      <c r="V68" s="32">
        <f t="shared" si="18"/>
        <v>1528</v>
      </c>
      <c r="W68" s="27">
        <f t="shared" si="6"/>
        <v>2253</v>
      </c>
      <c r="X68" s="6">
        <f t="shared" si="7"/>
        <v>2426</v>
      </c>
      <c r="Y68" s="6">
        <f t="shared" si="8"/>
        <v>0</v>
      </c>
      <c r="Z68" s="11">
        <f t="shared" si="9"/>
        <v>4679</v>
      </c>
    </row>
    <row r="69" spans="1:26" ht="15.95" customHeight="1" x14ac:dyDescent="0.25">
      <c r="A69" s="133"/>
      <c r="B69" s="133"/>
      <c r="C69" s="140"/>
      <c r="D69" s="133"/>
      <c r="E69" s="146"/>
      <c r="F69" s="133"/>
      <c r="G69" s="134"/>
      <c r="H69" s="133"/>
      <c r="I69" s="135"/>
      <c r="J69" s="43" t="s">
        <v>32</v>
      </c>
      <c r="K69" s="27">
        <v>55</v>
      </c>
      <c r="L69" s="6">
        <v>16</v>
      </c>
      <c r="M69" s="6">
        <v>0</v>
      </c>
      <c r="N69" s="11">
        <f t="shared" si="16"/>
        <v>71</v>
      </c>
      <c r="O69" s="10">
        <v>52</v>
      </c>
      <c r="P69" s="6">
        <v>27</v>
      </c>
      <c r="Q69" s="6">
        <v>0</v>
      </c>
      <c r="R69" s="11">
        <f t="shared" si="17"/>
        <v>79</v>
      </c>
      <c r="S69" s="10">
        <v>106</v>
      </c>
      <c r="T69" s="6">
        <v>39</v>
      </c>
      <c r="U69" s="6">
        <v>0</v>
      </c>
      <c r="V69" s="32">
        <f t="shared" si="18"/>
        <v>145</v>
      </c>
      <c r="W69" s="27">
        <f t="shared" si="6"/>
        <v>213</v>
      </c>
      <c r="X69" s="6">
        <f t="shared" si="7"/>
        <v>82</v>
      </c>
      <c r="Y69" s="6">
        <f t="shared" si="8"/>
        <v>0</v>
      </c>
      <c r="Z69" s="11">
        <f t="shared" si="9"/>
        <v>295</v>
      </c>
    </row>
    <row r="70" spans="1:26" ht="15.95" customHeight="1" x14ac:dyDescent="0.25">
      <c r="A70" s="133"/>
      <c r="B70" s="133"/>
      <c r="C70" s="140"/>
      <c r="D70" s="133"/>
      <c r="E70" s="146"/>
      <c r="F70" s="133"/>
      <c r="G70" s="134"/>
      <c r="H70" s="133"/>
      <c r="I70" s="135"/>
      <c r="J70" s="43" t="s">
        <v>33</v>
      </c>
      <c r="K70" s="27">
        <v>115</v>
      </c>
      <c r="L70" s="6">
        <v>40</v>
      </c>
      <c r="M70" s="6">
        <v>0</v>
      </c>
      <c r="N70" s="12">
        <f t="shared" si="16"/>
        <v>155</v>
      </c>
      <c r="O70" s="10">
        <v>187</v>
      </c>
      <c r="P70" s="6">
        <v>74</v>
      </c>
      <c r="Q70" s="6">
        <v>0</v>
      </c>
      <c r="R70" s="12">
        <f t="shared" si="17"/>
        <v>261</v>
      </c>
      <c r="S70" s="10">
        <v>276</v>
      </c>
      <c r="T70" s="6">
        <v>142</v>
      </c>
      <c r="U70" s="6">
        <v>0</v>
      </c>
      <c r="V70" s="33">
        <f t="shared" si="18"/>
        <v>418</v>
      </c>
      <c r="W70" s="27">
        <f t="shared" si="6"/>
        <v>578</v>
      </c>
      <c r="X70" s="6">
        <f t="shared" si="7"/>
        <v>256</v>
      </c>
      <c r="Y70" s="6">
        <f t="shared" si="8"/>
        <v>0</v>
      </c>
      <c r="Z70" s="11">
        <f t="shared" si="9"/>
        <v>834</v>
      </c>
    </row>
    <row r="71" spans="1:26" ht="15.95" customHeight="1" thickBot="1" x14ac:dyDescent="0.3">
      <c r="A71" s="133"/>
      <c r="B71" s="133"/>
      <c r="C71" s="140"/>
      <c r="D71" s="133"/>
      <c r="E71" s="146"/>
      <c r="F71" s="133"/>
      <c r="G71" s="134"/>
      <c r="H71" s="133"/>
      <c r="I71" s="135"/>
      <c r="J71" s="30" t="s">
        <v>34</v>
      </c>
      <c r="K71" s="28">
        <v>44</v>
      </c>
      <c r="L71" s="14">
        <v>28</v>
      </c>
      <c r="M71" s="14">
        <v>0</v>
      </c>
      <c r="N71" s="15">
        <f t="shared" si="16"/>
        <v>72</v>
      </c>
      <c r="O71" s="13">
        <v>110</v>
      </c>
      <c r="P71" s="14">
        <v>54</v>
      </c>
      <c r="Q71" s="14">
        <v>0</v>
      </c>
      <c r="R71" s="15">
        <f t="shared" si="17"/>
        <v>164</v>
      </c>
      <c r="S71" s="13">
        <v>80</v>
      </c>
      <c r="T71" s="14">
        <v>68</v>
      </c>
      <c r="U71" s="14">
        <v>0</v>
      </c>
      <c r="V71" s="34">
        <f t="shared" si="18"/>
        <v>148</v>
      </c>
      <c r="W71" s="28">
        <f t="shared" si="6"/>
        <v>234</v>
      </c>
      <c r="X71" s="14">
        <f t="shared" si="7"/>
        <v>150</v>
      </c>
      <c r="Y71" s="14">
        <f t="shared" si="8"/>
        <v>0</v>
      </c>
      <c r="Z71" s="39">
        <f t="shared" si="9"/>
        <v>384</v>
      </c>
    </row>
    <row r="72" spans="1:26" ht="24.75" customHeight="1" thickBot="1" x14ac:dyDescent="0.3">
      <c r="A72" s="133"/>
      <c r="B72" s="133"/>
      <c r="C72" s="140"/>
      <c r="D72" s="133"/>
      <c r="E72" s="146"/>
      <c r="F72" s="133"/>
      <c r="G72" s="134"/>
      <c r="H72" s="133"/>
      <c r="I72" s="135"/>
      <c r="J72" s="44" t="s">
        <v>35</v>
      </c>
      <c r="K72" s="16">
        <f>SUM(K67,K68,K69,K70,K71)</f>
        <v>1142</v>
      </c>
      <c r="L72" s="17">
        <f>SUM(L67:L71)</f>
        <v>1128</v>
      </c>
      <c r="M72" s="17">
        <f>SUM(M67:M71)</f>
        <v>0</v>
      </c>
      <c r="N72" s="18">
        <f>SUM(K72,L72)</f>
        <v>2270</v>
      </c>
      <c r="O72" s="16">
        <f>SUM(O67,O68,O69,O70,O71)</f>
        <v>1418</v>
      </c>
      <c r="P72" s="17">
        <f>SUM(P67:P71)</f>
        <v>1247</v>
      </c>
      <c r="Q72" s="17">
        <f>SUM(Q67:Q71)</f>
        <v>0</v>
      </c>
      <c r="R72" s="18">
        <f>SUM(O72,P72)</f>
        <v>2665</v>
      </c>
      <c r="S72" s="16">
        <f>SUM(S67,S68,S69,S70,S71)</f>
        <v>1571</v>
      </c>
      <c r="T72" s="17">
        <f>SUM(T67:T71)</f>
        <v>1462</v>
      </c>
      <c r="U72" s="17">
        <f>SUM(U67:U71)</f>
        <v>0</v>
      </c>
      <c r="V72" s="35">
        <f>SUM(S72,T72)</f>
        <v>3033</v>
      </c>
      <c r="W72" s="16">
        <f t="shared" si="6"/>
        <v>4131</v>
      </c>
      <c r="X72" s="17">
        <f t="shared" si="7"/>
        <v>3837</v>
      </c>
      <c r="Y72" s="17">
        <f t="shared" si="8"/>
        <v>0</v>
      </c>
      <c r="Z72" s="18">
        <f t="shared" si="9"/>
        <v>7968</v>
      </c>
    </row>
    <row r="73" spans="1:26" ht="15.95" customHeight="1" x14ac:dyDescent="0.25">
      <c r="A73" s="133"/>
      <c r="B73" s="133"/>
      <c r="C73" s="140"/>
      <c r="D73" s="133"/>
      <c r="E73" s="146"/>
      <c r="F73" s="133"/>
      <c r="G73" s="134"/>
      <c r="H73" s="133"/>
      <c r="I73" s="135" t="s">
        <v>28</v>
      </c>
      <c r="J73" s="43" t="s">
        <v>36</v>
      </c>
      <c r="K73" s="29">
        <v>0</v>
      </c>
      <c r="L73" s="20">
        <v>0</v>
      </c>
      <c r="M73" s="20">
        <v>0</v>
      </c>
      <c r="N73" s="12">
        <f>SUM(K73:M73)</f>
        <v>0</v>
      </c>
      <c r="O73" s="19">
        <v>0</v>
      </c>
      <c r="P73" s="20">
        <v>0</v>
      </c>
      <c r="Q73" s="20">
        <v>0</v>
      </c>
      <c r="R73" s="12">
        <f>SUM(O73:Q73)</f>
        <v>0</v>
      </c>
      <c r="S73" s="19">
        <v>0</v>
      </c>
      <c r="T73" s="20">
        <v>0</v>
      </c>
      <c r="U73" s="20">
        <v>0</v>
      </c>
      <c r="V73" s="33">
        <f>SUM(S73:U73)</f>
        <v>0</v>
      </c>
      <c r="W73" s="29">
        <f t="shared" si="6"/>
        <v>0</v>
      </c>
      <c r="X73" s="20">
        <f t="shared" si="7"/>
        <v>0</v>
      </c>
      <c r="Y73" s="20">
        <f t="shared" si="8"/>
        <v>0</v>
      </c>
      <c r="Z73" s="12">
        <f t="shared" si="9"/>
        <v>0</v>
      </c>
    </row>
    <row r="74" spans="1:26" ht="15.95" customHeight="1" x14ac:dyDescent="0.25">
      <c r="A74" s="133"/>
      <c r="B74" s="133"/>
      <c r="C74" s="140"/>
      <c r="D74" s="133"/>
      <c r="E74" s="146"/>
      <c r="F74" s="133"/>
      <c r="G74" s="134"/>
      <c r="H74" s="133"/>
      <c r="I74" s="135"/>
      <c r="J74" s="43" t="s">
        <v>37</v>
      </c>
      <c r="K74" s="27">
        <v>1142</v>
      </c>
      <c r="L74" s="6">
        <v>1128</v>
      </c>
      <c r="M74" s="6">
        <v>0</v>
      </c>
      <c r="N74" s="11">
        <f>SUM(K74:M74)</f>
        <v>2270</v>
      </c>
      <c r="O74" s="10">
        <v>1418</v>
      </c>
      <c r="P74" s="6">
        <v>1247</v>
      </c>
      <c r="Q74" s="6">
        <v>0</v>
      </c>
      <c r="R74" s="11">
        <f>SUM(O74:Q74)</f>
        <v>2665</v>
      </c>
      <c r="S74" s="10">
        <v>1315</v>
      </c>
      <c r="T74" s="6">
        <v>1259</v>
      </c>
      <c r="U74" s="6">
        <v>0</v>
      </c>
      <c r="V74" s="32">
        <f>SUM(S74:U74)</f>
        <v>2574</v>
      </c>
      <c r="W74" s="27">
        <f t="shared" si="6"/>
        <v>3875</v>
      </c>
      <c r="X74" s="6">
        <f t="shared" si="7"/>
        <v>3634</v>
      </c>
      <c r="Y74" s="6">
        <f t="shared" si="8"/>
        <v>0</v>
      </c>
      <c r="Z74" s="11">
        <f t="shared" si="9"/>
        <v>7509</v>
      </c>
    </row>
    <row r="75" spans="1:26" ht="15.95" customHeight="1" x14ac:dyDescent="0.25">
      <c r="A75" s="133"/>
      <c r="B75" s="133"/>
      <c r="C75" s="140"/>
      <c r="D75" s="133"/>
      <c r="E75" s="146"/>
      <c r="F75" s="133"/>
      <c r="G75" s="134"/>
      <c r="H75" s="133"/>
      <c r="I75" s="135" t="s">
        <v>52</v>
      </c>
      <c r="J75" s="43" t="s">
        <v>38</v>
      </c>
      <c r="K75" s="27">
        <v>0</v>
      </c>
      <c r="L75" s="6">
        <v>0</v>
      </c>
      <c r="M75" s="6">
        <v>0</v>
      </c>
      <c r="N75" s="11">
        <f>SUM(K75:M75)</f>
        <v>0</v>
      </c>
      <c r="O75" s="10">
        <v>1</v>
      </c>
      <c r="P75" s="6">
        <v>0</v>
      </c>
      <c r="Q75" s="6">
        <v>0</v>
      </c>
      <c r="R75" s="11">
        <f>SUM(O75:Q75)</f>
        <v>1</v>
      </c>
      <c r="S75" s="10">
        <v>2</v>
      </c>
      <c r="T75" s="6">
        <v>1</v>
      </c>
      <c r="U75" s="6">
        <v>0</v>
      </c>
      <c r="V75" s="32">
        <f>SUM(S75:U75)</f>
        <v>3</v>
      </c>
      <c r="W75" s="27">
        <f t="shared" si="6"/>
        <v>3</v>
      </c>
      <c r="X75" s="6">
        <f t="shared" si="7"/>
        <v>1</v>
      </c>
      <c r="Y75" s="6">
        <f t="shared" si="8"/>
        <v>0</v>
      </c>
      <c r="Z75" s="11">
        <f t="shared" si="9"/>
        <v>4</v>
      </c>
    </row>
    <row r="76" spans="1:26" ht="15.95" customHeight="1" thickBot="1" x14ac:dyDescent="0.3">
      <c r="A76" s="133"/>
      <c r="B76" s="133"/>
      <c r="C76" s="140"/>
      <c r="D76" s="133"/>
      <c r="E76" s="146"/>
      <c r="F76" s="133"/>
      <c r="G76" s="134"/>
      <c r="H76" s="133"/>
      <c r="I76" s="135"/>
      <c r="J76" s="43" t="s">
        <v>39</v>
      </c>
      <c r="K76" s="40">
        <v>1142</v>
      </c>
      <c r="L76" s="22">
        <v>1128</v>
      </c>
      <c r="M76" s="22">
        <v>0</v>
      </c>
      <c r="N76" s="23">
        <f>SUM(K76:M76)</f>
        <v>2270</v>
      </c>
      <c r="O76" s="21">
        <v>1418</v>
      </c>
      <c r="P76" s="22">
        <v>1247</v>
      </c>
      <c r="Q76" s="22">
        <v>0</v>
      </c>
      <c r="R76" s="23">
        <f>SUM(O76:Q76)</f>
        <v>2665</v>
      </c>
      <c r="S76" s="21">
        <v>1315</v>
      </c>
      <c r="T76" s="22">
        <v>1259</v>
      </c>
      <c r="U76" s="22">
        <v>0</v>
      </c>
      <c r="V76" s="36">
        <f>SUM(S76:U76)</f>
        <v>2574</v>
      </c>
      <c r="W76" s="40">
        <f t="shared" si="6"/>
        <v>3875</v>
      </c>
      <c r="X76" s="22">
        <f t="shared" si="7"/>
        <v>3634</v>
      </c>
      <c r="Y76" s="22">
        <f t="shared" si="8"/>
        <v>0</v>
      </c>
      <c r="Z76" s="23">
        <f t="shared" si="9"/>
        <v>7509</v>
      </c>
    </row>
    <row r="84" ht="15" customHeight="1" x14ac:dyDescent="0.25"/>
    <row r="91" ht="18.75" customHeight="1" x14ac:dyDescent="0.25"/>
    <row r="96" ht="27" customHeight="1" x14ac:dyDescent="0.25"/>
    <row r="101" ht="17.25" customHeight="1" x14ac:dyDescent="0.25"/>
    <row r="106" ht="25.5" customHeight="1" x14ac:dyDescent="0.25"/>
    <row r="111" ht="16.5" customHeight="1" x14ac:dyDescent="0.25"/>
    <row r="116" ht="29.25" customHeight="1" x14ac:dyDescent="0.25"/>
    <row r="121" ht="18" customHeight="1" x14ac:dyDescent="0.25"/>
    <row r="126" ht="27" customHeight="1" x14ac:dyDescent="0.25"/>
    <row r="131" ht="16.5" customHeight="1" x14ac:dyDescent="0.25"/>
    <row r="136" ht="23.25" customHeight="1" x14ac:dyDescent="0.25"/>
    <row r="141" ht="15" customHeight="1" x14ac:dyDescent="0.25"/>
    <row r="146" ht="23.25" customHeight="1" x14ac:dyDescent="0.25"/>
    <row r="151" ht="18" customHeight="1" x14ac:dyDescent="0.25"/>
    <row r="156" ht="28.5" customHeight="1" x14ac:dyDescent="0.25"/>
    <row r="161" ht="14.25" customHeight="1" x14ac:dyDescent="0.25"/>
    <row r="166" ht="27.75" customHeight="1" x14ac:dyDescent="0.25"/>
    <row r="171" ht="14.25" customHeight="1" x14ac:dyDescent="0.25"/>
    <row r="176" ht="23.25" customHeight="1" x14ac:dyDescent="0.25"/>
    <row r="181" ht="15" customHeight="1" x14ac:dyDescent="0.25"/>
    <row r="186" ht="24.75" customHeight="1" x14ac:dyDescent="0.25"/>
    <row r="191" ht="17.25" customHeight="1" x14ac:dyDescent="0.25"/>
    <row r="196" ht="25.5" customHeight="1" x14ac:dyDescent="0.25"/>
    <row r="201" ht="21" customHeight="1" x14ac:dyDescent="0.25"/>
    <row r="206" ht="25.5" customHeight="1" x14ac:dyDescent="0.25"/>
    <row r="211" ht="18.75" customHeight="1" x14ac:dyDescent="0.25"/>
    <row r="216" ht="21.75" customHeight="1" x14ac:dyDescent="0.25"/>
    <row r="226" ht="27" customHeight="1" x14ac:dyDescent="0.25"/>
    <row r="231" ht="16.5" customHeight="1" x14ac:dyDescent="0.25"/>
    <row r="236" ht="24.75" customHeight="1" x14ac:dyDescent="0.25"/>
    <row r="246" ht="32.25" customHeight="1" x14ac:dyDescent="0.25"/>
  </sheetData>
  <protectedRanges>
    <protectedRange sqref="K13:M17 K37:M41 S37:U41 K47:M51 S47:U51 K57:M61 S57:U61 K67:M71 S67:U71 W37:Z76" name="Rango1_24"/>
    <protectedRange sqref="K19:M22 K43:M46 S43:U46 K53:M56 S53:U56 K63:M66 S63:U66 K73:M76 S73:U76" name="Rango1_26"/>
    <protectedRange sqref="O13:Q17" name="Rango1_24_1"/>
    <protectedRange sqref="O19:Q22" name="Rango1_26_1"/>
    <protectedRange sqref="S13:U17 W13:Z22" name="Rango1_24_2"/>
    <protectedRange sqref="S19:U22" name="Rango1_26_2"/>
    <protectedRange sqref="O57:Q61 O67:Q71 O37:Q41 O47:Q51" name="Rango1_24_3"/>
    <protectedRange sqref="O63:Q66 O73:Q76 O43:Q46 O53:Q56" name="Rango1_26_3"/>
  </protectedRanges>
  <mergeCells count="92">
    <mergeCell ref="A34:A36"/>
    <mergeCell ref="A37:A76"/>
    <mergeCell ref="A30:E30"/>
    <mergeCell ref="A31:B31"/>
    <mergeCell ref="A32:B32"/>
    <mergeCell ref="C31:D31"/>
    <mergeCell ref="C32:D32"/>
    <mergeCell ref="B57:B66"/>
    <mergeCell ref="B67:B76"/>
    <mergeCell ref="B47:B56"/>
    <mergeCell ref="C37:C76"/>
    <mergeCell ref="D37:D76"/>
    <mergeCell ref="E37:E76"/>
    <mergeCell ref="B34:B36"/>
    <mergeCell ref="C34:C36"/>
    <mergeCell ref="D34:D36"/>
    <mergeCell ref="A10:A12"/>
    <mergeCell ref="A6:E6"/>
    <mergeCell ref="A7:B7"/>
    <mergeCell ref="A8:B8"/>
    <mergeCell ref="A13:A22"/>
    <mergeCell ref="C13:C22"/>
    <mergeCell ref="B13:B22"/>
    <mergeCell ref="B10:B12"/>
    <mergeCell ref="C10:C12"/>
    <mergeCell ref="D10:D12"/>
    <mergeCell ref="E10:E12"/>
    <mergeCell ref="F10:F12"/>
    <mergeCell ref="B1:W1"/>
    <mergeCell ref="B2:W2"/>
    <mergeCell ref="B3:W3"/>
    <mergeCell ref="C7:D7"/>
    <mergeCell ref="C8:D8"/>
    <mergeCell ref="H10:H12"/>
    <mergeCell ref="I10:I12"/>
    <mergeCell ref="J10:J12"/>
    <mergeCell ref="K10:N10"/>
    <mergeCell ref="O10:R10"/>
    <mergeCell ref="G10:G12"/>
    <mergeCell ref="S10:V10"/>
    <mergeCell ref="K11:N11"/>
    <mergeCell ref="O11:R11"/>
    <mergeCell ref="S11:V11"/>
    <mergeCell ref="F13:F22"/>
    <mergeCell ref="I13:I18"/>
    <mergeCell ref="G34:G36"/>
    <mergeCell ref="H34:H36"/>
    <mergeCell ref="I34:I36"/>
    <mergeCell ref="B26:W26"/>
    <mergeCell ref="B27:W27"/>
    <mergeCell ref="E13:E22"/>
    <mergeCell ref="D13:D22"/>
    <mergeCell ref="B25:W25"/>
    <mergeCell ref="I19:I20"/>
    <mergeCell ref="I21:I22"/>
    <mergeCell ref="H13:H22"/>
    <mergeCell ref="G13:G22"/>
    <mergeCell ref="O34:R34"/>
    <mergeCell ref="S34:V34"/>
    <mergeCell ref="E34:E36"/>
    <mergeCell ref="F34:F36"/>
    <mergeCell ref="F37:F46"/>
    <mergeCell ref="B37:B46"/>
    <mergeCell ref="I47:I52"/>
    <mergeCell ref="I37:I42"/>
    <mergeCell ref="I43:I44"/>
    <mergeCell ref="I45:I46"/>
    <mergeCell ref="H37:H46"/>
    <mergeCell ref="I67:I72"/>
    <mergeCell ref="I73:I74"/>
    <mergeCell ref="I75:I76"/>
    <mergeCell ref="H67:H76"/>
    <mergeCell ref="S35:V35"/>
    <mergeCell ref="J34:J36"/>
    <mergeCell ref="K34:N34"/>
    <mergeCell ref="K35:N35"/>
    <mergeCell ref="W34:Z34"/>
    <mergeCell ref="W35:Z35"/>
    <mergeCell ref="W10:Z10"/>
    <mergeCell ref="W11:Z11"/>
    <mergeCell ref="F67:F76"/>
    <mergeCell ref="G37:G76"/>
    <mergeCell ref="I57:I62"/>
    <mergeCell ref="I63:I64"/>
    <mergeCell ref="I65:I66"/>
    <mergeCell ref="H57:H66"/>
    <mergeCell ref="F57:F66"/>
    <mergeCell ref="I53:I54"/>
    <mergeCell ref="I55:I56"/>
    <mergeCell ref="H47:H56"/>
    <mergeCell ref="F47:F56"/>
    <mergeCell ref="O35:R35"/>
  </mergeCells>
  <phoneticPr fontId="11" type="noConversion"/>
  <pageMargins left="0.7" right="0.7" top="0.75" bottom="0.75" header="0.3" footer="0.3"/>
  <pageSetup paperSize="9" orientation="portrait" r:id="rId1"/>
  <ignoredErrors>
    <ignoredError sqref="T72:U72 P72:Q72 L72:M72 O72 L62:M62 O62:Q62 S62:U62 L52:M52 O52:Q52 S52:U52" formulaRange="1"/>
    <ignoredError sqref="V72 V18 N42 R42 V42 N18 R18" formula="1"/>
    <ignoredError sqref="R72 N72 N62 R62 V62 N52 R52 V52"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2:Z349"/>
  <sheetViews>
    <sheetView tabSelected="1" zoomScale="60" zoomScaleNormal="60" workbookViewId="0">
      <selection activeCell="W7" sqref="W7:Z9"/>
    </sheetView>
  </sheetViews>
  <sheetFormatPr baseColWidth="10" defaultRowHeight="15" x14ac:dyDescent="0.25"/>
  <cols>
    <col min="1" max="1" width="21.7109375" customWidth="1"/>
    <col min="2" max="2" width="26.5703125" customWidth="1"/>
    <col min="4" max="4" width="16.7109375" customWidth="1"/>
    <col min="5" max="5" width="23.85546875" customWidth="1"/>
    <col min="6" max="6" width="33.42578125" customWidth="1"/>
    <col min="8" max="8" width="18.7109375" customWidth="1"/>
    <col min="9" max="9" width="22.42578125" customWidth="1"/>
    <col min="10" max="10" width="27.140625" customWidth="1"/>
    <col min="11" max="18" width="11.42578125" customWidth="1"/>
    <col min="23" max="23" width="16.140625" bestFit="1" customWidth="1"/>
  </cols>
  <sheetData>
    <row r="2" spans="1:26" x14ac:dyDescent="0.25">
      <c r="A2" s="177" t="s">
        <v>157</v>
      </c>
      <c r="B2" s="178"/>
      <c r="C2" s="178"/>
      <c r="D2" s="178"/>
      <c r="E2" s="178"/>
      <c r="F2" s="178"/>
      <c r="G2" s="178"/>
      <c r="H2" s="178"/>
      <c r="I2" s="178"/>
      <c r="J2" s="178"/>
      <c r="K2" s="178"/>
      <c r="L2" s="178"/>
      <c r="M2" s="178"/>
      <c r="N2" s="178"/>
    </row>
    <row r="3" spans="1:26" x14ac:dyDescent="0.25">
      <c r="A3" s="156" t="s">
        <v>3</v>
      </c>
      <c r="B3" s="156"/>
      <c r="C3" s="156"/>
      <c r="D3" s="156"/>
      <c r="E3" s="156"/>
      <c r="F3" s="1"/>
      <c r="G3" s="1"/>
      <c r="H3" s="1"/>
      <c r="I3" s="1"/>
      <c r="J3" s="1"/>
      <c r="K3" s="1"/>
      <c r="L3" s="1"/>
      <c r="M3" s="1"/>
      <c r="N3" s="1"/>
    </row>
    <row r="4" spans="1:26" ht="28.5" x14ac:dyDescent="0.25">
      <c r="A4" s="142" t="s">
        <v>4</v>
      </c>
      <c r="B4" s="142"/>
      <c r="C4" s="142" t="s">
        <v>5</v>
      </c>
      <c r="D4" s="142"/>
      <c r="E4" s="24" t="s">
        <v>6</v>
      </c>
      <c r="F4" s="1"/>
      <c r="G4" s="1"/>
      <c r="H4" s="1"/>
      <c r="I4" s="1"/>
      <c r="J4" s="1"/>
      <c r="K4" s="1"/>
      <c r="L4" s="1"/>
      <c r="M4" s="1"/>
      <c r="N4" s="1"/>
    </row>
    <row r="5" spans="1:26" x14ac:dyDescent="0.25">
      <c r="A5" s="143" t="s">
        <v>7</v>
      </c>
      <c r="B5" s="143"/>
      <c r="C5" s="143" t="s">
        <v>8</v>
      </c>
      <c r="D5" s="143"/>
      <c r="E5" s="25" t="s">
        <v>41</v>
      </c>
      <c r="F5" s="2"/>
      <c r="G5" s="2"/>
      <c r="H5" s="2"/>
      <c r="I5" s="2"/>
      <c r="J5" s="2"/>
      <c r="K5" s="2"/>
      <c r="L5" s="2"/>
      <c r="M5" s="2"/>
      <c r="N5" s="2"/>
    </row>
    <row r="7" spans="1:26" ht="21" x14ac:dyDescent="0.25">
      <c r="A7" s="144" t="s">
        <v>152</v>
      </c>
      <c r="B7" s="137" t="s">
        <v>9</v>
      </c>
      <c r="C7" s="137" t="s">
        <v>10</v>
      </c>
      <c r="D7" s="137" t="s">
        <v>11</v>
      </c>
      <c r="E7" s="137" t="s">
        <v>12</v>
      </c>
      <c r="F7" s="137" t="s">
        <v>13</v>
      </c>
      <c r="G7" s="138" t="s">
        <v>21</v>
      </c>
      <c r="H7" s="137" t="s">
        <v>14</v>
      </c>
      <c r="I7" s="138" t="s">
        <v>15</v>
      </c>
      <c r="J7" s="137" t="s">
        <v>16</v>
      </c>
      <c r="K7" s="147" t="s">
        <v>17</v>
      </c>
      <c r="L7" s="148"/>
      <c r="M7" s="148"/>
      <c r="N7" s="148"/>
      <c r="O7" s="147" t="s">
        <v>18</v>
      </c>
      <c r="P7" s="148"/>
      <c r="Q7" s="148"/>
      <c r="R7" s="148"/>
      <c r="S7" s="147" t="s">
        <v>19</v>
      </c>
      <c r="T7" s="148"/>
      <c r="U7" s="148"/>
      <c r="V7" s="148"/>
      <c r="W7" s="149" t="s">
        <v>174</v>
      </c>
      <c r="X7" s="150"/>
      <c r="Y7" s="150"/>
      <c r="Z7" s="150"/>
    </row>
    <row r="8" spans="1:26" x14ac:dyDescent="0.25">
      <c r="A8" s="144"/>
      <c r="B8" s="137"/>
      <c r="C8" s="137"/>
      <c r="D8" s="137"/>
      <c r="E8" s="137"/>
      <c r="F8" s="137"/>
      <c r="G8" s="138"/>
      <c r="H8" s="137"/>
      <c r="I8" s="138"/>
      <c r="J8" s="137"/>
      <c r="K8" s="131" t="s">
        <v>20</v>
      </c>
      <c r="L8" s="131"/>
      <c r="M8" s="131"/>
      <c r="N8" s="131"/>
      <c r="O8" s="131" t="s">
        <v>20</v>
      </c>
      <c r="P8" s="131"/>
      <c r="Q8" s="131"/>
      <c r="R8" s="131"/>
      <c r="S8" s="131" t="s">
        <v>20</v>
      </c>
      <c r="T8" s="131"/>
      <c r="U8" s="131"/>
      <c r="V8" s="131"/>
      <c r="W8" s="131" t="s">
        <v>20</v>
      </c>
      <c r="X8" s="131"/>
      <c r="Y8" s="131"/>
      <c r="Z8" s="131"/>
    </row>
    <row r="9" spans="1:26" ht="15.75" thickBot="1" x14ac:dyDescent="0.3">
      <c r="A9" s="144"/>
      <c r="B9" s="137"/>
      <c r="C9" s="137"/>
      <c r="D9" s="137"/>
      <c r="E9" s="137"/>
      <c r="F9" s="137"/>
      <c r="G9" s="138"/>
      <c r="H9" s="137"/>
      <c r="I9" s="138"/>
      <c r="J9" s="137"/>
      <c r="K9" s="3" t="s">
        <v>22</v>
      </c>
      <c r="L9" s="3" t="s">
        <v>23</v>
      </c>
      <c r="M9" s="3" t="s">
        <v>24</v>
      </c>
      <c r="N9" s="3" t="s">
        <v>25</v>
      </c>
      <c r="O9" s="3" t="s">
        <v>22</v>
      </c>
      <c r="P9" s="3" t="s">
        <v>23</v>
      </c>
      <c r="Q9" s="3" t="s">
        <v>24</v>
      </c>
      <c r="R9" s="3" t="s">
        <v>25</v>
      </c>
      <c r="S9" s="3" t="s">
        <v>22</v>
      </c>
      <c r="T9" s="3" t="s">
        <v>23</v>
      </c>
      <c r="U9" s="3" t="s">
        <v>24</v>
      </c>
      <c r="V9" s="3" t="s">
        <v>25</v>
      </c>
      <c r="W9" s="3" t="s">
        <v>22</v>
      </c>
      <c r="X9" s="3" t="s">
        <v>23</v>
      </c>
      <c r="Y9" s="3" t="s">
        <v>24</v>
      </c>
      <c r="Z9" s="3" t="s">
        <v>25</v>
      </c>
    </row>
    <row r="10" spans="1:26" ht="18.75" customHeight="1" x14ac:dyDescent="0.25">
      <c r="A10" s="157" t="s">
        <v>154</v>
      </c>
      <c r="B10" s="160" t="s">
        <v>47</v>
      </c>
      <c r="C10" s="161">
        <v>16495</v>
      </c>
      <c r="D10" s="133" t="s">
        <v>150</v>
      </c>
      <c r="E10" s="133" t="s">
        <v>151</v>
      </c>
      <c r="F10" s="162" t="s">
        <v>158</v>
      </c>
      <c r="G10" s="154" t="s">
        <v>149</v>
      </c>
      <c r="H10" s="133" t="s">
        <v>159</v>
      </c>
      <c r="I10" s="135" t="s">
        <v>27</v>
      </c>
      <c r="J10" s="4" t="s">
        <v>30</v>
      </c>
      <c r="K10" s="7">
        <v>0</v>
      </c>
      <c r="L10" s="8">
        <v>0</v>
      </c>
      <c r="M10" s="8">
        <v>0</v>
      </c>
      <c r="N10" s="9">
        <f t="shared" ref="N10:N14" si="0">SUM(K10:M10)</f>
        <v>0</v>
      </c>
      <c r="O10" s="7">
        <v>0</v>
      </c>
      <c r="P10" s="8">
        <v>0</v>
      </c>
      <c r="Q10" s="8">
        <v>0</v>
      </c>
      <c r="R10" s="9">
        <f t="shared" ref="R10:R14" si="1">SUM(O10:Q10)</f>
        <v>0</v>
      </c>
      <c r="S10" s="7">
        <v>0</v>
      </c>
      <c r="T10" s="8">
        <v>0</v>
      </c>
      <c r="U10" s="8">
        <v>0</v>
      </c>
      <c r="V10" s="9">
        <f t="shared" ref="V10:V14" si="2">SUM(S10:U10)</f>
        <v>0</v>
      </c>
      <c r="W10" s="7">
        <v>0</v>
      </c>
      <c r="X10" s="8">
        <v>0</v>
      </c>
      <c r="Y10" s="8">
        <v>0</v>
      </c>
      <c r="Z10" s="9">
        <f t="shared" ref="Z10:Z14" si="3">SUM(W10:Y10)</f>
        <v>0</v>
      </c>
    </row>
    <row r="11" spans="1:26" ht="18.75" customHeight="1" x14ac:dyDescent="0.25">
      <c r="A11" s="158"/>
      <c r="B11" s="160"/>
      <c r="C11" s="161"/>
      <c r="D11" s="133"/>
      <c r="E11" s="133"/>
      <c r="F11" s="163"/>
      <c r="G11" s="165"/>
      <c r="H11" s="133"/>
      <c r="I11" s="135"/>
      <c r="J11" s="4" t="s">
        <v>31</v>
      </c>
      <c r="K11" s="10">
        <v>0</v>
      </c>
      <c r="L11" s="6">
        <v>0</v>
      </c>
      <c r="M11" s="6">
        <v>0</v>
      </c>
      <c r="N11" s="11">
        <f t="shared" si="0"/>
        <v>0</v>
      </c>
      <c r="O11" s="10">
        <v>0</v>
      </c>
      <c r="P11" s="6">
        <v>0</v>
      </c>
      <c r="Q11" s="6">
        <v>0</v>
      </c>
      <c r="R11" s="11">
        <f t="shared" si="1"/>
        <v>0</v>
      </c>
      <c r="S11" s="10">
        <v>0</v>
      </c>
      <c r="T11" s="6">
        <v>0</v>
      </c>
      <c r="U11" s="6">
        <v>0</v>
      </c>
      <c r="V11" s="11">
        <f t="shared" si="2"/>
        <v>0</v>
      </c>
      <c r="W11" s="10">
        <v>0</v>
      </c>
      <c r="X11" s="6">
        <v>0</v>
      </c>
      <c r="Y11" s="6">
        <v>0</v>
      </c>
      <c r="Z11" s="11">
        <f t="shared" si="3"/>
        <v>0</v>
      </c>
    </row>
    <row r="12" spans="1:26" ht="18.75" customHeight="1" x14ac:dyDescent="0.25">
      <c r="A12" s="158"/>
      <c r="B12" s="160"/>
      <c r="C12" s="161"/>
      <c r="D12" s="133"/>
      <c r="E12" s="133"/>
      <c r="F12" s="163"/>
      <c r="G12" s="165"/>
      <c r="H12" s="133"/>
      <c r="I12" s="135"/>
      <c r="J12" s="4" t="s">
        <v>32</v>
      </c>
      <c r="K12" s="10">
        <v>0</v>
      </c>
      <c r="L12" s="6">
        <v>0</v>
      </c>
      <c r="M12" s="6">
        <v>0</v>
      </c>
      <c r="N12" s="11">
        <f t="shared" si="0"/>
        <v>0</v>
      </c>
      <c r="O12" s="10">
        <v>0</v>
      </c>
      <c r="P12" s="6">
        <v>0</v>
      </c>
      <c r="Q12" s="6">
        <v>0</v>
      </c>
      <c r="R12" s="11">
        <f t="shared" si="1"/>
        <v>0</v>
      </c>
      <c r="S12" s="10">
        <v>0</v>
      </c>
      <c r="T12" s="6">
        <v>0</v>
      </c>
      <c r="U12" s="6">
        <v>0</v>
      </c>
      <c r="V12" s="11">
        <f t="shared" si="2"/>
        <v>0</v>
      </c>
      <c r="W12" s="10">
        <v>0</v>
      </c>
      <c r="X12" s="6">
        <v>0</v>
      </c>
      <c r="Y12" s="6">
        <v>0</v>
      </c>
      <c r="Z12" s="11">
        <f t="shared" si="3"/>
        <v>0</v>
      </c>
    </row>
    <row r="13" spans="1:26" ht="18.75" customHeight="1" x14ac:dyDescent="0.25">
      <c r="A13" s="158"/>
      <c r="B13" s="160"/>
      <c r="C13" s="161"/>
      <c r="D13" s="133"/>
      <c r="E13" s="133"/>
      <c r="F13" s="163"/>
      <c r="G13" s="165"/>
      <c r="H13" s="133"/>
      <c r="I13" s="135"/>
      <c r="J13" s="4" t="s">
        <v>33</v>
      </c>
      <c r="K13" s="10">
        <v>0</v>
      </c>
      <c r="L13" s="6">
        <v>0</v>
      </c>
      <c r="M13" s="6">
        <v>0</v>
      </c>
      <c r="N13" s="12">
        <f t="shared" si="0"/>
        <v>0</v>
      </c>
      <c r="O13" s="10">
        <v>0</v>
      </c>
      <c r="P13" s="6">
        <v>0</v>
      </c>
      <c r="Q13" s="6">
        <v>0</v>
      </c>
      <c r="R13" s="12">
        <f t="shared" si="1"/>
        <v>0</v>
      </c>
      <c r="S13" s="10">
        <v>0</v>
      </c>
      <c r="T13" s="6">
        <v>0</v>
      </c>
      <c r="U13" s="6">
        <v>0</v>
      </c>
      <c r="V13" s="12">
        <f t="shared" si="2"/>
        <v>0</v>
      </c>
      <c r="W13" s="10">
        <v>0</v>
      </c>
      <c r="X13" s="6">
        <v>0</v>
      </c>
      <c r="Y13" s="6">
        <v>0</v>
      </c>
      <c r="Z13" s="12">
        <f t="shared" si="3"/>
        <v>0</v>
      </c>
    </row>
    <row r="14" spans="1:26" ht="18.75" customHeight="1" thickBot="1" x14ac:dyDescent="0.3">
      <c r="A14" s="158"/>
      <c r="B14" s="160"/>
      <c r="C14" s="161"/>
      <c r="D14" s="133"/>
      <c r="E14" s="133"/>
      <c r="F14" s="163"/>
      <c r="G14" s="165"/>
      <c r="H14" s="133"/>
      <c r="I14" s="135"/>
      <c r="J14" s="3" t="s">
        <v>34</v>
      </c>
      <c r="K14" s="13">
        <v>0</v>
      </c>
      <c r="L14" s="14">
        <v>0</v>
      </c>
      <c r="M14" s="14">
        <v>0</v>
      </c>
      <c r="N14" s="15">
        <f t="shared" si="0"/>
        <v>0</v>
      </c>
      <c r="O14" s="13">
        <v>0</v>
      </c>
      <c r="P14" s="14">
        <v>0</v>
      </c>
      <c r="Q14" s="14">
        <v>0</v>
      </c>
      <c r="R14" s="15">
        <f t="shared" si="1"/>
        <v>0</v>
      </c>
      <c r="S14" s="13">
        <v>0</v>
      </c>
      <c r="T14" s="14">
        <v>0</v>
      </c>
      <c r="U14" s="14">
        <v>0</v>
      </c>
      <c r="V14" s="15">
        <f t="shared" si="2"/>
        <v>0</v>
      </c>
      <c r="W14" s="13">
        <v>0</v>
      </c>
      <c r="X14" s="14">
        <v>0</v>
      </c>
      <c r="Y14" s="14">
        <v>0</v>
      </c>
      <c r="Z14" s="15">
        <f t="shared" si="3"/>
        <v>0</v>
      </c>
    </row>
    <row r="15" spans="1:26" ht="30" customHeight="1" thickBot="1" x14ac:dyDescent="0.3">
      <c r="A15" s="158"/>
      <c r="B15" s="160"/>
      <c r="C15" s="161"/>
      <c r="D15" s="133"/>
      <c r="E15" s="133"/>
      <c r="F15" s="163"/>
      <c r="G15" s="165"/>
      <c r="H15" s="133"/>
      <c r="I15" s="135"/>
      <c r="J15" s="5" t="s">
        <v>35</v>
      </c>
      <c r="K15" s="16">
        <v>576</v>
      </c>
      <c r="L15" s="17">
        <v>399</v>
      </c>
      <c r="M15" s="17">
        <f t="shared" ref="M15" si="4">SUM(M10:M14)</f>
        <v>0</v>
      </c>
      <c r="N15" s="18">
        <f>SUM(K15:M15)</f>
        <v>975</v>
      </c>
      <c r="O15" s="16">
        <v>1746</v>
      </c>
      <c r="P15" s="17">
        <v>654</v>
      </c>
      <c r="Q15" s="17">
        <f t="shared" ref="Q15" si="5">SUM(Q10:Q14)</f>
        <v>0</v>
      </c>
      <c r="R15" s="18">
        <f>SUM(O15:Q15)</f>
        <v>2400</v>
      </c>
      <c r="S15" s="16">
        <v>1936</v>
      </c>
      <c r="T15" s="17">
        <v>961</v>
      </c>
      <c r="U15" s="17">
        <f t="shared" ref="U15" si="6">SUM(U10:U14)</f>
        <v>0</v>
      </c>
      <c r="V15" s="18">
        <f>SUM(S15:U15)</f>
        <v>2897</v>
      </c>
      <c r="W15" s="16">
        <f>K15+O15+S15</f>
        <v>4258</v>
      </c>
      <c r="X15" s="17">
        <f>L15+P15+T15</f>
        <v>2014</v>
      </c>
      <c r="Y15" s="41">
        <f>M15+Q15+U15</f>
        <v>0</v>
      </c>
      <c r="Z15" s="41">
        <f>N15+R15+V15</f>
        <v>6272</v>
      </c>
    </row>
    <row r="16" spans="1:26" ht="18.75" customHeight="1" x14ac:dyDescent="0.25">
      <c r="A16" s="158"/>
      <c r="B16" s="160"/>
      <c r="C16" s="161"/>
      <c r="D16" s="133"/>
      <c r="E16" s="133"/>
      <c r="F16" s="163"/>
      <c r="G16" s="165"/>
      <c r="H16" s="133"/>
      <c r="I16" s="135" t="s">
        <v>28</v>
      </c>
      <c r="J16" s="4" t="s">
        <v>36</v>
      </c>
      <c r="K16" s="19">
        <v>0</v>
      </c>
      <c r="L16" s="20">
        <v>0</v>
      </c>
      <c r="M16" s="20">
        <v>0</v>
      </c>
      <c r="N16" s="12">
        <f>SUM(K16:M16)</f>
        <v>0</v>
      </c>
      <c r="O16" s="19">
        <v>0</v>
      </c>
      <c r="P16" s="20">
        <v>0</v>
      </c>
      <c r="Q16" s="20">
        <v>0</v>
      </c>
      <c r="R16" s="12">
        <f>SUM(O16:Q16)</f>
        <v>0</v>
      </c>
      <c r="S16" s="19">
        <v>0</v>
      </c>
      <c r="T16" s="20">
        <v>0</v>
      </c>
      <c r="U16" s="20">
        <v>0</v>
      </c>
      <c r="V16" s="12">
        <f>SUM(S16:U16)</f>
        <v>0</v>
      </c>
      <c r="W16" s="19">
        <v>0</v>
      </c>
      <c r="X16" s="20">
        <v>0</v>
      </c>
      <c r="Y16" s="20">
        <v>0</v>
      </c>
      <c r="Z16" s="12">
        <f>SUM(W16:Y16)</f>
        <v>0</v>
      </c>
    </row>
    <row r="17" spans="1:26" ht="18.75" customHeight="1" x14ac:dyDescent="0.25">
      <c r="A17" s="158"/>
      <c r="B17" s="160"/>
      <c r="C17" s="161"/>
      <c r="D17" s="133"/>
      <c r="E17" s="133"/>
      <c r="F17" s="163"/>
      <c r="G17" s="165"/>
      <c r="H17" s="133"/>
      <c r="I17" s="135"/>
      <c r="J17" s="4" t="s">
        <v>37</v>
      </c>
      <c r="K17" s="10">
        <v>0</v>
      </c>
      <c r="L17" s="6">
        <v>0</v>
      </c>
      <c r="M17" s="6">
        <v>0</v>
      </c>
      <c r="N17" s="11">
        <f>SUM(K17:M17)</f>
        <v>0</v>
      </c>
      <c r="O17" s="10">
        <v>0</v>
      </c>
      <c r="P17" s="6">
        <v>0</v>
      </c>
      <c r="Q17" s="6">
        <v>0</v>
      </c>
      <c r="R17" s="11">
        <f>SUM(O17:Q17)</f>
        <v>0</v>
      </c>
      <c r="S17" s="10">
        <v>0</v>
      </c>
      <c r="T17" s="6">
        <v>0</v>
      </c>
      <c r="U17" s="6">
        <v>0</v>
      </c>
      <c r="V17" s="11">
        <f>SUM(S17:U17)</f>
        <v>0</v>
      </c>
      <c r="W17" s="10">
        <v>0</v>
      </c>
      <c r="X17" s="6">
        <v>0</v>
      </c>
      <c r="Y17" s="6">
        <v>0</v>
      </c>
      <c r="Z17" s="11">
        <f>SUM(W17:Y17)</f>
        <v>0</v>
      </c>
    </row>
    <row r="18" spans="1:26" ht="18.75" customHeight="1" x14ac:dyDescent="0.25">
      <c r="A18" s="158"/>
      <c r="B18" s="160"/>
      <c r="C18" s="161"/>
      <c r="D18" s="133"/>
      <c r="E18" s="133"/>
      <c r="F18" s="163"/>
      <c r="G18" s="165"/>
      <c r="H18" s="133"/>
      <c r="I18" s="135" t="s">
        <v>29</v>
      </c>
      <c r="J18" s="4" t="s">
        <v>38</v>
      </c>
      <c r="K18" s="10">
        <v>0</v>
      </c>
      <c r="L18" s="6">
        <v>0</v>
      </c>
      <c r="M18" s="6">
        <v>0</v>
      </c>
      <c r="N18" s="11">
        <f>SUM(K18:M18)</f>
        <v>0</v>
      </c>
      <c r="O18" s="10">
        <v>0</v>
      </c>
      <c r="P18" s="6">
        <v>0</v>
      </c>
      <c r="Q18" s="6">
        <v>0</v>
      </c>
      <c r="R18" s="11">
        <f>SUM(O18:Q18)</f>
        <v>0</v>
      </c>
      <c r="S18" s="10">
        <v>0</v>
      </c>
      <c r="T18" s="6">
        <v>0</v>
      </c>
      <c r="U18" s="6">
        <v>0</v>
      </c>
      <c r="V18" s="11">
        <f>SUM(S18:U18)</f>
        <v>0</v>
      </c>
      <c r="W18" s="10">
        <v>0</v>
      </c>
      <c r="X18" s="6">
        <v>0</v>
      </c>
      <c r="Y18" s="6">
        <v>0</v>
      </c>
      <c r="Z18" s="11">
        <f>SUM(W18:Y18)</f>
        <v>0</v>
      </c>
    </row>
    <row r="19" spans="1:26" ht="18.75" customHeight="1" thickBot="1" x14ac:dyDescent="0.3">
      <c r="A19" s="158"/>
      <c r="B19" s="160"/>
      <c r="C19" s="161"/>
      <c r="D19" s="133"/>
      <c r="E19" s="133"/>
      <c r="F19" s="163"/>
      <c r="G19" s="165"/>
      <c r="H19" s="133"/>
      <c r="I19" s="135"/>
      <c r="J19" s="4" t="s">
        <v>39</v>
      </c>
      <c r="K19" s="21">
        <v>0</v>
      </c>
      <c r="L19" s="22">
        <v>0</v>
      </c>
      <c r="M19" s="22">
        <v>0</v>
      </c>
      <c r="N19" s="23">
        <f>SUM(K19:M19)</f>
        <v>0</v>
      </c>
      <c r="O19" s="21">
        <v>0</v>
      </c>
      <c r="P19" s="22">
        <v>0</v>
      </c>
      <c r="Q19" s="22">
        <v>0</v>
      </c>
      <c r="R19" s="23">
        <f>SUM(O19:Q19)</f>
        <v>0</v>
      </c>
      <c r="S19" s="21">
        <v>0</v>
      </c>
      <c r="T19" s="22">
        <v>0</v>
      </c>
      <c r="U19" s="22">
        <v>0</v>
      </c>
      <c r="V19" s="23">
        <f>SUM(S19:U19)</f>
        <v>0</v>
      </c>
      <c r="W19" s="21">
        <v>0</v>
      </c>
      <c r="X19" s="22">
        <v>0</v>
      </c>
      <c r="Y19" s="22">
        <v>0</v>
      </c>
      <c r="Z19" s="23">
        <f>SUM(W19:Y19)</f>
        <v>0</v>
      </c>
    </row>
    <row r="20" spans="1:26" ht="18.75" customHeight="1" x14ac:dyDescent="0.25">
      <c r="A20" s="158"/>
      <c r="B20" s="160"/>
      <c r="C20" s="161"/>
      <c r="D20" s="133"/>
      <c r="E20" s="133"/>
      <c r="F20" s="163"/>
      <c r="G20" s="165"/>
      <c r="H20" s="151" t="s">
        <v>160</v>
      </c>
      <c r="I20" s="135" t="s">
        <v>27</v>
      </c>
      <c r="J20" s="4" t="s">
        <v>30</v>
      </c>
      <c r="K20" s="7">
        <v>0</v>
      </c>
      <c r="L20" s="8">
        <v>0</v>
      </c>
      <c r="M20" s="8">
        <v>0</v>
      </c>
      <c r="N20" s="9">
        <f t="shared" ref="N20:N24" si="7">SUM(K20:M20)</f>
        <v>0</v>
      </c>
      <c r="O20" s="7">
        <v>0</v>
      </c>
      <c r="P20" s="8">
        <v>0</v>
      </c>
      <c r="Q20" s="8">
        <v>0</v>
      </c>
      <c r="R20" s="9">
        <f t="shared" ref="R20:R24" si="8">SUM(O20:Q20)</f>
        <v>0</v>
      </c>
      <c r="S20" s="7">
        <v>0</v>
      </c>
      <c r="T20" s="8">
        <v>0</v>
      </c>
      <c r="U20" s="8">
        <v>0</v>
      </c>
      <c r="V20" s="9">
        <f t="shared" ref="V20:V24" si="9">SUM(S20:U20)</f>
        <v>0</v>
      </c>
      <c r="W20" s="7">
        <v>0</v>
      </c>
      <c r="X20" s="8">
        <v>0</v>
      </c>
      <c r="Y20" s="8">
        <v>0</v>
      </c>
      <c r="Z20" s="9">
        <f t="shared" ref="Z20:Z24" si="10">SUM(W20:Y20)</f>
        <v>0</v>
      </c>
    </row>
    <row r="21" spans="1:26" ht="18.75" customHeight="1" x14ac:dyDescent="0.25">
      <c r="A21" s="158"/>
      <c r="B21" s="160"/>
      <c r="C21" s="161"/>
      <c r="D21" s="133"/>
      <c r="E21" s="133"/>
      <c r="F21" s="163"/>
      <c r="G21" s="165"/>
      <c r="H21" s="152"/>
      <c r="I21" s="135"/>
      <c r="J21" s="4" t="s">
        <v>31</v>
      </c>
      <c r="K21" s="10">
        <v>0</v>
      </c>
      <c r="L21" s="6">
        <v>0</v>
      </c>
      <c r="M21" s="6">
        <v>0</v>
      </c>
      <c r="N21" s="11">
        <f t="shared" si="7"/>
        <v>0</v>
      </c>
      <c r="O21" s="10">
        <v>0</v>
      </c>
      <c r="P21" s="6">
        <v>0</v>
      </c>
      <c r="Q21" s="6">
        <v>0</v>
      </c>
      <c r="R21" s="11">
        <f t="shared" si="8"/>
        <v>0</v>
      </c>
      <c r="S21" s="10">
        <v>0</v>
      </c>
      <c r="T21" s="6">
        <v>0</v>
      </c>
      <c r="U21" s="6">
        <v>0</v>
      </c>
      <c r="V21" s="11">
        <f t="shared" si="9"/>
        <v>0</v>
      </c>
      <c r="W21" s="10">
        <v>0</v>
      </c>
      <c r="X21" s="6">
        <v>0</v>
      </c>
      <c r="Y21" s="6">
        <v>0</v>
      </c>
      <c r="Z21" s="11">
        <f t="shared" si="10"/>
        <v>0</v>
      </c>
    </row>
    <row r="22" spans="1:26" ht="18.75" customHeight="1" x14ac:dyDescent="0.25">
      <c r="A22" s="158"/>
      <c r="B22" s="160"/>
      <c r="C22" s="161"/>
      <c r="D22" s="133"/>
      <c r="E22" s="133"/>
      <c r="F22" s="163"/>
      <c r="G22" s="165"/>
      <c r="H22" s="152"/>
      <c r="I22" s="135"/>
      <c r="J22" s="4" t="s">
        <v>32</v>
      </c>
      <c r="K22" s="10">
        <v>0</v>
      </c>
      <c r="L22" s="6">
        <v>0</v>
      </c>
      <c r="M22" s="6">
        <v>0</v>
      </c>
      <c r="N22" s="11">
        <f t="shared" si="7"/>
        <v>0</v>
      </c>
      <c r="O22" s="10">
        <v>0</v>
      </c>
      <c r="P22" s="6">
        <v>0</v>
      </c>
      <c r="Q22" s="6">
        <v>0</v>
      </c>
      <c r="R22" s="11">
        <f t="shared" si="8"/>
        <v>0</v>
      </c>
      <c r="S22" s="10">
        <v>0</v>
      </c>
      <c r="T22" s="6">
        <v>0</v>
      </c>
      <c r="U22" s="6">
        <v>0</v>
      </c>
      <c r="V22" s="11">
        <f t="shared" si="9"/>
        <v>0</v>
      </c>
      <c r="W22" s="10">
        <v>0</v>
      </c>
      <c r="X22" s="6">
        <v>0</v>
      </c>
      <c r="Y22" s="6">
        <v>0</v>
      </c>
      <c r="Z22" s="11">
        <f t="shared" si="10"/>
        <v>0</v>
      </c>
    </row>
    <row r="23" spans="1:26" ht="18.75" customHeight="1" x14ac:dyDescent="0.25">
      <c r="A23" s="158"/>
      <c r="B23" s="160"/>
      <c r="C23" s="161"/>
      <c r="D23" s="133"/>
      <c r="E23" s="133"/>
      <c r="F23" s="163"/>
      <c r="G23" s="165"/>
      <c r="H23" s="152"/>
      <c r="I23" s="135"/>
      <c r="J23" s="4" t="s">
        <v>33</v>
      </c>
      <c r="K23" s="10">
        <v>0</v>
      </c>
      <c r="L23" s="6">
        <v>0</v>
      </c>
      <c r="M23" s="6">
        <v>0</v>
      </c>
      <c r="N23" s="12">
        <f t="shared" si="7"/>
        <v>0</v>
      </c>
      <c r="O23" s="10">
        <v>0</v>
      </c>
      <c r="P23" s="6">
        <v>0</v>
      </c>
      <c r="Q23" s="6">
        <v>0</v>
      </c>
      <c r="R23" s="12">
        <f t="shared" si="8"/>
        <v>0</v>
      </c>
      <c r="S23" s="10">
        <v>0</v>
      </c>
      <c r="T23" s="6">
        <v>0</v>
      </c>
      <c r="U23" s="6">
        <v>0</v>
      </c>
      <c r="V23" s="12">
        <f t="shared" si="9"/>
        <v>0</v>
      </c>
      <c r="W23" s="10">
        <v>0</v>
      </c>
      <c r="X23" s="6">
        <v>0</v>
      </c>
      <c r="Y23" s="6">
        <v>0</v>
      </c>
      <c r="Z23" s="12">
        <f t="shared" si="10"/>
        <v>0</v>
      </c>
    </row>
    <row r="24" spans="1:26" ht="18.75" customHeight="1" thickBot="1" x14ac:dyDescent="0.3">
      <c r="A24" s="158"/>
      <c r="B24" s="160"/>
      <c r="C24" s="161"/>
      <c r="D24" s="133"/>
      <c r="E24" s="133"/>
      <c r="F24" s="163"/>
      <c r="G24" s="165"/>
      <c r="H24" s="152"/>
      <c r="I24" s="135"/>
      <c r="J24" s="3" t="s">
        <v>34</v>
      </c>
      <c r="K24" s="13">
        <v>0</v>
      </c>
      <c r="L24" s="14">
        <v>0</v>
      </c>
      <c r="M24" s="14">
        <v>0</v>
      </c>
      <c r="N24" s="15">
        <f t="shared" si="7"/>
        <v>0</v>
      </c>
      <c r="O24" s="13">
        <v>0</v>
      </c>
      <c r="P24" s="14">
        <v>0</v>
      </c>
      <c r="Q24" s="14">
        <v>0</v>
      </c>
      <c r="R24" s="15">
        <f t="shared" si="8"/>
        <v>0</v>
      </c>
      <c r="S24" s="13">
        <v>0</v>
      </c>
      <c r="T24" s="14">
        <v>0</v>
      </c>
      <c r="U24" s="14">
        <v>0</v>
      </c>
      <c r="V24" s="15">
        <f t="shared" si="9"/>
        <v>0</v>
      </c>
      <c r="W24" s="13">
        <v>0</v>
      </c>
      <c r="X24" s="14">
        <v>0</v>
      </c>
      <c r="Y24" s="14">
        <v>0</v>
      </c>
      <c r="Z24" s="15">
        <f t="shared" si="10"/>
        <v>0</v>
      </c>
    </row>
    <row r="25" spans="1:26" ht="34.5" customHeight="1" thickBot="1" x14ac:dyDescent="0.3">
      <c r="A25" s="158"/>
      <c r="B25" s="160"/>
      <c r="C25" s="161"/>
      <c r="D25" s="133"/>
      <c r="E25" s="133"/>
      <c r="F25" s="163"/>
      <c r="G25" s="165"/>
      <c r="H25" s="152"/>
      <c r="I25" s="135"/>
      <c r="J25" s="5" t="s">
        <v>35</v>
      </c>
      <c r="K25" s="16">
        <v>612</v>
      </c>
      <c r="L25" s="17">
        <v>599</v>
      </c>
      <c r="M25" s="17">
        <f t="shared" ref="M25" si="11">SUM(M20:M24)</f>
        <v>0</v>
      </c>
      <c r="N25" s="18">
        <f>SUM(K25,L25)</f>
        <v>1211</v>
      </c>
      <c r="O25" s="16">
        <v>414</v>
      </c>
      <c r="P25" s="17">
        <v>218</v>
      </c>
      <c r="Q25" s="17">
        <f t="shared" ref="Q25" si="12">SUM(Q20:Q24)</f>
        <v>0</v>
      </c>
      <c r="R25" s="18">
        <f>SUM(O25,P25)</f>
        <v>632</v>
      </c>
      <c r="S25" s="16">
        <v>365</v>
      </c>
      <c r="T25" s="17">
        <v>248</v>
      </c>
      <c r="U25" s="17">
        <f t="shared" ref="U25" si="13">SUM(U20:U24)</f>
        <v>0</v>
      </c>
      <c r="V25" s="18">
        <f>SUM(S25,T25)</f>
        <v>613</v>
      </c>
      <c r="W25" s="16">
        <f>K25+O25+S25</f>
        <v>1391</v>
      </c>
      <c r="X25" s="41">
        <f>L25+P25+T25</f>
        <v>1065</v>
      </c>
      <c r="Y25" s="17">
        <f>M25+Q25+U25</f>
        <v>0</v>
      </c>
      <c r="Z25" s="41">
        <f>N25+R25+V25</f>
        <v>2456</v>
      </c>
    </row>
    <row r="26" spans="1:26" ht="18.75" customHeight="1" x14ac:dyDescent="0.25">
      <c r="A26" s="158"/>
      <c r="B26" s="160"/>
      <c r="C26" s="161"/>
      <c r="D26" s="133"/>
      <c r="E26" s="133"/>
      <c r="F26" s="163"/>
      <c r="G26" s="165"/>
      <c r="H26" s="152"/>
      <c r="I26" s="135" t="s">
        <v>28</v>
      </c>
      <c r="J26" s="4" t="s">
        <v>36</v>
      </c>
      <c r="K26" s="19">
        <v>0</v>
      </c>
      <c r="L26" s="20">
        <v>0</v>
      </c>
      <c r="M26" s="20">
        <v>0</v>
      </c>
      <c r="N26" s="12">
        <f>SUM(K26:M26)</f>
        <v>0</v>
      </c>
      <c r="O26" s="19">
        <v>0</v>
      </c>
      <c r="P26" s="20">
        <v>0</v>
      </c>
      <c r="Q26" s="20">
        <v>0</v>
      </c>
      <c r="R26" s="12">
        <f>SUM(O26:Q26)</f>
        <v>0</v>
      </c>
      <c r="S26" s="19">
        <v>0</v>
      </c>
      <c r="T26" s="20">
        <v>0</v>
      </c>
      <c r="U26" s="20">
        <v>0</v>
      </c>
      <c r="V26" s="12">
        <f>SUM(S26:U26)</f>
        <v>0</v>
      </c>
      <c r="W26" s="19">
        <v>0</v>
      </c>
      <c r="X26" s="20">
        <v>0</v>
      </c>
      <c r="Y26" s="20">
        <v>0</v>
      </c>
      <c r="Z26" s="12">
        <f>SUM(W26:Y26)</f>
        <v>0</v>
      </c>
    </row>
    <row r="27" spans="1:26" ht="18.75" customHeight="1" x14ac:dyDescent="0.25">
      <c r="A27" s="158"/>
      <c r="B27" s="160"/>
      <c r="C27" s="161"/>
      <c r="D27" s="133"/>
      <c r="E27" s="133"/>
      <c r="F27" s="163"/>
      <c r="G27" s="165"/>
      <c r="H27" s="152"/>
      <c r="I27" s="135"/>
      <c r="J27" s="4" t="s">
        <v>37</v>
      </c>
      <c r="K27" s="10">
        <v>0</v>
      </c>
      <c r="L27" s="6">
        <v>0</v>
      </c>
      <c r="M27" s="6">
        <v>0</v>
      </c>
      <c r="N27" s="11">
        <f>SUM(K27:M27)</f>
        <v>0</v>
      </c>
      <c r="O27" s="10">
        <v>0</v>
      </c>
      <c r="P27" s="6">
        <v>0</v>
      </c>
      <c r="Q27" s="6">
        <v>0</v>
      </c>
      <c r="R27" s="11">
        <f>SUM(O27:Q27)</f>
        <v>0</v>
      </c>
      <c r="S27" s="10">
        <v>0</v>
      </c>
      <c r="T27" s="6">
        <v>0</v>
      </c>
      <c r="U27" s="6">
        <v>0</v>
      </c>
      <c r="V27" s="11">
        <f>SUM(S27:U27)</f>
        <v>0</v>
      </c>
      <c r="W27" s="10">
        <v>0</v>
      </c>
      <c r="X27" s="6">
        <v>0</v>
      </c>
      <c r="Y27" s="6">
        <v>0</v>
      </c>
      <c r="Z27" s="11">
        <f>SUM(W27:Y27)</f>
        <v>0</v>
      </c>
    </row>
    <row r="28" spans="1:26" ht="18.75" customHeight="1" x14ac:dyDescent="0.25">
      <c r="A28" s="158"/>
      <c r="B28" s="160"/>
      <c r="C28" s="161"/>
      <c r="D28" s="133"/>
      <c r="E28" s="133"/>
      <c r="F28" s="163"/>
      <c r="G28" s="165"/>
      <c r="H28" s="152"/>
      <c r="I28" s="135" t="s">
        <v>29</v>
      </c>
      <c r="J28" s="4" t="s">
        <v>38</v>
      </c>
      <c r="K28" s="10">
        <v>0</v>
      </c>
      <c r="L28" s="6">
        <v>0</v>
      </c>
      <c r="M28" s="6">
        <v>0</v>
      </c>
      <c r="N28" s="11">
        <f>SUM(K28:M28)</f>
        <v>0</v>
      </c>
      <c r="O28" s="10">
        <v>0</v>
      </c>
      <c r="P28" s="6">
        <v>0</v>
      </c>
      <c r="Q28" s="6">
        <v>0</v>
      </c>
      <c r="R28" s="11">
        <f>SUM(O28:Q28)</f>
        <v>0</v>
      </c>
      <c r="S28" s="10">
        <v>0</v>
      </c>
      <c r="T28" s="6">
        <v>0</v>
      </c>
      <c r="U28" s="6">
        <v>0</v>
      </c>
      <c r="V28" s="11">
        <f>SUM(S28:U28)</f>
        <v>0</v>
      </c>
      <c r="W28" s="10">
        <v>0</v>
      </c>
      <c r="X28" s="6">
        <v>0</v>
      </c>
      <c r="Y28" s="6">
        <v>0</v>
      </c>
      <c r="Z28" s="11">
        <f>SUM(W28:Y28)</f>
        <v>0</v>
      </c>
    </row>
    <row r="29" spans="1:26" ht="18.75" customHeight="1" thickBot="1" x14ac:dyDescent="0.3">
      <c r="A29" s="158"/>
      <c r="B29" s="160"/>
      <c r="C29" s="161"/>
      <c r="D29" s="133"/>
      <c r="E29" s="133"/>
      <c r="F29" s="163"/>
      <c r="G29" s="165"/>
      <c r="H29" s="153"/>
      <c r="I29" s="135"/>
      <c r="J29" s="4" t="s">
        <v>39</v>
      </c>
      <c r="K29" s="21">
        <v>0</v>
      </c>
      <c r="L29" s="22">
        <v>0</v>
      </c>
      <c r="M29" s="22">
        <v>0</v>
      </c>
      <c r="N29" s="23">
        <f>SUM(K29:M29)</f>
        <v>0</v>
      </c>
      <c r="O29" s="21">
        <v>0</v>
      </c>
      <c r="P29" s="22">
        <v>0</v>
      </c>
      <c r="Q29" s="22">
        <v>0</v>
      </c>
      <c r="R29" s="23">
        <f>SUM(O29:Q29)</f>
        <v>0</v>
      </c>
      <c r="S29" s="21">
        <v>0</v>
      </c>
      <c r="T29" s="22">
        <v>0</v>
      </c>
      <c r="U29" s="22">
        <v>0</v>
      </c>
      <c r="V29" s="23">
        <f>SUM(S29:U29)</f>
        <v>0</v>
      </c>
      <c r="W29" s="21">
        <v>0</v>
      </c>
      <c r="X29" s="22">
        <v>0</v>
      </c>
      <c r="Y29" s="22">
        <v>0</v>
      </c>
      <c r="Z29" s="23">
        <f>SUM(W29:Y29)</f>
        <v>0</v>
      </c>
    </row>
    <row r="30" spans="1:26" ht="18.75" customHeight="1" x14ac:dyDescent="0.25">
      <c r="A30" s="158"/>
      <c r="B30" s="160"/>
      <c r="C30" s="161"/>
      <c r="D30" s="133"/>
      <c r="E30" s="133"/>
      <c r="F30" s="163"/>
      <c r="G30" s="165"/>
      <c r="H30" s="151" t="s">
        <v>161</v>
      </c>
      <c r="I30" s="135" t="s">
        <v>27</v>
      </c>
      <c r="J30" s="4" t="s">
        <v>30</v>
      </c>
      <c r="K30" s="7">
        <v>0</v>
      </c>
      <c r="L30" s="8">
        <v>0</v>
      </c>
      <c r="M30" s="8">
        <v>0</v>
      </c>
      <c r="N30" s="9">
        <f t="shared" ref="N30:N34" si="14">SUM(K30:M30)</f>
        <v>0</v>
      </c>
      <c r="O30" s="7">
        <v>0</v>
      </c>
      <c r="P30" s="8">
        <v>0</v>
      </c>
      <c r="Q30" s="8">
        <v>0</v>
      </c>
      <c r="R30" s="9">
        <f t="shared" ref="R30:R34" si="15">SUM(O30:Q30)</f>
        <v>0</v>
      </c>
      <c r="S30" s="7">
        <v>0</v>
      </c>
      <c r="T30" s="8">
        <v>0</v>
      </c>
      <c r="U30" s="8">
        <v>0</v>
      </c>
      <c r="V30" s="9">
        <f t="shared" ref="V30:V34" si="16">SUM(S30:U30)</f>
        <v>0</v>
      </c>
      <c r="W30" s="7">
        <v>0</v>
      </c>
      <c r="X30" s="8">
        <v>0</v>
      </c>
      <c r="Y30" s="8">
        <v>0</v>
      </c>
      <c r="Z30" s="9">
        <f t="shared" ref="Z30:Z34" si="17">SUM(W30:Y30)</f>
        <v>0</v>
      </c>
    </row>
    <row r="31" spans="1:26" ht="18.75" customHeight="1" x14ac:dyDescent="0.25">
      <c r="A31" s="158"/>
      <c r="B31" s="160"/>
      <c r="C31" s="161"/>
      <c r="D31" s="133"/>
      <c r="E31" s="133"/>
      <c r="F31" s="163"/>
      <c r="G31" s="165"/>
      <c r="H31" s="152"/>
      <c r="I31" s="135"/>
      <c r="J31" s="4" t="s">
        <v>31</v>
      </c>
      <c r="K31" s="10">
        <v>0</v>
      </c>
      <c r="L31" s="6">
        <v>0</v>
      </c>
      <c r="M31" s="6">
        <v>0</v>
      </c>
      <c r="N31" s="11">
        <f t="shared" si="14"/>
        <v>0</v>
      </c>
      <c r="O31" s="10">
        <v>0</v>
      </c>
      <c r="P31" s="6">
        <v>0</v>
      </c>
      <c r="Q31" s="6">
        <v>0</v>
      </c>
      <c r="R31" s="11">
        <f t="shared" si="15"/>
        <v>0</v>
      </c>
      <c r="S31" s="10">
        <v>0</v>
      </c>
      <c r="T31" s="6">
        <v>0</v>
      </c>
      <c r="U31" s="6">
        <v>0</v>
      </c>
      <c r="V31" s="11">
        <f t="shared" si="16"/>
        <v>0</v>
      </c>
      <c r="W31" s="10">
        <v>0</v>
      </c>
      <c r="X31" s="6">
        <v>0</v>
      </c>
      <c r="Y31" s="6">
        <v>0</v>
      </c>
      <c r="Z31" s="11">
        <f t="shared" si="17"/>
        <v>0</v>
      </c>
    </row>
    <row r="32" spans="1:26" ht="18.75" customHeight="1" x14ac:dyDescent="0.25">
      <c r="A32" s="158"/>
      <c r="B32" s="160"/>
      <c r="C32" s="161"/>
      <c r="D32" s="133"/>
      <c r="E32" s="133"/>
      <c r="F32" s="163"/>
      <c r="G32" s="165"/>
      <c r="H32" s="152"/>
      <c r="I32" s="135"/>
      <c r="J32" s="4" t="s">
        <v>32</v>
      </c>
      <c r="K32" s="10">
        <v>0</v>
      </c>
      <c r="L32" s="6">
        <v>0</v>
      </c>
      <c r="M32" s="6">
        <v>0</v>
      </c>
      <c r="N32" s="11">
        <f t="shared" si="14"/>
        <v>0</v>
      </c>
      <c r="O32" s="10">
        <v>0</v>
      </c>
      <c r="P32" s="6">
        <v>0</v>
      </c>
      <c r="Q32" s="6">
        <v>0</v>
      </c>
      <c r="R32" s="11">
        <f t="shared" si="15"/>
        <v>0</v>
      </c>
      <c r="S32" s="10">
        <v>0</v>
      </c>
      <c r="T32" s="6">
        <v>0</v>
      </c>
      <c r="U32" s="6">
        <v>0</v>
      </c>
      <c r="V32" s="11">
        <f t="shared" si="16"/>
        <v>0</v>
      </c>
      <c r="W32" s="10">
        <v>0</v>
      </c>
      <c r="X32" s="6">
        <v>0</v>
      </c>
      <c r="Y32" s="6">
        <v>0</v>
      </c>
      <c r="Z32" s="11">
        <f t="shared" si="17"/>
        <v>0</v>
      </c>
    </row>
    <row r="33" spans="1:26" ht="18.75" customHeight="1" x14ac:dyDescent="0.25">
      <c r="A33" s="158"/>
      <c r="B33" s="160"/>
      <c r="C33" s="161"/>
      <c r="D33" s="133"/>
      <c r="E33" s="133"/>
      <c r="F33" s="163"/>
      <c r="G33" s="165"/>
      <c r="H33" s="152"/>
      <c r="I33" s="135"/>
      <c r="J33" s="4" t="s">
        <v>33</v>
      </c>
      <c r="K33" s="10">
        <v>0</v>
      </c>
      <c r="L33" s="6">
        <v>0</v>
      </c>
      <c r="M33" s="6">
        <v>0</v>
      </c>
      <c r="N33" s="12">
        <f t="shared" si="14"/>
        <v>0</v>
      </c>
      <c r="O33" s="10">
        <v>0</v>
      </c>
      <c r="P33" s="6">
        <v>0</v>
      </c>
      <c r="Q33" s="6">
        <v>0</v>
      </c>
      <c r="R33" s="12">
        <f t="shared" si="15"/>
        <v>0</v>
      </c>
      <c r="S33" s="10">
        <v>0</v>
      </c>
      <c r="T33" s="6">
        <v>0</v>
      </c>
      <c r="U33" s="6">
        <v>0</v>
      </c>
      <c r="V33" s="12">
        <f t="shared" si="16"/>
        <v>0</v>
      </c>
      <c r="W33" s="10">
        <v>0</v>
      </c>
      <c r="X33" s="6">
        <v>0</v>
      </c>
      <c r="Y33" s="6">
        <v>0</v>
      </c>
      <c r="Z33" s="12">
        <f t="shared" si="17"/>
        <v>0</v>
      </c>
    </row>
    <row r="34" spans="1:26" ht="18.75" customHeight="1" thickBot="1" x14ac:dyDescent="0.3">
      <c r="A34" s="158"/>
      <c r="B34" s="160"/>
      <c r="C34" s="161"/>
      <c r="D34" s="133"/>
      <c r="E34" s="133"/>
      <c r="F34" s="163"/>
      <c r="G34" s="165"/>
      <c r="H34" s="152"/>
      <c r="I34" s="135"/>
      <c r="J34" s="3" t="s">
        <v>34</v>
      </c>
      <c r="K34" s="13">
        <v>0</v>
      </c>
      <c r="L34" s="14">
        <v>0</v>
      </c>
      <c r="M34" s="14">
        <v>0</v>
      </c>
      <c r="N34" s="15">
        <f t="shared" si="14"/>
        <v>0</v>
      </c>
      <c r="O34" s="13">
        <v>0</v>
      </c>
      <c r="P34" s="14">
        <v>0</v>
      </c>
      <c r="Q34" s="14">
        <v>0</v>
      </c>
      <c r="R34" s="15">
        <f t="shared" si="15"/>
        <v>0</v>
      </c>
      <c r="S34" s="13">
        <v>0</v>
      </c>
      <c r="T34" s="14">
        <v>0</v>
      </c>
      <c r="U34" s="14">
        <v>0</v>
      </c>
      <c r="V34" s="15">
        <f t="shared" si="16"/>
        <v>0</v>
      </c>
      <c r="W34" s="13">
        <v>0</v>
      </c>
      <c r="X34" s="14">
        <v>0</v>
      </c>
      <c r="Y34" s="14">
        <v>0</v>
      </c>
      <c r="Z34" s="15">
        <f t="shared" si="17"/>
        <v>0</v>
      </c>
    </row>
    <row r="35" spans="1:26" ht="28.5" customHeight="1" thickBot="1" x14ac:dyDescent="0.3">
      <c r="A35" s="158"/>
      <c r="B35" s="160"/>
      <c r="C35" s="161"/>
      <c r="D35" s="133"/>
      <c r="E35" s="133"/>
      <c r="F35" s="163"/>
      <c r="G35" s="165"/>
      <c r="H35" s="152"/>
      <c r="I35" s="135"/>
      <c r="J35" s="5" t="s">
        <v>35</v>
      </c>
      <c r="K35" s="16">
        <v>3071</v>
      </c>
      <c r="L35" s="17">
        <v>2807</v>
      </c>
      <c r="M35" s="17">
        <v>0</v>
      </c>
      <c r="N35" s="18">
        <f>SUM(K35:M35)</f>
        <v>5878</v>
      </c>
      <c r="O35" s="16">
        <v>1738</v>
      </c>
      <c r="P35" s="17">
        <v>589</v>
      </c>
      <c r="Q35" s="17">
        <v>0</v>
      </c>
      <c r="R35" s="18">
        <f>SUM(O35:Q35)</f>
        <v>2327</v>
      </c>
      <c r="S35" s="16">
        <v>5808</v>
      </c>
      <c r="T35" s="17">
        <v>2883</v>
      </c>
      <c r="U35" s="17">
        <v>0</v>
      </c>
      <c r="V35" s="18">
        <f>SUM(S35:U35)</f>
        <v>8691</v>
      </c>
      <c r="W35" s="16">
        <f>K35+O35+S35</f>
        <v>10617</v>
      </c>
      <c r="X35" s="17">
        <f>L35+P35+T35</f>
        <v>6279</v>
      </c>
      <c r="Y35" s="17">
        <v>0</v>
      </c>
      <c r="Z35" s="18">
        <f>SUM(W35:Y35)</f>
        <v>16896</v>
      </c>
    </row>
    <row r="36" spans="1:26" ht="18.75" customHeight="1" x14ac:dyDescent="0.25">
      <c r="A36" s="158"/>
      <c r="B36" s="160"/>
      <c r="C36" s="161"/>
      <c r="D36" s="133"/>
      <c r="E36" s="133"/>
      <c r="F36" s="163"/>
      <c r="G36" s="165"/>
      <c r="H36" s="152"/>
      <c r="I36" s="135" t="s">
        <v>28</v>
      </c>
      <c r="J36" s="4" t="s">
        <v>36</v>
      </c>
      <c r="K36" s="19">
        <v>0</v>
      </c>
      <c r="L36" s="20">
        <v>0</v>
      </c>
      <c r="M36" s="20">
        <v>0</v>
      </c>
      <c r="N36" s="12">
        <f>SUM(K36:M36)</f>
        <v>0</v>
      </c>
      <c r="O36" s="19">
        <v>0</v>
      </c>
      <c r="P36" s="20">
        <v>0</v>
      </c>
      <c r="Q36" s="20">
        <v>0</v>
      </c>
      <c r="R36" s="12">
        <f>SUM(O36:Q36)</f>
        <v>0</v>
      </c>
      <c r="S36" s="19">
        <v>0</v>
      </c>
      <c r="T36" s="20">
        <v>0</v>
      </c>
      <c r="U36" s="20">
        <v>0</v>
      </c>
      <c r="V36" s="12">
        <f>SUM(S36:U36)</f>
        <v>0</v>
      </c>
      <c r="W36" s="19">
        <v>0</v>
      </c>
      <c r="X36" s="20">
        <v>0</v>
      </c>
      <c r="Y36" s="20">
        <v>0</v>
      </c>
      <c r="Z36" s="12">
        <f>SUM(W36:Y36)</f>
        <v>0</v>
      </c>
    </row>
    <row r="37" spans="1:26" ht="18.75" customHeight="1" x14ac:dyDescent="0.25">
      <c r="A37" s="158"/>
      <c r="B37" s="160"/>
      <c r="C37" s="161"/>
      <c r="D37" s="133"/>
      <c r="E37" s="133"/>
      <c r="F37" s="163"/>
      <c r="G37" s="165"/>
      <c r="H37" s="152"/>
      <c r="I37" s="135"/>
      <c r="J37" s="4" t="s">
        <v>37</v>
      </c>
      <c r="K37" s="10">
        <v>0</v>
      </c>
      <c r="L37" s="6">
        <v>0</v>
      </c>
      <c r="M37" s="6">
        <v>0</v>
      </c>
      <c r="N37" s="11">
        <f>SUM(K37:M37)</f>
        <v>0</v>
      </c>
      <c r="O37" s="10">
        <v>0</v>
      </c>
      <c r="P37" s="6">
        <v>0</v>
      </c>
      <c r="Q37" s="6">
        <v>0</v>
      </c>
      <c r="R37" s="11">
        <f>SUM(O37:Q37)</f>
        <v>0</v>
      </c>
      <c r="S37" s="10">
        <v>0</v>
      </c>
      <c r="T37" s="6">
        <v>0</v>
      </c>
      <c r="U37" s="6">
        <v>0</v>
      </c>
      <c r="V37" s="11">
        <f>SUM(S37:U37)</f>
        <v>0</v>
      </c>
      <c r="W37" s="10">
        <v>0</v>
      </c>
      <c r="X37" s="6">
        <v>0</v>
      </c>
      <c r="Y37" s="6">
        <v>0</v>
      </c>
      <c r="Z37" s="11">
        <f>SUM(W37:Y37)</f>
        <v>0</v>
      </c>
    </row>
    <row r="38" spans="1:26" ht="18.75" customHeight="1" x14ac:dyDescent="0.25">
      <c r="A38" s="158"/>
      <c r="B38" s="160"/>
      <c r="C38" s="161"/>
      <c r="D38" s="133"/>
      <c r="E38" s="133"/>
      <c r="F38" s="163"/>
      <c r="G38" s="165"/>
      <c r="H38" s="152"/>
      <c r="I38" s="135" t="s">
        <v>29</v>
      </c>
      <c r="J38" s="4" t="s">
        <v>38</v>
      </c>
      <c r="K38" s="10">
        <v>0</v>
      </c>
      <c r="L38" s="6">
        <v>0</v>
      </c>
      <c r="M38" s="6">
        <v>0</v>
      </c>
      <c r="N38" s="11">
        <f>SUM(K38:M38)</f>
        <v>0</v>
      </c>
      <c r="O38" s="10">
        <v>0</v>
      </c>
      <c r="P38" s="6">
        <v>0</v>
      </c>
      <c r="Q38" s="6">
        <v>0</v>
      </c>
      <c r="R38" s="11">
        <f>SUM(O38:Q38)</f>
        <v>0</v>
      </c>
      <c r="S38" s="10">
        <v>0</v>
      </c>
      <c r="T38" s="6">
        <v>0</v>
      </c>
      <c r="U38" s="6">
        <v>0</v>
      </c>
      <c r="V38" s="11">
        <f>SUM(S38:U38)</f>
        <v>0</v>
      </c>
      <c r="W38" s="10">
        <v>0</v>
      </c>
      <c r="X38" s="6">
        <v>0</v>
      </c>
      <c r="Y38" s="6">
        <v>0</v>
      </c>
      <c r="Z38" s="11">
        <f>SUM(W38:Y38)</f>
        <v>0</v>
      </c>
    </row>
    <row r="39" spans="1:26" ht="18.75" customHeight="1" thickBot="1" x14ac:dyDescent="0.3">
      <c r="A39" s="158"/>
      <c r="B39" s="160"/>
      <c r="C39" s="161"/>
      <c r="D39" s="133"/>
      <c r="E39" s="133"/>
      <c r="F39" s="164"/>
      <c r="G39" s="165"/>
      <c r="H39" s="153"/>
      <c r="I39" s="135"/>
      <c r="J39" s="4" t="s">
        <v>39</v>
      </c>
      <c r="K39" s="21">
        <v>0</v>
      </c>
      <c r="L39" s="22">
        <v>0</v>
      </c>
      <c r="M39" s="22">
        <v>0</v>
      </c>
      <c r="N39" s="23">
        <f>SUM(K39:M39)</f>
        <v>0</v>
      </c>
      <c r="O39" s="21">
        <v>0</v>
      </c>
      <c r="P39" s="22">
        <v>0</v>
      </c>
      <c r="Q39" s="22">
        <v>0</v>
      </c>
      <c r="R39" s="23">
        <f>SUM(O39:Q39)</f>
        <v>0</v>
      </c>
      <c r="S39" s="21">
        <v>0</v>
      </c>
      <c r="T39" s="22">
        <v>0</v>
      </c>
      <c r="U39" s="22">
        <v>0</v>
      </c>
      <c r="V39" s="23">
        <f>SUM(S39:U39)</f>
        <v>0</v>
      </c>
      <c r="W39" s="21">
        <v>0</v>
      </c>
      <c r="X39" s="22">
        <v>0</v>
      </c>
      <c r="Y39" s="22">
        <v>0</v>
      </c>
      <c r="Z39" s="23">
        <f>SUM(W39:Y39)</f>
        <v>0</v>
      </c>
    </row>
    <row r="40" spans="1:26" ht="18.75" customHeight="1" x14ac:dyDescent="0.25">
      <c r="A40" s="158"/>
      <c r="B40" s="160"/>
      <c r="C40" s="161"/>
      <c r="D40" s="133"/>
      <c r="E40" s="133"/>
      <c r="F40" s="162" t="s">
        <v>162</v>
      </c>
      <c r="G40" s="165"/>
      <c r="H40" s="133" t="s">
        <v>159</v>
      </c>
      <c r="I40" s="135" t="s">
        <v>27</v>
      </c>
      <c r="J40" s="4" t="s">
        <v>30</v>
      </c>
      <c r="K40" s="7">
        <v>0</v>
      </c>
      <c r="L40" s="8">
        <v>0</v>
      </c>
      <c r="M40" s="8">
        <v>0</v>
      </c>
      <c r="N40" s="9">
        <f t="shared" ref="N40:N44" si="18">SUM(K40:M40)</f>
        <v>0</v>
      </c>
      <c r="O40" s="7">
        <v>0</v>
      </c>
      <c r="P40" s="8">
        <v>0</v>
      </c>
      <c r="Q40" s="8">
        <v>0</v>
      </c>
      <c r="R40" s="9">
        <f t="shared" ref="R40:R44" si="19">SUM(O40:Q40)</f>
        <v>0</v>
      </c>
      <c r="S40" s="7">
        <v>0</v>
      </c>
      <c r="T40" s="8">
        <v>0</v>
      </c>
      <c r="U40" s="8">
        <v>0</v>
      </c>
      <c r="V40" s="9">
        <f t="shared" ref="V40:V44" si="20">SUM(S40:U40)</f>
        <v>0</v>
      </c>
      <c r="W40" s="7">
        <v>0</v>
      </c>
      <c r="X40" s="8">
        <v>0</v>
      </c>
      <c r="Y40" s="8">
        <v>0</v>
      </c>
      <c r="Z40" s="9">
        <f t="shared" ref="Z40:Z44" si="21">SUM(W40:Y40)</f>
        <v>0</v>
      </c>
    </row>
    <row r="41" spans="1:26" ht="18.75" customHeight="1" x14ac:dyDescent="0.25">
      <c r="A41" s="158"/>
      <c r="B41" s="160"/>
      <c r="C41" s="161"/>
      <c r="D41" s="133"/>
      <c r="E41" s="133"/>
      <c r="F41" s="163"/>
      <c r="G41" s="165"/>
      <c r="H41" s="133"/>
      <c r="I41" s="135"/>
      <c r="J41" s="4" t="s">
        <v>31</v>
      </c>
      <c r="K41" s="10">
        <v>0</v>
      </c>
      <c r="L41" s="6">
        <v>0</v>
      </c>
      <c r="M41" s="6">
        <v>0</v>
      </c>
      <c r="N41" s="11">
        <f t="shared" si="18"/>
        <v>0</v>
      </c>
      <c r="O41" s="10">
        <v>0</v>
      </c>
      <c r="P41" s="6">
        <v>0</v>
      </c>
      <c r="Q41" s="6">
        <v>0</v>
      </c>
      <c r="R41" s="11">
        <f t="shared" si="19"/>
        <v>0</v>
      </c>
      <c r="S41" s="10">
        <v>0</v>
      </c>
      <c r="T41" s="6">
        <v>0</v>
      </c>
      <c r="U41" s="6">
        <v>0</v>
      </c>
      <c r="V41" s="11">
        <f t="shared" si="20"/>
        <v>0</v>
      </c>
      <c r="W41" s="10">
        <v>0</v>
      </c>
      <c r="X41" s="6">
        <v>0</v>
      </c>
      <c r="Y41" s="6">
        <v>0</v>
      </c>
      <c r="Z41" s="11">
        <f t="shared" si="21"/>
        <v>0</v>
      </c>
    </row>
    <row r="42" spans="1:26" ht="18.75" customHeight="1" x14ac:dyDescent="0.25">
      <c r="A42" s="158"/>
      <c r="B42" s="160"/>
      <c r="C42" s="161"/>
      <c r="D42" s="133"/>
      <c r="E42" s="133"/>
      <c r="F42" s="163"/>
      <c r="G42" s="165"/>
      <c r="H42" s="133"/>
      <c r="I42" s="135"/>
      <c r="J42" s="4" t="s">
        <v>32</v>
      </c>
      <c r="K42" s="10">
        <v>0</v>
      </c>
      <c r="L42" s="6">
        <v>0</v>
      </c>
      <c r="M42" s="6">
        <v>0</v>
      </c>
      <c r="N42" s="11">
        <f t="shared" si="18"/>
        <v>0</v>
      </c>
      <c r="O42" s="10">
        <v>0</v>
      </c>
      <c r="P42" s="6">
        <v>0</v>
      </c>
      <c r="Q42" s="6">
        <v>0</v>
      </c>
      <c r="R42" s="11">
        <f t="shared" si="19"/>
        <v>0</v>
      </c>
      <c r="S42" s="10">
        <v>0</v>
      </c>
      <c r="T42" s="6">
        <v>0</v>
      </c>
      <c r="U42" s="6">
        <v>0</v>
      </c>
      <c r="V42" s="11">
        <f t="shared" si="20"/>
        <v>0</v>
      </c>
      <c r="W42" s="10">
        <v>0</v>
      </c>
      <c r="X42" s="6">
        <v>0</v>
      </c>
      <c r="Y42" s="6">
        <v>0</v>
      </c>
      <c r="Z42" s="11">
        <f t="shared" si="21"/>
        <v>0</v>
      </c>
    </row>
    <row r="43" spans="1:26" ht="18.75" customHeight="1" x14ac:dyDescent="0.25">
      <c r="A43" s="158"/>
      <c r="B43" s="160"/>
      <c r="C43" s="161"/>
      <c r="D43" s="133"/>
      <c r="E43" s="133"/>
      <c r="F43" s="163"/>
      <c r="G43" s="165"/>
      <c r="H43" s="133"/>
      <c r="I43" s="135"/>
      <c r="J43" s="4" t="s">
        <v>33</v>
      </c>
      <c r="K43" s="10">
        <v>0</v>
      </c>
      <c r="L43" s="6">
        <v>0</v>
      </c>
      <c r="M43" s="6">
        <v>0</v>
      </c>
      <c r="N43" s="12">
        <f t="shared" si="18"/>
        <v>0</v>
      </c>
      <c r="O43" s="10">
        <v>0</v>
      </c>
      <c r="P43" s="6">
        <v>0</v>
      </c>
      <c r="Q43" s="6">
        <v>0</v>
      </c>
      <c r="R43" s="12">
        <f t="shared" si="19"/>
        <v>0</v>
      </c>
      <c r="S43" s="10">
        <v>0</v>
      </c>
      <c r="T43" s="6">
        <v>0</v>
      </c>
      <c r="U43" s="6">
        <v>0</v>
      </c>
      <c r="V43" s="12">
        <f t="shared" si="20"/>
        <v>0</v>
      </c>
      <c r="W43" s="10">
        <v>0</v>
      </c>
      <c r="X43" s="6">
        <v>0</v>
      </c>
      <c r="Y43" s="6">
        <v>0</v>
      </c>
      <c r="Z43" s="12">
        <f t="shared" si="21"/>
        <v>0</v>
      </c>
    </row>
    <row r="44" spans="1:26" ht="18.75" customHeight="1" thickBot="1" x14ac:dyDescent="0.3">
      <c r="A44" s="158"/>
      <c r="B44" s="160"/>
      <c r="C44" s="161"/>
      <c r="D44" s="133"/>
      <c r="E44" s="133"/>
      <c r="F44" s="163"/>
      <c r="G44" s="165"/>
      <c r="H44" s="133"/>
      <c r="I44" s="135"/>
      <c r="J44" s="3" t="s">
        <v>34</v>
      </c>
      <c r="K44" s="13">
        <v>0</v>
      </c>
      <c r="L44" s="14">
        <v>0</v>
      </c>
      <c r="M44" s="14">
        <v>0</v>
      </c>
      <c r="N44" s="15">
        <f t="shared" si="18"/>
        <v>0</v>
      </c>
      <c r="O44" s="13">
        <v>0</v>
      </c>
      <c r="P44" s="14">
        <v>0</v>
      </c>
      <c r="Q44" s="14">
        <v>0</v>
      </c>
      <c r="R44" s="15">
        <f t="shared" si="19"/>
        <v>0</v>
      </c>
      <c r="S44" s="13">
        <v>0</v>
      </c>
      <c r="T44" s="14">
        <v>0</v>
      </c>
      <c r="U44" s="14">
        <v>0</v>
      </c>
      <c r="V44" s="15">
        <f t="shared" si="20"/>
        <v>0</v>
      </c>
      <c r="W44" s="13">
        <v>0</v>
      </c>
      <c r="X44" s="14">
        <v>0</v>
      </c>
      <c r="Y44" s="14">
        <v>0</v>
      </c>
      <c r="Z44" s="15">
        <f t="shared" si="21"/>
        <v>0</v>
      </c>
    </row>
    <row r="45" spans="1:26" ht="29.25" customHeight="1" thickBot="1" x14ac:dyDescent="0.3">
      <c r="A45" s="158"/>
      <c r="B45" s="160"/>
      <c r="C45" s="161"/>
      <c r="D45" s="133"/>
      <c r="E45" s="133"/>
      <c r="F45" s="163"/>
      <c r="G45" s="165"/>
      <c r="H45" s="133"/>
      <c r="I45" s="135"/>
      <c r="J45" s="5" t="s">
        <v>35</v>
      </c>
      <c r="K45" s="16">
        <v>73</v>
      </c>
      <c r="L45" s="17">
        <v>53</v>
      </c>
      <c r="M45" s="17">
        <v>0</v>
      </c>
      <c r="N45" s="18">
        <f>SUM(K45,L45)</f>
        <v>126</v>
      </c>
      <c r="O45" s="16">
        <v>138</v>
      </c>
      <c r="P45" s="17">
        <v>98</v>
      </c>
      <c r="Q45" s="17">
        <v>0</v>
      </c>
      <c r="R45" s="18">
        <f>SUM(O45,P45)</f>
        <v>236</v>
      </c>
      <c r="S45" s="16">
        <v>72</v>
      </c>
      <c r="T45" s="17">
        <v>18</v>
      </c>
      <c r="U45" s="17">
        <v>0</v>
      </c>
      <c r="V45" s="18">
        <f>SUM(S45,T45)</f>
        <v>90</v>
      </c>
      <c r="W45" s="16">
        <f>K45+O45+S45</f>
        <v>283</v>
      </c>
      <c r="X45" s="17">
        <f>L45+P45+T45</f>
        <v>169</v>
      </c>
      <c r="Y45" s="17">
        <v>0</v>
      </c>
      <c r="Z45" s="18">
        <f>SUM(W45,X45)</f>
        <v>452</v>
      </c>
    </row>
    <row r="46" spans="1:26" ht="18.75" customHeight="1" x14ac:dyDescent="0.25">
      <c r="A46" s="158"/>
      <c r="B46" s="160"/>
      <c r="C46" s="161"/>
      <c r="D46" s="133"/>
      <c r="E46" s="133"/>
      <c r="F46" s="163"/>
      <c r="G46" s="165"/>
      <c r="H46" s="133"/>
      <c r="I46" s="135" t="s">
        <v>28</v>
      </c>
      <c r="J46" s="4" t="s">
        <v>36</v>
      </c>
      <c r="K46" s="19">
        <v>0</v>
      </c>
      <c r="L46" s="20">
        <v>0</v>
      </c>
      <c r="M46" s="20">
        <v>0</v>
      </c>
      <c r="N46" s="12">
        <f>SUM(K46:M46)</f>
        <v>0</v>
      </c>
      <c r="O46" s="19">
        <v>0</v>
      </c>
      <c r="P46" s="20">
        <v>0</v>
      </c>
      <c r="Q46" s="20">
        <v>0</v>
      </c>
      <c r="R46" s="12">
        <f>SUM(O46:Q46)</f>
        <v>0</v>
      </c>
      <c r="S46" s="19">
        <v>0</v>
      </c>
      <c r="T46" s="20">
        <v>0</v>
      </c>
      <c r="U46" s="20">
        <v>0</v>
      </c>
      <c r="V46" s="12">
        <f>SUM(S46:U46)</f>
        <v>0</v>
      </c>
      <c r="W46" s="19">
        <v>0</v>
      </c>
      <c r="X46" s="20">
        <v>0</v>
      </c>
      <c r="Y46" s="20">
        <v>0</v>
      </c>
      <c r="Z46" s="12">
        <f>SUM(W46:Y46)</f>
        <v>0</v>
      </c>
    </row>
    <row r="47" spans="1:26" ht="18.75" customHeight="1" x14ac:dyDescent="0.25">
      <c r="A47" s="158"/>
      <c r="B47" s="160"/>
      <c r="C47" s="161"/>
      <c r="D47" s="133"/>
      <c r="E47" s="133"/>
      <c r="F47" s="163"/>
      <c r="G47" s="165"/>
      <c r="H47" s="133"/>
      <c r="I47" s="135"/>
      <c r="J47" s="4" t="s">
        <v>37</v>
      </c>
      <c r="K47" s="10">
        <v>0</v>
      </c>
      <c r="L47" s="6">
        <v>0</v>
      </c>
      <c r="M47" s="6">
        <v>0</v>
      </c>
      <c r="N47" s="11">
        <f>SUM(K47:M47)</f>
        <v>0</v>
      </c>
      <c r="O47" s="10">
        <v>0</v>
      </c>
      <c r="P47" s="6">
        <v>0</v>
      </c>
      <c r="Q47" s="6">
        <v>0</v>
      </c>
      <c r="R47" s="11">
        <f>SUM(O47:Q47)</f>
        <v>0</v>
      </c>
      <c r="S47" s="10">
        <v>0</v>
      </c>
      <c r="T47" s="6">
        <v>0</v>
      </c>
      <c r="U47" s="6">
        <v>0</v>
      </c>
      <c r="V47" s="11">
        <f>SUM(S47:U47)</f>
        <v>0</v>
      </c>
      <c r="W47" s="10">
        <v>0</v>
      </c>
      <c r="X47" s="6">
        <v>0</v>
      </c>
      <c r="Y47" s="6">
        <v>0</v>
      </c>
      <c r="Z47" s="11">
        <f>SUM(W47:Y47)</f>
        <v>0</v>
      </c>
    </row>
    <row r="48" spans="1:26" ht="18.75" customHeight="1" x14ac:dyDescent="0.25">
      <c r="A48" s="158"/>
      <c r="B48" s="160"/>
      <c r="C48" s="161"/>
      <c r="D48" s="133"/>
      <c r="E48" s="133"/>
      <c r="F48" s="163"/>
      <c r="G48" s="165"/>
      <c r="H48" s="133"/>
      <c r="I48" s="135" t="s">
        <v>29</v>
      </c>
      <c r="J48" s="4" t="s">
        <v>38</v>
      </c>
      <c r="K48" s="10">
        <v>0</v>
      </c>
      <c r="L48" s="6">
        <v>0</v>
      </c>
      <c r="M48" s="6">
        <v>0</v>
      </c>
      <c r="N48" s="11">
        <f>SUM(K48:M48)</f>
        <v>0</v>
      </c>
      <c r="O48" s="10">
        <v>0</v>
      </c>
      <c r="P48" s="6">
        <v>0</v>
      </c>
      <c r="Q48" s="6">
        <v>0</v>
      </c>
      <c r="R48" s="11">
        <f>SUM(O48:Q48)</f>
        <v>0</v>
      </c>
      <c r="S48" s="10">
        <v>0</v>
      </c>
      <c r="T48" s="6">
        <v>0</v>
      </c>
      <c r="U48" s="6">
        <v>0</v>
      </c>
      <c r="V48" s="11">
        <f>SUM(S48:U48)</f>
        <v>0</v>
      </c>
      <c r="W48" s="10">
        <v>0</v>
      </c>
      <c r="X48" s="6">
        <v>0</v>
      </c>
      <c r="Y48" s="6">
        <v>0</v>
      </c>
      <c r="Z48" s="11">
        <f>SUM(W48:Y48)</f>
        <v>0</v>
      </c>
    </row>
    <row r="49" spans="1:26" ht="18.75" customHeight="1" thickBot="1" x14ac:dyDescent="0.3">
      <c r="A49" s="158"/>
      <c r="B49" s="160"/>
      <c r="C49" s="161"/>
      <c r="D49" s="133"/>
      <c r="E49" s="133"/>
      <c r="F49" s="163"/>
      <c r="G49" s="165"/>
      <c r="H49" s="133"/>
      <c r="I49" s="135"/>
      <c r="J49" s="4" t="s">
        <v>39</v>
      </c>
      <c r="K49" s="21">
        <v>0</v>
      </c>
      <c r="L49" s="22">
        <v>0</v>
      </c>
      <c r="M49" s="22">
        <v>0</v>
      </c>
      <c r="N49" s="23">
        <f>SUM(K49:M49)</f>
        <v>0</v>
      </c>
      <c r="O49" s="21">
        <v>0</v>
      </c>
      <c r="P49" s="22">
        <v>0</v>
      </c>
      <c r="Q49" s="22">
        <v>0</v>
      </c>
      <c r="R49" s="23">
        <f>SUM(O49:Q49)</f>
        <v>0</v>
      </c>
      <c r="S49" s="21">
        <v>0</v>
      </c>
      <c r="T49" s="22">
        <v>0</v>
      </c>
      <c r="U49" s="22">
        <v>0</v>
      </c>
      <c r="V49" s="23">
        <f>SUM(S49:U49)</f>
        <v>0</v>
      </c>
      <c r="W49" s="21">
        <v>0</v>
      </c>
      <c r="X49" s="22">
        <v>0</v>
      </c>
      <c r="Y49" s="22">
        <v>0</v>
      </c>
      <c r="Z49" s="23">
        <f>SUM(W49:Y49)</f>
        <v>0</v>
      </c>
    </row>
    <row r="50" spans="1:26" ht="18.75" customHeight="1" x14ac:dyDescent="0.25">
      <c r="A50" s="158"/>
      <c r="B50" s="160"/>
      <c r="C50" s="161"/>
      <c r="D50" s="133"/>
      <c r="E50" s="133"/>
      <c r="F50" s="163"/>
      <c r="G50" s="165"/>
      <c r="H50" s="151" t="s">
        <v>160</v>
      </c>
      <c r="I50" s="135" t="s">
        <v>27</v>
      </c>
      <c r="J50" s="4" t="s">
        <v>30</v>
      </c>
      <c r="K50" s="7">
        <v>0</v>
      </c>
      <c r="L50" s="8">
        <v>0</v>
      </c>
      <c r="M50" s="8">
        <v>0</v>
      </c>
      <c r="N50" s="9">
        <f t="shared" ref="N50:N54" si="22">SUM(K50:M50)</f>
        <v>0</v>
      </c>
      <c r="O50" s="7">
        <v>0</v>
      </c>
      <c r="P50" s="8">
        <v>0</v>
      </c>
      <c r="Q50" s="8">
        <v>0</v>
      </c>
      <c r="R50" s="9">
        <f t="shared" ref="R50:R54" si="23">SUM(O50:Q50)</f>
        <v>0</v>
      </c>
      <c r="S50" s="7">
        <v>0</v>
      </c>
      <c r="T50" s="8">
        <v>0</v>
      </c>
      <c r="U50" s="8">
        <v>0</v>
      </c>
      <c r="V50" s="9">
        <f t="shared" ref="V50:V54" si="24">SUM(S50:U50)</f>
        <v>0</v>
      </c>
      <c r="W50" s="7">
        <v>0</v>
      </c>
      <c r="X50" s="8">
        <v>0</v>
      </c>
      <c r="Y50" s="8">
        <v>0</v>
      </c>
      <c r="Z50" s="9">
        <f t="shared" ref="Z50:Z54" si="25">SUM(W50:Y50)</f>
        <v>0</v>
      </c>
    </row>
    <row r="51" spans="1:26" ht="18.75" customHeight="1" x14ac:dyDescent="0.25">
      <c r="A51" s="158"/>
      <c r="B51" s="160"/>
      <c r="C51" s="161"/>
      <c r="D51" s="133"/>
      <c r="E51" s="133"/>
      <c r="F51" s="163"/>
      <c r="G51" s="165"/>
      <c r="H51" s="152"/>
      <c r="I51" s="135"/>
      <c r="J51" s="4" t="s">
        <v>31</v>
      </c>
      <c r="K51" s="10">
        <v>0</v>
      </c>
      <c r="L51" s="6">
        <v>0</v>
      </c>
      <c r="M51" s="6">
        <v>0</v>
      </c>
      <c r="N51" s="11">
        <f t="shared" si="22"/>
        <v>0</v>
      </c>
      <c r="O51" s="10">
        <v>0</v>
      </c>
      <c r="P51" s="6">
        <v>0</v>
      </c>
      <c r="Q51" s="6">
        <v>0</v>
      </c>
      <c r="R51" s="11">
        <f t="shared" si="23"/>
        <v>0</v>
      </c>
      <c r="S51" s="10">
        <v>0</v>
      </c>
      <c r="T51" s="6">
        <v>0</v>
      </c>
      <c r="U51" s="6">
        <v>0</v>
      </c>
      <c r="V51" s="11">
        <f t="shared" si="24"/>
        <v>0</v>
      </c>
      <c r="W51" s="10">
        <v>0</v>
      </c>
      <c r="X51" s="6">
        <v>0</v>
      </c>
      <c r="Y51" s="6">
        <v>0</v>
      </c>
      <c r="Z51" s="11">
        <f t="shared" si="25"/>
        <v>0</v>
      </c>
    </row>
    <row r="52" spans="1:26" ht="18.75" customHeight="1" x14ac:dyDescent="0.25">
      <c r="A52" s="158"/>
      <c r="B52" s="160"/>
      <c r="C52" s="161"/>
      <c r="D52" s="133"/>
      <c r="E52" s="133"/>
      <c r="F52" s="163"/>
      <c r="G52" s="165"/>
      <c r="H52" s="152"/>
      <c r="I52" s="135"/>
      <c r="J52" s="4" t="s">
        <v>32</v>
      </c>
      <c r="K52" s="10">
        <v>0</v>
      </c>
      <c r="L52" s="6">
        <v>0</v>
      </c>
      <c r="M52" s="6">
        <v>0</v>
      </c>
      <c r="N52" s="11">
        <f t="shared" si="22"/>
        <v>0</v>
      </c>
      <c r="O52" s="10">
        <v>0</v>
      </c>
      <c r="P52" s="6">
        <v>0</v>
      </c>
      <c r="Q52" s="6">
        <v>0</v>
      </c>
      <c r="R52" s="11">
        <f t="shared" si="23"/>
        <v>0</v>
      </c>
      <c r="S52" s="10">
        <v>0</v>
      </c>
      <c r="T52" s="6">
        <v>0</v>
      </c>
      <c r="U52" s="6">
        <v>0</v>
      </c>
      <c r="V52" s="11">
        <f t="shared" si="24"/>
        <v>0</v>
      </c>
      <c r="W52" s="10">
        <v>0</v>
      </c>
      <c r="X52" s="6">
        <v>0</v>
      </c>
      <c r="Y52" s="6">
        <v>0</v>
      </c>
      <c r="Z52" s="11">
        <f t="shared" si="25"/>
        <v>0</v>
      </c>
    </row>
    <row r="53" spans="1:26" ht="18.75" customHeight="1" x14ac:dyDescent="0.25">
      <c r="A53" s="158"/>
      <c r="B53" s="160"/>
      <c r="C53" s="161"/>
      <c r="D53" s="133"/>
      <c r="E53" s="133"/>
      <c r="F53" s="163"/>
      <c r="G53" s="165"/>
      <c r="H53" s="152"/>
      <c r="I53" s="135"/>
      <c r="J53" s="4" t="s">
        <v>33</v>
      </c>
      <c r="K53" s="10">
        <v>0</v>
      </c>
      <c r="L53" s="6">
        <v>0</v>
      </c>
      <c r="M53" s="6">
        <v>0</v>
      </c>
      <c r="N53" s="12">
        <f t="shared" si="22"/>
        <v>0</v>
      </c>
      <c r="O53" s="10">
        <v>0</v>
      </c>
      <c r="P53" s="6">
        <v>0</v>
      </c>
      <c r="Q53" s="6">
        <v>0</v>
      </c>
      <c r="R53" s="12">
        <f t="shared" si="23"/>
        <v>0</v>
      </c>
      <c r="S53" s="10">
        <v>0</v>
      </c>
      <c r="T53" s="6">
        <v>0</v>
      </c>
      <c r="U53" s="6">
        <v>0</v>
      </c>
      <c r="V53" s="12">
        <f t="shared" si="24"/>
        <v>0</v>
      </c>
      <c r="W53" s="10">
        <v>0</v>
      </c>
      <c r="X53" s="6">
        <v>0</v>
      </c>
      <c r="Y53" s="6">
        <v>0</v>
      </c>
      <c r="Z53" s="12">
        <f t="shared" si="25"/>
        <v>0</v>
      </c>
    </row>
    <row r="54" spans="1:26" ht="18.75" customHeight="1" thickBot="1" x14ac:dyDescent="0.3">
      <c r="A54" s="158"/>
      <c r="B54" s="160"/>
      <c r="C54" s="161"/>
      <c r="D54" s="133"/>
      <c r="E54" s="133"/>
      <c r="F54" s="163"/>
      <c r="G54" s="165"/>
      <c r="H54" s="152"/>
      <c r="I54" s="135"/>
      <c r="J54" s="3" t="s">
        <v>34</v>
      </c>
      <c r="K54" s="13">
        <v>0</v>
      </c>
      <c r="L54" s="14">
        <v>0</v>
      </c>
      <c r="M54" s="14">
        <v>0</v>
      </c>
      <c r="N54" s="15">
        <f t="shared" si="22"/>
        <v>0</v>
      </c>
      <c r="O54" s="13">
        <v>0</v>
      </c>
      <c r="P54" s="14">
        <v>0</v>
      </c>
      <c r="Q54" s="14">
        <v>0</v>
      </c>
      <c r="R54" s="15">
        <f t="shared" si="23"/>
        <v>0</v>
      </c>
      <c r="S54" s="13">
        <v>0</v>
      </c>
      <c r="T54" s="14">
        <v>0</v>
      </c>
      <c r="U54" s="14">
        <v>0</v>
      </c>
      <c r="V54" s="15">
        <f t="shared" si="24"/>
        <v>0</v>
      </c>
      <c r="W54" s="13">
        <v>0</v>
      </c>
      <c r="X54" s="14">
        <v>0</v>
      </c>
      <c r="Y54" s="14">
        <v>0</v>
      </c>
      <c r="Z54" s="15">
        <f t="shared" si="25"/>
        <v>0</v>
      </c>
    </row>
    <row r="55" spans="1:26" ht="27.75" customHeight="1" thickBot="1" x14ac:dyDescent="0.3">
      <c r="A55" s="158"/>
      <c r="B55" s="160"/>
      <c r="C55" s="161"/>
      <c r="D55" s="133"/>
      <c r="E55" s="133"/>
      <c r="F55" s="163"/>
      <c r="G55" s="165"/>
      <c r="H55" s="152"/>
      <c r="I55" s="135"/>
      <c r="J55" s="5" t="s">
        <v>35</v>
      </c>
      <c r="K55" s="16">
        <v>73</v>
      </c>
      <c r="L55" s="17">
        <v>53</v>
      </c>
      <c r="M55" s="17">
        <f t="shared" ref="M55" si="26">SUM(M50:M54)</f>
        <v>0</v>
      </c>
      <c r="N55" s="18">
        <f>SUM(K55,L55)</f>
        <v>126</v>
      </c>
      <c r="O55" s="16">
        <v>65</v>
      </c>
      <c r="P55" s="17">
        <v>56</v>
      </c>
      <c r="Q55" s="17">
        <f t="shared" ref="Q55" si="27">SUM(Q50:Q54)</f>
        <v>0</v>
      </c>
      <c r="R55" s="18">
        <f>SUM(O55,P55)</f>
        <v>121</v>
      </c>
      <c r="S55" s="16">
        <v>72</v>
      </c>
      <c r="T55" s="17">
        <v>18</v>
      </c>
      <c r="U55" s="17">
        <f t="shared" ref="U55" si="28">SUM(U50:U54)</f>
        <v>0</v>
      </c>
      <c r="V55" s="18">
        <f>SUM(S55,T55)</f>
        <v>90</v>
      </c>
      <c r="W55" s="16">
        <f>K55+O55+S55</f>
        <v>210</v>
      </c>
      <c r="X55" s="17">
        <f>L55+P55+T55</f>
        <v>127</v>
      </c>
      <c r="Y55" s="17">
        <f t="shared" ref="Y55" si="29">SUM(Y50:Y54)</f>
        <v>0</v>
      </c>
      <c r="Z55" s="18">
        <f>SUM(W55,X55)</f>
        <v>337</v>
      </c>
    </row>
    <row r="56" spans="1:26" ht="18.75" customHeight="1" x14ac:dyDescent="0.25">
      <c r="A56" s="158"/>
      <c r="B56" s="160"/>
      <c r="C56" s="161"/>
      <c r="D56" s="133"/>
      <c r="E56" s="133"/>
      <c r="F56" s="163"/>
      <c r="G56" s="165"/>
      <c r="H56" s="152"/>
      <c r="I56" s="135" t="s">
        <v>28</v>
      </c>
      <c r="J56" s="4" t="s">
        <v>36</v>
      </c>
      <c r="K56" s="19">
        <v>0</v>
      </c>
      <c r="L56" s="20">
        <v>0</v>
      </c>
      <c r="M56" s="20">
        <v>0</v>
      </c>
      <c r="N56" s="12">
        <f>SUM(K56:M56)</f>
        <v>0</v>
      </c>
      <c r="O56" s="19">
        <v>0</v>
      </c>
      <c r="P56" s="20">
        <v>0</v>
      </c>
      <c r="Q56" s="20">
        <v>0</v>
      </c>
      <c r="R56" s="12">
        <f>SUM(O56:Q56)</f>
        <v>0</v>
      </c>
      <c r="S56" s="19">
        <v>0</v>
      </c>
      <c r="T56" s="20">
        <v>0</v>
      </c>
      <c r="U56" s="20">
        <v>0</v>
      </c>
      <c r="V56" s="12">
        <f>SUM(S56:U56)</f>
        <v>0</v>
      </c>
      <c r="W56" s="19">
        <v>0</v>
      </c>
      <c r="X56" s="20">
        <v>0</v>
      </c>
      <c r="Y56" s="20">
        <v>0</v>
      </c>
      <c r="Z56" s="12">
        <f>SUM(W56:Y56)</f>
        <v>0</v>
      </c>
    </row>
    <row r="57" spans="1:26" ht="18.75" customHeight="1" x14ac:dyDescent="0.25">
      <c r="A57" s="158"/>
      <c r="B57" s="160"/>
      <c r="C57" s="161"/>
      <c r="D57" s="133"/>
      <c r="E57" s="133"/>
      <c r="F57" s="163"/>
      <c r="G57" s="165"/>
      <c r="H57" s="152"/>
      <c r="I57" s="135"/>
      <c r="J57" s="4" t="s">
        <v>37</v>
      </c>
      <c r="K57" s="10">
        <v>0</v>
      </c>
      <c r="L57" s="6">
        <v>0</v>
      </c>
      <c r="M57" s="6">
        <v>0</v>
      </c>
      <c r="N57" s="11">
        <f>SUM(K57:M57)</f>
        <v>0</v>
      </c>
      <c r="O57" s="10">
        <v>0</v>
      </c>
      <c r="P57" s="6">
        <v>0</v>
      </c>
      <c r="Q57" s="6">
        <v>0</v>
      </c>
      <c r="R57" s="11">
        <f>SUM(O57:Q57)</f>
        <v>0</v>
      </c>
      <c r="S57" s="10">
        <v>0</v>
      </c>
      <c r="T57" s="6">
        <v>0</v>
      </c>
      <c r="U57" s="6">
        <v>0</v>
      </c>
      <c r="V57" s="11">
        <f>SUM(S57:U57)</f>
        <v>0</v>
      </c>
      <c r="W57" s="10">
        <v>0</v>
      </c>
      <c r="X57" s="6">
        <v>0</v>
      </c>
      <c r="Y57" s="6">
        <v>0</v>
      </c>
      <c r="Z57" s="11">
        <f>SUM(W57:Y57)</f>
        <v>0</v>
      </c>
    </row>
    <row r="58" spans="1:26" ht="18.75" customHeight="1" x14ac:dyDescent="0.25">
      <c r="A58" s="158"/>
      <c r="B58" s="160"/>
      <c r="C58" s="161"/>
      <c r="D58" s="133"/>
      <c r="E58" s="133"/>
      <c r="F58" s="163"/>
      <c r="G58" s="165"/>
      <c r="H58" s="152"/>
      <c r="I58" s="135" t="s">
        <v>29</v>
      </c>
      <c r="J58" s="4" t="s">
        <v>38</v>
      </c>
      <c r="K58" s="10">
        <v>0</v>
      </c>
      <c r="L58" s="6">
        <v>0</v>
      </c>
      <c r="M58" s="6">
        <v>0</v>
      </c>
      <c r="N58" s="11">
        <f>SUM(K58:M58)</f>
        <v>0</v>
      </c>
      <c r="O58" s="10">
        <v>0</v>
      </c>
      <c r="P58" s="6">
        <v>0</v>
      </c>
      <c r="Q58" s="6">
        <v>0</v>
      </c>
      <c r="R58" s="11">
        <f>SUM(O58:Q58)</f>
        <v>0</v>
      </c>
      <c r="S58" s="10">
        <v>0</v>
      </c>
      <c r="T58" s="6">
        <v>0</v>
      </c>
      <c r="U58" s="6">
        <v>0</v>
      </c>
      <c r="V58" s="11">
        <f>SUM(S58:U58)</f>
        <v>0</v>
      </c>
      <c r="W58" s="10">
        <v>0</v>
      </c>
      <c r="X58" s="6">
        <v>0</v>
      </c>
      <c r="Y58" s="6">
        <v>0</v>
      </c>
      <c r="Z58" s="11">
        <f>SUM(W58:Y58)</f>
        <v>0</v>
      </c>
    </row>
    <row r="59" spans="1:26" ht="18.75" customHeight="1" thickBot="1" x14ac:dyDescent="0.3">
      <c r="A59" s="158"/>
      <c r="B59" s="160"/>
      <c r="C59" s="161"/>
      <c r="D59" s="133"/>
      <c r="E59" s="133"/>
      <c r="F59" s="163"/>
      <c r="G59" s="165"/>
      <c r="H59" s="153"/>
      <c r="I59" s="135"/>
      <c r="J59" s="4" t="s">
        <v>39</v>
      </c>
      <c r="K59" s="21">
        <v>0</v>
      </c>
      <c r="L59" s="22">
        <v>0</v>
      </c>
      <c r="M59" s="22">
        <v>0</v>
      </c>
      <c r="N59" s="23">
        <f>SUM(K59:M59)</f>
        <v>0</v>
      </c>
      <c r="O59" s="21">
        <v>0</v>
      </c>
      <c r="P59" s="22">
        <v>0</v>
      </c>
      <c r="Q59" s="22">
        <v>0</v>
      </c>
      <c r="R59" s="23">
        <f>SUM(O59:Q59)</f>
        <v>0</v>
      </c>
      <c r="S59" s="21">
        <v>0</v>
      </c>
      <c r="T59" s="22">
        <v>0</v>
      </c>
      <c r="U59" s="22">
        <v>0</v>
      </c>
      <c r="V59" s="23">
        <f>SUM(S59:U59)</f>
        <v>0</v>
      </c>
      <c r="W59" s="21">
        <v>0</v>
      </c>
      <c r="X59" s="22">
        <v>0</v>
      </c>
      <c r="Y59" s="22">
        <v>0</v>
      </c>
      <c r="Z59" s="23">
        <f>SUM(W59:Y59)</f>
        <v>0</v>
      </c>
    </row>
    <row r="60" spans="1:26" ht="18.75" customHeight="1" x14ac:dyDescent="0.25">
      <c r="A60" s="158"/>
      <c r="B60" s="160"/>
      <c r="C60" s="161"/>
      <c r="D60" s="133"/>
      <c r="E60" s="133"/>
      <c r="F60" s="163"/>
      <c r="G60" s="165"/>
      <c r="H60" s="151" t="s">
        <v>161</v>
      </c>
      <c r="I60" s="133" t="s">
        <v>27</v>
      </c>
      <c r="J60" s="4" t="s">
        <v>30</v>
      </c>
      <c r="K60" s="7">
        <v>0</v>
      </c>
      <c r="L60" s="8">
        <v>0</v>
      </c>
      <c r="M60" s="8">
        <v>0</v>
      </c>
      <c r="N60" s="9">
        <f t="shared" ref="N60:N64" si="30">SUM(K60:M60)</f>
        <v>0</v>
      </c>
      <c r="O60" s="7">
        <v>0</v>
      </c>
      <c r="P60" s="8">
        <v>0</v>
      </c>
      <c r="Q60" s="8">
        <v>0</v>
      </c>
      <c r="R60" s="9">
        <f t="shared" ref="R60:R64" si="31">SUM(O60:Q60)</f>
        <v>0</v>
      </c>
      <c r="S60" s="7">
        <v>0</v>
      </c>
      <c r="T60" s="8">
        <v>0</v>
      </c>
      <c r="U60" s="8">
        <v>0</v>
      </c>
      <c r="V60" s="9">
        <f t="shared" ref="V60:V64" si="32">SUM(S60:U60)</f>
        <v>0</v>
      </c>
      <c r="W60" s="7">
        <v>0</v>
      </c>
      <c r="X60" s="8">
        <v>0</v>
      </c>
      <c r="Y60" s="8">
        <v>0</v>
      </c>
      <c r="Z60" s="9">
        <f t="shared" ref="Z60:Z64" si="33">SUM(W60:Y60)</f>
        <v>0</v>
      </c>
    </row>
    <row r="61" spans="1:26" ht="18.75" customHeight="1" x14ac:dyDescent="0.25">
      <c r="A61" s="158"/>
      <c r="B61" s="160"/>
      <c r="C61" s="161"/>
      <c r="D61" s="133"/>
      <c r="E61" s="133"/>
      <c r="F61" s="163"/>
      <c r="G61" s="165"/>
      <c r="H61" s="152"/>
      <c r="I61" s="133"/>
      <c r="J61" s="4" t="s">
        <v>31</v>
      </c>
      <c r="K61" s="10">
        <v>0</v>
      </c>
      <c r="L61" s="6">
        <v>0</v>
      </c>
      <c r="M61" s="6">
        <v>0</v>
      </c>
      <c r="N61" s="11">
        <f t="shared" si="30"/>
        <v>0</v>
      </c>
      <c r="O61" s="10">
        <v>0</v>
      </c>
      <c r="P61" s="6">
        <v>0</v>
      </c>
      <c r="Q61" s="6">
        <v>0</v>
      </c>
      <c r="R61" s="11">
        <f t="shared" si="31"/>
        <v>0</v>
      </c>
      <c r="S61" s="10">
        <v>0</v>
      </c>
      <c r="T61" s="6">
        <v>0</v>
      </c>
      <c r="U61" s="6">
        <v>0</v>
      </c>
      <c r="V61" s="11">
        <f t="shared" si="32"/>
        <v>0</v>
      </c>
      <c r="W61" s="10">
        <v>0</v>
      </c>
      <c r="X61" s="6">
        <v>0</v>
      </c>
      <c r="Y61" s="6">
        <v>0</v>
      </c>
      <c r="Z61" s="11">
        <f t="shared" si="33"/>
        <v>0</v>
      </c>
    </row>
    <row r="62" spans="1:26" ht="18.75" customHeight="1" x14ac:dyDescent="0.25">
      <c r="A62" s="158"/>
      <c r="B62" s="160"/>
      <c r="C62" s="161"/>
      <c r="D62" s="133"/>
      <c r="E62" s="133"/>
      <c r="F62" s="163"/>
      <c r="G62" s="165"/>
      <c r="H62" s="152"/>
      <c r="I62" s="133"/>
      <c r="J62" s="4" t="s">
        <v>32</v>
      </c>
      <c r="K62" s="10">
        <v>0</v>
      </c>
      <c r="L62" s="6">
        <v>0</v>
      </c>
      <c r="M62" s="6">
        <v>0</v>
      </c>
      <c r="N62" s="11">
        <f t="shared" si="30"/>
        <v>0</v>
      </c>
      <c r="O62" s="10">
        <v>0</v>
      </c>
      <c r="P62" s="6">
        <v>0</v>
      </c>
      <c r="Q62" s="6">
        <v>0</v>
      </c>
      <c r="R62" s="11">
        <f t="shared" si="31"/>
        <v>0</v>
      </c>
      <c r="S62" s="10">
        <v>0</v>
      </c>
      <c r="T62" s="6">
        <v>0</v>
      </c>
      <c r="U62" s="6">
        <v>0</v>
      </c>
      <c r="V62" s="11">
        <f t="shared" si="32"/>
        <v>0</v>
      </c>
      <c r="W62" s="10">
        <v>0</v>
      </c>
      <c r="X62" s="6">
        <v>0</v>
      </c>
      <c r="Y62" s="6">
        <v>0</v>
      </c>
      <c r="Z62" s="11">
        <f t="shared" si="33"/>
        <v>0</v>
      </c>
    </row>
    <row r="63" spans="1:26" ht="18.75" customHeight="1" x14ac:dyDescent="0.25">
      <c r="A63" s="158"/>
      <c r="B63" s="160"/>
      <c r="C63" s="161"/>
      <c r="D63" s="133"/>
      <c r="E63" s="133"/>
      <c r="F63" s="163"/>
      <c r="G63" s="165"/>
      <c r="H63" s="152"/>
      <c r="I63" s="133"/>
      <c r="J63" s="4" t="s">
        <v>33</v>
      </c>
      <c r="K63" s="10">
        <v>0</v>
      </c>
      <c r="L63" s="6">
        <v>0</v>
      </c>
      <c r="M63" s="6">
        <v>0</v>
      </c>
      <c r="N63" s="12">
        <f t="shared" si="30"/>
        <v>0</v>
      </c>
      <c r="O63" s="10">
        <v>0</v>
      </c>
      <c r="P63" s="6">
        <v>0</v>
      </c>
      <c r="Q63" s="6">
        <v>0</v>
      </c>
      <c r="R63" s="12">
        <f t="shared" si="31"/>
        <v>0</v>
      </c>
      <c r="S63" s="10">
        <v>0</v>
      </c>
      <c r="T63" s="6">
        <v>0</v>
      </c>
      <c r="U63" s="6">
        <v>0</v>
      </c>
      <c r="V63" s="12">
        <f t="shared" si="32"/>
        <v>0</v>
      </c>
      <c r="W63" s="10">
        <v>0</v>
      </c>
      <c r="X63" s="6">
        <v>0</v>
      </c>
      <c r="Y63" s="6">
        <v>0</v>
      </c>
      <c r="Z63" s="12">
        <f t="shared" si="33"/>
        <v>0</v>
      </c>
    </row>
    <row r="64" spans="1:26" ht="18.75" customHeight="1" thickBot="1" x14ac:dyDescent="0.3">
      <c r="A64" s="158"/>
      <c r="B64" s="160"/>
      <c r="C64" s="161"/>
      <c r="D64" s="133"/>
      <c r="E64" s="133"/>
      <c r="F64" s="163"/>
      <c r="G64" s="165"/>
      <c r="H64" s="152"/>
      <c r="I64" s="133"/>
      <c r="J64" s="3" t="s">
        <v>34</v>
      </c>
      <c r="K64" s="13">
        <v>0</v>
      </c>
      <c r="L64" s="14">
        <v>0</v>
      </c>
      <c r="M64" s="14">
        <v>0</v>
      </c>
      <c r="N64" s="15">
        <f t="shared" si="30"/>
        <v>0</v>
      </c>
      <c r="O64" s="13">
        <v>0</v>
      </c>
      <c r="P64" s="14">
        <v>0</v>
      </c>
      <c r="Q64" s="14">
        <v>0</v>
      </c>
      <c r="R64" s="15">
        <f t="shared" si="31"/>
        <v>0</v>
      </c>
      <c r="S64" s="13">
        <v>0</v>
      </c>
      <c r="T64" s="14">
        <v>0</v>
      </c>
      <c r="U64" s="14">
        <v>0</v>
      </c>
      <c r="V64" s="15">
        <f t="shared" si="32"/>
        <v>0</v>
      </c>
      <c r="W64" s="13">
        <v>0</v>
      </c>
      <c r="X64" s="14">
        <v>0</v>
      </c>
      <c r="Y64" s="14">
        <v>0</v>
      </c>
      <c r="Z64" s="15">
        <f t="shared" si="33"/>
        <v>0</v>
      </c>
    </row>
    <row r="65" spans="1:26" ht="33" customHeight="1" thickBot="1" x14ac:dyDescent="0.3">
      <c r="A65" s="158"/>
      <c r="B65" s="160"/>
      <c r="C65" s="161"/>
      <c r="D65" s="133"/>
      <c r="E65" s="133"/>
      <c r="F65" s="163"/>
      <c r="G65" s="165"/>
      <c r="H65" s="152"/>
      <c r="I65" s="133"/>
      <c r="J65" s="5" t="s">
        <v>35</v>
      </c>
      <c r="K65" s="16">
        <v>441</v>
      </c>
      <c r="L65" s="17">
        <v>318</v>
      </c>
      <c r="M65" s="17">
        <f t="shared" ref="M65" si="34">SUM(M60:M64)</f>
        <v>0</v>
      </c>
      <c r="N65" s="18">
        <f>SUM(K65,L65)</f>
        <v>759</v>
      </c>
      <c r="O65" s="16">
        <v>333</v>
      </c>
      <c r="P65" s="17">
        <v>206</v>
      </c>
      <c r="Q65" s="17">
        <f t="shared" ref="Q65" si="35">SUM(Q60:Q64)</f>
        <v>0</v>
      </c>
      <c r="R65" s="18">
        <f>SUM(O65,P65)</f>
        <v>539</v>
      </c>
      <c r="S65" s="16">
        <v>216</v>
      </c>
      <c r="T65" s="17">
        <v>54</v>
      </c>
      <c r="U65" s="17">
        <f t="shared" ref="U65" si="36">SUM(U60:U64)</f>
        <v>0</v>
      </c>
      <c r="V65" s="18">
        <f>SUM(S65:U65)</f>
        <v>270</v>
      </c>
      <c r="W65" s="16">
        <f>K65+O65+S65</f>
        <v>990</v>
      </c>
      <c r="X65" s="17">
        <f>L65+P65+T65</f>
        <v>578</v>
      </c>
      <c r="Y65" s="17">
        <f t="shared" ref="Y65" si="37">SUM(Y60:Y64)</f>
        <v>0</v>
      </c>
      <c r="Z65" s="18">
        <f>SUM(W65,X65)</f>
        <v>1568</v>
      </c>
    </row>
    <row r="66" spans="1:26" ht="18.75" customHeight="1" x14ac:dyDescent="0.25">
      <c r="A66" s="158"/>
      <c r="B66" s="160"/>
      <c r="C66" s="161"/>
      <c r="D66" s="133"/>
      <c r="E66" s="133"/>
      <c r="F66" s="163"/>
      <c r="G66" s="165"/>
      <c r="H66" s="152"/>
      <c r="I66" s="135" t="s">
        <v>28</v>
      </c>
      <c r="J66" s="4" t="s">
        <v>36</v>
      </c>
      <c r="K66" s="19">
        <v>0</v>
      </c>
      <c r="L66" s="20">
        <v>0</v>
      </c>
      <c r="M66" s="20">
        <v>0</v>
      </c>
      <c r="N66" s="12">
        <f>SUM(K66:M66)</f>
        <v>0</v>
      </c>
      <c r="O66" s="19">
        <v>0</v>
      </c>
      <c r="P66" s="20">
        <v>0</v>
      </c>
      <c r="Q66" s="20">
        <v>0</v>
      </c>
      <c r="R66" s="12">
        <f>SUM(O66:Q66)</f>
        <v>0</v>
      </c>
      <c r="S66" s="19">
        <v>0</v>
      </c>
      <c r="T66" s="20">
        <v>0</v>
      </c>
      <c r="U66" s="20">
        <v>0</v>
      </c>
      <c r="V66" s="12">
        <f>SUM(S66:U66)</f>
        <v>0</v>
      </c>
      <c r="W66" s="19">
        <v>0</v>
      </c>
      <c r="X66" s="20">
        <v>0</v>
      </c>
      <c r="Y66" s="20">
        <v>0</v>
      </c>
      <c r="Z66" s="12">
        <f>SUM(W66:Y66)</f>
        <v>0</v>
      </c>
    </row>
    <row r="67" spans="1:26" ht="18.75" customHeight="1" x14ac:dyDescent="0.25">
      <c r="A67" s="158"/>
      <c r="B67" s="160"/>
      <c r="C67" s="161"/>
      <c r="D67" s="133"/>
      <c r="E67" s="133"/>
      <c r="F67" s="163"/>
      <c r="G67" s="165"/>
      <c r="H67" s="152"/>
      <c r="I67" s="135"/>
      <c r="J67" s="4" t="s">
        <v>37</v>
      </c>
      <c r="K67" s="10">
        <v>0</v>
      </c>
      <c r="L67" s="6">
        <v>0</v>
      </c>
      <c r="M67" s="6">
        <v>0</v>
      </c>
      <c r="N67" s="11">
        <f>SUM(K67:M67)</f>
        <v>0</v>
      </c>
      <c r="O67" s="10">
        <v>0</v>
      </c>
      <c r="P67" s="6">
        <v>0</v>
      </c>
      <c r="Q67" s="6">
        <v>0</v>
      </c>
      <c r="R67" s="11">
        <f>SUM(O67:Q67)</f>
        <v>0</v>
      </c>
      <c r="S67" s="10">
        <v>0</v>
      </c>
      <c r="T67" s="6">
        <v>0</v>
      </c>
      <c r="U67" s="6">
        <v>0</v>
      </c>
      <c r="V67" s="11">
        <f>SUM(S67:U67)</f>
        <v>0</v>
      </c>
      <c r="W67" s="10">
        <v>0</v>
      </c>
      <c r="X67" s="6">
        <v>0</v>
      </c>
      <c r="Y67" s="6">
        <v>0</v>
      </c>
      <c r="Z67" s="11">
        <f>SUM(W67:Y67)</f>
        <v>0</v>
      </c>
    </row>
    <row r="68" spans="1:26" ht="18.75" customHeight="1" x14ac:dyDescent="0.25">
      <c r="A68" s="158"/>
      <c r="B68" s="160"/>
      <c r="C68" s="161"/>
      <c r="D68" s="133"/>
      <c r="E68" s="133"/>
      <c r="F68" s="163"/>
      <c r="G68" s="165"/>
      <c r="H68" s="152"/>
      <c r="I68" s="135" t="s">
        <v>29</v>
      </c>
      <c r="J68" s="4" t="s">
        <v>38</v>
      </c>
      <c r="K68" s="10">
        <v>0</v>
      </c>
      <c r="L68" s="6">
        <v>0</v>
      </c>
      <c r="M68" s="6">
        <v>0</v>
      </c>
      <c r="N68" s="11">
        <f>SUM(K68:M68)</f>
        <v>0</v>
      </c>
      <c r="O68" s="10">
        <v>0</v>
      </c>
      <c r="P68" s="6">
        <v>0</v>
      </c>
      <c r="Q68" s="6">
        <v>0</v>
      </c>
      <c r="R68" s="11">
        <f>SUM(O68:Q68)</f>
        <v>0</v>
      </c>
      <c r="S68" s="10">
        <v>0</v>
      </c>
      <c r="T68" s="6">
        <v>0</v>
      </c>
      <c r="U68" s="6">
        <v>0</v>
      </c>
      <c r="V68" s="11">
        <f>SUM(S68:U68)</f>
        <v>0</v>
      </c>
      <c r="W68" s="10">
        <v>0</v>
      </c>
      <c r="X68" s="6">
        <v>0</v>
      </c>
      <c r="Y68" s="6">
        <v>0</v>
      </c>
      <c r="Z68" s="11">
        <f>SUM(W68:Y68)</f>
        <v>0</v>
      </c>
    </row>
    <row r="69" spans="1:26" ht="18.75" customHeight="1" thickBot="1" x14ac:dyDescent="0.3">
      <c r="A69" s="158"/>
      <c r="B69" s="160"/>
      <c r="C69" s="161"/>
      <c r="D69" s="133"/>
      <c r="E69" s="133"/>
      <c r="F69" s="164"/>
      <c r="G69" s="165"/>
      <c r="H69" s="153"/>
      <c r="I69" s="135"/>
      <c r="J69" s="4" t="s">
        <v>39</v>
      </c>
      <c r="K69" s="21">
        <v>0</v>
      </c>
      <c r="L69" s="22">
        <v>0</v>
      </c>
      <c r="M69" s="22">
        <v>0</v>
      </c>
      <c r="N69" s="23">
        <f>SUM(K69:M69)</f>
        <v>0</v>
      </c>
      <c r="O69" s="21">
        <v>0</v>
      </c>
      <c r="P69" s="22">
        <v>0</v>
      </c>
      <c r="Q69" s="22">
        <v>0</v>
      </c>
      <c r="R69" s="23">
        <f>SUM(O69:Q69)</f>
        <v>0</v>
      </c>
      <c r="S69" s="21">
        <v>0</v>
      </c>
      <c r="T69" s="22">
        <v>0</v>
      </c>
      <c r="U69" s="22">
        <v>0</v>
      </c>
      <c r="V69" s="23">
        <f>SUM(S69:U69)</f>
        <v>0</v>
      </c>
      <c r="W69" s="21">
        <v>0</v>
      </c>
      <c r="X69" s="22">
        <v>0</v>
      </c>
      <c r="Y69" s="22">
        <v>0</v>
      </c>
      <c r="Z69" s="23">
        <f>SUM(W69:Y69)</f>
        <v>0</v>
      </c>
    </row>
    <row r="70" spans="1:26" ht="18.75" customHeight="1" x14ac:dyDescent="0.25">
      <c r="A70" s="158"/>
      <c r="B70" s="169" t="s">
        <v>55</v>
      </c>
      <c r="C70" s="161"/>
      <c r="D70" s="133"/>
      <c r="E70" s="133"/>
      <c r="F70" s="169" t="s">
        <v>163</v>
      </c>
      <c r="G70" s="165"/>
      <c r="H70" s="133" t="s">
        <v>159</v>
      </c>
      <c r="I70" s="135" t="s">
        <v>27</v>
      </c>
      <c r="J70" s="4" t="s">
        <v>30</v>
      </c>
      <c r="K70" s="7">
        <v>0</v>
      </c>
      <c r="L70" s="8">
        <v>0</v>
      </c>
      <c r="M70" s="8">
        <v>0</v>
      </c>
      <c r="N70" s="9">
        <f t="shared" ref="N70:N74" si="38">SUM(K70:M70)</f>
        <v>0</v>
      </c>
      <c r="O70" s="7">
        <v>0</v>
      </c>
      <c r="P70" s="8">
        <v>0</v>
      </c>
      <c r="Q70" s="8">
        <v>0</v>
      </c>
      <c r="R70" s="9">
        <f t="shared" ref="R70:R74" si="39">SUM(O70:Q70)</f>
        <v>0</v>
      </c>
      <c r="S70" s="7">
        <v>0</v>
      </c>
      <c r="T70" s="8">
        <v>0</v>
      </c>
      <c r="U70" s="8">
        <v>0</v>
      </c>
      <c r="V70" s="9">
        <f t="shared" ref="V70:V74" si="40">SUM(S70:U70)</f>
        <v>0</v>
      </c>
      <c r="W70" s="7">
        <v>0</v>
      </c>
      <c r="X70" s="8">
        <v>0</v>
      </c>
      <c r="Y70" s="8">
        <v>0</v>
      </c>
      <c r="Z70" s="9">
        <f t="shared" ref="Z70:Z74" si="41">SUM(W70:Y70)</f>
        <v>0</v>
      </c>
    </row>
    <row r="71" spans="1:26" ht="18.75" customHeight="1" x14ac:dyDescent="0.25">
      <c r="A71" s="158"/>
      <c r="B71" s="170"/>
      <c r="C71" s="161"/>
      <c r="D71" s="133"/>
      <c r="E71" s="133"/>
      <c r="F71" s="170"/>
      <c r="G71" s="165"/>
      <c r="H71" s="133"/>
      <c r="I71" s="135"/>
      <c r="J71" s="4" t="s">
        <v>31</v>
      </c>
      <c r="K71" s="10">
        <v>0</v>
      </c>
      <c r="L71" s="6">
        <v>0</v>
      </c>
      <c r="M71" s="6">
        <v>0</v>
      </c>
      <c r="N71" s="11">
        <f t="shared" si="38"/>
        <v>0</v>
      </c>
      <c r="O71" s="10">
        <v>0</v>
      </c>
      <c r="P71" s="6">
        <v>0</v>
      </c>
      <c r="Q71" s="6">
        <v>0</v>
      </c>
      <c r="R71" s="11">
        <f t="shared" si="39"/>
        <v>0</v>
      </c>
      <c r="S71" s="10">
        <v>0</v>
      </c>
      <c r="T71" s="6">
        <v>0</v>
      </c>
      <c r="U71" s="6">
        <v>0</v>
      </c>
      <c r="V71" s="11">
        <f t="shared" si="40"/>
        <v>0</v>
      </c>
      <c r="W71" s="10">
        <v>0</v>
      </c>
      <c r="X71" s="6">
        <v>0</v>
      </c>
      <c r="Y71" s="6">
        <v>0</v>
      </c>
      <c r="Z71" s="11">
        <f t="shared" si="41"/>
        <v>0</v>
      </c>
    </row>
    <row r="72" spans="1:26" ht="18.75" customHeight="1" x14ac:dyDescent="0.25">
      <c r="A72" s="158"/>
      <c r="B72" s="170"/>
      <c r="C72" s="161"/>
      <c r="D72" s="133"/>
      <c r="E72" s="133"/>
      <c r="F72" s="170"/>
      <c r="G72" s="165"/>
      <c r="H72" s="133"/>
      <c r="I72" s="135"/>
      <c r="J72" s="4" t="s">
        <v>32</v>
      </c>
      <c r="K72" s="10">
        <v>0</v>
      </c>
      <c r="L72" s="6">
        <v>0</v>
      </c>
      <c r="M72" s="6">
        <v>0</v>
      </c>
      <c r="N72" s="11">
        <f t="shared" si="38"/>
        <v>0</v>
      </c>
      <c r="O72" s="10">
        <v>0</v>
      </c>
      <c r="P72" s="6">
        <v>0</v>
      </c>
      <c r="Q72" s="6">
        <v>0</v>
      </c>
      <c r="R72" s="11">
        <f t="shared" si="39"/>
        <v>0</v>
      </c>
      <c r="S72" s="10">
        <v>0</v>
      </c>
      <c r="T72" s="6">
        <v>0</v>
      </c>
      <c r="U72" s="6">
        <v>0</v>
      </c>
      <c r="V72" s="11">
        <f t="shared" si="40"/>
        <v>0</v>
      </c>
      <c r="W72" s="10">
        <v>0</v>
      </c>
      <c r="X72" s="6">
        <v>0</v>
      </c>
      <c r="Y72" s="6">
        <v>0</v>
      </c>
      <c r="Z72" s="11">
        <f t="shared" si="41"/>
        <v>0</v>
      </c>
    </row>
    <row r="73" spans="1:26" ht="18.75" customHeight="1" x14ac:dyDescent="0.25">
      <c r="A73" s="158"/>
      <c r="B73" s="170"/>
      <c r="C73" s="161"/>
      <c r="D73" s="133"/>
      <c r="E73" s="133"/>
      <c r="F73" s="170"/>
      <c r="G73" s="165"/>
      <c r="H73" s="133"/>
      <c r="I73" s="135"/>
      <c r="J73" s="4" t="s">
        <v>33</v>
      </c>
      <c r="K73" s="10">
        <v>18</v>
      </c>
      <c r="L73" s="6">
        <v>0</v>
      </c>
      <c r="M73" s="6">
        <v>0</v>
      </c>
      <c r="N73" s="12">
        <f t="shared" si="38"/>
        <v>18</v>
      </c>
      <c r="O73" s="10">
        <v>18</v>
      </c>
      <c r="P73" s="6">
        <v>0</v>
      </c>
      <c r="Q73" s="6">
        <v>0</v>
      </c>
      <c r="R73" s="12">
        <f t="shared" si="39"/>
        <v>18</v>
      </c>
      <c r="S73" s="10">
        <v>37</v>
      </c>
      <c r="T73" s="6">
        <v>0</v>
      </c>
      <c r="U73" s="6">
        <v>0</v>
      </c>
      <c r="V73" s="12">
        <f t="shared" si="40"/>
        <v>37</v>
      </c>
      <c r="W73" s="10">
        <f>K73+O73+S73</f>
        <v>73</v>
      </c>
      <c r="X73" s="6">
        <v>0</v>
      </c>
      <c r="Y73" s="6">
        <v>0</v>
      </c>
      <c r="Z73" s="12">
        <f t="shared" si="41"/>
        <v>73</v>
      </c>
    </row>
    <row r="74" spans="1:26" ht="18.75" customHeight="1" thickBot="1" x14ac:dyDescent="0.3">
      <c r="A74" s="158"/>
      <c r="B74" s="170"/>
      <c r="C74" s="161"/>
      <c r="D74" s="133"/>
      <c r="E74" s="133"/>
      <c r="F74" s="170"/>
      <c r="G74" s="165"/>
      <c r="H74" s="133"/>
      <c r="I74" s="135"/>
      <c r="J74" s="3" t="s">
        <v>34</v>
      </c>
      <c r="K74" s="13">
        <v>1</v>
      </c>
      <c r="L74" s="14">
        <v>0</v>
      </c>
      <c r="M74" s="14">
        <v>0</v>
      </c>
      <c r="N74" s="15">
        <f t="shared" si="38"/>
        <v>1</v>
      </c>
      <c r="O74" s="13">
        <v>1</v>
      </c>
      <c r="P74" s="14">
        <v>0</v>
      </c>
      <c r="Q74" s="14">
        <v>0</v>
      </c>
      <c r="R74" s="15">
        <f t="shared" si="39"/>
        <v>1</v>
      </c>
      <c r="S74" s="13">
        <v>0</v>
      </c>
      <c r="T74" s="14">
        <v>0</v>
      </c>
      <c r="U74" s="14">
        <v>0</v>
      </c>
      <c r="V74" s="15">
        <f t="shared" si="40"/>
        <v>0</v>
      </c>
      <c r="W74" s="13">
        <f>K74+O74+S74</f>
        <v>2</v>
      </c>
      <c r="X74" s="14">
        <v>0</v>
      </c>
      <c r="Y74" s="14">
        <v>0</v>
      </c>
      <c r="Z74" s="15">
        <f t="shared" si="41"/>
        <v>2</v>
      </c>
    </row>
    <row r="75" spans="1:26" ht="30.75" customHeight="1" thickBot="1" x14ac:dyDescent="0.3">
      <c r="A75" s="158"/>
      <c r="B75" s="170"/>
      <c r="C75" s="161"/>
      <c r="D75" s="133"/>
      <c r="E75" s="133"/>
      <c r="F75" s="170"/>
      <c r="G75" s="165"/>
      <c r="H75" s="133"/>
      <c r="I75" s="135"/>
      <c r="J75" s="5" t="s">
        <v>35</v>
      </c>
      <c r="K75" s="16">
        <f>SUM(K73:K74)</f>
        <v>19</v>
      </c>
      <c r="L75" s="17">
        <f>SUM(L73:L74)</f>
        <v>0</v>
      </c>
      <c r="M75" s="17">
        <f>SUM(M73:M74)</f>
        <v>0</v>
      </c>
      <c r="N75" s="18">
        <f>SUM(K75:M75)</f>
        <v>19</v>
      </c>
      <c r="O75" s="16">
        <f>SUM(O70:O74)</f>
        <v>19</v>
      </c>
      <c r="P75" s="17">
        <f>SUM(P70:P74)</f>
        <v>0</v>
      </c>
      <c r="Q75" s="17">
        <f>SUM(Q70:Q74)</f>
        <v>0</v>
      </c>
      <c r="R75" s="18">
        <f>SUM(O75:Q75)</f>
        <v>19</v>
      </c>
      <c r="S75" s="16">
        <v>37</v>
      </c>
      <c r="T75" s="17">
        <f t="shared" ref="T75:U75" si="42">SUM(T70:T74)</f>
        <v>0</v>
      </c>
      <c r="U75" s="17">
        <f t="shared" si="42"/>
        <v>0</v>
      </c>
      <c r="V75" s="18">
        <f>SUM(S75,T75)</f>
        <v>37</v>
      </c>
      <c r="W75" s="16">
        <f>K75+O75+S75</f>
        <v>75</v>
      </c>
      <c r="X75" s="17">
        <f t="shared" ref="X75:Y75" si="43">SUM(X70:X74)</f>
        <v>0</v>
      </c>
      <c r="Y75" s="17">
        <f t="shared" si="43"/>
        <v>0</v>
      </c>
      <c r="Z75" s="18">
        <f>SUM(W75,X75)</f>
        <v>75</v>
      </c>
    </row>
    <row r="76" spans="1:26" ht="18.75" customHeight="1" x14ac:dyDescent="0.25">
      <c r="A76" s="158"/>
      <c r="B76" s="170"/>
      <c r="C76" s="161"/>
      <c r="D76" s="133"/>
      <c r="E76" s="133"/>
      <c r="F76" s="170"/>
      <c r="G76" s="165"/>
      <c r="H76" s="133"/>
      <c r="I76" s="135" t="s">
        <v>28</v>
      </c>
      <c r="J76" s="4" t="s">
        <v>36</v>
      </c>
      <c r="K76" s="19">
        <v>19</v>
      </c>
      <c r="L76" s="20">
        <v>0</v>
      </c>
      <c r="M76" s="20">
        <v>0</v>
      </c>
      <c r="N76" s="12">
        <f>SUM(K76:M76)</f>
        <v>19</v>
      </c>
      <c r="O76" s="19">
        <v>19</v>
      </c>
      <c r="P76" s="20">
        <v>0</v>
      </c>
      <c r="Q76" s="20">
        <v>0</v>
      </c>
      <c r="R76" s="12">
        <f>SUM(O76:Q76)</f>
        <v>19</v>
      </c>
      <c r="S76" s="19">
        <v>37</v>
      </c>
      <c r="T76" s="20">
        <v>0</v>
      </c>
      <c r="U76" s="20">
        <v>0</v>
      </c>
      <c r="V76" s="12">
        <f>SUM(S76:U76)</f>
        <v>37</v>
      </c>
      <c r="W76" s="26">
        <f>K76+O76+S76</f>
        <v>75</v>
      </c>
      <c r="X76" s="20">
        <v>0</v>
      </c>
      <c r="Y76" s="20">
        <v>0</v>
      </c>
      <c r="Z76" s="12">
        <f>SUM(W76:Y76)</f>
        <v>75</v>
      </c>
    </row>
    <row r="77" spans="1:26" ht="18.75" customHeight="1" x14ac:dyDescent="0.25">
      <c r="A77" s="158"/>
      <c r="B77" s="170"/>
      <c r="C77" s="161"/>
      <c r="D77" s="133"/>
      <c r="E77" s="133"/>
      <c r="F77" s="170"/>
      <c r="G77" s="165"/>
      <c r="H77" s="133"/>
      <c r="I77" s="135"/>
      <c r="J77" s="4" t="s">
        <v>37</v>
      </c>
      <c r="K77" s="10">
        <v>0</v>
      </c>
      <c r="L77" s="6">
        <v>0</v>
      </c>
      <c r="M77" s="6">
        <v>0</v>
      </c>
      <c r="N77" s="11">
        <f>SUM(K77:M77)</f>
        <v>0</v>
      </c>
      <c r="O77" s="10">
        <v>0</v>
      </c>
      <c r="P77" s="6">
        <v>0</v>
      </c>
      <c r="Q77" s="6">
        <v>0</v>
      </c>
      <c r="R77" s="11">
        <f>SUM(O77:Q77)</f>
        <v>0</v>
      </c>
      <c r="S77" s="10">
        <v>0</v>
      </c>
      <c r="T77" s="6">
        <v>0</v>
      </c>
      <c r="U77" s="6">
        <v>0</v>
      </c>
      <c r="V77" s="11">
        <f>SUM(S77:U77)</f>
        <v>0</v>
      </c>
      <c r="W77" s="19">
        <v>0</v>
      </c>
      <c r="X77" s="6">
        <v>0</v>
      </c>
      <c r="Y77" s="6">
        <v>0</v>
      </c>
      <c r="Z77" s="11">
        <f>SUM(W77:Y77)</f>
        <v>0</v>
      </c>
    </row>
    <row r="78" spans="1:26" ht="18.75" customHeight="1" x14ac:dyDescent="0.25">
      <c r="A78" s="158"/>
      <c r="B78" s="170"/>
      <c r="C78" s="161"/>
      <c r="D78" s="133"/>
      <c r="E78" s="133"/>
      <c r="F78" s="170"/>
      <c r="G78" s="165"/>
      <c r="H78" s="133"/>
      <c r="I78" s="135" t="s">
        <v>29</v>
      </c>
      <c r="J78" s="4" t="s">
        <v>38</v>
      </c>
      <c r="K78" s="10">
        <v>0</v>
      </c>
      <c r="L78" s="6">
        <v>0</v>
      </c>
      <c r="M78" s="6">
        <v>0</v>
      </c>
      <c r="N78" s="11">
        <f>SUM(K78:M78)</f>
        <v>0</v>
      </c>
      <c r="O78" s="10">
        <v>0</v>
      </c>
      <c r="P78" s="6">
        <v>0</v>
      </c>
      <c r="Q78" s="6">
        <v>0</v>
      </c>
      <c r="R78" s="11">
        <f>SUM(O78:Q78)</f>
        <v>0</v>
      </c>
      <c r="S78" s="10">
        <v>0</v>
      </c>
      <c r="T78" s="6">
        <v>0</v>
      </c>
      <c r="U78" s="6">
        <v>0</v>
      </c>
      <c r="V78" s="11">
        <f>SUM(S78:U78)</f>
        <v>0</v>
      </c>
      <c r="W78" s="10">
        <v>0</v>
      </c>
      <c r="X78" s="6">
        <v>0</v>
      </c>
      <c r="Y78" s="6">
        <v>0</v>
      </c>
      <c r="Z78" s="11">
        <f>SUM(W78:Y78)</f>
        <v>0</v>
      </c>
    </row>
    <row r="79" spans="1:26" ht="18.75" customHeight="1" thickBot="1" x14ac:dyDescent="0.3">
      <c r="A79" s="158"/>
      <c r="B79" s="170"/>
      <c r="C79" s="161"/>
      <c r="D79" s="133"/>
      <c r="E79" s="133"/>
      <c r="F79" s="170"/>
      <c r="G79" s="165"/>
      <c r="H79" s="133"/>
      <c r="I79" s="135"/>
      <c r="J79" s="4" t="s">
        <v>39</v>
      </c>
      <c r="K79" s="21">
        <v>0</v>
      </c>
      <c r="L79" s="22">
        <v>0</v>
      </c>
      <c r="M79" s="22">
        <v>0</v>
      </c>
      <c r="N79" s="23">
        <f>SUM(K79:M79)</f>
        <v>0</v>
      </c>
      <c r="O79" s="21">
        <v>0</v>
      </c>
      <c r="P79" s="22">
        <v>0</v>
      </c>
      <c r="Q79" s="22">
        <v>0</v>
      </c>
      <c r="R79" s="23">
        <f>SUM(O79:Q79)</f>
        <v>0</v>
      </c>
      <c r="S79" s="21">
        <v>0</v>
      </c>
      <c r="T79" s="22">
        <v>0</v>
      </c>
      <c r="U79" s="22">
        <v>0</v>
      </c>
      <c r="V79" s="23">
        <f>SUM(S79:U79)</f>
        <v>0</v>
      </c>
      <c r="W79" s="21">
        <v>0</v>
      </c>
      <c r="X79" s="22">
        <v>0</v>
      </c>
      <c r="Y79" s="22">
        <v>0</v>
      </c>
      <c r="Z79" s="23">
        <f>SUM(W79:Y79)</f>
        <v>0</v>
      </c>
    </row>
    <row r="80" spans="1:26" ht="18.75" customHeight="1" x14ac:dyDescent="0.25">
      <c r="A80" s="158"/>
      <c r="B80" s="170"/>
      <c r="C80" s="161"/>
      <c r="D80" s="133"/>
      <c r="E80" s="133"/>
      <c r="F80" s="170"/>
      <c r="G80" s="165"/>
      <c r="H80" s="151" t="s">
        <v>160</v>
      </c>
      <c r="I80" s="135" t="s">
        <v>27</v>
      </c>
      <c r="J80" s="4" t="s">
        <v>30</v>
      </c>
      <c r="K80" s="7">
        <v>0</v>
      </c>
      <c r="L80" s="8">
        <v>0</v>
      </c>
      <c r="M80" s="8">
        <v>0</v>
      </c>
      <c r="N80" s="9">
        <f t="shared" ref="N80:N84" si="44">SUM(K80:M80)</f>
        <v>0</v>
      </c>
      <c r="O80" s="7">
        <v>0</v>
      </c>
      <c r="P80" s="8">
        <v>0</v>
      </c>
      <c r="Q80" s="8">
        <v>0</v>
      </c>
      <c r="R80" s="9">
        <f t="shared" ref="R80:R84" si="45">SUM(O80:Q80)</f>
        <v>0</v>
      </c>
      <c r="S80" s="7">
        <v>0</v>
      </c>
      <c r="T80" s="8">
        <v>0</v>
      </c>
      <c r="U80" s="8">
        <v>0</v>
      </c>
      <c r="V80" s="9">
        <f t="shared" ref="V80:V84" si="46">SUM(S80:U80)</f>
        <v>0</v>
      </c>
      <c r="W80" s="7">
        <v>0</v>
      </c>
      <c r="X80" s="8">
        <v>0</v>
      </c>
      <c r="Y80" s="8">
        <v>0</v>
      </c>
      <c r="Z80" s="9">
        <f t="shared" ref="Z80:Z84" si="47">SUM(W80:Y80)</f>
        <v>0</v>
      </c>
    </row>
    <row r="81" spans="1:26" ht="18.75" customHeight="1" x14ac:dyDescent="0.25">
      <c r="A81" s="158"/>
      <c r="B81" s="170"/>
      <c r="C81" s="161"/>
      <c r="D81" s="133"/>
      <c r="E81" s="133"/>
      <c r="F81" s="170"/>
      <c r="G81" s="165"/>
      <c r="H81" s="152"/>
      <c r="I81" s="135"/>
      <c r="J81" s="4" t="s">
        <v>31</v>
      </c>
      <c r="K81" s="10">
        <v>0</v>
      </c>
      <c r="L81" s="6">
        <v>0</v>
      </c>
      <c r="M81" s="6">
        <v>0</v>
      </c>
      <c r="N81" s="11">
        <f t="shared" si="44"/>
        <v>0</v>
      </c>
      <c r="O81" s="10">
        <v>0</v>
      </c>
      <c r="P81" s="6">
        <v>0</v>
      </c>
      <c r="Q81" s="6">
        <v>0</v>
      </c>
      <c r="R81" s="11">
        <f t="shared" si="45"/>
        <v>0</v>
      </c>
      <c r="S81" s="10">
        <v>0</v>
      </c>
      <c r="T81" s="6">
        <v>0</v>
      </c>
      <c r="U81" s="6">
        <v>0</v>
      </c>
      <c r="V81" s="11">
        <f t="shared" si="46"/>
        <v>0</v>
      </c>
      <c r="W81" s="10">
        <v>0</v>
      </c>
      <c r="X81" s="6">
        <v>0</v>
      </c>
      <c r="Y81" s="6">
        <v>0</v>
      </c>
      <c r="Z81" s="11">
        <f t="shared" si="47"/>
        <v>0</v>
      </c>
    </row>
    <row r="82" spans="1:26" ht="18.75" customHeight="1" x14ac:dyDescent="0.25">
      <c r="A82" s="158"/>
      <c r="B82" s="170"/>
      <c r="C82" s="161"/>
      <c r="D82" s="133"/>
      <c r="E82" s="133"/>
      <c r="F82" s="170"/>
      <c r="G82" s="165"/>
      <c r="H82" s="152"/>
      <c r="I82" s="135"/>
      <c r="J82" s="4" t="s">
        <v>32</v>
      </c>
      <c r="K82" s="10">
        <v>0</v>
      </c>
      <c r="L82" s="6">
        <v>0</v>
      </c>
      <c r="M82" s="6">
        <v>0</v>
      </c>
      <c r="N82" s="11">
        <f t="shared" si="44"/>
        <v>0</v>
      </c>
      <c r="O82" s="10">
        <v>0</v>
      </c>
      <c r="P82" s="6">
        <v>0</v>
      </c>
      <c r="Q82" s="6">
        <v>0</v>
      </c>
      <c r="R82" s="11">
        <f t="shared" si="45"/>
        <v>0</v>
      </c>
      <c r="S82" s="10">
        <v>0</v>
      </c>
      <c r="T82" s="6">
        <v>0</v>
      </c>
      <c r="U82" s="6">
        <v>0</v>
      </c>
      <c r="V82" s="11">
        <f t="shared" si="46"/>
        <v>0</v>
      </c>
      <c r="W82" s="10">
        <v>0</v>
      </c>
      <c r="X82" s="6">
        <v>0</v>
      </c>
      <c r="Y82" s="6">
        <v>0</v>
      </c>
      <c r="Z82" s="11">
        <f t="shared" si="47"/>
        <v>0</v>
      </c>
    </row>
    <row r="83" spans="1:26" ht="18.75" customHeight="1" x14ac:dyDescent="0.25">
      <c r="A83" s="158"/>
      <c r="B83" s="170"/>
      <c r="C83" s="161"/>
      <c r="D83" s="133"/>
      <c r="E83" s="133"/>
      <c r="F83" s="170"/>
      <c r="G83" s="165"/>
      <c r="H83" s="152"/>
      <c r="I83" s="135"/>
      <c r="J83" s="4" t="s">
        <v>33</v>
      </c>
      <c r="K83" s="10">
        <v>18</v>
      </c>
      <c r="L83" s="6">
        <v>0</v>
      </c>
      <c r="M83" s="6">
        <v>0</v>
      </c>
      <c r="N83" s="12">
        <f t="shared" si="44"/>
        <v>18</v>
      </c>
      <c r="O83" s="10">
        <v>18</v>
      </c>
      <c r="P83" s="6">
        <v>0</v>
      </c>
      <c r="Q83" s="6">
        <v>0</v>
      </c>
      <c r="R83" s="12">
        <f t="shared" si="45"/>
        <v>18</v>
      </c>
      <c r="S83" s="10">
        <v>37</v>
      </c>
      <c r="T83" s="6">
        <v>0</v>
      </c>
      <c r="U83" s="6">
        <v>0</v>
      </c>
      <c r="V83" s="12">
        <f t="shared" si="46"/>
        <v>37</v>
      </c>
      <c r="W83" s="10">
        <f>K83+O83+S83</f>
        <v>73</v>
      </c>
      <c r="X83" s="6">
        <v>0</v>
      </c>
      <c r="Y83" s="6">
        <v>0</v>
      </c>
      <c r="Z83" s="12">
        <f t="shared" si="47"/>
        <v>73</v>
      </c>
    </row>
    <row r="84" spans="1:26" ht="18.75" customHeight="1" thickBot="1" x14ac:dyDescent="0.3">
      <c r="A84" s="158"/>
      <c r="B84" s="170"/>
      <c r="C84" s="161"/>
      <c r="D84" s="133"/>
      <c r="E84" s="133"/>
      <c r="F84" s="170"/>
      <c r="G84" s="165"/>
      <c r="H84" s="152"/>
      <c r="I84" s="135"/>
      <c r="J84" s="3" t="s">
        <v>34</v>
      </c>
      <c r="K84" s="13">
        <v>1</v>
      </c>
      <c r="L84" s="14">
        <v>0</v>
      </c>
      <c r="M84" s="14">
        <v>0</v>
      </c>
      <c r="N84" s="15">
        <f t="shared" si="44"/>
        <v>1</v>
      </c>
      <c r="O84" s="13">
        <v>1</v>
      </c>
      <c r="P84" s="14">
        <v>0</v>
      </c>
      <c r="Q84" s="14">
        <v>0</v>
      </c>
      <c r="R84" s="15">
        <f t="shared" si="45"/>
        <v>1</v>
      </c>
      <c r="S84" s="13">
        <v>0</v>
      </c>
      <c r="T84" s="14">
        <v>0</v>
      </c>
      <c r="U84" s="14">
        <v>0</v>
      </c>
      <c r="V84" s="15">
        <f t="shared" si="46"/>
        <v>0</v>
      </c>
      <c r="W84" s="13">
        <f>K84+O84+S84</f>
        <v>2</v>
      </c>
      <c r="X84" s="14">
        <v>0</v>
      </c>
      <c r="Y84" s="14">
        <v>0</v>
      </c>
      <c r="Z84" s="15">
        <f t="shared" si="47"/>
        <v>2</v>
      </c>
    </row>
    <row r="85" spans="1:26" ht="30" customHeight="1" thickBot="1" x14ac:dyDescent="0.3">
      <c r="A85" s="158"/>
      <c r="B85" s="170"/>
      <c r="C85" s="161"/>
      <c r="D85" s="133"/>
      <c r="E85" s="133"/>
      <c r="F85" s="170"/>
      <c r="G85" s="165"/>
      <c r="H85" s="152"/>
      <c r="I85" s="135"/>
      <c r="J85" s="5" t="s">
        <v>35</v>
      </c>
      <c r="K85" s="16">
        <f>SUM(K80:K84)</f>
        <v>19</v>
      </c>
      <c r="L85" s="17">
        <f>SUM(L80:L84)</f>
        <v>0</v>
      </c>
      <c r="M85" s="17">
        <f>SUM(M80:M84)</f>
        <v>0</v>
      </c>
      <c r="N85" s="18">
        <f>SUM(K85:M85)</f>
        <v>19</v>
      </c>
      <c r="O85" s="16">
        <f>SUM(O80:O84)</f>
        <v>19</v>
      </c>
      <c r="P85" s="17">
        <f>SUM(P80:P84)</f>
        <v>0</v>
      </c>
      <c r="Q85" s="17">
        <f>SUM(Q80:Q84)</f>
        <v>0</v>
      </c>
      <c r="R85" s="18">
        <f>SUM(O85:Q85)</f>
        <v>19</v>
      </c>
      <c r="S85" s="17">
        <f>SUM(S80:S84)</f>
        <v>37</v>
      </c>
      <c r="T85" s="17">
        <f>SUM(T80:T84)</f>
        <v>0</v>
      </c>
      <c r="U85" s="17">
        <f t="shared" ref="U85" si="48">SUM(U80:U84)</f>
        <v>0</v>
      </c>
      <c r="V85" s="18">
        <f>SUM(S85,T85)</f>
        <v>37</v>
      </c>
      <c r="W85" s="16">
        <f>K85+O85+S85</f>
        <v>75</v>
      </c>
      <c r="X85" s="17">
        <v>0</v>
      </c>
      <c r="Y85" s="17">
        <f t="shared" ref="Y85" si="49">SUM(Y80:Y84)</f>
        <v>0</v>
      </c>
      <c r="Z85" s="18">
        <f>SUM(W85,X85)</f>
        <v>75</v>
      </c>
    </row>
    <row r="86" spans="1:26" ht="18.75" customHeight="1" x14ac:dyDescent="0.25">
      <c r="A86" s="158"/>
      <c r="B86" s="170"/>
      <c r="C86" s="161"/>
      <c r="D86" s="133"/>
      <c r="E86" s="133"/>
      <c r="F86" s="170"/>
      <c r="G86" s="165"/>
      <c r="H86" s="152"/>
      <c r="I86" s="135" t="s">
        <v>28</v>
      </c>
      <c r="J86" s="4" t="s">
        <v>36</v>
      </c>
      <c r="K86" s="19">
        <v>19</v>
      </c>
      <c r="L86" s="20">
        <v>0</v>
      </c>
      <c r="M86" s="20">
        <v>0</v>
      </c>
      <c r="N86" s="12">
        <f>SUM(K86:M86)</f>
        <v>19</v>
      </c>
      <c r="O86" s="19">
        <v>19</v>
      </c>
      <c r="P86" s="20">
        <v>0</v>
      </c>
      <c r="Q86" s="20">
        <v>0</v>
      </c>
      <c r="R86" s="12">
        <f>SUM(O86:Q86)</f>
        <v>19</v>
      </c>
      <c r="S86" s="19">
        <v>37</v>
      </c>
      <c r="T86" s="20">
        <v>0</v>
      </c>
      <c r="U86" s="20">
        <v>0</v>
      </c>
      <c r="V86" s="12">
        <f>SUM(S86:U86)</f>
        <v>37</v>
      </c>
      <c r="W86" s="19">
        <v>75</v>
      </c>
      <c r="X86" s="20">
        <v>0</v>
      </c>
      <c r="Y86" s="20">
        <v>0</v>
      </c>
      <c r="Z86" s="12">
        <f>SUM(W86:Y86)</f>
        <v>75</v>
      </c>
    </row>
    <row r="87" spans="1:26" ht="18.75" customHeight="1" x14ac:dyDescent="0.25">
      <c r="A87" s="158"/>
      <c r="B87" s="170"/>
      <c r="C87" s="161"/>
      <c r="D87" s="133"/>
      <c r="E87" s="133"/>
      <c r="F87" s="170"/>
      <c r="G87" s="165"/>
      <c r="H87" s="152"/>
      <c r="I87" s="135"/>
      <c r="J87" s="4" t="s">
        <v>37</v>
      </c>
      <c r="K87" s="10">
        <v>0</v>
      </c>
      <c r="L87" s="6">
        <v>0</v>
      </c>
      <c r="M87" s="6">
        <v>0</v>
      </c>
      <c r="N87" s="11">
        <f>SUM(K87:M87)</f>
        <v>0</v>
      </c>
      <c r="O87" s="10">
        <v>0</v>
      </c>
      <c r="P87" s="6">
        <v>0</v>
      </c>
      <c r="Q87" s="6">
        <v>0</v>
      </c>
      <c r="R87" s="11">
        <f>SUM(O87:Q87)</f>
        <v>0</v>
      </c>
      <c r="S87" s="10">
        <v>0</v>
      </c>
      <c r="T87" s="6">
        <v>0</v>
      </c>
      <c r="U87" s="6">
        <v>0</v>
      </c>
      <c r="V87" s="11">
        <f>SUM(S87:U87)</f>
        <v>0</v>
      </c>
      <c r="W87" s="10">
        <v>0</v>
      </c>
      <c r="X87" s="6">
        <v>0</v>
      </c>
      <c r="Y87" s="6">
        <v>0</v>
      </c>
      <c r="Z87" s="11">
        <f>SUM(W87:Y87)</f>
        <v>0</v>
      </c>
    </row>
    <row r="88" spans="1:26" ht="18.75" customHeight="1" x14ac:dyDescent="0.25">
      <c r="A88" s="158"/>
      <c r="B88" s="170"/>
      <c r="C88" s="161"/>
      <c r="D88" s="133"/>
      <c r="E88" s="133"/>
      <c r="F88" s="170"/>
      <c r="G88" s="165"/>
      <c r="H88" s="152"/>
      <c r="I88" s="135" t="s">
        <v>29</v>
      </c>
      <c r="J88" s="4" t="s">
        <v>38</v>
      </c>
      <c r="K88" s="10">
        <v>0</v>
      </c>
      <c r="L88" s="6">
        <v>0</v>
      </c>
      <c r="M88" s="6">
        <v>0</v>
      </c>
      <c r="N88" s="11">
        <f>SUM(K88:M88)</f>
        <v>0</v>
      </c>
      <c r="O88" s="10">
        <v>0</v>
      </c>
      <c r="P88" s="6">
        <v>0</v>
      </c>
      <c r="Q88" s="6">
        <v>0</v>
      </c>
      <c r="R88" s="11">
        <f>SUM(O88:Q88)</f>
        <v>0</v>
      </c>
      <c r="S88" s="10">
        <v>0</v>
      </c>
      <c r="T88" s="6">
        <v>0</v>
      </c>
      <c r="U88" s="6">
        <v>0</v>
      </c>
      <c r="V88" s="11">
        <f>SUM(S88:U88)</f>
        <v>0</v>
      </c>
      <c r="W88" s="10">
        <v>0</v>
      </c>
      <c r="X88" s="6">
        <v>0</v>
      </c>
      <c r="Y88" s="6">
        <v>0</v>
      </c>
      <c r="Z88" s="11">
        <f>SUM(W88:Y88)</f>
        <v>0</v>
      </c>
    </row>
    <row r="89" spans="1:26" ht="18.75" customHeight="1" thickBot="1" x14ac:dyDescent="0.3">
      <c r="A89" s="158"/>
      <c r="B89" s="170"/>
      <c r="C89" s="161"/>
      <c r="D89" s="133"/>
      <c r="E89" s="133"/>
      <c r="F89" s="170"/>
      <c r="G89" s="165"/>
      <c r="H89" s="153"/>
      <c r="I89" s="135"/>
      <c r="J89" s="4" t="s">
        <v>39</v>
      </c>
      <c r="K89" s="21">
        <v>0</v>
      </c>
      <c r="L89" s="22">
        <v>0</v>
      </c>
      <c r="M89" s="22">
        <v>0</v>
      </c>
      <c r="N89" s="23">
        <f>SUM(K89:M89)</f>
        <v>0</v>
      </c>
      <c r="O89" s="21">
        <v>0</v>
      </c>
      <c r="P89" s="22">
        <v>0</v>
      </c>
      <c r="Q89" s="22">
        <v>0</v>
      </c>
      <c r="R89" s="23">
        <f>SUM(O89:Q89)</f>
        <v>0</v>
      </c>
      <c r="S89" s="21">
        <v>0</v>
      </c>
      <c r="T89" s="22">
        <v>0</v>
      </c>
      <c r="U89" s="22">
        <v>0</v>
      </c>
      <c r="V89" s="23">
        <f>SUM(S89:U89)</f>
        <v>0</v>
      </c>
      <c r="W89" s="21">
        <v>0</v>
      </c>
      <c r="X89" s="22">
        <v>0</v>
      </c>
      <c r="Y89" s="22">
        <v>0</v>
      </c>
      <c r="Z89" s="23">
        <f>SUM(W89:Y89)</f>
        <v>0</v>
      </c>
    </row>
    <row r="90" spans="1:26" ht="18.75" customHeight="1" x14ac:dyDescent="0.25">
      <c r="A90" s="158"/>
      <c r="B90" s="170"/>
      <c r="C90" s="161"/>
      <c r="D90" s="133"/>
      <c r="E90" s="133"/>
      <c r="F90" s="170"/>
      <c r="G90" s="165"/>
      <c r="H90" s="151" t="s">
        <v>161</v>
      </c>
      <c r="I90" s="133" t="s">
        <v>27</v>
      </c>
      <c r="J90" s="4" t="s">
        <v>30</v>
      </c>
      <c r="K90" s="7">
        <v>0</v>
      </c>
      <c r="L90" s="8">
        <v>0</v>
      </c>
      <c r="M90" s="8">
        <v>0</v>
      </c>
      <c r="N90" s="9">
        <f t="shared" ref="N90:N94" si="50">SUM(K90:M90)</f>
        <v>0</v>
      </c>
      <c r="O90" s="7">
        <v>0</v>
      </c>
      <c r="P90" s="8">
        <v>0</v>
      </c>
      <c r="Q90" s="8">
        <v>0</v>
      </c>
      <c r="R90" s="9">
        <f t="shared" ref="R90:R94" si="51">SUM(O90:Q90)</f>
        <v>0</v>
      </c>
      <c r="S90" s="7">
        <v>0</v>
      </c>
      <c r="T90" s="8">
        <v>0</v>
      </c>
      <c r="U90" s="8">
        <v>0</v>
      </c>
      <c r="V90" s="9">
        <f t="shared" ref="V90:V94" si="52">SUM(S90:U90)</f>
        <v>0</v>
      </c>
      <c r="W90" s="7">
        <v>0</v>
      </c>
      <c r="X90" s="8">
        <v>0</v>
      </c>
      <c r="Y90" s="8">
        <v>0</v>
      </c>
      <c r="Z90" s="9">
        <f t="shared" ref="Z90:Z94" si="53">SUM(W90:Y90)</f>
        <v>0</v>
      </c>
    </row>
    <row r="91" spans="1:26" ht="18.75" customHeight="1" x14ac:dyDescent="0.25">
      <c r="A91" s="158"/>
      <c r="B91" s="170"/>
      <c r="C91" s="161"/>
      <c r="D91" s="133"/>
      <c r="E91" s="133"/>
      <c r="F91" s="170"/>
      <c r="G91" s="165"/>
      <c r="H91" s="152"/>
      <c r="I91" s="133"/>
      <c r="J91" s="4" t="s">
        <v>31</v>
      </c>
      <c r="K91" s="10">
        <v>0</v>
      </c>
      <c r="L91" s="6">
        <v>0</v>
      </c>
      <c r="M91" s="6">
        <v>0</v>
      </c>
      <c r="N91" s="11">
        <f t="shared" si="50"/>
        <v>0</v>
      </c>
      <c r="O91" s="10">
        <v>0</v>
      </c>
      <c r="P91" s="6">
        <v>0</v>
      </c>
      <c r="Q91" s="6">
        <v>0</v>
      </c>
      <c r="R91" s="11">
        <f t="shared" si="51"/>
        <v>0</v>
      </c>
      <c r="S91" s="10">
        <v>0</v>
      </c>
      <c r="T91" s="6">
        <v>0</v>
      </c>
      <c r="U91" s="6">
        <v>0</v>
      </c>
      <c r="V91" s="11">
        <f t="shared" si="52"/>
        <v>0</v>
      </c>
      <c r="W91" s="10">
        <v>0</v>
      </c>
      <c r="X91" s="6">
        <v>0</v>
      </c>
      <c r="Y91" s="6">
        <v>0</v>
      </c>
      <c r="Z91" s="11">
        <f t="shared" si="53"/>
        <v>0</v>
      </c>
    </row>
    <row r="92" spans="1:26" ht="18.75" customHeight="1" x14ac:dyDescent="0.25">
      <c r="A92" s="158"/>
      <c r="B92" s="170"/>
      <c r="C92" s="161"/>
      <c r="D92" s="133"/>
      <c r="E92" s="133"/>
      <c r="F92" s="170"/>
      <c r="G92" s="165"/>
      <c r="H92" s="152"/>
      <c r="I92" s="133"/>
      <c r="J92" s="4" t="s">
        <v>32</v>
      </c>
      <c r="K92" s="10">
        <v>0</v>
      </c>
      <c r="L92" s="6">
        <v>0</v>
      </c>
      <c r="M92" s="6">
        <v>0</v>
      </c>
      <c r="N92" s="11">
        <f t="shared" si="50"/>
        <v>0</v>
      </c>
      <c r="O92" s="10">
        <v>0</v>
      </c>
      <c r="P92" s="6">
        <v>0</v>
      </c>
      <c r="Q92" s="6">
        <v>0</v>
      </c>
      <c r="R92" s="11">
        <f t="shared" si="51"/>
        <v>0</v>
      </c>
      <c r="S92" s="10">
        <v>0</v>
      </c>
      <c r="T92" s="6">
        <v>0</v>
      </c>
      <c r="U92" s="6">
        <v>0</v>
      </c>
      <c r="V92" s="11">
        <f t="shared" si="52"/>
        <v>0</v>
      </c>
      <c r="W92" s="10">
        <v>0</v>
      </c>
      <c r="X92" s="6">
        <v>0</v>
      </c>
      <c r="Y92" s="6">
        <v>0</v>
      </c>
      <c r="Z92" s="11">
        <f t="shared" si="53"/>
        <v>0</v>
      </c>
    </row>
    <row r="93" spans="1:26" ht="18.75" customHeight="1" x14ac:dyDescent="0.25">
      <c r="A93" s="158"/>
      <c r="B93" s="170"/>
      <c r="C93" s="161"/>
      <c r="D93" s="133"/>
      <c r="E93" s="133"/>
      <c r="F93" s="170"/>
      <c r="G93" s="165"/>
      <c r="H93" s="152"/>
      <c r="I93" s="133"/>
      <c r="J93" s="4" t="s">
        <v>33</v>
      </c>
      <c r="K93" s="10">
        <v>0</v>
      </c>
      <c r="L93" s="6">
        <v>0</v>
      </c>
      <c r="M93" s="6">
        <v>0</v>
      </c>
      <c r="N93" s="12">
        <f t="shared" si="50"/>
        <v>0</v>
      </c>
      <c r="O93" s="10">
        <v>0</v>
      </c>
      <c r="P93" s="6">
        <v>0</v>
      </c>
      <c r="Q93" s="6">
        <v>0</v>
      </c>
      <c r="R93" s="12">
        <f t="shared" si="51"/>
        <v>0</v>
      </c>
      <c r="S93" s="10">
        <v>0</v>
      </c>
      <c r="T93" s="6">
        <v>0</v>
      </c>
      <c r="U93" s="6">
        <v>0</v>
      </c>
      <c r="V93" s="12">
        <f t="shared" si="52"/>
        <v>0</v>
      </c>
      <c r="W93" s="10">
        <v>0</v>
      </c>
      <c r="X93" s="6">
        <v>0</v>
      </c>
      <c r="Y93" s="6">
        <v>0</v>
      </c>
      <c r="Z93" s="12">
        <f t="shared" si="53"/>
        <v>0</v>
      </c>
    </row>
    <row r="94" spans="1:26" ht="18.75" customHeight="1" thickBot="1" x14ac:dyDescent="0.3">
      <c r="A94" s="158"/>
      <c r="B94" s="170"/>
      <c r="C94" s="161"/>
      <c r="D94" s="133"/>
      <c r="E94" s="133"/>
      <c r="F94" s="170"/>
      <c r="G94" s="165"/>
      <c r="H94" s="152"/>
      <c r="I94" s="133"/>
      <c r="J94" s="3" t="s">
        <v>34</v>
      </c>
      <c r="K94" s="13">
        <v>0</v>
      </c>
      <c r="L94" s="14">
        <v>0</v>
      </c>
      <c r="M94" s="14">
        <v>0</v>
      </c>
      <c r="N94" s="15">
        <f t="shared" si="50"/>
        <v>0</v>
      </c>
      <c r="O94" s="13">
        <v>0</v>
      </c>
      <c r="P94" s="14">
        <v>0</v>
      </c>
      <c r="Q94" s="14">
        <v>0</v>
      </c>
      <c r="R94" s="15">
        <f t="shared" si="51"/>
        <v>0</v>
      </c>
      <c r="S94" s="13">
        <v>0</v>
      </c>
      <c r="T94" s="14">
        <v>0</v>
      </c>
      <c r="U94" s="14">
        <v>0</v>
      </c>
      <c r="V94" s="15">
        <f t="shared" si="52"/>
        <v>0</v>
      </c>
      <c r="W94" s="13">
        <v>0</v>
      </c>
      <c r="X94" s="14">
        <v>0</v>
      </c>
      <c r="Y94" s="14">
        <v>0</v>
      </c>
      <c r="Z94" s="15">
        <f t="shared" si="53"/>
        <v>0</v>
      </c>
    </row>
    <row r="95" spans="1:26" ht="27" customHeight="1" thickBot="1" x14ac:dyDescent="0.3">
      <c r="A95" s="158"/>
      <c r="B95" s="170"/>
      <c r="C95" s="161"/>
      <c r="D95" s="133"/>
      <c r="E95" s="133"/>
      <c r="F95" s="170"/>
      <c r="G95" s="165"/>
      <c r="H95" s="152"/>
      <c r="I95" s="133"/>
      <c r="J95" s="5" t="s">
        <v>35</v>
      </c>
      <c r="K95" s="16">
        <v>38</v>
      </c>
      <c r="L95" s="17">
        <f t="shared" ref="L95:M95" si="54">SUM(L90:L94)</f>
        <v>0</v>
      </c>
      <c r="M95" s="17">
        <f t="shared" si="54"/>
        <v>0</v>
      </c>
      <c r="N95" s="18">
        <f>SUM(K95,L95)</f>
        <v>38</v>
      </c>
      <c r="O95" s="16">
        <v>30</v>
      </c>
      <c r="P95" s="17">
        <v>0</v>
      </c>
      <c r="Q95" s="17">
        <f t="shared" ref="Q95" si="55">SUM(Q90:Q94)</f>
        <v>0</v>
      </c>
      <c r="R95" s="18">
        <f>SUM(O95,P95)</f>
        <v>30</v>
      </c>
      <c r="S95" s="16">
        <v>148</v>
      </c>
      <c r="T95" s="17">
        <v>0</v>
      </c>
      <c r="U95" s="17">
        <f t="shared" ref="U95" si="56">SUM(U90:U94)</f>
        <v>0</v>
      </c>
      <c r="V95" s="18">
        <f>SUM(S95,T95)</f>
        <v>148</v>
      </c>
      <c r="W95" s="16">
        <f>K95+O95+S95</f>
        <v>216</v>
      </c>
      <c r="X95" s="17">
        <v>0</v>
      </c>
      <c r="Y95" s="17">
        <f t="shared" ref="Y95" si="57">SUM(Y90:Y94)</f>
        <v>0</v>
      </c>
      <c r="Z95" s="18">
        <f>SUM(W95,X95)</f>
        <v>216</v>
      </c>
    </row>
    <row r="96" spans="1:26" ht="18.75" customHeight="1" x14ac:dyDescent="0.25">
      <c r="A96" s="158"/>
      <c r="B96" s="170"/>
      <c r="C96" s="161"/>
      <c r="D96" s="133"/>
      <c r="E96" s="133"/>
      <c r="F96" s="170"/>
      <c r="G96" s="165"/>
      <c r="H96" s="152"/>
      <c r="I96" s="135" t="s">
        <v>28</v>
      </c>
      <c r="J96" s="4" t="s">
        <v>36</v>
      </c>
      <c r="K96" s="19">
        <v>38</v>
      </c>
      <c r="L96" s="20">
        <v>0</v>
      </c>
      <c r="M96" s="20">
        <v>0</v>
      </c>
      <c r="N96" s="12">
        <f>SUM(K96:M96)</f>
        <v>38</v>
      </c>
      <c r="O96" s="19">
        <v>30</v>
      </c>
      <c r="P96" s="20">
        <v>0</v>
      </c>
      <c r="Q96" s="20">
        <v>0</v>
      </c>
      <c r="R96" s="12">
        <f>SUM(O96:Q96)</f>
        <v>30</v>
      </c>
      <c r="S96" s="19">
        <v>148</v>
      </c>
      <c r="T96" s="20">
        <v>0</v>
      </c>
      <c r="U96" s="20">
        <v>0</v>
      </c>
      <c r="V96" s="12">
        <f>SUM(S96:U96)</f>
        <v>148</v>
      </c>
      <c r="W96" s="19">
        <v>216</v>
      </c>
      <c r="X96" s="20">
        <v>0</v>
      </c>
      <c r="Y96" s="20">
        <v>0</v>
      </c>
      <c r="Z96" s="12">
        <f>SUM(W96:Y96)</f>
        <v>216</v>
      </c>
    </row>
    <row r="97" spans="1:26" ht="18.75" customHeight="1" x14ac:dyDescent="0.25">
      <c r="A97" s="158"/>
      <c r="B97" s="170"/>
      <c r="C97" s="161"/>
      <c r="D97" s="133"/>
      <c r="E97" s="133"/>
      <c r="F97" s="170"/>
      <c r="G97" s="165"/>
      <c r="H97" s="152"/>
      <c r="I97" s="135"/>
      <c r="J97" s="4" t="s">
        <v>37</v>
      </c>
      <c r="K97" s="10">
        <v>0</v>
      </c>
      <c r="L97" s="6">
        <v>0</v>
      </c>
      <c r="M97" s="6">
        <v>0</v>
      </c>
      <c r="N97" s="11">
        <f>SUM(K97:M97)</f>
        <v>0</v>
      </c>
      <c r="O97" s="10">
        <v>0</v>
      </c>
      <c r="P97" s="6">
        <v>0</v>
      </c>
      <c r="Q97" s="6">
        <v>0</v>
      </c>
      <c r="R97" s="11">
        <f>SUM(O97:Q97)</f>
        <v>0</v>
      </c>
      <c r="S97" s="10">
        <v>0</v>
      </c>
      <c r="T97" s="6">
        <v>0</v>
      </c>
      <c r="U97" s="6">
        <v>0</v>
      </c>
      <c r="V97" s="11">
        <f>SUM(S97:U97)</f>
        <v>0</v>
      </c>
      <c r="W97" s="10">
        <v>0</v>
      </c>
      <c r="X97" s="6">
        <v>0</v>
      </c>
      <c r="Y97" s="6">
        <v>0</v>
      </c>
      <c r="Z97" s="11">
        <f>SUM(W97:Y97)</f>
        <v>0</v>
      </c>
    </row>
    <row r="98" spans="1:26" ht="18.75" customHeight="1" x14ac:dyDescent="0.25">
      <c r="A98" s="158"/>
      <c r="B98" s="170"/>
      <c r="C98" s="161"/>
      <c r="D98" s="133"/>
      <c r="E98" s="133"/>
      <c r="F98" s="170"/>
      <c r="G98" s="165"/>
      <c r="H98" s="152"/>
      <c r="I98" s="135" t="s">
        <v>29</v>
      </c>
      <c r="J98" s="4" t="s">
        <v>38</v>
      </c>
      <c r="K98" s="10">
        <v>0</v>
      </c>
      <c r="L98" s="6">
        <v>0</v>
      </c>
      <c r="M98" s="6">
        <v>0</v>
      </c>
      <c r="N98" s="11">
        <f>SUM(K98:M98)</f>
        <v>0</v>
      </c>
      <c r="O98" s="10">
        <v>0</v>
      </c>
      <c r="P98" s="6">
        <v>0</v>
      </c>
      <c r="Q98" s="6">
        <v>0</v>
      </c>
      <c r="R98" s="11">
        <f>SUM(O98:Q98)</f>
        <v>0</v>
      </c>
      <c r="S98" s="10">
        <v>0</v>
      </c>
      <c r="T98" s="6">
        <v>0</v>
      </c>
      <c r="U98" s="6">
        <v>0</v>
      </c>
      <c r="V98" s="11">
        <f>SUM(S98:U98)</f>
        <v>0</v>
      </c>
      <c r="W98" s="10">
        <v>0</v>
      </c>
      <c r="X98" s="6">
        <v>0</v>
      </c>
      <c r="Y98" s="6">
        <v>0</v>
      </c>
      <c r="Z98" s="11">
        <f>SUM(W98:Y98)</f>
        <v>0</v>
      </c>
    </row>
    <row r="99" spans="1:26" ht="18.75" customHeight="1" thickBot="1" x14ac:dyDescent="0.3">
      <c r="A99" s="158"/>
      <c r="B99" s="170"/>
      <c r="C99" s="161"/>
      <c r="D99" s="133"/>
      <c r="E99" s="133"/>
      <c r="F99" s="171"/>
      <c r="G99" s="165"/>
      <c r="H99" s="153"/>
      <c r="I99" s="135"/>
      <c r="J99" s="4" t="s">
        <v>39</v>
      </c>
      <c r="K99" s="21">
        <v>0</v>
      </c>
      <c r="L99" s="22">
        <v>0</v>
      </c>
      <c r="M99" s="22">
        <v>0</v>
      </c>
      <c r="N99" s="23">
        <f>SUM(K99:M99)</f>
        <v>0</v>
      </c>
      <c r="O99" s="21">
        <v>0</v>
      </c>
      <c r="P99" s="22">
        <v>0</v>
      </c>
      <c r="Q99" s="22">
        <v>0</v>
      </c>
      <c r="R99" s="23">
        <f>SUM(O99:Q99)</f>
        <v>0</v>
      </c>
      <c r="S99" s="21">
        <v>0</v>
      </c>
      <c r="T99" s="22">
        <v>0</v>
      </c>
      <c r="U99" s="22">
        <v>0</v>
      </c>
      <c r="V99" s="23">
        <f>SUM(S99:U99)</f>
        <v>0</v>
      </c>
      <c r="W99" s="21">
        <v>0</v>
      </c>
      <c r="X99" s="22">
        <v>0</v>
      </c>
      <c r="Y99" s="22">
        <v>0</v>
      </c>
      <c r="Z99" s="23">
        <f>SUM(W99:Y99)</f>
        <v>0</v>
      </c>
    </row>
    <row r="100" spans="1:26" ht="18.75" customHeight="1" x14ac:dyDescent="0.25">
      <c r="A100" s="158"/>
      <c r="B100" s="170"/>
      <c r="C100" s="161"/>
      <c r="D100" s="133"/>
      <c r="E100" s="133"/>
      <c r="F100" s="169" t="s">
        <v>164</v>
      </c>
      <c r="G100" s="165"/>
      <c r="H100" s="151" t="s">
        <v>159</v>
      </c>
      <c r="I100" s="154" t="s">
        <v>27</v>
      </c>
      <c r="J100" s="4" t="s">
        <v>30</v>
      </c>
      <c r="K100" s="7">
        <v>0</v>
      </c>
      <c r="L100" s="8">
        <v>0</v>
      </c>
      <c r="M100" s="8">
        <v>0</v>
      </c>
      <c r="N100" s="9">
        <f t="shared" ref="N100:N104" si="58">SUM(K100:M100)</f>
        <v>0</v>
      </c>
      <c r="O100" s="7">
        <v>0</v>
      </c>
      <c r="P100" s="8">
        <v>0</v>
      </c>
      <c r="Q100" s="8">
        <v>0</v>
      </c>
      <c r="R100" s="9">
        <f t="shared" ref="R100:R104" si="59">SUM(O100:Q100)</f>
        <v>0</v>
      </c>
      <c r="S100" s="7">
        <v>0</v>
      </c>
      <c r="T100" s="8">
        <v>0</v>
      </c>
      <c r="U100" s="8">
        <v>0</v>
      </c>
      <c r="V100" s="9">
        <f t="shared" ref="V100:V104" si="60">SUM(S100:U100)</f>
        <v>0</v>
      </c>
      <c r="W100" s="7">
        <v>0</v>
      </c>
      <c r="X100" s="8">
        <v>0</v>
      </c>
      <c r="Y100" s="8">
        <v>0</v>
      </c>
      <c r="Z100" s="9">
        <f t="shared" ref="Z100:Z104" si="61">SUM(W100:Y100)</f>
        <v>0</v>
      </c>
    </row>
    <row r="101" spans="1:26" ht="18.75" customHeight="1" x14ac:dyDescent="0.25">
      <c r="A101" s="158"/>
      <c r="B101" s="170"/>
      <c r="C101" s="161"/>
      <c r="D101" s="133"/>
      <c r="E101" s="133"/>
      <c r="F101" s="170"/>
      <c r="G101" s="165"/>
      <c r="H101" s="152"/>
      <c r="I101" s="165"/>
      <c r="J101" s="4" t="s">
        <v>31</v>
      </c>
      <c r="K101" s="10">
        <v>0</v>
      </c>
      <c r="L101" s="6">
        <v>0</v>
      </c>
      <c r="M101" s="6">
        <v>0</v>
      </c>
      <c r="N101" s="11">
        <f t="shared" si="58"/>
        <v>0</v>
      </c>
      <c r="O101" s="10">
        <v>0</v>
      </c>
      <c r="P101" s="6">
        <v>0</v>
      </c>
      <c r="Q101" s="6">
        <v>0</v>
      </c>
      <c r="R101" s="11">
        <f t="shared" si="59"/>
        <v>0</v>
      </c>
      <c r="S101" s="10">
        <v>0</v>
      </c>
      <c r="T101" s="6">
        <v>0</v>
      </c>
      <c r="U101" s="6">
        <v>0</v>
      </c>
      <c r="V101" s="11">
        <f t="shared" si="60"/>
        <v>0</v>
      </c>
      <c r="W101" s="10">
        <v>0</v>
      </c>
      <c r="X101" s="6">
        <v>0</v>
      </c>
      <c r="Y101" s="6">
        <v>0</v>
      </c>
      <c r="Z101" s="11">
        <f t="shared" si="61"/>
        <v>0</v>
      </c>
    </row>
    <row r="102" spans="1:26" ht="18.75" customHeight="1" x14ac:dyDescent="0.25">
      <c r="A102" s="158"/>
      <c r="B102" s="170"/>
      <c r="C102" s="161"/>
      <c r="D102" s="133"/>
      <c r="E102" s="133"/>
      <c r="F102" s="170"/>
      <c r="G102" s="165"/>
      <c r="H102" s="152"/>
      <c r="I102" s="165"/>
      <c r="J102" s="4" t="s">
        <v>32</v>
      </c>
      <c r="K102" s="10">
        <v>0</v>
      </c>
      <c r="L102" s="6">
        <v>0</v>
      </c>
      <c r="M102" s="6">
        <v>0</v>
      </c>
      <c r="N102" s="11">
        <f t="shared" si="58"/>
        <v>0</v>
      </c>
      <c r="O102" s="10">
        <v>0</v>
      </c>
      <c r="P102" s="6">
        <v>0</v>
      </c>
      <c r="Q102" s="6">
        <v>0</v>
      </c>
      <c r="R102" s="11">
        <f t="shared" si="59"/>
        <v>0</v>
      </c>
      <c r="S102" s="10">
        <v>0</v>
      </c>
      <c r="T102" s="6">
        <v>0</v>
      </c>
      <c r="U102" s="6">
        <v>0</v>
      </c>
      <c r="V102" s="11">
        <f t="shared" si="60"/>
        <v>0</v>
      </c>
      <c r="W102" s="10">
        <v>0</v>
      </c>
      <c r="X102" s="6">
        <v>0</v>
      </c>
      <c r="Y102" s="6">
        <v>0</v>
      </c>
      <c r="Z102" s="11">
        <f t="shared" si="61"/>
        <v>0</v>
      </c>
    </row>
    <row r="103" spans="1:26" ht="18.75" customHeight="1" x14ac:dyDescent="0.25">
      <c r="A103" s="158"/>
      <c r="B103" s="170"/>
      <c r="C103" s="161"/>
      <c r="D103" s="133"/>
      <c r="E103" s="133"/>
      <c r="F103" s="170"/>
      <c r="G103" s="165"/>
      <c r="H103" s="152"/>
      <c r="I103" s="165"/>
      <c r="J103" s="4" t="s">
        <v>33</v>
      </c>
      <c r="K103" s="10">
        <v>18</v>
      </c>
      <c r="L103" s="6">
        <v>0</v>
      </c>
      <c r="M103" s="6">
        <v>0</v>
      </c>
      <c r="N103" s="12">
        <f t="shared" si="58"/>
        <v>18</v>
      </c>
      <c r="O103" s="10">
        <v>18</v>
      </c>
      <c r="P103" s="6">
        <v>0</v>
      </c>
      <c r="Q103" s="6">
        <v>0</v>
      </c>
      <c r="R103" s="12">
        <f t="shared" si="59"/>
        <v>18</v>
      </c>
      <c r="S103" s="10">
        <v>37</v>
      </c>
      <c r="T103" s="6">
        <v>0</v>
      </c>
      <c r="U103" s="6">
        <v>0</v>
      </c>
      <c r="V103" s="12">
        <f t="shared" si="60"/>
        <v>37</v>
      </c>
      <c r="W103" s="10">
        <v>73</v>
      </c>
      <c r="X103" s="6">
        <v>0</v>
      </c>
      <c r="Y103" s="6">
        <v>0</v>
      </c>
      <c r="Z103" s="12">
        <f t="shared" si="61"/>
        <v>73</v>
      </c>
    </row>
    <row r="104" spans="1:26" ht="18.75" customHeight="1" thickBot="1" x14ac:dyDescent="0.3">
      <c r="A104" s="158"/>
      <c r="B104" s="170"/>
      <c r="C104" s="161"/>
      <c r="D104" s="133"/>
      <c r="E104" s="133"/>
      <c r="F104" s="170"/>
      <c r="G104" s="165"/>
      <c r="H104" s="152"/>
      <c r="I104" s="165"/>
      <c r="J104" s="3" t="s">
        <v>34</v>
      </c>
      <c r="K104" s="13">
        <v>1</v>
      </c>
      <c r="L104" s="14">
        <v>0</v>
      </c>
      <c r="M104" s="14">
        <v>0</v>
      </c>
      <c r="N104" s="15">
        <f t="shared" si="58"/>
        <v>1</v>
      </c>
      <c r="O104" s="13">
        <v>1</v>
      </c>
      <c r="P104" s="14">
        <v>0</v>
      </c>
      <c r="Q104" s="14">
        <v>0</v>
      </c>
      <c r="R104" s="15">
        <f t="shared" si="59"/>
        <v>1</v>
      </c>
      <c r="S104" s="13">
        <v>0</v>
      </c>
      <c r="T104" s="14">
        <v>0</v>
      </c>
      <c r="U104" s="14">
        <v>0</v>
      </c>
      <c r="V104" s="15">
        <f t="shared" si="60"/>
        <v>0</v>
      </c>
      <c r="W104" s="13">
        <v>2</v>
      </c>
      <c r="X104" s="14">
        <v>0</v>
      </c>
      <c r="Y104" s="14">
        <v>0</v>
      </c>
      <c r="Z104" s="15">
        <f t="shared" si="61"/>
        <v>2</v>
      </c>
    </row>
    <row r="105" spans="1:26" ht="30.75" customHeight="1" thickBot="1" x14ac:dyDescent="0.3">
      <c r="A105" s="158"/>
      <c r="B105" s="170"/>
      <c r="C105" s="161"/>
      <c r="D105" s="133"/>
      <c r="E105" s="133"/>
      <c r="F105" s="170"/>
      <c r="G105" s="165"/>
      <c r="H105" s="152"/>
      <c r="I105" s="155"/>
      <c r="J105" s="5" t="s">
        <v>35</v>
      </c>
      <c r="K105" s="16">
        <f>SUM(K100:K104)</f>
        <v>19</v>
      </c>
      <c r="L105" s="17">
        <f>SUM(L100:L104)</f>
        <v>0</v>
      </c>
      <c r="M105" s="17">
        <f>SUM(M100:M104)</f>
        <v>0</v>
      </c>
      <c r="N105" s="18">
        <f>SUM(K105:M105)</f>
        <v>19</v>
      </c>
      <c r="O105" s="16">
        <f>SUM(O100:O104)</f>
        <v>19</v>
      </c>
      <c r="P105" s="17">
        <f>SUM(P100:P104)</f>
        <v>0</v>
      </c>
      <c r="Q105" s="17">
        <f>SUM(Q100:Q104)</f>
        <v>0</v>
      </c>
      <c r="R105" s="18">
        <f>SUM(O105:Q105)</f>
        <v>19</v>
      </c>
      <c r="S105" s="16">
        <f>SUM(S100:S104)</f>
        <v>37</v>
      </c>
      <c r="T105" s="17">
        <f>SUM(T100:T104)</f>
        <v>0</v>
      </c>
      <c r="U105" s="17">
        <f>SUM(U100:U104)</f>
        <v>0</v>
      </c>
      <c r="V105" s="18">
        <f>SUM(S105:U105)</f>
        <v>37</v>
      </c>
      <c r="W105" s="16">
        <f>K105+O105+S105</f>
        <v>75</v>
      </c>
      <c r="X105" s="17">
        <f t="shared" ref="X105:Y105" si="62">SUM(X100:X104)</f>
        <v>0</v>
      </c>
      <c r="Y105" s="17">
        <f t="shared" si="62"/>
        <v>0</v>
      </c>
      <c r="Z105" s="18">
        <f>SUM(W105,X105)</f>
        <v>75</v>
      </c>
    </row>
    <row r="106" spans="1:26" ht="18.75" customHeight="1" x14ac:dyDescent="0.25">
      <c r="A106" s="158"/>
      <c r="B106" s="170"/>
      <c r="C106" s="161"/>
      <c r="D106" s="133"/>
      <c r="E106" s="133"/>
      <c r="F106" s="170"/>
      <c r="G106" s="165"/>
      <c r="H106" s="152"/>
      <c r="I106" s="154" t="s">
        <v>28</v>
      </c>
      <c r="J106" s="4" t="s">
        <v>36</v>
      </c>
      <c r="K106" s="19">
        <v>19</v>
      </c>
      <c r="L106" s="20">
        <v>0</v>
      </c>
      <c r="M106" s="20">
        <v>0</v>
      </c>
      <c r="N106" s="12">
        <f>SUM(K106:M106)</f>
        <v>19</v>
      </c>
      <c r="O106" s="19">
        <v>19</v>
      </c>
      <c r="P106" s="20">
        <v>0</v>
      </c>
      <c r="Q106" s="20">
        <v>0</v>
      </c>
      <c r="R106" s="12">
        <f>SUM(O106:Q106)</f>
        <v>19</v>
      </c>
      <c r="S106" s="19">
        <v>37</v>
      </c>
      <c r="T106" s="20">
        <v>0</v>
      </c>
      <c r="U106" s="20">
        <v>0</v>
      </c>
      <c r="V106" s="12">
        <f>SUM(S106:U106)</f>
        <v>37</v>
      </c>
      <c r="W106" s="19">
        <v>75</v>
      </c>
      <c r="X106" s="20">
        <v>0</v>
      </c>
      <c r="Y106" s="20">
        <v>0</v>
      </c>
      <c r="Z106" s="12">
        <f>SUM(W106:Y106)</f>
        <v>75</v>
      </c>
    </row>
    <row r="107" spans="1:26" ht="18.75" customHeight="1" x14ac:dyDescent="0.25">
      <c r="A107" s="158"/>
      <c r="B107" s="170"/>
      <c r="C107" s="161"/>
      <c r="D107" s="133"/>
      <c r="E107" s="133"/>
      <c r="F107" s="170"/>
      <c r="G107" s="165"/>
      <c r="H107" s="152"/>
      <c r="I107" s="155"/>
      <c r="J107" s="4" t="s">
        <v>37</v>
      </c>
      <c r="K107" s="10">
        <v>0</v>
      </c>
      <c r="L107" s="6">
        <v>0</v>
      </c>
      <c r="M107" s="6">
        <v>0</v>
      </c>
      <c r="N107" s="11">
        <f>SUM(K107:M107)</f>
        <v>0</v>
      </c>
      <c r="O107" s="10">
        <v>0</v>
      </c>
      <c r="P107" s="6">
        <v>0</v>
      </c>
      <c r="Q107" s="6">
        <v>0</v>
      </c>
      <c r="R107" s="11">
        <f>SUM(O107:Q107)</f>
        <v>0</v>
      </c>
      <c r="S107" s="10">
        <v>0</v>
      </c>
      <c r="T107" s="6">
        <v>0</v>
      </c>
      <c r="U107" s="6">
        <v>0</v>
      </c>
      <c r="V107" s="11">
        <f>SUM(S107:U107)</f>
        <v>0</v>
      </c>
      <c r="W107" s="10">
        <v>0</v>
      </c>
      <c r="X107" s="6">
        <v>0</v>
      </c>
      <c r="Y107" s="6">
        <v>0</v>
      </c>
      <c r="Z107" s="11">
        <f>SUM(W107:Y107)</f>
        <v>0</v>
      </c>
    </row>
    <row r="108" spans="1:26" ht="18.75" customHeight="1" x14ac:dyDescent="0.25">
      <c r="A108" s="158"/>
      <c r="B108" s="170"/>
      <c r="C108" s="161"/>
      <c r="D108" s="133"/>
      <c r="E108" s="133"/>
      <c r="F108" s="170"/>
      <c r="G108" s="165"/>
      <c r="H108" s="152"/>
      <c r="I108" s="154" t="s">
        <v>29</v>
      </c>
      <c r="J108" s="4" t="s">
        <v>38</v>
      </c>
      <c r="K108" s="10">
        <v>0</v>
      </c>
      <c r="L108" s="6">
        <v>0</v>
      </c>
      <c r="M108" s="6">
        <v>0</v>
      </c>
      <c r="N108" s="11">
        <f>SUM(K108:M108)</f>
        <v>0</v>
      </c>
      <c r="O108" s="10">
        <v>0</v>
      </c>
      <c r="P108" s="6">
        <v>0</v>
      </c>
      <c r="Q108" s="6">
        <v>0</v>
      </c>
      <c r="R108" s="11">
        <f>SUM(O108:Q108)</f>
        <v>0</v>
      </c>
      <c r="S108" s="10">
        <v>0</v>
      </c>
      <c r="T108" s="6">
        <v>0</v>
      </c>
      <c r="U108" s="6">
        <v>0</v>
      </c>
      <c r="V108" s="11">
        <f>SUM(S108:U108)</f>
        <v>0</v>
      </c>
      <c r="W108" s="10">
        <v>0</v>
      </c>
      <c r="X108" s="6">
        <v>0</v>
      </c>
      <c r="Y108" s="6">
        <v>0</v>
      </c>
      <c r="Z108" s="11">
        <f>SUM(W108:Y108)</f>
        <v>0</v>
      </c>
    </row>
    <row r="109" spans="1:26" ht="18.75" customHeight="1" thickBot="1" x14ac:dyDescent="0.3">
      <c r="A109" s="158"/>
      <c r="B109" s="170"/>
      <c r="C109" s="161"/>
      <c r="D109" s="133"/>
      <c r="E109" s="133"/>
      <c r="F109" s="170"/>
      <c r="G109" s="165"/>
      <c r="H109" s="153"/>
      <c r="I109" s="155"/>
      <c r="J109" s="4" t="s">
        <v>39</v>
      </c>
      <c r="K109" s="21">
        <v>0</v>
      </c>
      <c r="L109" s="22">
        <v>0</v>
      </c>
      <c r="M109" s="22">
        <v>0</v>
      </c>
      <c r="N109" s="23">
        <f>SUM(K109:M109)</f>
        <v>0</v>
      </c>
      <c r="O109" s="21">
        <v>0</v>
      </c>
      <c r="P109" s="22">
        <v>0</v>
      </c>
      <c r="Q109" s="22">
        <v>0</v>
      </c>
      <c r="R109" s="23">
        <f>SUM(O109:Q109)</f>
        <v>0</v>
      </c>
      <c r="S109" s="21">
        <v>0</v>
      </c>
      <c r="T109" s="22">
        <v>0</v>
      </c>
      <c r="U109" s="22">
        <v>0</v>
      </c>
      <c r="V109" s="23">
        <f>SUM(S109:U109)</f>
        <v>0</v>
      </c>
      <c r="W109" s="21">
        <v>0</v>
      </c>
      <c r="X109" s="22">
        <v>0</v>
      </c>
      <c r="Y109" s="22">
        <v>0</v>
      </c>
      <c r="Z109" s="23">
        <f>SUM(W109:Y109)</f>
        <v>0</v>
      </c>
    </row>
    <row r="110" spans="1:26" ht="18.75" customHeight="1" x14ac:dyDescent="0.25">
      <c r="A110" s="158"/>
      <c r="B110" s="170"/>
      <c r="C110" s="161"/>
      <c r="D110" s="133"/>
      <c r="E110" s="133"/>
      <c r="F110" s="170"/>
      <c r="G110" s="165"/>
      <c r="H110" s="151" t="s">
        <v>160</v>
      </c>
      <c r="I110" s="154" t="s">
        <v>27</v>
      </c>
      <c r="J110" s="4" t="s">
        <v>30</v>
      </c>
      <c r="K110" s="7">
        <v>0</v>
      </c>
      <c r="L110" s="8">
        <v>0</v>
      </c>
      <c r="M110" s="8">
        <v>0</v>
      </c>
      <c r="N110" s="9">
        <f t="shared" ref="N110:N114" si="63">SUM(K110:M110)</f>
        <v>0</v>
      </c>
      <c r="O110" s="7">
        <v>0</v>
      </c>
      <c r="P110" s="8">
        <v>0</v>
      </c>
      <c r="Q110" s="8">
        <v>0</v>
      </c>
      <c r="R110" s="9">
        <f t="shared" ref="R110:R114" si="64">SUM(O110:Q110)</f>
        <v>0</v>
      </c>
      <c r="S110" s="7">
        <v>0</v>
      </c>
      <c r="T110" s="8">
        <v>0</v>
      </c>
      <c r="U110" s="8">
        <v>0</v>
      </c>
      <c r="V110" s="9">
        <f t="shared" ref="V110:V114" si="65">SUM(S110:U110)</f>
        <v>0</v>
      </c>
      <c r="W110" s="7">
        <v>0</v>
      </c>
      <c r="X110" s="8">
        <v>0</v>
      </c>
      <c r="Y110" s="8">
        <v>0</v>
      </c>
      <c r="Z110" s="9">
        <f t="shared" ref="Z110:Z114" si="66">SUM(W110:Y110)</f>
        <v>0</v>
      </c>
    </row>
    <row r="111" spans="1:26" ht="18.75" customHeight="1" x14ac:dyDescent="0.25">
      <c r="A111" s="158"/>
      <c r="B111" s="170"/>
      <c r="C111" s="161"/>
      <c r="D111" s="133"/>
      <c r="E111" s="133"/>
      <c r="F111" s="170"/>
      <c r="G111" s="165"/>
      <c r="H111" s="152"/>
      <c r="I111" s="165"/>
      <c r="J111" s="4" t="s">
        <v>31</v>
      </c>
      <c r="K111" s="10">
        <v>0</v>
      </c>
      <c r="L111" s="6">
        <v>0</v>
      </c>
      <c r="M111" s="6">
        <v>0</v>
      </c>
      <c r="N111" s="11">
        <f t="shared" si="63"/>
        <v>0</v>
      </c>
      <c r="O111" s="10">
        <v>0</v>
      </c>
      <c r="P111" s="6">
        <v>0</v>
      </c>
      <c r="Q111" s="6">
        <v>0</v>
      </c>
      <c r="R111" s="11">
        <f t="shared" si="64"/>
        <v>0</v>
      </c>
      <c r="S111" s="10">
        <v>0</v>
      </c>
      <c r="T111" s="6">
        <v>0</v>
      </c>
      <c r="U111" s="6">
        <v>0</v>
      </c>
      <c r="V111" s="11">
        <f t="shared" si="65"/>
        <v>0</v>
      </c>
      <c r="W111" s="10">
        <v>0</v>
      </c>
      <c r="X111" s="6">
        <v>0</v>
      </c>
      <c r="Y111" s="6">
        <v>0</v>
      </c>
      <c r="Z111" s="11">
        <f t="shared" si="66"/>
        <v>0</v>
      </c>
    </row>
    <row r="112" spans="1:26" ht="18.75" customHeight="1" x14ac:dyDescent="0.25">
      <c r="A112" s="158"/>
      <c r="B112" s="170"/>
      <c r="C112" s="161"/>
      <c r="D112" s="133"/>
      <c r="E112" s="133"/>
      <c r="F112" s="170"/>
      <c r="G112" s="165"/>
      <c r="H112" s="152"/>
      <c r="I112" s="165"/>
      <c r="J112" s="4" t="s">
        <v>32</v>
      </c>
      <c r="K112" s="10">
        <v>0</v>
      </c>
      <c r="L112" s="6">
        <v>0</v>
      </c>
      <c r="M112" s="6">
        <v>0</v>
      </c>
      <c r="N112" s="11">
        <f t="shared" si="63"/>
        <v>0</v>
      </c>
      <c r="O112" s="10">
        <v>0</v>
      </c>
      <c r="P112" s="6">
        <v>0</v>
      </c>
      <c r="Q112" s="6">
        <v>0</v>
      </c>
      <c r="R112" s="11">
        <f t="shared" si="64"/>
        <v>0</v>
      </c>
      <c r="S112" s="10">
        <v>0</v>
      </c>
      <c r="T112" s="6">
        <v>0</v>
      </c>
      <c r="U112" s="6">
        <v>0</v>
      </c>
      <c r="V112" s="11">
        <f t="shared" si="65"/>
        <v>0</v>
      </c>
      <c r="W112" s="10">
        <v>0</v>
      </c>
      <c r="X112" s="6">
        <v>0</v>
      </c>
      <c r="Y112" s="6">
        <v>0</v>
      </c>
      <c r="Z112" s="11">
        <f t="shared" si="66"/>
        <v>0</v>
      </c>
    </row>
    <row r="113" spans="1:26" ht="18.75" customHeight="1" x14ac:dyDescent="0.25">
      <c r="A113" s="158"/>
      <c r="B113" s="170"/>
      <c r="C113" s="161"/>
      <c r="D113" s="133"/>
      <c r="E113" s="133"/>
      <c r="F113" s="170"/>
      <c r="G113" s="165"/>
      <c r="H113" s="152"/>
      <c r="I113" s="165"/>
      <c r="J113" s="4" t="s">
        <v>33</v>
      </c>
      <c r="K113" s="10">
        <v>18</v>
      </c>
      <c r="L113" s="6">
        <v>0</v>
      </c>
      <c r="M113" s="6">
        <v>0</v>
      </c>
      <c r="N113" s="12">
        <f t="shared" si="63"/>
        <v>18</v>
      </c>
      <c r="O113" s="10">
        <v>18</v>
      </c>
      <c r="P113" s="6">
        <v>0</v>
      </c>
      <c r="Q113" s="6">
        <v>0</v>
      </c>
      <c r="R113" s="12">
        <f t="shared" si="64"/>
        <v>18</v>
      </c>
      <c r="S113" s="10">
        <v>37</v>
      </c>
      <c r="T113" s="6">
        <v>0</v>
      </c>
      <c r="U113" s="6">
        <v>0</v>
      </c>
      <c r="V113" s="12">
        <f t="shared" si="65"/>
        <v>37</v>
      </c>
      <c r="W113" s="10">
        <v>73</v>
      </c>
      <c r="X113" s="6">
        <v>0</v>
      </c>
      <c r="Y113" s="6">
        <v>0</v>
      </c>
      <c r="Z113" s="12">
        <f t="shared" si="66"/>
        <v>73</v>
      </c>
    </row>
    <row r="114" spans="1:26" ht="18.75" customHeight="1" thickBot="1" x14ac:dyDescent="0.3">
      <c r="A114" s="158"/>
      <c r="B114" s="170"/>
      <c r="C114" s="161"/>
      <c r="D114" s="133"/>
      <c r="E114" s="133"/>
      <c r="F114" s="170"/>
      <c r="G114" s="165"/>
      <c r="H114" s="152"/>
      <c r="I114" s="165"/>
      <c r="J114" s="3" t="s">
        <v>34</v>
      </c>
      <c r="K114" s="13">
        <v>1</v>
      </c>
      <c r="L114" s="14">
        <v>0</v>
      </c>
      <c r="M114" s="14">
        <v>0</v>
      </c>
      <c r="N114" s="15">
        <f t="shared" si="63"/>
        <v>1</v>
      </c>
      <c r="O114" s="13">
        <v>1</v>
      </c>
      <c r="P114" s="14">
        <v>0</v>
      </c>
      <c r="Q114" s="14">
        <v>0</v>
      </c>
      <c r="R114" s="15">
        <f t="shared" si="64"/>
        <v>1</v>
      </c>
      <c r="S114" s="13">
        <v>0</v>
      </c>
      <c r="T114" s="14">
        <v>0</v>
      </c>
      <c r="U114" s="14">
        <v>0</v>
      </c>
      <c r="V114" s="15">
        <f t="shared" si="65"/>
        <v>0</v>
      </c>
      <c r="W114" s="13">
        <v>2</v>
      </c>
      <c r="X114" s="14">
        <v>0</v>
      </c>
      <c r="Y114" s="14">
        <v>0</v>
      </c>
      <c r="Z114" s="15">
        <f t="shared" si="66"/>
        <v>2</v>
      </c>
    </row>
    <row r="115" spans="1:26" ht="32.25" customHeight="1" thickBot="1" x14ac:dyDescent="0.3">
      <c r="A115" s="158"/>
      <c r="B115" s="170"/>
      <c r="C115" s="161"/>
      <c r="D115" s="133"/>
      <c r="E115" s="133"/>
      <c r="F115" s="170"/>
      <c r="G115" s="165"/>
      <c r="H115" s="152"/>
      <c r="I115" s="155"/>
      <c r="J115" s="5" t="s">
        <v>35</v>
      </c>
      <c r="K115" s="16">
        <f>SUM(K110,K111,K112,K113,K114)</f>
        <v>19</v>
      </c>
      <c r="L115" s="17">
        <f t="shared" ref="L115:M115" si="67">SUM(L110:L114)</f>
        <v>0</v>
      </c>
      <c r="M115" s="17">
        <f t="shared" si="67"/>
        <v>0</v>
      </c>
      <c r="N115" s="18">
        <f>SUM(K115,L115)</f>
        <v>19</v>
      </c>
      <c r="O115" s="16">
        <f>SUM(O110,O111,O112,O113,O114)</f>
        <v>19</v>
      </c>
      <c r="P115" s="17">
        <f t="shared" ref="P115:Q115" si="68">SUM(P110:P114)</f>
        <v>0</v>
      </c>
      <c r="Q115" s="17">
        <f t="shared" si="68"/>
        <v>0</v>
      </c>
      <c r="R115" s="18">
        <f>SUM(O115,P115)</f>
        <v>19</v>
      </c>
      <c r="S115" s="16">
        <v>37</v>
      </c>
      <c r="T115" s="17">
        <f t="shared" ref="T115:U115" si="69">SUM(T110:T114)</f>
        <v>0</v>
      </c>
      <c r="U115" s="17">
        <f t="shared" si="69"/>
        <v>0</v>
      </c>
      <c r="V115" s="18">
        <f>SUM(S115,T115)</f>
        <v>37</v>
      </c>
      <c r="W115" s="16">
        <f>SUM(W110,W111,W112,W113,W114)</f>
        <v>75</v>
      </c>
      <c r="X115" s="17">
        <f t="shared" ref="X115:Y115" si="70">SUM(X110:X114)</f>
        <v>0</v>
      </c>
      <c r="Y115" s="17">
        <f t="shared" si="70"/>
        <v>0</v>
      </c>
      <c r="Z115" s="18">
        <f>SUM(W115,X115)</f>
        <v>75</v>
      </c>
    </row>
    <row r="116" spans="1:26" ht="18.75" customHeight="1" x14ac:dyDescent="0.25">
      <c r="A116" s="158"/>
      <c r="B116" s="170"/>
      <c r="C116" s="161"/>
      <c r="D116" s="133"/>
      <c r="E116" s="133"/>
      <c r="F116" s="170"/>
      <c r="G116" s="165"/>
      <c r="H116" s="152"/>
      <c r="I116" s="154" t="s">
        <v>28</v>
      </c>
      <c r="J116" s="4" t="s">
        <v>36</v>
      </c>
      <c r="K116" s="19">
        <v>19</v>
      </c>
      <c r="L116" s="20">
        <v>0</v>
      </c>
      <c r="M116" s="20">
        <v>0</v>
      </c>
      <c r="N116" s="12">
        <f>SUM(K116:M116)</f>
        <v>19</v>
      </c>
      <c r="O116" s="19">
        <v>19</v>
      </c>
      <c r="P116" s="20">
        <v>0</v>
      </c>
      <c r="Q116" s="20">
        <v>0</v>
      </c>
      <c r="R116" s="12">
        <f>SUM(O116:Q116)</f>
        <v>19</v>
      </c>
      <c r="S116" s="19">
        <v>37</v>
      </c>
      <c r="T116" s="20">
        <v>0</v>
      </c>
      <c r="U116" s="20">
        <v>0</v>
      </c>
      <c r="V116" s="12">
        <f>SUM(S116:U116)</f>
        <v>37</v>
      </c>
      <c r="W116" s="19">
        <f>K116+O116+S116</f>
        <v>75</v>
      </c>
      <c r="X116" s="20">
        <v>0</v>
      </c>
      <c r="Y116" s="20">
        <v>0</v>
      </c>
      <c r="Z116" s="12">
        <f>SUM(W116:Y116)</f>
        <v>75</v>
      </c>
    </row>
    <row r="117" spans="1:26" ht="18.75" customHeight="1" x14ac:dyDescent="0.25">
      <c r="A117" s="158"/>
      <c r="B117" s="170"/>
      <c r="C117" s="161"/>
      <c r="D117" s="133"/>
      <c r="E117" s="133"/>
      <c r="F117" s="170"/>
      <c r="G117" s="165"/>
      <c r="H117" s="152"/>
      <c r="I117" s="155"/>
      <c r="J117" s="4" t="s">
        <v>37</v>
      </c>
      <c r="K117" s="10">
        <v>0</v>
      </c>
      <c r="L117" s="6">
        <v>0</v>
      </c>
      <c r="M117" s="6">
        <v>0</v>
      </c>
      <c r="N117" s="11">
        <f>SUM(K117:M117)</f>
        <v>0</v>
      </c>
      <c r="O117" s="10">
        <v>0</v>
      </c>
      <c r="P117" s="6">
        <v>0</v>
      </c>
      <c r="Q117" s="6">
        <v>0</v>
      </c>
      <c r="R117" s="11">
        <f>SUM(O117:Q117)</f>
        <v>0</v>
      </c>
      <c r="S117" s="10">
        <v>0</v>
      </c>
      <c r="T117" s="6">
        <v>0</v>
      </c>
      <c r="U117" s="6">
        <v>0</v>
      </c>
      <c r="V117" s="11">
        <f>SUM(S117:U117)</f>
        <v>0</v>
      </c>
      <c r="W117" s="10">
        <v>0</v>
      </c>
      <c r="X117" s="6">
        <v>0</v>
      </c>
      <c r="Y117" s="6">
        <v>0</v>
      </c>
      <c r="Z117" s="11">
        <f>SUM(W117:Y117)</f>
        <v>0</v>
      </c>
    </row>
    <row r="118" spans="1:26" ht="18.75" customHeight="1" x14ac:dyDescent="0.25">
      <c r="A118" s="158"/>
      <c r="B118" s="170"/>
      <c r="C118" s="161"/>
      <c r="D118" s="133"/>
      <c r="E118" s="133"/>
      <c r="F118" s="170"/>
      <c r="G118" s="165"/>
      <c r="H118" s="152"/>
      <c r="I118" s="154" t="s">
        <v>29</v>
      </c>
      <c r="J118" s="4" t="s">
        <v>38</v>
      </c>
      <c r="K118" s="10">
        <v>0</v>
      </c>
      <c r="L118" s="6">
        <v>0</v>
      </c>
      <c r="M118" s="6">
        <v>0</v>
      </c>
      <c r="N118" s="11">
        <f>SUM(K118:M118)</f>
        <v>0</v>
      </c>
      <c r="O118" s="10">
        <v>0</v>
      </c>
      <c r="P118" s="6">
        <v>0</v>
      </c>
      <c r="Q118" s="6">
        <v>0</v>
      </c>
      <c r="R118" s="11">
        <f>SUM(O118:Q118)</f>
        <v>0</v>
      </c>
      <c r="S118" s="10">
        <v>0</v>
      </c>
      <c r="T118" s="6">
        <v>0</v>
      </c>
      <c r="U118" s="6">
        <v>0</v>
      </c>
      <c r="V118" s="11">
        <f>SUM(S118:U118)</f>
        <v>0</v>
      </c>
      <c r="W118" s="10">
        <v>0</v>
      </c>
      <c r="X118" s="6">
        <v>0</v>
      </c>
      <c r="Y118" s="6">
        <v>0</v>
      </c>
      <c r="Z118" s="11">
        <f>SUM(W118:Y118)</f>
        <v>0</v>
      </c>
    </row>
    <row r="119" spans="1:26" ht="18.75" customHeight="1" thickBot="1" x14ac:dyDescent="0.3">
      <c r="A119" s="158"/>
      <c r="B119" s="170"/>
      <c r="C119" s="161"/>
      <c r="D119" s="133"/>
      <c r="E119" s="133"/>
      <c r="F119" s="170"/>
      <c r="G119" s="165"/>
      <c r="H119" s="153"/>
      <c r="I119" s="155"/>
      <c r="J119" s="4" t="s">
        <v>39</v>
      </c>
      <c r="K119" s="21">
        <v>0</v>
      </c>
      <c r="L119" s="22">
        <v>0</v>
      </c>
      <c r="M119" s="22">
        <v>0</v>
      </c>
      <c r="N119" s="23">
        <f>SUM(K119:M119)</f>
        <v>0</v>
      </c>
      <c r="O119" s="21">
        <v>0</v>
      </c>
      <c r="P119" s="22">
        <v>0</v>
      </c>
      <c r="Q119" s="22">
        <v>0</v>
      </c>
      <c r="R119" s="23">
        <f>SUM(O119:Q119)</f>
        <v>0</v>
      </c>
      <c r="S119" s="21">
        <v>0</v>
      </c>
      <c r="T119" s="22">
        <v>0</v>
      </c>
      <c r="U119" s="22">
        <v>0</v>
      </c>
      <c r="V119" s="23">
        <f>SUM(S119:U119)</f>
        <v>0</v>
      </c>
      <c r="W119" s="21">
        <v>0</v>
      </c>
      <c r="X119" s="22">
        <v>0</v>
      </c>
      <c r="Y119" s="22">
        <v>0</v>
      </c>
      <c r="Z119" s="23">
        <f>SUM(W119:Y119)</f>
        <v>0</v>
      </c>
    </row>
    <row r="120" spans="1:26" ht="18.75" customHeight="1" x14ac:dyDescent="0.25">
      <c r="A120" s="158"/>
      <c r="B120" s="170"/>
      <c r="C120" s="161"/>
      <c r="D120" s="133"/>
      <c r="E120" s="133"/>
      <c r="F120" s="170"/>
      <c r="G120" s="165"/>
      <c r="H120" s="151" t="s">
        <v>161</v>
      </c>
      <c r="I120" s="151" t="s">
        <v>27</v>
      </c>
      <c r="J120" s="4" t="s">
        <v>30</v>
      </c>
      <c r="K120" s="7">
        <v>0</v>
      </c>
      <c r="L120" s="8">
        <v>0</v>
      </c>
      <c r="M120" s="8">
        <v>0</v>
      </c>
      <c r="N120" s="9">
        <f t="shared" ref="N120:N124" si="71">SUM(K120:M120)</f>
        <v>0</v>
      </c>
      <c r="O120" s="7">
        <v>0</v>
      </c>
      <c r="P120" s="8">
        <v>0</v>
      </c>
      <c r="Q120" s="8">
        <v>0</v>
      </c>
      <c r="R120" s="9">
        <f t="shared" ref="R120:R124" si="72">SUM(O120:Q120)</f>
        <v>0</v>
      </c>
      <c r="S120" s="7">
        <v>0</v>
      </c>
      <c r="T120" s="8">
        <v>0</v>
      </c>
      <c r="U120" s="8">
        <v>0</v>
      </c>
      <c r="V120" s="9">
        <f t="shared" ref="V120:V124" si="73">SUM(S120:U120)</f>
        <v>0</v>
      </c>
      <c r="W120" s="7">
        <v>0</v>
      </c>
      <c r="X120" s="8">
        <v>0</v>
      </c>
      <c r="Y120" s="8">
        <v>0</v>
      </c>
      <c r="Z120" s="9">
        <f t="shared" ref="Z120:Z124" si="74">SUM(W120:Y120)</f>
        <v>0</v>
      </c>
    </row>
    <row r="121" spans="1:26" ht="18.75" customHeight="1" x14ac:dyDescent="0.25">
      <c r="A121" s="158"/>
      <c r="B121" s="170"/>
      <c r="C121" s="161"/>
      <c r="D121" s="133"/>
      <c r="E121" s="133"/>
      <c r="F121" s="170"/>
      <c r="G121" s="165"/>
      <c r="H121" s="152"/>
      <c r="I121" s="152"/>
      <c r="J121" s="4" t="s">
        <v>31</v>
      </c>
      <c r="K121" s="10">
        <v>0</v>
      </c>
      <c r="L121" s="6">
        <v>0</v>
      </c>
      <c r="M121" s="6">
        <v>0</v>
      </c>
      <c r="N121" s="11">
        <f t="shared" si="71"/>
        <v>0</v>
      </c>
      <c r="O121" s="10">
        <v>0</v>
      </c>
      <c r="P121" s="6">
        <v>0</v>
      </c>
      <c r="Q121" s="6">
        <v>0</v>
      </c>
      <c r="R121" s="11">
        <f t="shared" si="72"/>
        <v>0</v>
      </c>
      <c r="S121" s="10">
        <v>0</v>
      </c>
      <c r="T121" s="6">
        <v>0</v>
      </c>
      <c r="U121" s="6">
        <v>0</v>
      </c>
      <c r="V121" s="11">
        <f t="shared" si="73"/>
        <v>0</v>
      </c>
      <c r="W121" s="10">
        <v>0</v>
      </c>
      <c r="X121" s="6">
        <v>0</v>
      </c>
      <c r="Y121" s="6">
        <v>0</v>
      </c>
      <c r="Z121" s="11">
        <f t="shared" si="74"/>
        <v>0</v>
      </c>
    </row>
    <row r="122" spans="1:26" ht="18.75" customHeight="1" x14ac:dyDescent="0.25">
      <c r="A122" s="158"/>
      <c r="B122" s="170"/>
      <c r="C122" s="161"/>
      <c r="D122" s="133"/>
      <c r="E122" s="133"/>
      <c r="F122" s="170"/>
      <c r="G122" s="165"/>
      <c r="H122" s="152"/>
      <c r="I122" s="152"/>
      <c r="J122" s="4" t="s">
        <v>32</v>
      </c>
      <c r="K122" s="10">
        <v>0</v>
      </c>
      <c r="L122" s="6">
        <v>0</v>
      </c>
      <c r="M122" s="6">
        <v>0</v>
      </c>
      <c r="N122" s="11">
        <f t="shared" si="71"/>
        <v>0</v>
      </c>
      <c r="O122" s="10">
        <v>0</v>
      </c>
      <c r="P122" s="6">
        <v>0</v>
      </c>
      <c r="Q122" s="6">
        <v>0</v>
      </c>
      <c r="R122" s="11">
        <f t="shared" si="72"/>
        <v>0</v>
      </c>
      <c r="S122" s="10">
        <v>0</v>
      </c>
      <c r="T122" s="6">
        <v>0</v>
      </c>
      <c r="U122" s="6">
        <v>0</v>
      </c>
      <c r="V122" s="11">
        <f t="shared" si="73"/>
        <v>0</v>
      </c>
      <c r="W122" s="10">
        <v>0</v>
      </c>
      <c r="X122" s="6">
        <v>0</v>
      </c>
      <c r="Y122" s="6">
        <v>0</v>
      </c>
      <c r="Z122" s="11">
        <f t="shared" si="74"/>
        <v>0</v>
      </c>
    </row>
    <row r="123" spans="1:26" ht="18.75" customHeight="1" x14ac:dyDescent="0.25">
      <c r="A123" s="158"/>
      <c r="B123" s="170"/>
      <c r="C123" s="161"/>
      <c r="D123" s="133"/>
      <c r="E123" s="133"/>
      <c r="F123" s="170"/>
      <c r="G123" s="165"/>
      <c r="H123" s="152"/>
      <c r="I123" s="152"/>
      <c r="J123" s="4" t="s">
        <v>33</v>
      </c>
      <c r="K123" s="10">
        <v>0</v>
      </c>
      <c r="L123" s="6">
        <v>0</v>
      </c>
      <c r="M123" s="6">
        <v>0</v>
      </c>
      <c r="N123" s="12">
        <f t="shared" si="71"/>
        <v>0</v>
      </c>
      <c r="O123" s="10">
        <v>0</v>
      </c>
      <c r="P123" s="6">
        <v>0</v>
      </c>
      <c r="Q123" s="6">
        <v>0</v>
      </c>
      <c r="R123" s="12">
        <f t="shared" si="72"/>
        <v>0</v>
      </c>
      <c r="S123" s="10">
        <v>0</v>
      </c>
      <c r="T123" s="6">
        <v>0</v>
      </c>
      <c r="U123" s="6">
        <v>0</v>
      </c>
      <c r="V123" s="12">
        <f t="shared" si="73"/>
        <v>0</v>
      </c>
      <c r="W123" s="10">
        <v>0</v>
      </c>
      <c r="X123" s="6">
        <v>0</v>
      </c>
      <c r="Y123" s="6">
        <v>0</v>
      </c>
      <c r="Z123" s="12">
        <f t="shared" si="74"/>
        <v>0</v>
      </c>
    </row>
    <row r="124" spans="1:26" ht="18.75" customHeight="1" thickBot="1" x14ac:dyDescent="0.3">
      <c r="A124" s="158"/>
      <c r="B124" s="170"/>
      <c r="C124" s="161"/>
      <c r="D124" s="133"/>
      <c r="E124" s="133"/>
      <c r="F124" s="170"/>
      <c r="G124" s="165"/>
      <c r="H124" s="152"/>
      <c r="I124" s="152"/>
      <c r="J124" s="3" t="s">
        <v>34</v>
      </c>
      <c r="K124" s="13">
        <v>0</v>
      </c>
      <c r="L124" s="14">
        <v>0</v>
      </c>
      <c r="M124" s="14">
        <v>0</v>
      </c>
      <c r="N124" s="15">
        <f t="shared" si="71"/>
        <v>0</v>
      </c>
      <c r="O124" s="13">
        <v>0</v>
      </c>
      <c r="P124" s="14">
        <v>0</v>
      </c>
      <c r="Q124" s="14">
        <v>0</v>
      </c>
      <c r="R124" s="15">
        <f t="shared" si="72"/>
        <v>0</v>
      </c>
      <c r="S124" s="13">
        <v>0</v>
      </c>
      <c r="T124" s="14">
        <v>0</v>
      </c>
      <c r="U124" s="14">
        <v>0</v>
      </c>
      <c r="V124" s="15">
        <f t="shared" si="73"/>
        <v>0</v>
      </c>
      <c r="W124" s="13">
        <v>0</v>
      </c>
      <c r="X124" s="14">
        <v>0</v>
      </c>
      <c r="Y124" s="14">
        <v>0</v>
      </c>
      <c r="Z124" s="15">
        <f t="shared" si="74"/>
        <v>0</v>
      </c>
    </row>
    <row r="125" spans="1:26" ht="30" customHeight="1" thickBot="1" x14ac:dyDescent="0.3">
      <c r="A125" s="158"/>
      <c r="B125" s="170"/>
      <c r="C125" s="161"/>
      <c r="D125" s="133"/>
      <c r="E125" s="133"/>
      <c r="F125" s="170"/>
      <c r="G125" s="165"/>
      <c r="H125" s="152"/>
      <c r="I125" s="153"/>
      <c r="J125" s="5" t="s">
        <v>35</v>
      </c>
      <c r="K125" s="16">
        <v>95</v>
      </c>
      <c r="L125" s="17">
        <f t="shared" ref="L125:M125" si="75">SUM(L120:L124)</f>
        <v>0</v>
      </c>
      <c r="M125" s="17">
        <f t="shared" si="75"/>
        <v>0</v>
      </c>
      <c r="N125" s="18">
        <f>SUM(K125,L125)</f>
        <v>95</v>
      </c>
      <c r="O125" s="16">
        <v>30</v>
      </c>
      <c r="P125" s="17">
        <f t="shared" ref="P125:Q125" si="76">SUM(P120:P124)</f>
        <v>0</v>
      </c>
      <c r="Q125" s="17">
        <f t="shared" si="76"/>
        <v>0</v>
      </c>
      <c r="R125" s="18">
        <f>SUM(O125,P125)</f>
        <v>30</v>
      </c>
      <c r="S125" s="16">
        <v>148</v>
      </c>
      <c r="T125" s="17">
        <f t="shared" ref="T125:U125" si="77">SUM(T120:T124)</f>
        <v>0</v>
      </c>
      <c r="U125" s="17">
        <f t="shared" si="77"/>
        <v>0</v>
      </c>
      <c r="V125" s="18">
        <f>SUM(S125,T125)</f>
        <v>148</v>
      </c>
      <c r="W125" s="16">
        <f>K125+O125+S125</f>
        <v>273</v>
      </c>
      <c r="X125" s="17">
        <f t="shared" ref="X125:Y125" si="78">SUM(X120:X124)</f>
        <v>0</v>
      </c>
      <c r="Y125" s="17">
        <f t="shared" si="78"/>
        <v>0</v>
      </c>
      <c r="Z125" s="18">
        <f>SUM(W125,X125)</f>
        <v>273</v>
      </c>
    </row>
    <row r="126" spans="1:26" ht="18.75" customHeight="1" x14ac:dyDescent="0.25">
      <c r="A126" s="158"/>
      <c r="B126" s="170"/>
      <c r="C126" s="161"/>
      <c r="D126" s="133"/>
      <c r="E126" s="133"/>
      <c r="F126" s="170"/>
      <c r="G126" s="165"/>
      <c r="H126" s="152"/>
      <c r="I126" s="154" t="s">
        <v>28</v>
      </c>
      <c r="J126" s="4" t="s">
        <v>36</v>
      </c>
      <c r="K126" s="19">
        <v>95</v>
      </c>
      <c r="L126" s="20">
        <v>0</v>
      </c>
      <c r="M126" s="20">
        <v>0</v>
      </c>
      <c r="N126" s="12">
        <f>SUM(K126:M126)</f>
        <v>95</v>
      </c>
      <c r="O126" s="19">
        <v>30</v>
      </c>
      <c r="P126" s="20">
        <v>0</v>
      </c>
      <c r="Q126" s="20">
        <v>0</v>
      </c>
      <c r="R126" s="12">
        <f>SUM(O126:Q126)</f>
        <v>30</v>
      </c>
      <c r="S126" s="19">
        <v>148</v>
      </c>
      <c r="T126" s="20">
        <v>0</v>
      </c>
      <c r="U126" s="20">
        <v>0</v>
      </c>
      <c r="V126" s="12">
        <f>SUM(S126:U126)</f>
        <v>148</v>
      </c>
      <c r="W126" s="26">
        <f>K126+O126+S126</f>
        <v>273</v>
      </c>
      <c r="X126" s="20">
        <v>0</v>
      </c>
      <c r="Y126" s="20">
        <v>0</v>
      </c>
      <c r="Z126" s="12">
        <f>SUM(W126:Y126)</f>
        <v>273</v>
      </c>
    </row>
    <row r="127" spans="1:26" ht="18.75" customHeight="1" x14ac:dyDescent="0.25">
      <c r="A127" s="158"/>
      <c r="B127" s="170"/>
      <c r="C127" s="161"/>
      <c r="D127" s="133"/>
      <c r="E127" s="133"/>
      <c r="F127" s="170"/>
      <c r="G127" s="165"/>
      <c r="H127" s="152"/>
      <c r="I127" s="155"/>
      <c r="J127" s="4" t="s">
        <v>37</v>
      </c>
      <c r="K127" s="10">
        <v>0</v>
      </c>
      <c r="L127" s="6">
        <v>0</v>
      </c>
      <c r="M127" s="6">
        <v>0</v>
      </c>
      <c r="N127" s="11">
        <f>SUM(K127:M127)</f>
        <v>0</v>
      </c>
      <c r="O127" s="10">
        <v>0</v>
      </c>
      <c r="P127" s="6">
        <v>0</v>
      </c>
      <c r="Q127" s="6">
        <v>0</v>
      </c>
      <c r="R127" s="11">
        <f>SUM(O127:Q127)</f>
        <v>0</v>
      </c>
      <c r="S127" s="10">
        <v>0</v>
      </c>
      <c r="T127" s="6">
        <v>0</v>
      </c>
      <c r="U127" s="6">
        <v>0</v>
      </c>
      <c r="V127" s="11">
        <f>SUM(S127:U127)</f>
        <v>0</v>
      </c>
      <c r="W127" s="19">
        <v>0</v>
      </c>
      <c r="X127" s="6">
        <v>0</v>
      </c>
      <c r="Y127" s="6">
        <v>0</v>
      </c>
      <c r="Z127" s="11">
        <f>SUM(W127:Y127)</f>
        <v>0</v>
      </c>
    </row>
    <row r="128" spans="1:26" ht="18.75" customHeight="1" x14ac:dyDescent="0.25">
      <c r="A128" s="158"/>
      <c r="B128" s="170"/>
      <c r="C128" s="161"/>
      <c r="D128" s="133"/>
      <c r="E128" s="133"/>
      <c r="F128" s="170"/>
      <c r="G128" s="165"/>
      <c r="H128" s="152"/>
      <c r="I128" s="154" t="s">
        <v>29</v>
      </c>
      <c r="J128" s="4" t="s">
        <v>38</v>
      </c>
      <c r="K128" s="10">
        <v>0</v>
      </c>
      <c r="L128" s="6">
        <v>0</v>
      </c>
      <c r="M128" s="6">
        <v>0</v>
      </c>
      <c r="N128" s="11">
        <f>SUM(K128:M128)</f>
        <v>0</v>
      </c>
      <c r="O128" s="10">
        <v>0</v>
      </c>
      <c r="P128" s="6">
        <v>0</v>
      </c>
      <c r="Q128" s="6">
        <v>0</v>
      </c>
      <c r="R128" s="11">
        <f>SUM(O128:Q128)</f>
        <v>0</v>
      </c>
      <c r="S128" s="10">
        <v>0</v>
      </c>
      <c r="T128" s="6">
        <v>0</v>
      </c>
      <c r="U128" s="6">
        <v>0</v>
      </c>
      <c r="V128" s="11">
        <f>SUM(S128:U128)</f>
        <v>0</v>
      </c>
      <c r="W128" s="10">
        <v>0</v>
      </c>
      <c r="X128" s="6">
        <v>0</v>
      </c>
      <c r="Y128" s="6">
        <v>0</v>
      </c>
      <c r="Z128" s="11">
        <f>SUM(W128:Y128)</f>
        <v>0</v>
      </c>
    </row>
    <row r="129" spans="1:26" ht="18.75" customHeight="1" thickBot="1" x14ac:dyDescent="0.3">
      <c r="A129" s="158"/>
      <c r="B129" s="170"/>
      <c r="C129" s="161"/>
      <c r="D129" s="133"/>
      <c r="E129" s="133"/>
      <c r="F129" s="171"/>
      <c r="G129" s="165"/>
      <c r="H129" s="153"/>
      <c r="I129" s="155"/>
      <c r="J129" s="4" t="s">
        <v>39</v>
      </c>
      <c r="K129" s="21">
        <v>0</v>
      </c>
      <c r="L129" s="22">
        <v>0</v>
      </c>
      <c r="M129" s="22">
        <v>0</v>
      </c>
      <c r="N129" s="23">
        <f>SUM(K129:M129)</f>
        <v>0</v>
      </c>
      <c r="O129" s="21">
        <v>0</v>
      </c>
      <c r="P129" s="22">
        <v>0</v>
      </c>
      <c r="Q129" s="22">
        <v>0</v>
      </c>
      <c r="R129" s="23">
        <f>SUM(O129:Q129)</f>
        <v>0</v>
      </c>
      <c r="S129" s="21">
        <v>0</v>
      </c>
      <c r="T129" s="22">
        <v>0</v>
      </c>
      <c r="U129" s="22">
        <v>0</v>
      </c>
      <c r="V129" s="23">
        <f>SUM(S129:U129)</f>
        <v>0</v>
      </c>
      <c r="W129" s="21">
        <v>0</v>
      </c>
      <c r="X129" s="22">
        <v>0</v>
      </c>
      <c r="Y129" s="22">
        <v>0</v>
      </c>
      <c r="Z129" s="23">
        <f>SUM(W129:Y129)</f>
        <v>0</v>
      </c>
    </row>
    <row r="130" spans="1:26" ht="18.75" customHeight="1" x14ac:dyDescent="0.25">
      <c r="A130" s="158"/>
      <c r="B130" s="170"/>
      <c r="C130" s="161"/>
      <c r="D130" s="133"/>
      <c r="E130" s="133"/>
      <c r="F130" s="166" t="s">
        <v>165</v>
      </c>
      <c r="G130" s="165"/>
      <c r="H130" s="133" t="s">
        <v>159</v>
      </c>
      <c r="I130" s="135" t="s">
        <v>27</v>
      </c>
      <c r="J130" s="4" t="s">
        <v>30</v>
      </c>
      <c r="K130" s="7">
        <v>8</v>
      </c>
      <c r="L130" s="8">
        <v>9</v>
      </c>
      <c r="M130" s="8">
        <v>0</v>
      </c>
      <c r="N130" s="9">
        <f t="shared" ref="N130:N134" si="79">SUM(K130:M130)</f>
        <v>17</v>
      </c>
      <c r="O130" s="7">
        <v>3</v>
      </c>
      <c r="P130" s="8">
        <v>4</v>
      </c>
      <c r="Q130" s="8">
        <v>0</v>
      </c>
      <c r="R130" s="9">
        <f t="shared" ref="R130:R134" si="80">SUM(O130:Q130)</f>
        <v>7</v>
      </c>
      <c r="S130" s="7">
        <v>13</v>
      </c>
      <c r="T130" s="8">
        <v>4</v>
      </c>
      <c r="U130" s="8">
        <v>0</v>
      </c>
      <c r="V130" s="9">
        <f t="shared" ref="V130:V134" si="81">SUM(S130:U130)</f>
        <v>17</v>
      </c>
      <c r="W130" s="26">
        <f>K130+O130+S130</f>
        <v>24</v>
      </c>
      <c r="X130" s="8">
        <f>L130+P130+T130</f>
        <v>17</v>
      </c>
      <c r="Y130" s="8">
        <v>0</v>
      </c>
      <c r="Z130" s="9">
        <f t="shared" ref="Z130:Z134" si="82">SUM(W130:Y130)</f>
        <v>41</v>
      </c>
    </row>
    <row r="131" spans="1:26" ht="18.75" customHeight="1" x14ac:dyDescent="0.25">
      <c r="A131" s="158"/>
      <c r="B131" s="170"/>
      <c r="C131" s="161"/>
      <c r="D131" s="133"/>
      <c r="E131" s="133"/>
      <c r="F131" s="167"/>
      <c r="G131" s="165"/>
      <c r="H131" s="133"/>
      <c r="I131" s="135"/>
      <c r="J131" s="4" t="s">
        <v>31</v>
      </c>
      <c r="K131" s="10">
        <v>5</v>
      </c>
      <c r="L131" s="6">
        <v>1</v>
      </c>
      <c r="M131" s="6">
        <v>0</v>
      </c>
      <c r="N131" s="11">
        <f t="shared" si="79"/>
        <v>6</v>
      </c>
      <c r="O131" s="10">
        <v>7</v>
      </c>
      <c r="P131" s="6">
        <v>1</v>
      </c>
      <c r="Q131" s="6">
        <v>0</v>
      </c>
      <c r="R131" s="11">
        <f t="shared" si="80"/>
        <v>8</v>
      </c>
      <c r="S131" s="10">
        <v>7</v>
      </c>
      <c r="T131" s="6">
        <v>1</v>
      </c>
      <c r="U131" s="6">
        <v>0</v>
      </c>
      <c r="V131" s="11">
        <f t="shared" si="81"/>
        <v>8</v>
      </c>
      <c r="W131" s="27">
        <f t="shared" ref="W131:X134" si="83">K131+O131+S131</f>
        <v>19</v>
      </c>
      <c r="X131" s="6">
        <f t="shared" si="83"/>
        <v>3</v>
      </c>
      <c r="Y131" s="6">
        <v>0</v>
      </c>
      <c r="Z131" s="11">
        <f t="shared" si="82"/>
        <v>22</v>
      </c>
    </row>
    <row r="132" spans="1:26" ht="18.75" customHeight="1" x14ac:dyDescent="0.25">
      <c r="A132" s="158"/>
      <c r="B132" s="170"/>
      <c r="C132" s="161"/>
      <c r="D132" s="133"/>
      <c r="E132" s="133"/>
      <c r="F132" s="167"/>
      <c r="G132" s="165"/>
      <c r="H132" s="133"/>
      <c r="I132" s="135"/>
      <c r="J132" s="4" t="s">
        <v>32</v>
      </c>
      <c r="K132" s="10">
        <v>5</v>
      </c>
      <c r="L132" s="6">
        <v>2</v>
      </c>
      <c r="M132" s="6">
        <v>0</v>
      </c>
      <c r="N132" s="11">
        <f t="shared" si="79"/>
        <v>7</v>
      </c>
      <c r="O132" s="10">
        <v>6</v>
      </c>
      <c r="P132" s="6">
        <v>3</v>
      </c>
      <c r="Q132" s="6">
        <v>0</v>
      </c>
      <c r="R132" s="11">
        <f t="shared" si="80"/>
        <v>9</v>
      </c>
      <c r="S132" s="10">
        <v>16</v>
      </c>
      <c r="T132" s="6">
        <v>3</v>
      </c>
      <c r="U132" s="6">
        <v>0</v>
      </c>
      <c r="V132" s="11">
        <f t="shared" si="81"/>
        <v>19</v>
      </c>
      <c r="W132" s="27">
        <f t="shared" si="83"/>
        <v>27</v>
      </c>
      <c r="X132" s="6">
        <f t="shared" si="83"/>
        <v>8</v>
      </c>
      <c r="Y132" s="6">
        <v>0</v>
      </c>
      <c r="Z132" s="11">
        <f t="shared" si="82"/>
        <v>35</v>
      </c>
    </row>
    <row r="133" spans="1:26" ht="18.75" customHeight="1" x14ac:dyDescent="0.25">
      <c r="A133" s="158"/>
      <c r="B133" s="170"/>
      <c r="C133" s="161"/>
      <c r="D133" s="133"/>
      <c r="E133" s="133"/>
      <c r="F133" s="167"/>
      <c r="G133" s="165"/>
      <c r="H133" s="133"/>
      <c r="I133" s="135"/>
      <c r="J133" s="4" t="s">
        <v>33</v>
      </c>
      <c r="K133" s="10">
        <v>17</v>
      </c>
      <c r="L133" s="6">
        <v>2</v>
      </c>
      <c r="M133" s="6">
        <v>0</v>
      </c>
      <c r="N133" s="12">
        <f t="shared" si="79"/>
        <v>19</v>
      </c>
      <c r="O133" s="10">
        <v>20</v>
      </c>
      <c r="P133" s="6">
        <v>3</v>
      </c>
      <c r="Q133" s="6">
        <v>0</v>
      </c>
      <c r="R133" s="12">
        <f t="shared" si="80"/>
        <v>23</v>
      </c>
      <c r="S133" s="10">
        <v>27</v>
      </c>
      <c r="T133" s="6">
        <v>3</v>
      </c>
      <c r="U133" s="6">
        <v>0</v>
      </c>
      <c r="V133" s="12">
        <f t="shared" si="81"/>
        <v>30</v>
      </c>
      <c r="W133" s="27">
        <f t="shared" si="83"/>
        <v>64</v>
      </c>
      <c r="X133" s="6">
        <f t="shared" si="83"/>
        <v>8</v>
      </c>
      <c r="Y133" s="6">
        <v>0</v>
      </c>
      <c r="Z133" s="12">
        <f t="shared" si="82"/>
        <v>72</v>
      </c>
    </row>
    <row r="134" spans="1:26" ht="18.75" customHeight="1" thickBot="1" x14ac:dyDescent="0.3">
      <c r="A134" s="158"/>
      <c r="B134" s="170"/>
      <c r="C134" s="161"/>
      <c r="D134" s="133"/>
      <c r="E134" s="133"/>
      <c r="F134" s="167"/>
      <c r="G134" s="165"/>
      <c r="H134" s="133"/>
      <c r="I134" s="135"/>
      <c r="J134" s="3" t="s">
        <v>34</v>
      </c>
      <c r="K134" s="13">
        <v>12</v>
      </c>
      <c r="L134" s="14">
        <v>5</v>
      </c>
      <c r="M134" s="14">
        <v>0</v>
      </c>
      <c r="N134" s="15">
        <f t="shared" si="79"/>
        <v>17</v>
      </c>
      <c r="O134" s="13">
        <v>15</v>
      </c>
      <c r="P134" s="14">
        <v>4</v>
      </c>
      <c r="Q134" s="14">
        <v>0</v>
      </c>
      <c r="R134" s="15">
        <f t="shared" si="80"/>
        <v>19</v>
      </c>
      <c r="S134" s="13">
        <v>22</v>
      </c>
      <c r="T134" s="14">
        <v>2</v>
      </c>
      <c r="U134" s="14">
        <v>0</v>
      </c>
      <c r="V134" s="15">
        <f t="shared" si="81"/>
        <v>24</v>
      </c>
      <c r="W134" s="19">
        <f t="shared" si="83"/>
        <v>49</v>
      </c>
      <c r="X134" s="20">
        <f t="shared" si="83"/>
        <v>11</v>
      </c>
      <c r="Y134" s="14">
        <v>0</v>
      </c>
      <c r="Z134" s="15">
        <f t="shared" si="82"/>
        <v>60</v>
      </c>
    </row>
    <row r="135" spans="1:26" ht="28.5" customHeight="1" thickBot="1" x14ac:dyDescent="0.3">
      <c r="A135" s="158"/>
      <c r="B135" s="170"/>
      <c r="C135" s="161"/>
      <c r="D135" s="133"/>
      <c r="E135" s="133"/>
      <c r="F135" s="167"/>
      <c r="G135" s="165"/>
      <c r="H135" s="133"/>
      <c r="I135" s="135"/>
      <c r="J135" s="5" t="s">
        <v>35</v>
      </c>
      <c r="K135" s="16">
        <v>47</v>
      </c>
      <c r="L135" s="17">
        <v>18</v>
      </c>
      <c r="M135" s="17">
        <f t="shared" ref="M135" si="84">SUM(M130:M134)</f>
        <v>0</v>
      </c>
      <c r="N135" s="18">
        <f>SUM(K135,L135)</f>
        <v>65</v>
      </c>
      <c r="O135" s="16">
        <v>51</v>
      </c>
      <c r="P135" s="17">
        <v>15</v>
      </c>
      <c r="Q135" s="17">
        <f t="shared" ref="Q135" si="85">SUM(Q130:Q134)</f>
        <v>0</v>
      </c>
      <c r="R135" s="18">
        <f>SUM(O135,P135)</f>
        <v>66</v>
      </c>
      <c r="S135" s="16">
        <f>SUM(S130:S134)</f>
        <v>85</v>
      </c>
      <c r="T135" s="17">
        <f>SUM(T130:T134)</f>
        <v>13</v>
      </c>
      <c r="U135" s="17">
        <f t="shared" ref="U135" si="86">SUM(U130:U134)</f>
        <v>0</v>
      </c>
      <c r="V135" s="18">
        <v>98</v>
      </c>
      <c r="W135" s="16">
        <f>K135+O135+S135</f>
        <v>183</v>
      </c>
      <c r="X135" s="17">
        <f>SUM(X130:X134)</f>
        <v>47</v>
      </c>
      <c r="Y135" s="17">
        <f t="shared" ref="Y135" si="87">SUM(Y130:Y134)</f>
        <v>0</v>
      </c>
      <c r="Z135" s="18">
        <f>SUM(W135,X135)</f>
        <v>230</v>
      </c>
    </row>
    <row r="136" spans="1:26" ht="18.75" customHeight="1" x14ac:dyDescent="0.25">
      <c r="A136" s="158"/>
      <c r="B136" s="170"/>
      <c r="C136" s="161"/>
      <c r="D136" s="133"/>
      <c r="E136" s="133"/>
      <c r="F136" s="167"/>
      <c r="G136" s="165"/>
      <c r="H136" s="133"/>
      <c r="I136" s="135" t="s">
        <v>28</v>
      </c>
      <c r="J136" s="4" t="s">
        <v>36</v>
      </c>
      <c r="K136" s="19">
        <v>0</v>
      </c>
      <c r="L136" s="20">
        <v>0</v>
      </c>
      <c r="M136" s="20">
        <v>0</v>
      </c>
      <c r="N136" s="12">
        <f>SUM(K136:M136)</f>
        <v>0</v>
      </c>
      <c r="O136" s="19">
        <v>0</v>
      </c>
      <c r="P136" s="20">
        <v>0</v>
      </c>
      <c r="Q136" s="20">
        <v>0</v>
      </c>
      <c r="R136" s="12">
        <f>SUM(O136:Q136)</f>
        <v>0</v>
      </c>
      <c r="S136" s="19">
        <v>0</v>
      </c>
      <c r="T136" s="20">
        <v>0</v>
      </c>
      <c r="U136" s="20">
        <v>0</v>
      </c>
      <c r="V136" s="12">
        <f>SUM(S136:U136)</f>
        <v>0</v>
      </c>
      <c r="W136" s="19">
        <v>0</v>
      </c>
      <c r="X136" s="20">
        <v>0</v>
      </c>
      <c r="Y136" s="20">
        <v>0</v>
      </c>
      <c r="Z136" s="12">
        <f>SUM(W136:Y136)</f>
        <v>0</v>
      </c>
    </row>
    <row r="137" spans="1:26" ht="18.75" customHeight="1" x14ac:dyDescent="0.25">
      <c r="A137" s="158"/>
      <c r="B137" s="170"/>
      <c r="C137" s="161"/>
      <c r="D137" s="133"/>
      <c r="E137" s="133"/>
      <c r="F137" s="167"/>
      <c r="G137" s="165"/>
      <c r="H137" s="133"/>
      <c r="I137" s="135"/>
      <c r="J137" s="4" t="s">
        <v>37</v>
      </c>
      <c r="K137" s="10">
        <v>0</v>
      </c>
      <c r="L137" s="6">
        <v>0</v>
      </c>
      <c r="M137" s="6">
        <v>0</v>
      </c>
      <c r="N137" s="11">
        <f>SUM(K137:M137)</f>
        <v>0</v>
      </c>
      <c r="O137" s="10">
        <v>0</v>
      </c>
      <c r="P137" s="6">
        <v>0</v>
      </c>
      <c r="Q137" s="6">
        <v>0</v>
      </c>
      <c r="R137" s="11">
        <f>SUM(O137:Q137)</f>
        <v>0</v>
      </c>
      <c r="S137" s="10">
        <v>0</v>
      </c>
      <c r="T137" s="6">
        <v>0</v>
      </c>
      <c r="U137" s="6">
        <v>0</v>
      </c>
      <c r="V137" s="11">
        <f>SUM(S137:U137)</f>
        <v>0</v>
      </c>
      <c r="W137" s="10">
        <v>0</v>
      </c>
      <c r="X137" s="6">
        <v>0</v>
      </c>
      <c r="Y137" s="6">
        <v>0</v>
      </c>
      <c r="Z137" s="11">
        <f>SUM(W137:Y137)</f>
        <v>0</v>
      </c>
    </row>
    <row r="138" spans="1:26" ht="18.75" customHeight="1" x14ac:dyDescent="0.25">
      <c r="A138" s="158"/>
      <c r="B138" s="170"/>
      <c r="C138" s="161"/>
      <c r="D138" s="133"/>
      <c r="E138" s="133"/>
      <c r="F138" s="167"/>
      <c r="G138" s="165"/>
      <c r="H138" s="133"/>
      <c r="I138" s="135" t="s">
        <v>29</v>
      </c>
      <c r="J138" s="4" t="s">
        <v>38</v>
      </c>
      <c r="K138" s="10">
        <v>0</v>
      </c>
      <c r="L138" s="6">
        <v>0</v>
      </c>
      <c r="M138" s="6">
        <v>0</v>
      </c>
      <c r="N138" s="11">
        <f>SUM(K138:M138)</f>
        <v>0</v>
      </c>
      <c r="O138" s="10">
        <v>0</v>
      </c>
      <c r="P138" s="6">
        <v>0</v>
      </c>
      <c r="Q138" s="6">
        <v>0</v>
      </c>
      <c r="R138" s="11">
        <f>SUM(O138:Q138)</f>
        <v>0</v>
      </c>
      <c r="S138" s="10">
        <v>0</v>
      </c>
      <c r="T138" s="6">
        <v>0</v>
      </c>
      <c r="U138" s="6">
        <v>0</v>
      </c>
      <c r="V138" s="11">
        <f>SUM(S138:U138)</f>
        <v>0</v>
      </c>
      <c r="W138" s="10">
        <v>0</v>
      </c>
      <c r="X138" s="6">
        <v>0</v>
      </c>
      <c r="Y138" s="6">
        <v>0</v>
      </c>
      <c r="Z138" s="11">
        <f>SUM(W138:Y138)</f>
        <v>0</v>
      </c>
    </row>
    <row r="139" spans="1:26" ht="18.75" customHeight="1" thickBot="1" x14ac:dyDescent="0.3">
      <c r="A139" s="158"/>
      <c r="B139" s="170"/>
      <c r="C139" s="161"/>
      <c r="D139" s="133"/>
      <c r="E139" s="133"/>
      <c r="F139" s="167"/>
      <c r="G139" s="165"/>
      <c r="H139" s="133"/>
      <c r="I139" s="135"/>
      <c r="J139" s="4" t="s">
        <v>39</v>
      </c>
      <c r="K139" s="21">
        <v>0</v>
      </c>
      <c r="L139" s="22">
        <v>0</v>
      </c>
      <c r="M139" s="22">
        <v>0</v>
      </c>
      <c r="N139" s="23">
        <f>SUM(K139:M139)</f>
        <v>0</v>
      </c>
      <c r="O139" s="21">
        <v>0</v>
      </c>
      <c r="P139" s="22">
        <v>0</v>
      </c>
      <c r="Q139" s="22">
        <v>0</v>
      </c>
      <c r="R139" s="23">
        <f>SUM(O139:Q139)</f>
        <v>0</v>
      </c>
      <c r="S139" s="21">
        <v>0</v>
      </c>
      <c r="T139" s="22">
        <v>0</v>
      </c>
      <c r="U139" s="22">
        <v>0</v>
      </c>
      <c r="V139" s="23">
        <f>SUM(S139:U139)</f>
        <v>0</v>
      </c>
      <c r="W139" s="21">
        <v>0</v>
      </c>
      <c r="X139" s="22">
        <v>0</v>
      </c>
      <c r="Y139" s="22">
        <v>0</v>
      </c>
      <c r="Z139" s="23">
        <f>SUM(W139:Y139)</f>
        <v>0</v>
      </c>
    </row>
    <row r="140" spans="1:26" ht="18.75" customHeight="1" x14ac:dyDescent="0.25">
      <c r="A140" s="158"/>
      <c r="B140" s="170"/>
      <c r="C140" s="161"/>
      <c r="D140" s="133"/>
      <c r="E140" s="133"/>
      <c r="F140" s="167"/>
      <c r="G140" s="165"/>
      <c r="H140" s="151" t="s">
        <v>161</v>
      </c>
      <c r="I140" s="133" t="s">
        <v>27</v>
      </c>
      <c r="J140" s="4" t="s">
        <v>30</v>
      </c>
      <c r="K140" s="7">
        <v>0</v>
      </c>
      <c r="L140" s="8">
        <v>0</v>
      </c>
      <c r="M140" s="8">
        <v>0</v>
      </c>
      <c r="N140" s="9">
        <f t="shared" ref="N140:N144" si="88">SUM(K140:M140)</f>
        <v>0</v>
      </c>
      <c r="O140" s="7">
        <v>0</v>
      </c>
      <c r="P140" s="8">
        <v>0</v>
      </c>
      <c r="Q140" s="8">
        <v>0</v>
      </c>
      <c r="R140" s="9">
        <f t="shared" ref="R140:R144" si="89">SUM(O140:Q140)</f>
        <v>0</v>
      </c>
      <c r="S140" s="7">
        <v>0</v>
      </c>
      <c r="T140" s="8">
        <v>0</v>
      </c>
      <c r="U140" s="8">
        <v>0</v>
      </c>
      <c r="V140" s="9">
        <f t="shared" ref="V140:V144" si="90">SUM(S140:U140)</f>
        <v>0</v>
      </c>
      <c r="W140" s="7">
        <v>0</v>
      </c>
      <c r="X140" s="8">
        <v>0</v>
      </c>
      <c r="Y140" s="8">
        <v>0</v>
      </c>
      <c r="Z140" s="9">
        <f t="shared" ref="Z140:Z144" si="91">SUM(W140:Y140)</f>
        <v>0</v>
      </c>
    </row>
    <row r="141" spans="1:26" ht="18.75" customHeight="1" x14ac:dyDescent="0.25">
      <c r="A141" s="158"/>
      <c r="B141" s="170"/>
      <c r="C141" s="161"/>
      <c r="D141" s="133"/>
      <c r="E141" s="133"/>
      <c r="F141" s="167"/>
      <c r="G141" s="165"/>
      <c r="H141" s="152"/>
      <c r="I141" s="133"/>
      <c r="J141" s="4" t="s">
        <v>31</v>
      </c>
      <c r="K141" s="10">
        <v>0</v>
      </c>
      <c r="L141" s="6">
        <v>0</v>
      </c>
      <c r="M141" s="6">
        <v>0</v>
      </c>
      <c r="N141" s="11">
        <f t="shared" si="88"/>
        <v>0</v>
      </c>
      <c r="O141" s="10">
        <v>0</v>
      </c>
      <c r="P141" s="6">
        <v>0</v>
      </c>
      <c r="Q141" s="6">
        <v>0</v>
      </c>
      <c r="R141" s="11">
        <f t="shared" si="89"/>
        <v>0</v>
      </c>
      <c r="S141" s="10">
        <v>0</v>
      </c>
      <c r="T141" s="6">
        <v>0</v>
      </c>
      <c r="U141" s="6">
        <v>0</v>
      </c>
      <c r="V141" s="11">
        <f t="shared" si="90"/>
        <v>0</v>
      </c>
      <c r="W141" s="10">
        <v>0</v>
      </c>
      <c r="X141" s="6">
        <v>0</v>
      </c>
      <c r="Y141" s="6">
        <v>0</v>
      </c>
      <c r="Z141" s="11">
        <f t="shared" si="91"/>
        <v>0</v>
      </c>
    </row>
    <row r="142" spans="1:26" ht="18.75" customHeight="1" x14ac:dyDescent="0.25">
      <c r="A142" s="158"/>
      <c r="B142" s="170"/>
      <c r="C142" s="161"/>
      <c r="D142" s="133"/>
      <c r="E142" s="133"/>
      <c r="F142" s="167"/>
      <c r="G142" s="165"/>
      <c r="H142" s="152"/>
      <c r="I142" s="133"/>
      <c r="J142" s="4" t="s">
        <v>32</v>
      </c>
      <c r="K142" s="10">
        <v>0</v>
      </c>
      <c r="L142" s="6">
        <v>0</v>
      </c>
      <c r="M142" s="6">
        <v>0</v>
      </c>
      <c r="N142" s="11">
        <f t="shared" si="88"/>
        <v>0</v>
      </c>
      <c r="O142" s="10">
        <v>0</v>
      </c>
      <c r="P142" s="6">
        <v>0</v>
      </c>
      <c r="Q142" s="6">
        <v>0</v>
      </c>
      <c r="R142" s="11">
        <f t="shared" si="89"/>
        <v>0</v>
      </c>
      <c r="S142" s="10">
        <v>0</v>
      </c>
      <c r="T142" s="6">
        <v>0</v>
      </c>
      <c r="U142" s="6">
        <v>0</v>
      </c>
      <c r="V142" s="11">
        <f t="shared" si="90"/>
        <v>0</v>
      </c>
      <c r="W142" s="10">
        <v>0</v>
      </c>
      <c r="X142" s="6">
        <v>0</v>
      </c>
      <c r="Y142" s="6">
        <v>0</v>
      </c>
      <c r="Z142" s="11">
        <f t="shared" si="91"/>
        <v>0</v>
      </c>
    </row>
    <row r="143" spans="1:26" ht="18.75" customHeight="1" x14ac:dyDescent="0.25">
      <c r="A143" s="158"/>
      <c r="B143" s="170"/>
      <c r="C143" s="161"/>
      <c r="D143" s="133"/>
      <c r="E143" s="133"/>
      <c r="F143" s="167"/>
      <c r="G143" s="165"/>
      <c r="H143" s="152"/>
      <c r="I143" s="133"/>
      <c r="J143" s="4" t="s">
        <v>33</v>
      </c>
      <c r="K143" s="10">
        <v>0</v>
      </c>
      <c r="L143" s="6">
        <v>0</v>
      </c>
      <c r="M143" s="6">
        <v>0</v>
      </c>
      <c r="N143" s="12">
        <f t="shared" si="88"/>
        <v>0</v>
      </c>
      <c r="O143" s="10">
        <v>0</v>
      </c>
      <c r="P143" s="6">
        <v>0</v>
      </c>
      <c r="Q143" s="6">
        <v>0</v>
      </c>
      <c r="R143" s="12">
        <f t="shared" si="89"/>
        <v>0</v>
      </c>
      <c r="S143" s="10">
        <v>0</v>
      </c>
      <c r="T143" s="6">
        <v>0</v>
      </c>
      <c r="U143" s="6">
        <v>0</v>
      </c>
      <c r="V143" s="12">
        <f t="shared" si="90"/>
        <v>0</v>
      </c>
      <c r="W143" s="10">
        <v>0</v>
      </c>
      <c r="X143" s="6">
        <v>0</v>
      </c>
      <c r="Y143" s="6">
        <v>0</v>
      </c>
      <c r="Z143" s="12">
        <f t="shared" si="91"/>
        <v>0</v>
      </c>
    </row>
    <row r="144" spans="1:26" ht="18.75" customHeight="1" thickBot="1" x14ac:dyDescent="0.3">
      <c r="A144" s="158"/>
      <c r="B144" s="170"/>
      <c r="C144" s="161"/>
      <c r="D144" s="133"/>
      <c r="E144" s="133"/>
      <c r="F144" s="167"/>
      <c r="G144" s="165"/>
      <c r="H144" s="152"/>
      <c r="I144" s="133"/>
      <c r="J144" s="3" t="s">
        <v>34</v>
      </c>
      <c r="K144" s="13">
        <v>0</v>
      </c>
      <c r="L144" s="14">
        <v>0</v>
      </c>
      <c r="M144" s="14">
        <v>0</v>
      </c>
      <c r="N144" s="15">
        <f t="shared" si="88"/>
        <v>0</v>
      </c>
      <c r="O144" s="13">
        <v>0</v>
      </c>
      <c r="P144" s="14">
        <v>0</v>
      </c>
      <c r="Q144" s="14">
        <v>0</v>
      </c>
      <c r="R144" s="15">
        <f t="shared" si="89"/>
        <v>0</v>
      </c>
      <c r="S144" s="13">
        <v>0</v>
      </c>
      <c r="T144" s="14">
        <v>0</v>
      </c>
      <c r="U144" s="14">
        <v>0</v>
      </c>
      <c r="V144" s="15">
        <f t="shared" si="90"/>
        <v>0</v>
      </c>
      <c r="W144" s="13">
        <v>0</v>
      </c>
      <c r="X144" s="14">
        <v>0</v>
      </c>
      <c r="Y144" s="14">
        <v>0</v>
      </c>
      <c r="Z144" s="15">
        <f t="shared" si="91"/>
        <v>0</v>
      </c>
    </row>
    <row r="145" spans="1:26" ht="29.25" customHeight="1" thickBot="1" x14ac:dyDescent="0.3">
      <c r="A145" s="158"/>
      <c r="B145" s="170"/>
      <c r="C145" s="161"/>
      <c r="D145" s="133"/>
      <c r="E145" s="133"/>
      <c r="F145" s="167"/>
      <c r="G145" s="165"/>
      <c r="H145" s="152"/>
      <c r="I145" s="133"/>
      <c r="J145" s="5" t="s">
        <v>35</v>
      </c>
      <c r="K145" s="16">
        <v>200</v>
      </c>
      <c r="L145" s="17">
        <v>72</v>
      </c>
      <c r="M145" s="17">
        <f t="shared" ref="M145" si="92">SUM(M140:M144)</f>
        <v>0</v>
      </c>
      <c r="N145" s="18">
        <f>SUM(K145,L145)</f>
        <v>272</v>
      </c>
      <c r="O145" s="16">
        <v>144</v>
      </c>
      <c r="P145" s="17">
        <v>54</v>
      </c>
      <c r="Q145" s="17">
        <f t="shared" ref="Q145" si="93">SUM(Q140:Q144)</f>
        <v>0</v>
      </c>
      <c r="R145" s="18">
        <f>SUM(O145,P145)</f>
        <v>198</v>
      </c>
      <c r="S145" s="16">
        <v>425</v>
      </c>
      <c r="T145" s="17">
        <v>65</v>
      </c>
      <c r="U145" s="17">
        <f t="shared" ref="U145" si="94">SUM(U140:U144)</f>
        <v>0</v>
      </c>
      <c r="V145" s="18">
        <f>SUM(S145,T145)</f>
        <v>490</v>
      </c>
      <c r="W145" s="46">
        <f>K145+O145+S145</f>
        <v>769</v>
      </c>
      <c r="X145" s="17">
        <f>L145+P145+T145</f>
        <v>191</v>
      </c>
      <c r="Y145" s="17">
        <f t="shared" ref="Y145" si="95">SUM(Y140:Y144)</f>
        <v>0</v>
      </c>
      <c r="Z145" s="18">
        <f>SUM(W145,X145)</f>
        <v>960</v>
      </c>
    </row>
    <row r="146" spans="1:26" ht="18.75" customHeight="1" x14ac:dyDescent="0.25">
      <c r="A146" s="158"/>
      <c r="B146" s="170"/>
      <c r="C146" s="161"/>
      <c r="D146" s="133"/>
      <c r="E146" s="133"/>
      <c r="F146" s="167"/>
      <c r="G146" s="165"/>
      <c r="H146" s="152"/>
      <c r="I146" s="135" t="s">
        <v>28</v>
      </c>
      <c r="J146" s="4" t="s">
        <v>36</v>
      </c>
      <c r="K146" s="19">
        <v>0</v>
      </c>
      <c r="L146" s="20">
        <v>0</v>
      </c>
      <c r="M146" s="20">
        <v>0</v>
      </c>
      <c r="N146" s="12">
        <f>SUM(K146:M146)</f>
        <v>0</v>
      </c>
      <c r="O146" s="19">
        <v>0</v>
      </c>
      <c r="P146" s="20">
        <v>0</v>
      </c>
      <c r="Q146" s="20">
        <v>0</v>
      </c>
      <c r="R146" s="12">
        <f>SUM(O146:Q146)</f>
        <v>0</v>
      </c>
      <c r="S146" s="19">
        <v>0</v>
      </c>
      <c r="T146" s="20">
        <v>0</v>
      </c>
      <c r="U146" s="20">
        <v>0</v>
      </c>
      <c r="V146" s="12">
        <f>SUM(S146:U146)</f>
        <v>0</v>
      </c>
      <c r="W146" s="19">
        <v>0</v>
      </c>
      <c r="X146" s="20">
        <v>0</v>
      </c>
      <c r="Y146" s="20">
        <v>0</v>
      </c>
      <c r="Z146" s="12">
        <f>SUM(W146:Y146)</f>
        <v>0</v>
      </c>
    </row>
    <row r="147" spans="1:26" ht="18.75" customHeight="1" x14ac:dyDescent="0.25">
      <c r="A147" s="158"/>
      <c r="B147" s="170"/>
      <c r="C147" s="161"/>
      <c r="D147" s="133"/>
      <c r="E147" s="133"/>
      <c r="F147" s="167"/>
      <c r="G147" s="165"/>
      <c r="H147" s="152"/>
      <c r="I147" s="135"/>
      <c r="J147" s="4" t="s">
        <v>37</v>
      </c>
      <c r="K147" s="10">
        <v>0</v>
      </c>
      <c r="L147" s="6">
        <v>0</v>
      </c>
      <c r="M147" s="6">
        <v>0</v>
      </c>
      <c r="N147" s="11">
        <f>SUM(K147:M147)</f>
        <v>0</v>
      </c>
      <c r="O147" s="10">
        <v>0</v>
      </c>
      <c r="P147" s="6">
        <v>0</v>
      </c>
      <c r="Q147" s="6">
        <v>0</v>
      </c>
      <c r="R147" s="11">
        <f>SUM(O147:Q147)</f>
        <v>0</v>
      </c>
      <c r="S147" s="10">
        <v>0</v>
      </c>
      <c r="T147" s="6">
        <v>0</v>
      </c>
      <c r="U147" s="6">
        <v>0</v>
      </c>
      <c r="V147" s="11">
        <f>SUM(S147:U147)</f>
        <v>0</v>
      </c>
      <c r="W147" s="10">
        <v>0</v>
      </c>
      <c r="X147" s="6">
        <v>0</v>
      </c>
      <c r="Y147" s="6">
        <v>0</v>
      </c>
      <c r="Z147" s="11">
        <f>SUM(W147:Y147)</f>
        <v>0</v>
      </c>
    </row>
    <row r="148" spans="1:26" ht="18.75" customHeight="1" x14ac:dyDescent="0.25">
      <c r="A148" s="158"/>
      <c r="B148" s="170"/>
      <c r="C148" s="161"/>
      <c r="D148" s="133"/>
      <c r="E148" s="133"/>
      <c r="F148" s="167"/>
      <c r="G148" s="165"/>
      <c r="H148" s="152"/>
      <c r="I148" s="135" t="s">
        <v>29</v>
      </c>
      <c r="J148" s="4" t="s">
        <v>38</v>
      </c>
      <c r="K148" s="10">
        <v>0</v>
      </c>
      <c r="L148" s="6">
        <v>0</v>
      </c>
      <c r="M148" s="6">
        <v>0</v>
      </c>
      <c r="N148" s="11">
        <f>SUM(K148:M148)</f>
        <v>0</v>
      </c>
      <c r="O148" s="10">
        <v>0</v>
      </c>
      <c r="P148" s="6">
        <v>0</v>
      </c>
      <c r="Q148" s="6">
        <v>0</v>
      </c>
      <c r="R148" s="11">
        <f>SUM(O148:Q148)</f>
        <v>0</v>
      </c>
      <c r="S148" s="10">
        <v>0</v>
      </c>
      <c r="T148" s="6">
        <v>0</v>
      </c>
      <c r="U148" s="6">
        <v>0</v>
      </c>
      <c r="V148" s="11">
        <f>SUM(S148:U148)</f>
        <v>0</v>
      </c>
      <c r="W148" s="10">
        <v>0</v>
      </c>
      <c r="X148" s="6">
        <v>0</v>
      </c>
      <c r="Y148" s="6">
        <v>0</v>
      </c>
      <c r="Z148" s="11">
        <f>SUM(W148:Y148)</f>
        <v>0</v>
      </c>
    </row>
    <row r="149" spans="1:26" ht="18.75" customHeight="1" thickBot="1" x14ac:dyDescent="0.3">
      <c r="A149" s="158"/>
      <c r="B149" s="170"/>
      <c r="C149" s="161"/>
      <c r="D149" s="133"/>
      <c r="E149" s="133"/>
      <c r="F149" s="168"/>
      <c r="G149" s="165"/>
      <c r="H149" s="153"/>
      <c r="I149" s="135"/>
      <c r="J149" s="4" t="s">
        <v>39</v>
      </c>
      <c r="K149" s="21">
        <v>0</v>
      </c>
      <c r="L149" s="22">
        <v>0</v>
      </c>
      <c r="M149" s="22">
        <v>0</v>
      </c>
      <c r="N149" s="23">
        <f>SUM(K149:M149)</f>
        <v>0</v>
      </c>
      <c r="O149" s="21">
        <v>0</v>
      </c>
      <c r="P149" s="22">
        <v>0</v>
      </c>
      <c r="Q149" s="22">
        <v>0</v>
      </c>
      <c r="R149" s="23">
        <f>SUM(O149:Q149)</f>
        <v>0</v>
      </c>
      <c r="S149" s="21">
        <v>0</v>
      </c>
      <c r="T149" s="22">
        <v>0</v>
      </c>
      <c r="U149" s="22">
        <v>0</v>
      </c>
      <c r="V149" s="23">
        <f>SUM(S149:U149)</f>
        <v>0</v>
      </c>
      <c r="W149" s="21">
        <v>0</v>
      </c>
      <c r="X149" s="22">
        <v>0</v>
      </c>
      <c r="Y149" s="22">
        <v>0</v>
      </c>
      <c r="Z149" s="23">
        <f>SUM(W149:Y149)</f>
        <v>0</v>
      </c>
    </row>
    <row r="150" spans="1:26" ht="18.75" customHeight="1" x14ac:dyDescent="0.25">
      <c r="A150" s="158"/>
      <c r="B150" s="170"/>
      <c r="C150" s="161"/>
      <c r="D150" s="133"/>
      <c r="E150" s="133"/>
      <c r="F150" s="166" t="s">
        <v>166</v>
      </c>
      <c r="G150" s="165"/>
      <c r="H150" s="133" t="s">
        <v>159</v>
      </c>
      <c r="I150" s="135" t="s">
        <v>27</v>
      </c>
      <c r="J150" s="4" t="s">
        <v>30</v>
      </c>
      <c r="K150" s="7">
        <v>7</v>
      </c>
      <c r="L150" s="8">
        <v>7</v>
      </c>
      <c r="M150" s="8">
        <v>0</v>
      </c>
      <c r="N150" s="9">
        <f t="shared" ref="N150:N154" si="96">SUM(K150:M150)</f>
        <v>14</v>
      </c>
      <c r="O150" s="7">
        <v>5</v>
      </c>
      <c r="P150" s="8">
        <v>6</v>
      </c>
      <c r="Q150" s="8">
        <v>0</v>
      </c>
      <c r="R150" s="9">
        <f t="shared" ref="R150:R154" si="97">SUM(O150:Q150)</f>
        <v>11</v>
      </c>
      <c r="S150" s="7">
        <v>6</v>
      </c>
      <c r="T150" s="8">
        <v>7</v>
      </c>
      <c r="U150" s="8">
        <v>0</v>
      </c>
      <c r="V150" s="9">
        <f t="shared" ref="V150:V154" si="98">SUM(S150:U150)</f>
        <v>13</v>
      </c>
      <c r="W150" s="26">
        <f>K150+O150+S150</f>
        <v>18</v>
      </c>
      <c r="X150" s="7">
        <f>L150+P150+T150</f>
        <v>20</v>
      </c>
      <c r="Y150" s="8">
        <v>0</v>
      </c>
      <c r="Z150" s="9">
        <f t="shared" ref="Z150:Z154" si="99">SUM(W150:Y150)</f>
        <v>38</v>
      </c>
    </row>
    <row r="151" spans="1:26" ht="18.75" customHeight="1" x14ac:dyDescent="0.25">
      <c r="A151" s="158"/>
      <c r="B151" s="170"/>
      <c r="C151" s="161"/>
      <c r="D151" s="133"/>
      <c r="E151" s="133"/>
      <c r="F151" s="167"/>
      <c r="G151" s="165"/>
      <c r="H151" s="133"/>
      <c r="I151" s="135"/>
      <c r="J151" s="4" t="s">
        <v>31</v>
      </c>
      <c r="K151" s="10">
        <v>3</v>
      </c>
      <c r="L151" s="6">
        <v>3</v>
      </c>
      <c r="M151" s="6">
        <v>0</v>
      </c>
      <c r="N151" s="11">
        <f t="shared" si="96"/>
        <v>6</v>
      </c>
      <c r="O151" s="10">
        <v>2</v>
      </c>
      <c r="P151" s="6">
        <v>0</v>
      </c>
      <c r="Q151" s="6">
        <v>0</v>
      </c>
      <c r="R151" s="11">
        <f t="shared" si="97"/>
        <v>2</v>
      </c>
      <c r="S151" s="10">
        <v>4</v>
      </c>
      <c r="T151" s="6">
        <v>2</v>
      </c>
      <c r="U151" s="6">
        <v>0</v>
      </c>
      <c r="V151" s="11">
        <f t="shared" si="98"/>
        <v>6</v>
      </c>
      <c r="W151" s="27">
        <f t="shared" ref="W151:X154" si="100">K151+O151+S151</f>
        <v>9</v>
      </c>
      <c r="X151" s="10">
        <f t="shared" si="100"/>
        <v>5</v>
      </c>
      <c r="Y151" s="6">
        <v>0</v>
      </c>
      <c r="Z151" s="11">
        <f t="shared" si="99"/>
        <v>14</v>
      </c>
    </row>
    <row r="152" spans="1:26" ht="18.75" customHeight="1" x14ac:dyDescent="0.25">
      <c r="A152" s="158"/>
      <c r="B152" s="170"/>
      <c r="C152" s="161"/>
      <c r="D152" s="133"/>
      <c r="E152" s="133"/>
      <c r="F152" s="167"/>
      <c r="G152" s="165"/>
      <c r="H152" s="133"/>
      <c r="I152" s="135"/>
      <c r="J152" s="4" t="s">
        <v>32</v>
      </c>
      <c r="K152" s="10">
        <v>7</v>
      </c>
      <c r="L152" s="6">
        <v>2</v>
      </c>
      <c r="M152" s="6">
        <v>0</v>
      </c>
      <c r="N152" s="11">
        <f t="shared" si="96"/>
        <v>9</v>
      </c>
      <c r="O152" s="10">
        <v>4</v>
      </c>
      <c r="P152" s="6">
        <v>1</v>
      </c>
      <c r="Q152" s="6">
        <v>0</v>
      </c>
      <c r="R152" s="11">
        <f t="shared" si="97"/>
        <v>5</v>
      </c>
      <c r="S152" s="10">
        <v>6</v>
      </c>
      <c r="T152" s="6">
        <v>1</v>
      </c>
      <c r="U152" s="6">
        <v>0</v>
      </c>
      <c r="V152" s="11">
        <f t="shared" si="98"/>
        <v>7</v>
      </c>
      <c r="W152" s="29">
        <f t="shared" si="100"/>
        <v>17</v>
      </c>
      <c r="X152" s="19">
        <f t="shared" si="100"/>
        <v>4</v>
      </c>
      <c r="Y152" s="6">
        <v>0</v>
      </c>
      <c r="Z152" s="11">
        <f t="shared" si="99"/>
        <v>21</v>
      </c>
    </row>
    <row r="153" spans="1:26" ht="18.75" customHeight="1" x14ac:dyDescent="0.25">
      <c r="A153" s="158"/>
      <c r="B153" s="170"/>
      <c r="C153" s="161"/>
      <c r="D153" s="133"/>
      <c r="E153" s="133"/>
      <c r="F153" s="167"/>
      <c r="G153" s="165"/>
      <c r="H153" s="133"/>
      <c r="I153" s="135"/>
      <c r="J153" s="4" t="s">
        <v>33</v>
      </c>
      <c r="K153" s="10">
        <v>1</v>
      </c>
      <c r="L153" s="6">
        <v>3</v>
      </c>
      <c r="M153" s="6">
        <v>0</v>
      </c>
      <c r="N153" s="12">
        <f t="shared" si="96"/>
        <v>4</v>
      </c>
      <c r="O153" s="10">
        <v>11</v>
      </c>
      <c r="P153" s="6">
        <v>5</v>
      </c>
      <c r="Q153" s="6">
        <v>0</v>
      </c>
      <c r="R153" s="12">
        <f t="shared" si="97"/>
        <v>16</v>
      </c>
      <c r="S153" s="10">
        <v>10</v>
      </c>
      <c r="T153" s="6">
        <v>4</v>
      </c>
      <c r="U153" s="6">
        <v>0</v>
      </c>
      <c r="V153" s="12">
        <f t="shared" si="98"/>
        <v>14</v>
      </c>
      <c r="W153" s="29">
        <f t="shared" si="100"/>
        <v>22</v>
      </c>
      <c r="X153" s="19">
        <f t="shared" si="100"/>
        <v>12</v>
      </c>
      <c r="Y153" s="6">
        <v>0</v>
      </c>
      <c r="Z153" s="12">
        <f t="shared" si="99"/>
        <v>34</v>
      </c>
    </row>
    <row r="154" spans="1:26" ht="18.75" customHeight="1" thickBot="1" x14ac:dyDescent="0.3">
      <c r="A154" s="158"/>
      <c r="B154" s="170"/>
      <c r="C154" s="161"/>
      <c r="D154" s="133"/>
      <c r="E154" s="133"/>
      <c r="F154" s="167"/>
      <c r="G154" s="165"/>
      <c r="H154" s="133"/>
      <c r="I154" s="135"/>
      <c r="J154" s="3" t="s">
        <v>34</v>
      </c>
      <c r="K154" s="13">
        <v>3</v>
      </c>
      <c r="L154" s="14">
        <v>0</v>
      </c>
      <c r="M154" s="14">
        <v>0</v>
      </c>
      <c r="N154" s="15">
        <f t="shared" si="96"/>
        <v>3</v>
      </c>
      <c r="O154" s="13">
        <v>7</v>
      </c>
      <c r="P154" s="14">
        <v>1</v>
      </c>
      <c r="Q154" s="14">
        <v>0</v>
      </c>
      <c r="R154" s="15">
        <f t="shared" si="97"/>
        <v>8</v>
      </c>
      <c r="S154" s="13">
        <v>9</v>
      </c>
      <c r="T154" s="14">
        <v>3</v>
      </c>
      <c r="U154" s="14">
        <v>0</v>
      </c>
      <c r="V154" s="15">
        <f t="shared" si="98"/>
        <v>12</v>
      </c>
      <c r="W154" s="19">
        <f t="shared" si="100"/>
        <v>19</v>
      </c>
      <c r="X154" s="19">
        <f t="shared" si="100"/>
        <v>4</v>
      </c>
      <c r="Y154" s="14">
        <v>0</v>
      </c>
      <c r="Z154" s="15">
        <f t="shared" si="99"/>
        <v>23</v>
      </c>
    </row>
    <row r="155" spans="1:26" ht="27" customHeight="1" thickBot="1" x14ac:dyDescent="0.3">
      <c r="A155" s="158"/>
      <c r="B155" s="170"/>
      <c r="C155" s="161"/>
      <c r="D155" s="133"/>
      <c r="E155" s="133"/>
      <c r="F155" s="167"/>
      <c r="G155" s="165"/>
      <c r="H155" s="133"/>
      <c r="I155" s="135"/>
      <c r="J155" s="5" t="s">
        <v>35</v>
      </c>
      <c r="K155" s="16">
        <v>21</v>
      </c>
      <c r="L155" s="17">
        <v>15</v>
      </c>
      <c r="M155" s="17">
        <f t="shared" ref="M155" si="101">SUM(M150:M154)</f>
        <v>0</v>
      </c>
      <c r="N155" s="18">
        <f>SUM(K155,L155)</f>
        <v>36</v>
      </c>
      <c r="O155" s="16">
        <v>29</v>
      </c>
      <c r="P155" s="17">
        <v>13</v>
      </c>
      <c r="Q155" s="17">
        <f t="shared" ref="Q155" si="102">SUM(Q150:Q154)</f>
        <v>0</v>
      </c>
      <c r="R155" s="18">
        <f>SUM(O155,P155)</f>
        <v>42</v>
      </c>
      <c r="S155" s="16">
        <v>35</v>
      </c>
      <c r="T155" s="17">
        <v>17</v>
      </c>
      <c r="U155" s="17">
        <f t="shared" ref="U155" si="103">SUM(U150:U154)</f>
        <v>0</v>
      </c>
      <c r="V155" s="18">
        <v>52</v>
      </c>
      <c r="W155" s="16">
        <f>K155+O155+S155</f>
        <v>85</v>
      </c>
      <c r="X155" s="17">
        <f>SUM(X150:X154)</f>
        <v>45</v>
      </c>
      <c r="Y155" s="17">
        <f t="shared" ref="Y155" si="104">SUM(Y150:Y154)</f>
        <v>0</v>
      </c>
      <c r="Z155" s="18">
        <f>SUM(W155,X155)</f>
        <v>130</v>
      </c>
    </row>
    <row r="156" spans="1:26" ht="18.75" customHeight="1" x14ac:dyDescent="0.25">
      <c r="A156" s="158"/>
      <c r="B156" s="170"/>
      <c r="C156" s="161"/>
      <c r="D156" s="133"/>
      <c r="E156" s="133"/>
      <c r="F156" s="167"/>
      <c r="G156" s="165"/>
      <c r="H156" s="133"/>
      <c r="I156" s="135" t="s">
        <v>28</v>
      </c>
      <c r="J156" s="4" t="s">
        <v>36</v>
      </c>
      <c r="K156" s="19">
        <v>0</v>
      </c>
      <c r="L156" s="20">
        <v>0</v>
      </c>
      <c r="M156" s="20">
        <v>0</v>
      </c>
      <c r="N156" s="12">
        <f>SUM(K156:M156)</f>
        <v>0</v>
      </c>
      <c r="O156" s="19">
        <v>0</v>
      </c>
      <c r="P156" s="20">
        <v>0</v>
      </c>
      <c r="Q156" s="20">
        <v>0</v>
      </c>
      <c r="R156" s="12">
        <f>SUM(O156:Q156)</f>
        <v>0</v>
      </c>
      <c r="S156" s="19">
        <v>0</v>
      </c>
      <c r="T156" s="20">
        <v>0</v>
      </c>
      <c r="U156" s="20">
        <v>0</v>
      </c>
      <c r="V156" s="12">
        <f>SUM(S156:U156)</f>
        <v>0</v>
      </c>
      <c r="W156" s="19">
        <v>0</v>
      </c>
      <c r="X156" s="20">
        <v>0</v>
      </c>
      <c r="Y156" s="20">
        <v>0</v>
      </c>
      <c r="Z156" s="12">
        <f>SUM(W156:Y156)</f>
        <v>0</v>
      </c>
    </row>
    <row r="157" spans="1:26" ht="18.75" customHeight="1" x14ac:dyDescent="0.25">
      <c r="A157" s="158"/>
      <c r="B157" s="170"/>
      <c r="C157" s="161"/>
      <c r="D157" s="133"/>
      <c r="E157" s="133"/>
      <c r="F157" s="167"/>
      <c r="G157" s="165"/>
      <c r="H157" s="133"/>
      <c r="I157" s="135"/>
      <c r="J157" s="4" t="s">
        <v>37</v>
      </c>
      <c r="K157" s="10">
        <v>0</v>
      </c>
      <c r="L157" s="6">
        <v>0</v>
      </c>
      <c r="M157" s="6">
        <v>0</v>
      </c>
      <c r="N157" s="11">
        <f>SUM(K157:M157)</f>
        <v>0</v>
      </c>
      <c r="O157" s="10">
        <v>0</v>
      </c>
      <c r="P157" s="6">
        <v>0</v>
      </c>
      <c r="Q157" s="6">
        <v>0</v>
      </c>
      <c r="R157" s="11">
        <f>SUM(O157:Q157)</f>
        <v>0</v>
      </c>
      <c r="S157" s="10">
        <v>0</v>
      </c>
      <c r="T157" s="6">
        <v>0</v>
      </c>
      <c r="U157" s="6">
        <v>0</v>
      </c>
      <c r="V157" s="11">
        <f>SUM(S157:U157)</f>
        <v>0</v>
      </c>
      <c r="W157" s="10">
        <v>0</v>
      </c>
      <c r="X157" s="6">
        <v>0</v>
      </c>
      <c r="Y157" s="6">
        <v>0</v>
      </c>
      <c r="Z157" s="11">
        <f>SUM(W157:Y157)</f>
        <v>0</v>
      </c>
    </row>
    <row r="158" spans="1:26" ht="18.75" customHeight="1" x14ac:dyDescent="0.25">
      <c r="A158" s="158"/>
      <c r="B158" s="170"/>
      <c r="C158" s="161"/>
      <c r="D158" s="133"/>
      <c r="E158" s="133"/>
      <c r="F158" s="167"/>
      <c r="G158" s="165"/>
      <c r="H158" s="133"/>
      <c r="I158" s="135" t="s">
        <v>29</v>
      </c>
      <c r="J158" s="4" t="s">
        <v>38</v>
      </c>
      <c r="K158" s="10">
        <v>0</v>
      </c>
      <c r="L158" s="6">
        <v>0</v>
      </c>
      <c r="M158" s="6">
        <v>0</v>
      </c>
      <c r="N158" s="11">
        <f>SUM(K158:M158)</f>
        <v>0</v>
      </c>
      <c r="O158" s="10">
        <v>0</v>
      </c>
      <c r="P158" s="6">
        <v>0</v>
      </c>
      <c r="Q158" s="6">
        <v>0</v>
      </c>
      <c r="R158" s="11">
        <f>SUM(O158:Q158)</f>
        <v>0</v>
      </c>
      <c r="S158" s="10">
        <v>0</v>
      </c>
      <c r="T158" s="6">
        <v>0</v>
      </c>
      <c r="U158" s="6">
        <v>0</v>
      </c>
      <c r="V158" s="11">
        <f>SUM(S158:U158)</f>
        <v>0</v>
      </c>
      <c r="W158" s="10">
        <v>0</v>
      </c>
      <c r="X158" s="6">
        <v>0</v>
      </c>
      <c r="Y158" s="6">
        <v>0</v>
      </c>
      <c r="Z158" s="11">
        <f>SUM(W158:Y158)</f>
        <v>0</v>
      </c>
    </row>
    <row r="159" spans="1:26" ht="18.75" customHeight="1" thickBot="1" x14ac:dyDescent="0.3">
      <c r="A159" s="158"/>
      <c r="B159" s="170"/>
      <c r="C159" s="161"/>
      <c r="D159" s="133"/>
      <c r="E159" s="133"/>
      <c r="F159" s="167"/>
      <c r="G159" s="165"/>
      <c r="H159" s="133"/>
      <c r="I159" s="135"/>
      <c r="J159" s="4" t="s">
        <v>39</v>
      </c>
      <c r="K159" s="21">
        <v>0</v>
      </c>
      <c r="L159" s="22">
        <v>0</v>
      </c>
      <c r="M159" s="22">
        <v>0</v>
      </c>
      <c r="N159" s="23">
        <f>SUM(K159:M159)</f>
        <v>0</v>
      </c>
      <c r="O159" s="21">
        <v>0</v>
      </c>
      <c r="P159" s="22">
        <v>0</v>
      </c>
      <c r="Q159" s="22">
        <v>0</v>
      </c>
      <c r="R159" s="23">
        <f>SUM(O159:Q159)</f>
        <v>0</v>
      </c>
      <c r="S159" s="21">
        <v>0</v>
      </c>
      <c r="T159" s="22">
        <v>0</v>
      </c>
      <c r="U159" s="22">
        <v>0</v>
      </c>
      <c r="V159" s="23">
        <f>SUM(S159:U159)</f>
        <v>0</v>
      </c>
      <c r="W159" s="21">
        <v>0</v>
      </c>
      <c r="X159" s="22">
        <v>0</v>
      </c>
      <c r="Y159" s="22">
        <v>0</v>
      </c>
      <c r="Z159" s="23">
        <f>SUM(W159:Y159)</f>
        <v>0</v>
      </c>
    </row>
    <row r="160" spans="1:26" ht="18.75" customHeight="1" x14ac:dyDescent="0.25">
      <c r="A160" s="158"/>
      <c r="B160" s="170"/>
      <c r="C160" s="161"/>
      <c r="D160" s="133"/>
      <c r="E160" s="133"/>
      <c r="F160" s="167"/>
      <c r="G160" s="165"/>
      <c r="H160" s="151" t="s">
        <v>161</v>
      </c>
      <c r="I160" s="133" t="s">
        <v>27</v>
      </c>
      <c r="J160" s="4" t="s">
        <v>30</v>
      </c>
      <c r="K160" s="7">
        <v>0</v>
      </c>
      <c r="L160" s="8">
        <v>0</v>
      </c>
      <c r="M160" s="8">
        <v>0</v>
      </c>
      <c r="N160" s="9">
        <f t="shared" ref="N160:N164" si="105">SUM(K160:M160)</f>
        <v>0</v>
      </c>
      <c r="O160" s="7">
        <v>0</v>
      </c>
      <c r="P160" s="8">
        <v>0</v>
      </c>
      <c r="Q160" s="8">
        <v>0</v>
      </c>
      <c r="R160" s="9">
        <f t="shared" ref="R160:R164" si="106">SUM(O160:Q160)</f>
        <v>0</v>
      </c>
      <c r="S160" s="7">
        <v>0</v>
      </c>
      <c r="T160" s="8">
        <v>0</v>
      </c>
      <c r="U160" s="8">
        <v>0</v>
      </c>
      <c r="V160" s="9">
        <f t="shared" ref="V160:V164" si="107">SUM(S160:U160)</f>
        <v>0</v>
      </c>
      <c r="W160" s="7">
        <v>0</v>
      </c>
      <c r="X160" s="8">
        <v>0</v>
      </c>
      <c r="Y160" s="8">
        <v>0</v>
      </c>
      <c r="Z160" s="9">
        <f t="shared" ref="Z160:Z164" si="108">SUM(W160:Y160)</f>
        <v>0</v>
      </c>
    </row>
    <row r="161" spans="1:26" ht="18.75" customHeight="1" x14ac:dyDescent="0.25">
      <c r="A161" s="158"/>
      <c r="B161" s="170"/>
      <c r="C161" s="161"/>
      <c r="D161" s="133"/>
      <c r="E161" s="133"/>
      <c r="F161" s="167"/>
      <c r="G161" s="165"/>
      <c r="H161" s="152"/>
      <c r="I161" s="133"/>
      <c r="J161" s="4" t="s">
        <v>31</v>
      </c>
      <c r="K161" s="10">
        <v>0</v>
      </c>
      <c r="L161" s="6">
        <v>0</v>
      </c>
      <c r="M161" s="6">
        <v>0</v>
      </c>
      <c r="N161" s="11">
        <f t="shared" si="105"/>
        <v>0</v>
      </c>
      <c r="O161" s="10">
        <v>0</v>
      </c>
      <c r="P161" s="6">
        <v>0</v>
      </c>
      <c r="Q161" s="6">
        <v>0</v>
      </c>
      <c r="R161" s="11">
        <f t="shared" si="106"/>
        <v>0</v>
      </c>
      <c r="S161" s="10">
        <v>0</v>
      </c>
      <c r="T161" s="6">
        <v>0</v>
      </c>
      <c r="U161" s="6">
        <v>0</v>
      </c>
      <c r="V161" s="11">
        <f t="shared" si="107"/>
        <v>0</v>
      </c>
      <c r="W161" s="10">
        <v>0</v>
      </c>
      <c r="X161" s="6">
        <v>0</v>
      </c>
      <c r="Y161" s="6">
        <v>0</v>
      </c>
      <c r="Z161" s="11">
        <f t="shared" si="108"/>
        <v>0</v>
      </c>
    </row>
    <row r="162" spans="1:26" ht="18.75" customHeight="1" x14ac:dyDescent="0.25">
      <c r="A162" s="158"/>
      <c r="B162" s="170"/>
      <c r="C162" s="161"/>
      <c r="D162" s="133"/>
      <c r="E162" s="133"/>
      <c r="F162" s="167"/>
      <c r="G162" s="165"/>
      <c r="H162" s="152"/>
      <c r="I162" s="133"/>
      <c r="J162" s="4" t="s">
        <v>32</v>
      </c>
      <c r="K162" s="10">
        <v>0</v>
      </c>
      <c r="L162" s="6">
        <v>0</v>
      </c>
      <c r="M162" s="6">
        <v>0</v>
      </c>
      <c r="N162" s="11">
        <f t="shared" si="105"/>
        <v>0</v>
      </c>
      <c r="O162" s="10">
        <v>0</v>
      </c>
      <c r="P162" s="6">
        <v>0</v>
      </c>
      <c r="Q162" s="6">
        <v>0</v>
      </c>
      <c r="R162" s="11">
        <f t="shared" si="106"/>
        <v>0</v>
      </c>
      <c r="S162" s="10">
        <v>0</v>
      </c>
      <c r="T162" s="6">
        <v>0</v>
      </c>
      <c r="U162" s="6">
        <v>0</v>
      </c>
      <c r="V162" s="11">
        <f t="shared" si="107"/>
        <v>0</v>
      </c>
      <c r="W162" s="10">
        <v>0</v>
      </c>
      <c r="X162" s="6">
        <v>0</v>
      </c>
      <c r="Y162" s="6">
        <v>0</v>
      </c>
      <c r="Z162" s="11">
        <f t="shared" si="108"/>
        <v>0</v>
      </c>
    </row>
    <row r="163" spans="1:26" ht="18.75" customHeight="1" x14ac:dyDescent="0.25">
      <c r="A163" s="158"/>
      <c r="B163" s="170"/>
      <c r="C163" s="161"/>
      <c r="D163" s="133"/>
      <c r="E163" s="133"/>
      <c r="F163" s="167"/>
      <c r="G163" s="165"/>
      <c r="H163" s="152"/>
      <c r="I163" s="133"/>
      <c r="J163" s="4" t="s">
        <v>33</v>
      </c>
      <c r="K163" s="10">
        <v>0</v>
      </c>
      <c r="L163" s="6">
        <v>0</v>
      </c>
      <c r="M163" s="6">
        <v>0</v>
      </c>
      <c r="N163" s="12">
        <f t="shared" si="105"/>
        <v>0</v>
      </c>
      <c r="O163" s="10">
        <v>0</v>
      </c>
      <c r="P163" s="6">
        <v>0</v>
      </c>
      <c r="Q163" s="6">
        <v>0</v>
      </c>
      <c r="R163" s="12">
        <f t="shared" si="106"/>
        <v>0</v>
      </c>
      <c r="S163" s="10">
        <v>0</v>
      </c>
      <c r="T163" s="6">
        <v>0</v>
      </c>
      <c r="U163" s="6">
        <v>0</v>
      </c>
      <c r="V163" s="12">
        <f t="shared" si="107"/>
        <v>0</v>
      </c>
      <c r="W163" s="10">
        <v>0</v>
      </c>
      <c r="X163" s="6">
        <v>0</v>
      </c>
      <c r="Y163" s="6">
        <v>0</v>
      </c>
      <c r="Z163" s="12">
        <f t="shared" si="108"/>
        <v>0</v>
      </c>
    </row>
    <row r="164" spans="1:26" ht="18.75" customHeight="1" thickBot="1" x14ac:dyDescent="0.3">
      <c r="A164" s="158"/>
      <c r="B164" s="170"/>
      <c r="C164" s="161"/>
      <c r="D164" s="133"/>
      <c r="E164" s="133"/>
      <c r="F164" s="167"/>
      <c r="G164" s="165"/>
      <c r="H164" s="152"/>
      <c r="I164" s="133"/>
      <c r="J164" s="3" t="s">
        <v>34</v>
      </c>
      <c r="K164" s="13">
        <v>0</v>
      </c>
      <c r="L164" s="14">
        <v>0</v>
      </c>
      <c r="M164" s="14">
        <v>0</v>
      </c>
      <c r="N164" s="15">
        <f t="shared" si="105"/>
        <v>0</v>
      </c>
      <c r="O164" s="13">
        <v>0</v>
      </c>
      <c r="P164" s="14">
        <v>0</v>
      </c>
      <c r="Q164" s="14">
        <v>0</v>
      </c>
      <c r="R164" s="15">
        <f t="shared" si="106"/>
        <v>0</v>
      </c>
      <c r="S164" s="13">
        <v>0</v>
      </c>
      <c r="T164" s="14">
        <v>0</v>
      </c>
      <c r="U164" s="14">
        <v>0</v>
      </c>
      <c r="V164" s="15">
        <f t="shared" si="107"/>
        <v>0</v>
      </c>
      <c r="W164" s="13">
        <v>0</v>
      </c>
      <c r="X164" s="14">
        <v>0</v>
      </c>
      <c r="Y164" s="14">
        <v>0</v>
      </c>
      <c r="Z164" s="15">
        <f t="shared" si="108"/>
        <v>0</v>
      </c>
    </row>
    <row r="165" spans="1:26" ht="30.75" customHeight="1" thickBot="1" x14ac:dyDescent="0.3">
      <c r="A165" s="158"/>
      <c r="B165" s="170"/>
      <c r="C165" s="161"/>
      <c r="D165" s="133"/>
      <c r="E165" s="133"/>
      <c r="F165" s="167"/>
      <c r="G165" s="165"/>
      <c r="H165" s="152"/>
      <c r="I165" s="133"/>
      <c r="J165" s="5" t="s">
        <v>35</v>
      </c>
      <c r="K165" s="16">
        <v>92</v>
      </c>
      <c r="L165" s="17">
        <v>78</v>
      </c>
      <c r="M165" s="17">
        <f t="shared" ref="M165" si="109">SUM(M160:M164)</f>
        <v>0</v>
      </c>
      <c r="N165" s="18">
        <f>SUM(K165,L165)</f>
        <v>170</v>
      </c>
      <c r="O165" s="16">
        <v>124</v>
      </c>
      <c r="P165" s="17">
        <v>42</v>
      </c>
      <c r="Q165" s="17">
        <f t="shared" ref="Q165" si="110">SUM(Q160:Q164)</f>
        <v>0</v>
      </c>
      <c r="R165" s="18">
        <f>SUM(O165,P165)</f>
        <v>166</v>
      </c>
      <c r="S165" s="16">
        <v>140</v>
      </c>
      <c r="T165" s="17">
        <v>68</v>
      </c>
      <c r="U165" s="17">
        <f t="shared" ref="U165" si="111">SUM(U160:U164)</f>
        <v>0</v>
      </c>
      <c r="V165" s="18">
        <f>SUM(S165,T165)</f>
        <v>208</v>
      </c>
      <c r="W165" s="46">
        <f>K165+O165+S165</f>
        <v>356</v>
      </c>
      <c r="X165" s="17">
        <f>L165+P165+T165</f>
        <v>188</v>
      </c>
      <c r="Y165" s="17">
        <f t="shared" ref="Y165" si="112">SUM(Y160:Y164)</f>
        <v>0</v>
      </c>
      <c r="Z165" s="18">
        <f>SUM(W165,X165)</f>
        <v>544</v>
      </c>
    </row>
    <row r="166" spans="1:26" ht="18.75" customHeight="1" x14ac:dyDescent="0.25">
      <c r="A166" s="158"/>
      <c r="B166" s="170"/>
      <c r="C166" s="161"/>
      <c r="D166" s="133"/>
      <c r="E166" s="133"/>
      <c r="F166" s="167"/>
      <c r="G166" s="165"/>
      <c r="H166" s="152"/>
      <c r="I166" s="135" t="s">
        <v>28</v>
      </c>
      <c r="J166" s="4" t="s">
        <v>36</v>
      </c>
      <c r="K166" s="19">
        <v>0</v>
      </c>
      <c r="L166" s="20">
        <v>0</v>
      </c>
      <c r="M166" s="20">
        <v>0</v>
      </c>
      <c r="N166" s="12">
        <f>SUM(K166:M166)</f>
        <v>0</v>
      </c>
      <c r="O166" s="19">
        <v>0</v>
      </c>
      <c r="P166" s="20">
        <v>0</v>
      </c>
      <c r="Q166" s="20">
        <v>0</v>
      </c>
      <c r="R166" s="12">
        <f>SUM(O166:Q166)</f>
        <v>0</v>
      </c>
      <c r="S166" s="19">
        <v>0</v>
      </c>
      <c r="T166" s="20">
        <v>0</v>
      </c>
      <c r="U166" s="20">
        <v>0</v>
      </c>
      <c r="V166" s="12">
        <f>SUM(S166:U166)</f>
        <v>0</v>
      </c>
      <c r="W166" s="19">
        <v>0</v>
      </c>
      <c r="X166" s="20">
        <v>0</v>
      </c>
      <c r="Y166" s="20">
        <v>0</v>
      </c>
      <c r="Z166" s="12">
        <f>SUM(W166:Y166)</f>
        <v>0</v>
      </c>
    </row>
    <row r="167" spans="1:26" ht="18.75" customHeight="1" x14ac:dyDescent="0.25">
      <c r="A167" s="158"/>
      <c r="B167" s="170"/>
      <c r="C167" s="161"/>
      <c r="D167" s="133"/>
      <c r="E167" s="133"/>
      <c r="F167" s="167"/>
      <c r="G167" s="165"/>
      <c r="H167" s="152"/>
      <c r="I167" s="135"/>
      <c r="J167" s="4" t="s">
        <v>37</v>
      </c>
      <c r="K167" s="10">
        <v>0</v>
      </c>
      <c r="L167" s="6">
        <v>0</v>
      </c>
      <c r="M167" s="6">
        <v>0</v>
      </c>
      <c r="N167" s="11">
        <f>SUM(K167:M167)</f>
        <v>0</v>
      </c>
      <c r="O167" s="10">
        <v>0</v>
      </c>
      <c r="P167" s="6">
        <v>0</v>
      </c>
      <c r="Q167" s="6">
        <v>0</v>
      </c>
      <c r="R167" s="11">
        <f>SUM(O167:Q167)</f>
        <v>0</v>
      </c>
      <c r="S167" s="10">
        <v>0</v>
      </c>
      <c r="T167" s="6">
        <v>0</v>
      </c>
      <c r="U167" s="6">
        <v>0</v>
      </c>
      <c r="V167" s="11">
        <f>SUM(S167:U167)</f>
        <v>0</v>
      </c>
      <c r="W167" s="10">
        <v>0</v>
      </c>
      <c r="X167" s="6">
        <v>0</v>
      </c>
      <c r="Y167" s="6">
        <v>0</v>
      </c>
      <c r="Z167" s="11">
        <f>SUM(W167:Y167)</f>
        <v>0</v>
      </c>
    </row>
    <row r="168" spans="1:26" ht="18.75" customHeight="1" x14ac:dyDescent="0.25">
      <c r="A168" s="158"/>
      <c r="B168" s="170"/>
      <c r="C168" s="161"/>
      <c r="D168" s="133"/>
      <c r="E168" s="133"/>
      <c r="F168" s="167"/>
      <c r="G168" s="165"/>
      <c r="H168" s="152"/>
      <c r="I168" s="135" t="s">
        <v>29</v>
      </c>
      <c r="J168" s="4" t="s">
        <v>38</v>
      </c>
      <c r="K168" s="10">
        <v>0</v>
      </c>
      <c r="L168" s="6">
        <v>0</v>
      </c>
      <c r="M168" s="6">
        <v>0</v>
      </c>
      <c r="N168" s="11">
        <f>SUM(K168:M168)</f>
        <v>0</v>
      </c>
      <c r="O168" s="10">
        <v>0</v>
      </c>
      <c r="P168" s="6">
        <v>0</v>
      </c>
      <c r="Q168" s="6">
        <v>0</v>
      </c>
      <c r="R168" s="11">
        <f>SUM(O168:Q168)</f>
        <v>0</v>
      </c>
      <c r="S168" s="10">
        <v>0</v>
      </c>
      <c r="T168" s="6">
        <v>0</v>
      </c>
      <c r="U168" s="6">
        <v>0</v>
      </c>
      <c r="V168" s="11">
        <f>SUM(S168:U168)</f>
        <v>0</v>
      </c>
      <c r="W168" s="10">
        <v>0</v>
      </c>
      <c r="X168" s="6">
        <v>0</v>
      </c>
      <c r="Y168" s="6">
        <v>0</v>
      </c>
      <c r="Z168" s="11">
        <f>SUM(W168:Y168)</f>
        <v>0</v>
      </c>
    </row>
    <row r="169" spans="1:26" ht="18.75" customHeight="1" thickBot="1" x14ac:dyDescent="0.3">
      <c r="A169" s="158"/>
      <c r="B169" s="170"/>
      <c r="C169" s="161"/>
      <c r="D169" s="133"/>
      <c r="E169" s="133"/>
      <c r="F169" s="168"/>
      <c r="G169" s="165"/>
      <c r="H169" s="153"/>
      <c r="I169" s="135"/>
      <c r="J169" s="4" t="s">
        <v>39</v>
      </c>
      <c r="K169" s="21">
        <v>0</v>
      </c>
      <c r="L169" s="22">
        <v>0</v>
      </c>
      <c r="M169" s="22">
        <v>0</v>
      </c>
      <c r="N169" s="23">
        <f>SUM(K169:M169)</f>
        <v>0</v>
      </c>
      <c r="O169" s="21">
        <v>0</v>
      </c>
      <c r="P169" s="22">
        <v>0</v>
      </c>
      <c r="Q169" s="22">
        <v>0</v>
      </c>
      <c r="R169" s="23">
        <f>SUM(O169:Q169)</f>
        <v>0</v>
      </c>
      <c r="S169" s="21">
        <v>0</v>
      </c>
      <c r="T169" s="22">
        <v>0</v>
      </c>
      <c r="U169" s="22">
        <v>0</v>
      </c>
      <c r="V169" s="23">
        <f>SUM(S169:U169)</f>
        <v>0</v>
      </c>
      <c r="W169" s="21">
        <v>0</v>
      </c>
      <c r="X169" s="22">
        <v>0</v>
      </c>
      <c r="Y169" s="22">
        <v>0</v>
      </c>
      <c r="Z169" s="23">
        <f>SUM(W169:Y169)</f>
        <v>0</v>
      </c>
    </row>
    <row r="170" spans="1:26" ht="18.75" customHeight="1" x14ac:dyDescent="0.25">
      <c r="A170" s="158"/>
      <c r="B170" s="170"/>
      <c r="C170" s="161"/>
      <c r="D170" s="133"/>
      <c r="E170" s="133"/>
      <c r="F170" s="166" t="s">
        <v>167</v>
      </c>
      <c r="G170" s="165"/>
      <c r="H170" s="133" t="s">
        <v>159</v>
      </c>
      <c r="I170" s="135" t="s">
        <v>27</v>
      </c>
      <c r="J170" s="4" t="s">
        <v>30</v>
      </c>
      <c r="K170" s="7">
        <v>0</v>
      </c>
      <c r="L170" s="8">
        <v>0</v>
      </c>
      <c r="M170" s="8">
        <v>0</v>
      </c>
      <c r="N170" s="9">
        <f t="shared" ref="N170:N174" si="113">SUM(K170:M170)</f>
        <v>0</v>
      </c>
      <c r="O170" s="7">
        <v>0</v>
      </c>
      <c r="P170" s="8">
        <v>0</v>
      </c>
      <c r="Q170" s="8">
        <v>0</v>
      </c>
      <c r="R170" s="9">
        <f t="shared" ref="R170:R174" si="114">SUM(O170:Q170)</f>
        <v>0</v>
      </c>
      <c r="S170" s="7">
        <v>0</v>
      </c>
      <c r="T170" s="8">
        <v>0</v>
      </c>
      <c r="U170" s="8">
        <v>0</v>
      </c>
      <c r="V170" s="9">
        <f t="shared" ref="V170:V174" si="115">SUM(S170:U170)</f>
        <v>0</v>
      </c>
      <c r="W170" s="7">
        <v>0</v>
      </c>
      <c r="X170" s="8">
        <v>0</v>
      </c>
      <c r="Y170" s="8">
        <v>0</v>
      </c>
      <c r="Z170" s="9">
        <f t="shared" ref="Z170:Z174" si="116">SUM(W170:Y170)</f>
        <v>0</v>
      </c>
    </row>
    <row r="171" spans="1:26" ht="18.75" customHeight="1" x14ac:dyDescent="0.25">
      <c r="A171" s="158"/>
      <c r="B171" s="170"/>
      <c r="C171" s="161"/>
      <c r="D171" s="133"/>
      <c r="E171" s="133"/>
      <c r="F171" s="167"/>
      <c r="G171" s="165"/>
      <c r="H171" s="133"/>
      <c r="I171" s="135"/>
      <c r="J171" s="4" t="s">
        <v>31</v>
      </c>
      <c r="K171" s="10">
        <v>0</v>
      </c>
      <c r="L171" s="6">
        <v>0</v>
      </c>
      <c r="M171" s="6">
        <v>0</v>
      </c>
      <c r="N171" s="11">
        <f t="shared" si="113"/>
        <v>0</v>
      </c>
      <c r="O171" s="10">
        <v>0</v>
      </c>
      <c r="P171" s="6">
        <v>0</v>
      </c>
      <c r="Q171" s="6">
        <v>0</v>
      </c>
      <c r="R171" s="11">
        <f t="shared" si="114"/>
        <v>0</v>
      </c>
      <c r="S171" s="10">
        <v>0</v>
      </c>
      <c r="T171" s="6">
        <v>0</v>
      </c>
      <c r="U171" s="6">
        <v>0</v>
      </c>
      <c r="V171" s="11">
        <f t="shared" si="115"/>
        <v>0</v>
      </c>
      <c r="W171" s="10">
        <v>0</v>
      </c>
      <c r="X171" s="6">
        <v>0</v>
      </c>
      <c r="Y171" s="6">
        <v>0</v>
      </c>
      <c r="Z171" s="11">
        <f t="shared" si="116"/>
        <v>0</v>
      </c>
    </row>
    <row r="172" spans="1:26" ht="18.75" customHeight="1" x14ac:dyDescent="0.25">
      <c r="A172" s="158"/>
      <c r="B172" s="170"/>
      <c r="C172" s="161"/>
      <c r="D172" s="133"/>
      <c r="E172" s="133"/>
      <c r="F172" s="167"/>
      <c r="G172" s="165"/>
      <c r="H172" s="133"/>
      <c r="I172" s="135"/>
      <c r="J172" s="4" t="s">
        <v>32</v>
      </c>
      <c r="K172" s="10">
        <v>0</v>
      </c>
      <c r="L172" s="6">
        <v>0</v>
      </c>
      <c r="M172" s="6">
        <v>0</v>
      </c>
      <c r="N172" s="11">
        <f t="shared" si="113"/>
        <v>0</v>
      </c>
      <c r="O172" s="10">
        <v>0</v>
      </c>
      <c r="P172" s="6">
        <v>0</v>
      </c>
      <c r="Q172" s="6">
        <v>0</v>
      </c>
      <c r="R172" s="11">
        <f t="shared" si="114"/>
        <v>0</v>
      </c>
      <c r="S172" s="10">
        <v>0</v>
      </c>
      <c r="T172" s="6">
        <v>0</v>
      </c>
      <c r="U172" s="6">
        <v>0</v>
      </c>
      <c r="V172" s="11">
        <f t="shared" si="115"/>
        <v>0</v>
      </c>
      <c r="W172" s="10">
        <v>0</v>
      </c>
      <c r="X172" s="6">
        <v>0</v>
      </c>
      <c r="Y172" s="6">
        <v>0</v>
      </c>
      <c r="Z172" s="11">
        <f t="shared" si="116"/>
        <v>0</v>
      </c>
    </row>
    <row r="173" spans="1:26" ht="18.75" customHeight="1" x14ac:dyDescent="0.25">
      <c r="A173" s="158"/>
      <c r="B173" s="170"/>
      <c r="C173" s="161"/>
      <c r="D173" s="133"/>
      <c r="E173" s="133"/>
      <c r="F173" s="167"/>
      <c r="G173" s="165"/>
      <c r="H173" s="133"/>
      <c r="I173" s="135"/>
      <c r="J173" s="4" t="s">
        <v>33</v>
      </c>
      <c r="K173" s="10">
        <v>0</v>
      </c>
      <c r="L173" s="6">
        <v>0</v>
      </c>
      <c r="M173" s="6">
        <v>0</v>
      </c>
      <c r="N173" s="12">
        <f t="shared" si="113"/>
        <v>0</v>
      </c>
      <c r="O173" s="10">
        <v>0</v>
      </c>
      <c r="P173" s="6">
        <v>0</v>
      </c>
      <c r="Q173" s="6">
        <v>0</v>
      </c>
      <c r="R173" s="12">
        <f t="shared" si="114"/>
        <v>0</v>
      </c>
      <c r="S173" s="10">
        <v>0</v>
      </c>
      <c r="T173" s="6">
        <v>0</v>
      </c>
      <c r="U173" s="6">
        <v>0</v>
      </c>
      <c r="V173" s="12">
        <f t="shared" si="115"/>
        <v>0</v>
      </c>
      <c r="W173" s="10">
        <v>0</v>
      </c>
      <c r="X173" s="6">
        <v>0</v>
      </c>
      <c r="Y173" s="6">
        <v>0</v>
      </c>
      <c r="Z173" s="12">
        <f t="shared" si="116"/>
        <v>0</v>
      </c>
    </row>
    <row r="174" spans="1:26" ht="18.75" customHeight="1" thickBot="1" x14ac:dyDescent="0.3">
      <c r="A174" s="158"/>
      <c r="B174" s="170"/>
      <c r="C174" s="161"/>
      <c r="D174" s="133"/>
      <c r="E174" s="133"/>
      <c r="F174" s="167"/>
      <c r="G174" s="165"/>
      <c r="H174" s="133"/>
      <c r="I174" s="135"/>
      <c r="J174" s="3" t="s">
        <v>34</v>
      </c>
      <c r="K174" s="13">
        <v>0</v>
      </c>
      <c r="L174" s="14">
        <v>0</v>
      </c>
      <c r="M174" s="14">
        <v>0</v>
      </c>
      <c r="N174" s="15">
        <f t="shared" si="113"/>
        <v>0</v>
      </c>
      <c r="O174" s="13">
        <v>0</v>
      </c>
      <c r="P174" s="14">
        <v>0</v>
      </c>
      <c r="Q174" s="14">
        <v>0</v>
      </c>
      <c r="R174" s="15">
        <f t="shared" si="114"/>
        <v>0</v>
      </c>
      <c r="S174" s="13">
        <v>0</v>
      </c>
      <c r="T174" s="14">
        <v>0</v>
      </c>
      <c r="U174" s="14">
        <v>0</v>
      </c>
      <c r="V174" s="15">
        <f t="shared" si="115"/>
        <v>0</v>
      </c>
      <c r="W174" s="13">
        <v>0</v>
      </c>
      <c r="X174" s="14">
        <v>0</v>
      </c>
      <c r="Y174" s="14">
        <v>0</v>
      </c>
      <c r="Z174" s="15">
        <f t="shared" si="116"/>
        <v>0</v>
      </c>
    </row>
    <row r="175" spans="1:26" ht="28.5" customHeight="1" thickBot="1" x14ac:dyDescent="0.3">
      <c r="A175" s="158"/>
      <c r="B175" s="170"/>
      <c r="C175" s="161"/>
      <c r="D175" s="133"/>
      <c r="E175" s="133"/>
      <c r="F175" s="167"/>
      <c r="G175" s="165"/>
      <c r="H175" s="133"/>
      <c r="I175" s="135"/>
      <c r="J175" s="5" t="s">
        <v>35</v>
      </c>
      <c r="K175" s="16">
        <v>236</v>
      </c>
      <c r="L175" s="17">
        <v>150</v>
      </c>
      <c r="M175" s="17">
        <f t="shared" ref="M175" si="117">SUM(M170:M174)</f>
        <v>0</v>
      </c>
      <c r="N175" s="18">
        <f>SUM(K175,L175)</f>
        <v>386</v>
      </c>
      <c r="O175" s="16">
        <v>364</v>
      </c>
      <c r="P175" s="17">
        <v>182</v>
      </c>
      <c r="Q175" s="17">
        <f t="shared" ref="Q175" si="118">SUM(Q170:Q174)</f>
        <v>0</v>
      </c>
      <c r="R175" s="18">
        <f>SUM(O175,P175)</f>
        <v>546</v>
      </c>
      <c r="S175" s="16">
        <v>364</v>
      </c>
      <c r="T175" s="17">
        <v>182</v>
      </c>
      <c r="U175" s="17">
        <f t="shared" ref="U175" si="119">SUM(U170:U174)</f>
        <v>0</v>
      </c>
      <c r="V175" s="18">
        <f>SUM(S175,T175)</f>
        <v>546</v>
      </c>
      <c r="W175" s="46">
        <f>K175+O175+S175</f>
        <v>964</v>
      </c>
      <c r="X175" s="17">
        <f>L175+P175+T175</f>
        <v>514</v>
      </c>
      <c r="Y175" s="17">
        <f t="shared" ref="Y175" si="120">SUM(Y170:Y174)</f>
        <v>0</v>
      </c>
      <c r="Z175" s="18">
        <f>SUM(W175,X175)</f>
        <v>1478</v>
      </c>
    </row>
    <row r="176" spans="1:26" ht="18.75" customHeight="1" x14ac:dyDescent="0.25">
      <c r="A176" s="158"/>
      <c r="B176" s="170"/>
      <c r="C176" s="161"/>
      <c r="D176" s="133"/>
      <c r="E176" s="133"/>
      <c r="F176" s="167"/>
      <c r="G176" s="165"/>
      <c r="H176" s="133"/>
      <c r="I176" s="135" t="s">
        <v>28</v>
      </c>
      <c r="J176" s="4" t="s">
        <v>36</v>
      </c>
      <c r="K176" s="19">
        <v>0</v>
      </c>
      <c r="L176" s="20">
        <v>0</v>
      </c>
      <c r="M176" s="20">
        <v>0</v>
      </c>
      <c r="N176" s="12">
        <f>SUM(K176:M176)</f>
        <v>0</v>
      </c>
      <c r="O176" s="19">
        <v>0</v>
      </c>
      <c r="P176" s="20">
        <v>0</v>
      </c>
      <c r="Q176" s="20">
        <v>0</v>
      </c>
      <c r="R176" s="12">
        <f>SUM(O176:Q176)</f>
        <v>0</v>
      </c>
      <c r="S176" s="19">
        <v>0</v>
      </c>
      <c r="T176" s="20">
        <v>0</v>
      </c>
      <c r="U176" s="20">
        <v>0</v>
      </c>
      <c r="V176" s="12">
        <f>SUM(S176:U176)</f>
        <v>0</v>
      </c>
      <c r="W176" s="19">
        <v>0</v>
      </c>
      <c r="X176" s="20">
        <v>0</v>
      </c>
      <c r="Y176" s="20">
        <v>0</v>
      </c>
      <c r="Z176" s="12">
        <f>SUM(W176:Y176)</f>
        <v>0</v>
      </c>
    </row>
    <row r="177" spans="1:26" ht="18.75" customHeight="1" x14ac:dyDescent="0.25">
      <c r="A177" s="158"/>
      <c r="B177" s="170"/>
      <c r="C177" s="161"/>
      <c r="D177" s="133"/>
      <c r="E177" s="133"/>
      <c r="F177" s="167"/>
      <c r="G177" s="165"/>
      <c r="H177" s="133"/>
      <c r="I177" s="135"/>
      <c r="J177" s="4" t="s">
        <v>37</v>
      </c>
      <c r="K177" s="10">
        <v>0</v>
      </c>
      <c r="L177" s="6">
        <v>0</v>
      </c>
      <c r="M177" s="6">
        <v>0</v>
      </c>
      <c r="N177" s="11">
        <f>SUM(K177:M177)</f>
        <v>0</v>
      </c>
      <c r="O177" s="10">
        <v>0</v>
      </c>
      <c r="P177" s="6">
        <v>0</v>
      </c>
      <c r="Q177" s="6">
        <v>0</v>
      </c>
      <c r="R177" s="11">
        <f>SUM(O177:Q177)</f>
        <v>0</v>
      </c>
      <c r="S177" s="10">
        <v>0</v>
      </c>
      <c r="T177" s="6">
        <v>0</v>
      </c>
      <c r="U177" s="6">
        <v>0</v>
      </c>
      <c r="V177" s="11">
        <f>SUM(S177:U177)</f>
        <v>0</v>
      </c>
      <c r="W177" s="10">
        <v>0</v>
      </c>
      <c r="X177" s="6">
        <v>0</v>
      </c>
      <c r="Y177" s="6">
        <v>0</v>
      </c>
      <c r="Z177" s="11">
        <f>SUM(W177:Y177)</f>
        <v>0</v>
      </c>
    </row>
    <row r="178" spans="1:26" ht="18.75" customHeight="1" x14ac:dyDescent="0.25">
      <c r="A178" s="158"/>
      <c r="B178" s="170"/>
      <c r="C178" s="161"/>
      <c r="D178" s="133"/>
      <c r="E178" s="133"/>
      <c r="F178" s="167"/>
      <c r="G178" s="165"/>
      <c r="H178" s="133"/>
      <c r="I178" s="135" t="s">
        <v>29</v>
      </c>
      <c r="J178" s="4" t="s">
        <v>38</v>
      </c>
      <c r="K178" s="10">
        <v>0</v>
      </c>
      <c r="L178" s="6">
        <v>0</v>
      </c>
      <c r="M178" s="6">
        <v>0</v>
      </c>
      <c r="N178" s="11">
        <f>SUM(K178:M178)</f>
        <v>0</v>
      </c>
      <c r="O178" s="10">
        <v>0</v>
      </c>
      <c r="P178" s="6">
        <v>0</v>
      </c>
      <c r="Q178" s="6">
        <v>0</v>
      </c>
      <c r="R178" s="11">
        <f>SUM(O178:Q178)</f>
        <v>0</v>
      </c>
      <c r="S178" s="10">
        <v>0</v>
      </c>
      <c r="T178" s="6">
        <v>0</v>
      </c>
      <c r="U178" s="6">
        <v>0</v>
      </c>
      <c r="V178" s="11">
        <f>SUM(S178:U178)</f>
        <v>0</v>
      </c>
      <c r="W178" s="10">
        <v>0</v>
      </c>
      <c r="X178" s="6">
        <v>0</v>
      </c>
      <c r="Y178" s="6">
        <v>0</v>
      </c>
      <c r="Z178" s="11">
        <f>SUM(W178:Y178)</f>
        <v>0</v>
      </c>
    </row>
    <row r="179" spans="1:26" ht="18.75" customHeight="1" thickBot="1" x14ac:dyDescent="0.3">
      <c r="A179" s="158"/>
      <c r="B179" s="170"/>
      <c r="C179" s="161"/>
      <c r="D179" s="133"/>
      <c r="E179" s="133"/>
      <c r="F179" s="167"/>
      <c r="G179" s="165"/>
      <c r="H179" s="133"/>
      <c r="I179" s="135"/>
      <c r="J179" s="4" t="s">
        <v>39</v>
      </c>
      <c r="K179" s="21">
        <v>0</v>
      </c>
      <c r="L179" s="22">
        <v>0</v>
      </c>
      <c r="M179" s="22">
        <v>0</v>
      </c>
      <c r="N179" s="23">
        <f>SUM(K179:M179)</f>
        <v>0</v>
      </c>
      <c r="O179" s="21">
        <v>0</v>
      </c>
      <c r="P179" s="22">
        <v>0</v>
      </c>
      <c r="Q179" s="22">
        <v>0</v>
      </c>
      <c r="R179" s="23">
        <f>SUM(O179:Q179)</f>
        <v>0</v>
      </c>
      <c r="S179" s="21">
        <v>0</v>
      </c>
      <c r="T179" s="22">
        <v>0</v>
      </c>
      <c r="U179" s="22">
        <v>0</v>
      </c>
      <c r="V179" s="23">
        <f>SUM(S179:U179)</f>
        <v>0</v>
      </c>
      <c r="W179" s="21">
        <v>0</v>
      </c>
      <c r="X179" s="22">
        <v>0</v>
      </c>
      <c r="Y179" s="22">
        <v>0</v>
      </c>
      <c r="Z179" s="23">
        <f>SUM(W179:Y179)</f>
        <v>0</v>
      </c>
    </row>
    <row r="180" spans="1:26" ht="18.75" customHeight="1" x14ac:dyDescent="0.25">
      <c r="A180" s="158"/>
      <c r="B180" s="170"/>
      <c r="C180" s="161"/>
      <c r="D180" s="133"/>
      <c r="E180" s="133"/>
      <c r="F180" s="167"/>
      <c r="G180" s="165"/>
      <c r="H180" s="151" t="s">
        <v>160</v>
      </c>
      <c r="I180" s="135" t="s">
        <v>27</v>
      </c>
      <c r="J180" s="4" t="s">
        <v>30</v>
      </c>
      <c r="K180" s="7">
        <v>0</v>
      </c>
      <c r="L180" s="8">
        <v>0</v>
      </c>
      <c r="M180" s="8">
        <v>0</v>
      </c>
      <c r="N180" s="9">
        <f t="shared" ref="N180:N184" si="121">SUM(K180:M180)</f>
        <v>0</v>
      </c>
      <c r="O180" s="7">
        <v>0</v>
      </c>
      <c r="P180" s="8">
        <v>0</v>
      </c>
      <c r="Q180" s="8">
        <v>0</v>
      </c>
      <c r="R180" s="9">
        <f t="shared" ref="R180:R184" si="122">SUM(O180:Q180)</f>
        <v>0</v>
      </c>
      <c r="S180" s="7">
        <v>0</v>
      </c>
      <c r="T180" s="8">
        <v>0</v>
      </c>
      <c r="U180" s="8">
        <v>0</v>
      </c>
      <c r="V180" s="9">
        <f t="shared" ref="V180:V183" si="123">SUM(S180:U180)</f>
        <v>0</v>
      </c>
      <c r="W180" s="7">
        <v>0</v>
      </c>
      <c r="X180" s="8">
        <v>0</v>
      </c>
      <c r="Y180" s="8">
        <v>0</v>
      </c>
      <c r="Z180" s="9">
        <f t="shared" ref="Z180:Z184" si="124">SUM(W180:Y180)</f>
        <v>0</v>
      </c>
    </row>
    <row r="181" spans="1:26" ht="18.75" customHeight="1" x14ac:dyDescent="0.25">
      <c r="A181" s="158"/>
      <c r="B181" s="170"/>
      <c r="C181" s="161"/>
      <c r="D181" s="133"/>
      <c r="E181" s="133"/>
      <c r="F181" s="167"/>
      <c r="G181" s="165"/>
      <c r="H181" s="152"/>
      <c r="I181" s="135"/>
      <c r="J181" s="4" t="s">
        <v>31</v>
      </c>
      <c r="K181" s="10">
        <v>0</v>
      </c>
      <c r="L181" s="6">
        <v>0</v>
      </c>
      <c r="M181" s="6">
        <v>0</v>
      </c>
      <c r="N181" s="11">
        <f t="shared" si="121"/>
        <v>0</v>
      </c>
      <c r="O181" s="10">
        <v>0</v>
      </c>
      <c r="P181" s="6">
        <v>0</v>
      </c>
      <c r="Q181" s="6">
        <v>0</v>
      </c>
      <c r="R181" s="11">
        <f t="shared" si="122"/>
        <v>0</v>
      </c>
      <c r="S181" s="10">
        <v>0</v>
      </c>
      <c r="T181" s="6">
        <v>0</v>
      </c>
      <c r="U181" s="6">
        <v>0</v>
      </c>
      <c r="V181" s="11">
        <f t="shared" si="123"/>
        <v>0</v>
      </c>
      <c r="W181" s="10">
        <v>0</v>
      </c>
      <c r="X181" s="6">
        <v>0</v>
      </c>
      <c r="Y181" s="6">
        <v>0</v>
      </c>
      <c r="Z181" s="11">
        <f t="shared" si="124"/>
        <v>0</v>
      </c>
    </row>
    <row r="182" spans="1:26" ht="18.75" customHeight="1" x14ac:dyDescent="0.25">
      <c r="A182" s="158"/>
      <c r="B182" s="170"/>
      <c r="C182" s="161"/>
      <c r="D182" s="133"/>
      <c r="E182" s="133"/>
      <c r="F182" s="167"/>
      <c r="G182" s="165"/>
      <c r="H182" s="152"/>
      <c r="I182" s="135"/>
      <c r="J182" s="4" t="s">
        <v>32</v>
      </c>
      <c r="K182" s="10">
        <v>0</v>
      </c>
      <c r="L182" s="6">
        <v>0</v>
      </c>
      <c r="M182" s="6">
        <v>0</v>
      </c>
      <c r="N182" s="11">
        <f t="shared" si="121"/>
        <v>0</v>
      </c>
      <c r="O182" s="10">
        <v>0</v>
      </c>
      <c r="P182" s="6">
        <v>0</v>
      </c>
      <c r="Q182" s="6">
        <v>0</v>
      </c>
      <c r="R182" s="11">
        <f t="shared" si="122"/>
        <v>0</v>
      </c>
      <c r="S182" s="10">
        <v>0</v>
      </c>
      <c r="T182" s="6">
        <v>0</v>
      </c>
      <c r="U182" s="6">
        <v>0</v>
      </c>
      <c r="V182" s="11">
        <f t="shared" si="123"/>
        <v>0</v>
      </c>
      <c r="W182" s="10">
        <v>0</v>
      </c>
      <c r="X182" s="6">
        <v>0</v>
      </c>
      <c r="Y182" s="6">
        <v>0</v>
      </c>
      <c r="Z182" s="11">
        <f t="shared" si="124"/>
        <v>0</v>
      </c>
    </row>
    <row r="183" spans="1:26" ht="18.75" customHeight="1" x14ac:dyDescent="0.25">
      <c r="A183" s="158"/>
      <c r="B183" s="170"/>
      <c r="C183" s="161"/>
      <c r="D183" s="133"/>
      <c r="E183" s="133"/>
      <c r="F183" s="167"/>
      <c r="G183" s="165"/>
      <c r="H183" s="152"/>
      <c r="I183" s="135"/>
      <c r="J183" s="4" t="s">
        <v>33</v>
      </c>
      <c r="K183" s="10">
        <v>0</v>
      </c>
      <c r="L183" s="6">
        <v>0</v>
      </c>
      <c r="M183" s="6">
        <v>0</v>
      </c>
      <c r="N183" s="12">
        <f t="shared" si="121"/>
        <v>0</v>
      </c>
      <c r="O183" s="10">
        <v>0</v>
      </c>
      <c r="P183" s="6">
        <v>0</v>
      </c>
      <c r="Q183" s="6">
        <v>0</v>
      </c>
      <c r="R183" s="12">
        <f t="shared" si="122"/>
        <v>0</v>
      </c>
      <c r="S183" s="10">
        <v>0</v>
      </c>
      <c r="T183" s="6">
        <v>0</v>
      </c>
      <c r="U183" s="6">
        <v>0</v>
      </c>
      <c r="V183" s="12">
        <f t="shared" si="123"/>
        <v>0</v>
      </c>
      <c r="W183" s="10">
        <v>0</v>
      </c>
      <c r="X183" s="6">
        <v>0</v>
      </c>
      <c r="Y183" s="6">
        <v>0</v>
      </c>
      <c r="Z183" s="12">
        <f t="shared" si="124"/>
        <v>0</v>
      </c>
    </row>
    <row r="184" spans="1:26" ht="18.75" customHeight="1" thickBot="1" x14ac:dyDescent="0.3">
      <c r="A184" s="158"/>
      <c r="B184" s="170"/>
      <c r="C184" s="161"/>
      <c r="D184" s="133"/>
      <c r="E184" s="133"/>
      <c r="F184" s="167"/>
      <c r="G184" s="165"/>
      <c r="H184" s="152"/>
      <c r="I184" s="135"/>
      <c r="J184" s="3" t="s">
        <v>34</v>
      </c>
      <c r="K184" s="13">
        <v>0</v>
      </c>
      <c r="L184" s="14">
        <v>0</v>
      </c>
      <c r="M184" s="14">
        <v>0</v>
      </c>
      <c r="N184" s="15">
        <f t="shared" si="121"/>
        <v>0</v>
      </c>
      <c r="O184" s="13">
        <v>0</v>
      </c>
      <c r="P184" s="14">
        <v>0</v>
      </c>
      <c r="Q184" s="14">
        <v>0</v>
      </c>
      <c r="R184" s="15">
        <f t="shared" si="122"/>
        <v>0</v>
      </c>
      <c r="S184" s="13">
        <v>0</v>
      </c>
      <c r="T184" s="14">
        <v>0</v>
      </c>
      <c r="U184" s="14">
        <v>0</v>
      </c>
      <c r="V184" s="15">
        <v>0</v>
      </c>
      <c r="W184" s="13">
        <v>0</v>
      </c>
      <c r="X184" s="14">
        <v>0</v>
      </c>
      <c r="Y184" s="14">
        <v>0</v>
      </c>
      <c r="Z184" s="15">
        <f t="shared" si="124"/>
        <v>0</v>
      </c>
    </row>
    <row r="185" spans="1:26" ht="27" customHeight="1" thickBot="1" x14ac:dyDescent="0.3">
      <c r="A185" s="158"/>
      <c r="B185" s="170"/>
      <c r="C185" s="161"/>
      <c r="D185" s="133"/>
      <c r="E185" s="133"/>
      <c r="F185" s="167"/>
      <c r="G185" s="165"/>
      <c r="H185" s="152"/>
      <c r="I185" s="135"/>
      <c r="J185" s="5" t="s">
        <v>35</v>
      </c>
      <c r="K185" s="16">
        <v>236</v>
      </c>
      <c r="L185" s="17">
        <v>150</v>
      </c>
      <c r="M185" s="17">
        <f t="shared" ref="M185" si="125">SUM(M180:M184)</f>
        <v>0</v>
      </c>
      <c r="N185" s="18">
        <f>SUM(K185,L185)</f>
        <v>386</v>
      </c>
      <c r="O185" s="16">
        <v>364</v>
      </c>
      <c r="P185" s="17">
        <v>182</v>
      </c>
      <c r="Q185" s="17">
        <f t="shared" ref="Q185" si="126">SUM(Q180:Q184)</f>
        <v>0</v>
      </c>
      <c r="R185" s="18">
        <f>SUM(O185,P185)</f>
        <v>546</v>
      </c>
      <c r="S185" s="16">
        <v>92</v>
      </c>
      <c r="T185" s="17">
        <v>32</v>
      </c>
      <c r="U185" s="17">
        <f t="shared" ref="U185" si="127">SUM(U180:U184)</f>
        <v>0</v>
      </c>
      <c r="V185" s="18">
        <f>SUM(S185:U185)</f>
        <v>124</v>
      </c>
      <c r="W185" s="46">
        <f>K185+O185+S185</f>
        <v>692</v>
      </c>
      <c r="X185" s="17">
        <f>L185+P185+T185</f>
        <v>364</v>
      </c>
      <c r="Y185" s="17">
        <f t="shared" ref="Y185" si="128">SUM(Y180:Y184)</f>
        <v>0</v>
      </c>
      <c r="Z185" s="18">
        <f>SUM(W185,X185)</f>
        <v>1056</v>
      </c>
    </row>
    <row r="186" spans="1:26" ht="18.75" customHeight="1" x14ac:dyDescent="0.25">
      <c r="A186" s="158"/>
      <c r="B186" s="170"/>
      <c r="C186" s="161"/>
      <c r="D186" s="133"/>
      <c r="E186" s="133"/>
      <c r="F186" s="167"/>
      <c r="G186" s="165"/>
      <c r="H186" s="152"/>
      <c r="I186" s="135" t="s">
        <v>28</v>
      </c>
      <c r="J186" s="4" t="s">
        <v>36</v>
      </c>
      <c r="K186" s="19">
        <v>0</v>
      </c>
      <c r="L186" s="20">
        <v>0</v>
      </c>
      <c r="M186" s="20">
        <v>0</v>
      </c>
      <c r="N186" s="12">
        <f>SUM(K186:M186)</f>
        <v>0</v>
      </c>
      <c r="O186" s="19">
        <v>0</v>
      </c>
      <c r="P186" s="20">
        <v>0</v>
      </c>
      <c r="Q186" s="20">
        <v>0</v>
      </c>
      <c r="R186" s="12">
        <f>SUM(O186:Q186)</f>
        <v>0</v>
      </c>
      <c r="S186" s="19">
        <v>0</v>
      </c>
      <c r="T186" s="20">
        <v>0</v>
      </c>
      <c r="U186" s="20">
        <v>0</v>
      </c>
      <c r="V186" s="12">
        <f>SUM(S186:U186)</f>
        <v>0</v>
      </c>
      <c r="W186" s="19">
        <v>0</v>
      </c>
      <c r="X186" s="20">
        <v>0</v>
      </c>
      <c r="Y186" s="20">
        <v>0</v>
      </c>
      <c r="Z186" s="12">
        <f>SUM(W186:Y186)</f>
        <v>0</v>
      </c>
    </row>
    <row r="187" spans="1:26" ht="18.75" customHeight="1" x14ac:dyDescent="0.25">
      <c r="A187" s="158"/>
      <c r="B187" s="170"/>
      <c r="C187" s="161"/>
      <c r="D187" s="133"/>
      <c r="E187" s="133"/>
      <c r="F187" s="167"/>
      <c r="G187" s="165"/>
      <c r="H187" s="152"/>
      <c r="I187" s="135"/>
      <c r="J187" s="4" t="s">
        <v>37</v>
      </c>
      <c r="K187" s="10">
        <v>0</v>
      </c>
      <c r="L187" s="6">
        <v>0</v>
      </c>
      <c r="M187" s="6">
        <v>0</v>
      </c>
      <c r="N187" s="11">
        <f>SUM(K187:M187)</f>
        <v>0</v>
      </c>
      <c r="O187" s="10">
        <v>0</v>
      </c>
      <c r="P187" s="6">
        <v>0</v>
      </c>
      <c r="Q187" s="6">
        <v>0</v>
      </c>
      <c r="R187" s="11">
        <f>SUM(O187:Q187)</f>
        <v>0</v>
      </c>
      <c r="S187" s="10">
        <v>0</v>
      </c>
      <c r="T187" s="6">
        <v>0</v>
      </c>
      <c r="U187" s="6">
        <v>0</v>
      </c>
      <c r="V187" s="11">
        <f>SUM(S187:U187)</f>
        <v>0</v>
      </c>
      <c r="W187" s="10">
        <v>0</v>
      </c>
      <c r="X187" s="6">
        <v>0</v>
      </c>
      <c r="Y187" s="6">
        <v>0</v>
      </c>
      <c r="Z187" s="11">
        <f>SUM(W187:Y187)</f>
        <v>0</v>
      </c>
    </row>
    <row r="188" spans="1:26" ht="18.75" customHeight="1" x14ac:dyDescent="0.25">
      <c r="A188" s="158"/>
      <c r="B188" s="170"/>
      <c r="C188" s="161"/>
      <c r="D188" s="133"/>
      <c r="E188" s="133"/>
      <c r="F188" s="167"/>
      <c r="G188" s="165"/>
      <c r="H188" s="152"/>
      <c r="I188" s="135" t="s">
        <v>29</v>
      </c>
      <c r="J188" s="4" t="s">
        <v>38</v>
      </c>
      <c r="K188" s="10">
        <v>0</v>
      </c>
      <c r="L188" s="6">
        <v>0</v>
      </c>
      <c r="M188" s="6">
        <v>0</v>
      </c>
      <c r="N188" s="11">
        <f>SUM(K188:M188)</f>
        <v>0</v>
      </c>
      <c r="O188" s="10">
        <v>0</v>
      </c>
      <c r="P188" s="6">
        <v>0</v>
      </c>
      <c r="Q188" s="6">
        <v>0</v>
      </c>
      <c r="R188" s="11">
        <f>SUM(O188:Q188)</f>
        <v>0</v>
      </c>
      <c r="S188" s="10">
        <v>0</v>
      </c>
      <c r="T188" s="6">
        <v>0</v>
      </c>
      <c r="U188" s="6">
        <v>0</v>
      </c>
      <c r="V188" s="11">
        <f>SUM(S188:U188)</f>
        <v>0</v>
      </c>
      <c r="W188" s="10">
        <v>0</v>
      </c>
      <c r="X188" s="6">
        <v>0</v>
      </c>
      <c r="Y188" s="6">
        <v>0</v>
      </c>
      <c r="Z188" s="11">
        <f>SUM(W188:Y188)</f>
        <v>0</v>
      </c>
    </row>
    <row r="189" spans="1:26" ht="18.75" customHeight="1" thickBot="1" x14ac:dyDescent="0.3">
      <c r="A189" s="158"/>
      <c r="B189" s="170"/>
      <c r="C189" s="161"/>
      <c r="D189" s="133"/>
      <c r="E189" s="133"/>
      <c r="F189" s="167"/>
      <c r="G189" s="165"/>
      <c r="H189" s="153"/>
      <c r="I189" s="135"/>
      <c r="J189" s="4" t="s">
        <v>39</v>
      </c>
      <c r="K189" s="21">
        <v>0</v>
      </c>
      <c r="L189" s="22">
        <v>0</v>
      </c>
      <c r="M189" s="22">
        <v>0</v>
      </c>
      <c r="N189" s="23">
        <f>SUM(K189:M189)</f>
        <v>0</v>
      </c>
      <c r="O189" s="21">
        <v>0</v>
      </c>
      <c r="P189" s="22">
        <v>0</v>
      </c>
      <c r="Q189" s="22">
        <v>0</v>
      </c>
      <c r="R189" s="23">
        <f>SUM(O189:Q189)</f>
        <v>0</v>
      </c>
      <c r="S189" s="21">
        <v>0</v>
      </c>
      <c r="T189" s="22">
        <v>0</v>
      </c>
      <c r="U189" s="22">
        <v>0</v>
      </c>
      <c r="V189" s="23">
        <f>SUM(S189:U189)</f>
        <v>0</v>
      </c>
      <c r="W189" s="21">
        <v>0</v>
      </c>
      <c r="X189" s="22">
        <v>0</v>
      </c>
      <c r="Y189" s="22">
        <v>0</v>
      </c>
      <c r="Z189" s="23">
        <f>SUM(W189:Y189)</f>
        <v>0</v>
      </c>
    </row>
    <row r="190" spans="1:26" ht="18.75" customHeight="1" x14ac:dyDescent="0.25">
      <c r="A190" s="158"/>
      <c r="B190" s="170"/>
      <c r="C190" s="161"/>
      <c r="D190" s="133"/>
      <c r="E190" s="133"/>
      <c r="F190" s="169" t="s">
        <v>168</v>
      </c>
      <c r="G190" s="165"/>
      <c r="H190" s="133" t="s">
        <v>159</v>
      </c>
      <c r="I190" s="135" t="s">
        <v>27</v>
      </c>
      <c r="J190" s="4" t="s">
        <v>30</v>
      </c>
      <c r="K190" s="7">
        <v>0</v>
      </c>
      <c r="L190" s="8">
        <v>0</v>
      </c>
      <c r="M190" s="8">
        <v>0</v>
      </c>
      <c r="N190" s="9">
        <f t="shared" ref="N190:N194" si="129">SUM(K190:M190)</f>
        <v>0</v>
      </c>
      <c r="O190" s="7">
        <v>0</v>
      </c>
      <c r="P190" s="8">
        <v>0</v>
      </c>
      <c r="Q190" s="8">
        <v>0</v>
      </c>
      <c r="R190" s="9">
        <f t="shared" ref="R190:R194" si="130">SUM(O190:Q190)</f>
        <v>0</v>
      </c>
      <c r="S190" s="7">
        <v>0</v>
      </c>
      <c r="T190" s="8">
        <v>0</v>
      </c>
      <c r="U190" s="8">
        <v>0</v>
      </c>
      <c r="V190" s="9">
        <f t="shared" ref="V190:V194" si="131">SUM(S190:U190)</f>
        <v>0</v>
      </c>
      <c r="W190" s="7">
        <v>0</v>
      </c>
      <c r="X190" s="8">
        <v>0</v>
      </c>
      <c r="Y190" s="8">
        <v>0</v>
      </c>
      <c r="Z190" s="9">
        <f t="shared" ref="Z190:Z194" si="132">SUM(W190:Y190)</f>
        <v>0</v>
      </c>
    </row>
    <row r="191" spans="1:26" ht="18.75" customHeight="1" x14ac:dyDescent="0.25">
      <c r="A191" s="158"/>
      <c r="B191" s="170"/>
      <c r="C191" s="161"/>
      <c r="D191" s="133"/>
      <c r="E191" s="133"/>
      <c r="F191" s="170"/>
      <c r="G191" s="165"/>
      <c r="H191" s="133"/>
      <c r="I191" s="135"/>
      <c r="J191" s="4" t="s">
        <v>31</v>
      </c>
      <c r="K191" s="10">
        <v>0</v>
      </c>
      <c r="L191" s="6">
        <v>1</v>
      </c>
      <c r="M191" s="6">
        <v>0</v>
      </c>
      <c r="N191" s="11">
        <f t="shared" si="129"/>
        <v>1</v>
      </c>
      <c r="O191" s="10">
        <v>0</v>
      </c>
      <c r="P191" s="6">
        <v>0</v>
      </c>
      <c r="Q191" s="6">
        <v>0</v>
      </c>
      <c r="R191" s="11">
        <f t="shared" si="130"/>
        <v>0</v>
      </c>
      <c r="S191" s="10">
        <v>0</v>
      </c>
      <c r="T191" s="6">
        <v>0</v>
      </c>
      <c r="U191" s="6">
        <v>0</v>
      </c>
      <c r="V191" s="11">
        <f t="shared" si="131"/>
        <v>0</v>
      </c>
      <c r="W191" s="10">
        <v>0</v>
      </c>
      <c r="X191" s="6">
        <v>1</v>
      </c>
      <c r="Y191" s="6">
        <v>0</v>
      </c>
      <c r="Z191" s="11">
        <f t="shared" si="132"/>
        <v>1</v>
      </c>
    </row>
    <row r="192" spans="1:26" ht="18.75" customHeight="1" x14ac:dyDescent="0.25">
      <c r="A192" s="158"/>
      <c r="B192" s="170"/>
      <c r="C192" s="161"/>
      <c r="D192" s="133"/>
      <c r="E192" s="133"/>
      <c r="F192" s="170"/>
      <c r="G192" s="165"/>
      <c r="H192" s="133"/>
      <c r="I192" s="135"/>
      <c r="J192" s="4" t="s">
        <v>32</v>
      </c>
      <c r="K192" s="10">
        <v>4</v>
      </c>
      <c r="L192" s="6">
        <v>4</v>
      </c>
      <c r="M192" s="6">
        <v>0</v>
      </c>
      <c r="N192" s="11">
        <f t="shared" si="129"/>
        <v>8</v>
      </c>
      <c r="O192" s="10">
        <v>0</v>
      </c>
      <c r="P192" s="6">
        <v>0</v>
      </c>
      <c r="Q192" s="6">
        <v>0</v>
      </c>
      <c r="R192" s="11">
        <f t="shared" si="130"/>
        <v>0</v>
      </c>
      <c r="S192" s="10">
        <v>0</v>
      </c>
      <c r="T192" s="6">
        <v>0</v>
      </c>
      <c r="U192" s="6">
        <v>0</v>
      </c>
      <c r="V192" s="11">
        <f t="shared" si="131"/>
        <v>0</v>
      </c>
      <c r="W192" s="10">
        <v>4</v>
      </c>
      <c r="X192" s="6">
        <v>4</v>
      </c>
      <c r="Y192" s="6">
        <v>0</v>
      </c>
      <c r="Z192" s="11">
        <f t="shared" si="132"/>
        <v>8</v>
      </c>
    </row>
    <row r="193" spans="1:26" ht="18.75" customHeight="1" x14ac:dyDescent="0.25">
      <c r="A193" s="158"/>
      <c r="B193" s="170"/>
      <c r="C193" s="161"/>
      <c r="D193" s="133"/>
      <c r="E193" s="133"/>
      <c r="F193" s="170"/>
      <c r="G193" s="165"/>
      <c r="H193" s="133"/>
      <c r="I193" s="135"/>
      <c r="J193" s="4" t="s">
        <v>33</v>
      </c>
      <c r="K193" s="10">
        <v>17</v>
      </c>
      <c r="L193" s="6">
        <v>19</v>
      </c>
      <c r="M193" s="6">
        <v>0</v>
      </c>
      <c r="N193" s="12">
        <f t="shared" si="129"/>
        <v>36</v>
      </c>
      <c r="O193" s="10">
        <v>5</v>
      </c>
      <c r="P193" s="6">
        <v>1</v>
      </c>
      <c r="Q193" s="6">
        <v>0</v>
      </c>
      <c r="R193" s="12">
        <f t="shared" si="130"/>
        <v>6</v>
      </c>
      <c r="S193" s="10">
        <v>0</v>
      </c>
      <c r="T193" s="6">
        <v>0</v>
      </c>
      <c r="U193" s="6">
        <v>0</v>
      </c>
      <c r="V193" s="12">
        <v>0</v>
      </c>
      <c r="W193" s="10">
        <v>22</v>
      </c>
      <c r="X193" s="6">
        <v>20</v>
      </c>
      <c r="Y193" s="6">
        <v>0</v>
      </c>
      <c r="Z193" s="12">
        <f t="shared" si="132"/>
        <v>42</v>
      </c>
    </row>
    <row r="194" spans="1:26" ht="18.75" customHeight="1" thickBot="1" x14ac:dyDescent="0.3">
      <c r="A194" s="158"/>
      <c r="B194" s="170"/>
      <c r="C194" s="161"/>
      <c r="D194" s="133"/>
      <c r="E194" s="133"/>
      <c r="F194" s="170"/>
      <c r="G194" s="165"/>
      <c r="H194" s="133"/>
      <c r="I194" s="135"/>
      <c r="J194" s="3" t="s">
        <v>34</v>
      </c>
      <c r="K194" s="13">
        <v>11</v>
      </c>
      <c r="L194" s="14">
        <v>15</v>
      </c>
      <c r="M194" s="14">
        <v>0</v>
      </c>
      <c r="N194" s="15">
        <f t="shared" si="129"/>
        <v>26</v>
      </c>
      <c r="O194" s="13">
        <v>3</v>
      </c>
      <c r="P194" s="14">
        <v>5</v>
      </c>
      <c r="Q194" s="14">
        <v>0</v>
      </c>
      <c r="R194" s="15">
        <f t="shared" si="130"/>
        <v>8</v>
      </c>
      <c r="S194" s="13">
        <v>0</v>
      </c>
      <c r="T194" s="14">
        <v>0</v>
      </c>
      <c r="U194" s="14">
        <v>0</v>
      </c>
      <c r="V194" s="15">
        <f t="shared" si="131"/>
        <v>0</v>
      </c>
      <c r="W194" s="13">
        <v>14</v>
      </c>
      <c r="X194" s="14">
        <v>20</v>
      </c>
      <c r="Y194" s="14">
        <v>0</v>
      </c>
      <c r="Z194" s="15">
        <f t="shared" si="132"/>
        <v>34</v>
      </c>
    </row>
    <row r="195" spans="1:26" ht="32.25" customHeight="1" thickBot="1" x14ac:dyDescent="0.3">
      <c r="A195" s="158"/>
      <c r="B195" s="170"/>
      <c r="C195" s="161"/>
      <c r="D195" s="133"/>
      <c r="E195" s="133"/>
      <c r="F195" s="170"/>
      <c r="G195" s="165"/>
      <c r="H195" s="133"/>
      <c r="I195" s="135"/>
      <c r="J195" s="5" t="s">
        <v>35</v>
      </c>
      <c r="K195" s="16">
        <v>32</v>
      </c>
      <c r="L195" s="17">
        <v>39</v>
      </c>
      <c r="M195" s="17">
        <f t="shared" ref="M195" si="133">SUM(M190:M194)</f>
        <v>0</v>
      </c>
      <c r="N195" s="18">
        <f>SUM(K195,L195)</f>
        <v>71</v>
      </c>
      <c r="O195" s="16">
        <v>8</v>
      </c>
      <c r="P195" s="17">
        <v>6</v>
      </c>
      <c r="Q195" s="17">
        <f t="shared" ref="Q195" si="134">SUM(Q190:Q194)</f>
        <v>0</v>
      </c>
      <c r="R195" s="18">
        <f>SUM(O195,P195)</f>
        <v>14</v>
      </c>
      <c r="S195" s="16">
        <v>0</v>
      </c>
      <c r="T195" s="17">
        <v>0</v>
      </c>
      <c r="U195" s="17">
        <f t="shared" ref="U195" si="135">SUM(U190:U194)</f>
        <v>0</v>
      </c>
      <c r="V195" s="18">
        <f>SUM(S195,T195)</f>
        <v>0</v>
      </c>
      <c r="W195" s="46">
        <f>K195+O195+S195</f>
        <v>40</v>
      </c>
      <c r="X195" s="17">
        <f>L195+P195+T195</f>
        <v>45</v>
      </c>
      <c r="Y195" s="17">
        <f t="shared" ref="Y195" si="136">SUM(Y190:Y194)</f>
        <v>0</v>
      </c>
      <c r="Z195" s="18">
        <f>SUM(W195,X195)</f>
        <v>85</v>
      </c>
    </row>
    <row r="196" spans="1:26" ht="18.75" customHeight="1" x14ac:dyDescent="0.25">
      <c r="A196" s="158"/>
      <c r="B196" s="170"/>
      <c r="C196" s="161"/>
      <c r="D196" s="133"/>
      <c r="E196" s="133"/>
      <c r="F196" s="170"/>
      <c r="G196" s="165"/>
      <c r="H196" s="133"/>
      <c r="I196" s="135" t="s">
        <v>28</v>
      </c>
      <c r="J196" s="4" t="s">
        <v>36</v>
      </c>
      <c r="K196" s="19">
        <v>0</v>
      </c>
      <c r="L196" s="20">
        <v>0</v>
      </c>
      <c r="M196" s="20">
        <v>0</v>
      </c>
      <c r="N196" s="12">
        <f>SUM(K196:M196)</f>
        <v>0</v>
      </c>
      <c r="O196" s="19">
        <v>0</v>
      </c>
      <c r="P196" s="20">
        <v>0</v>
      </c>
      <c r="Q196" s="20">
        <v>0</v>
      </c>
      <c r="R196" s="12">
        <f>SUM(O196:Q196)</f>
        <v>0</v>
      </c>
      <c r="S196" s="19">
        <v>0</v>
      </c>
      <c r="T196" s="20">
        <v>0</v>
      </c>
      <c r="U196" s="20">
        <v>0</v>
      </c>
      <c r="V196" s="12">
        <f>SUM(S196:U196)</f>
        <v>0</v>
      </c>
      <c r="W196" s="19">
        <v>0</v>
      </c>
      <c r="X196" s="20">
        <v>0</v>
      </c>
      <c r="Y196" s="20">
        <v>0</v>
      </c>
      <c r="Z196" s="12">
        <f>SUM(W196:Y196)</f>
        <v>0</v>
      </c>
    </row>
    <row r="197" spans="1:26" ht="18.75" customHeight="1" x14ac:dyDescent="0.25">
      <c r="A197" s="158"/>
      <c r="B197" s="170"/>
      <c r="C197" s="161"/>
      <c r="D197" s="133"/>
      <c r="E197" s="133"/>
      <c r="F197" s="170"/>
      <c r="G197" s="165"/>
      <c r="H197" s="133"/>
      <c r="I197" s="135"/>
      <c r="J197" s="4" t="s">
        <v>37</v>
      </c>
      <c r="K197" s="10">
        <v>0</v>
      </c>
      <c r="L197" s="6">
        <v>0</v>
      </c>
      <c r="M197" s="6">
        <v>0</v>
      </c>
      <c r="N197" s="11">
        <f>SUM(K197:M197)</f>
        <v>0</v>
      </c>
      <c r="O197" s="10">
        <v>0</v>
      </c>
      <c r="P197" s="6">
        <v>0</v>
      </c>
      <c r="Q197" s="6">
        <v>0</v>
      </c>
      <c r="R197" s="11">
        <f>SUM(O197:Q197)</f>
        <v>0</v>
      </c>
      <c r="S197" s="10">
        <v>0</v>
      </c>
      <c r="T197" s="6">
        <v>0</v>
      </c>
      <c r="U197" s="6">
        <v>0</v>
      </c>
      <c r="V197" s="11">
        <f>SUM(S197:U197)</f>
        <v>0</v>
      </c>
      <c r="W197" s="10">
        <v>0</v>
      </c>
      <c r="X197" s="6">
        <v>0</v>
      </c>
      <c r="Y197" s="6">
        <v>0</v>
      </c>
      <c r="Z197" s="11">
        <f>SUM(W197:Y197)</f>
        <v>0</v>
      </c>
    </row>
    <row r="198" spans="1:26" ht="18.75" customHeight="1" x14ac:dyDescent="0.25">
      <c r="A198" s="158"/>
      <c r="B198" s="170"/>
      <c r="C198" s="161"/>
      <c r="D198" s="133"/>
      <c r="E198" s="133"/>
      <c r="F198" s="170"/>
      <c r="G198" s="165"/>
      <c r="H198" s="133"/>
      <c r="I198" s="135" t="s">
        <v>29</v>
      </c>
      <c r="J198" s="4" t="s">
        <v>38</v>
      </c>
      <c r="K198" s="10">
        <v>0</v>
      </c>
      <c r="L198" s="6">
        <v>0</v>
      </c>
      <c r="M198" s="6">
        <v>0</v>
      </c>
      <c r="N198" s="11">
        <f>SUM(K198:M198)</f>
        <v>0</v>
      </c>
      <c r="O198" s="10">
        <v>0</v>
      </c>
      <c r="P198" s="6">
        <v>0</v>
      </c>
      <c r="Q198" s="6">
        <v>0</v>
      </c>
      <c r="R198" s="11">
        <f>SUM(O198:Q198)</f>
        <v>0</v>
      </c>
      <c r="S198" s="10">
        <v>0</v>
      </c>
      <c r="T198" s="6">
        <v>0</v>
      </c>
      <c r="U198" s="6">
        <v>0</v>
      </c>
      <c r="V198" s="11">
        <f>SUM(S198:U198)</f>
        <v>0</v>
      </c>
      <c r="W198" s="10">
        <v>0</v>
      </c>
      <c r="X198" s="6">
        <v>0</v>
      </c>
      <c r="Y198" s="6">
        <v>0</v>
      </c>
      <c r="Z198" s="11">
        <f>SUM(W198:Y198)</f>
        <v>0</v>
      </c>
    </row>
    <row r="199" spans="1:26" ht="18.75" customHeight="1" thickBot="1" x14ac:dyDescent="0.3">
      <c r="A199" s="158"/>
      <c r="B199" s="170"/>
      <c r="C199" s="161"/>
      <c r="D199" s="133"/>
      <c r="E199" s="133"/>
      <c r="F199" s="170"/>
      <c r="G199" s="165"/>
      <c r="H199" s="133"/>
      <c r="I199" s="135"/>
      <c r="J199" s="4" t="s">
        <v>39</v>
      </c>
      <c r="K199" s="21">
        <v>0</v>
      </c>
      <c r="L199" s="22">
        <v>0</v>
      </c>
      <c r="M199" s="22">
        <v>0</v>
      </c>
      <c r="N199" s="23">
        <f>SUM(K199:M199)</f>
        <v>0</v>
      </c>
      <c r="O199" s="21">
        <v>0</v>
      </c>
      <c r="P199" s="22">
        <v>0</v>
      </c>
      <c r="Q199" s="22">
        <v>0</v>
      </c>
      <c r="R199" s="23">
        <f>SUM(O199:Q199)</f>
        <v>0</v>
      </c>
      <c r="S199" s="21">
        <v>0</v>
      </c>
      <c r="T199" s="22">
        <v>0</v>
      </c>
      <c r="U199" s="22">
        <v>0</v>
      </c>
      <c r="V199" s="23">
        <f>SUM(S199:U199)</f>
        <v>0</v>
      </c>
      <c r="W199" s="21">
        <v>0</v>
      </c>
      <c r="X199" s="22">
        <v>0</v>
      </c>
      <c r="Y199" s="22">
        <v>0</v>
      </c>
      <c r="Z199" s="23">
        <f>SUM(W199:Y199)</f>
        <v>0</v>
      </c>
    </row>
    <row r="200" spans="1:26" ht="18.75" customHeight="1" x14ac:dyDescent="0.25">
      <c r="A200" s="158"/>
      <c r="B200" s="170"/>
      <c r="C200" s="161"/>
      <c r="D200" s="133"/>
      <c r="E200" s="133"/>
      <c r="F200" s="170"/>
      <c r="G200" s="165"/>
      <c r="H200" s="151" t="s">
        <v>161</v>
      </c>
      <c r="I200" s="133" t="s">
        <v>27</v>
      </c>
      <c r="J200" s="4" t="s">
        <v>30</v>
      </c>
      <c r="K200" s="7">
        <v>0</v>
      </c>
      <c r="L200" s="8">
        <v>0</v>
      </c>
      <c r="M200" s="8">
        <v>0</v>
      </c>
      <c r="N200" s="9">
        <f t="shared" ref="N200:N204" si="137">SUM(K200:M200)</f>
        <v>0</v>
      </c>
      <c r="O200" s="7">
        <v>0</v>
      </c>
      <c r="P200" s="8">
        <v>0</v>
      </c>
      <c r="Q200" s="8">
        <v>0</v>
      </c>
      <c r="R200" s="9">
        <f t="shared" ref="R200:R204" si="138">SUM(O200:Q200)</f>
        <v>0</v>
      </c>
      <c r="S200" s="7">
        <v>0</v>
      </c>
      <c r="T200" s="8">
        <v>0</v>
      </c>
      <c r="U200" s="8">
        <v>0</v>
      </c>
      <c r="V200" s="9">
        <f t="shared" ref="V200:V204" si="139">SUM(S200:U200)</f>
        <v>0</v>
      </c>
      <c r="W200" s="7">
        <v>0</v>
      </c>
      <c r="X200" s="8">
        <v>0</v>
      </c>
      <c r="Y200" s="8">
        <v>0</v>
      </c>
      <c r="Z200" s="9">
        <f t="shared" ref="Z200:Z204" si="140">SUM(W200:Y200)</f>
        <v>0</v>
      </c>
    </row>
    <row r="201" spans="1:26" ht="18.75" customHeight="1" x14ac:dyDescent="0.25">
      <c r="A201" s="158"/>
      <c r="B201" s="170"/>
      <c r="C201" s="161"/>
      <c r="D201" s="133"/>
      <c r="E201" s="133"/>
      <c r="F201" s="170"/>
      <c r="G201" s="165"/>
      <c r="H201" s="152"/>
      <c r="I201" s="133"/>
      <c r="J201" s="4" t="s">
        <v>31</v>
      </c>
      <c r="K201" s="10">
        <v>0</v>
      </c>
      <c r="L201" s="6">
        <v>0</v>
      </c>
      <c r="M201" s="6">
        <v>0</v>
      </c>
      <c r="N201" s="11">
        <f t="shared" si="137"/>
        <v>0</v>
      </c>
      <c r="O201" s="10">
        <v>0</v>
      </c>
      <c r="P201" s="6">
        <v>0</v>
      </c>
      <c r="Q201" s="6">
        <v>0</v>
      </c>
      <c r="R201" s="11">
        <f t="shared" si="138"/>
        <v>0</v>
      </c>
      <c r="S201" s="10">
        <v>0</v>
      </c>
      <c r="T201" s="6">
        <v>0</v>
      </c>
      <c r="U201" s="6">
        <v>0</v>
      </c>
      <c r="V201" s="11">
        <f t="shared" si="139"/>
        <v>0</v>
      </c>
      <c r="W201" s="10">
        <v>0</v>
      </c>
      <c r="X201" s="6">
        <v>0</v>
      </c>
      <c r="Y201" s="6">
        <v>0</v>
      </c>
      <c r="Z201" s="11">
        <f t="shared" si="140"/>
        <v>0</v>
      </c>
    </row>
    <row r="202" spans="1:26" ht="18.75" customHeight="1" x14ac:dyDescent="0.25">
      <c r="A202" s="158"/>
      <c r="B202" s="170"/>
      <c r="C202" s="161"/>
      <c r="D202" s="133"/>
      <c r="E202" s="133"/>
      <c r="F202" s="170"/>
      <c r="G202" s="165"/>
      <c r="H202" s="152"/>
      <c r="I202" s="133"/>
      <c r="J202" s="4" t="s">
        <v>32</v>
      </c>
      <c r="K202" s="10">
        <v>0</v>
      </c>
      <c r="L202" s="6">
        <v>0</v>
      </c>
      <c r="M202" s="6">
        <v>0</v>
      </c>
      <c r="N202" s="11">
        <f t="shared" si="137"/>
        <v>0</v>
      </c>
      <c r="O202" s="10">
        <v>0</v>
      </c>
      <c r="P202" s="6">
        <v>0</v>
      </c>
      <c r="Q202" s="6">
        <v>0</v>
      </c>
      <c r="R202" s="11">
        <f t="shared" si="138"/>
        <v>0</v>
      </c>
      <c r="S202" s="10">
        <v>0</v>
      </c>
      <c r="T202" s="6">
        <v>0</v>
      </c>
      <c r="U202" s="6">
        <v>0</v>
      </c>
      <c r="V202" s="11">
        <f t="shared" si="139"/>
        <v>0</v>
      </c>
      <c r="W202" s="10">
        <v>0</v>
      </c>
      <c r="X202" s="6">
        <v>0</v>
      </c>
      <c r="Y202" s="6">
        <v>0</v>
      </c>
      <c r="Z202" s="11">
        <f t="shared" si="140"/>
        <v>0</v>
      </c>
    </row>
    <row r="203" spans="1:26" ht="18.75" customHeight="1" x14ac:dyDescent="0.25">
      <c r="A203" s="158"/>
      <c r="B203" s="170"/>
      <c r="C203" s="161"/>
      <c r="D203" s="133"/>
      <c r="E203" s="133"/>
      <c r="F203" s="170"/>
      <c r="G203" s="165"/>
      <c r="H203" s="152"/>
      <c r="I203" s="133"/>
      <c r="J203" s="4" t="s">
        <v>33</v>
      </c>
      <c r="K203" s="10">
        <v>0</v>
      </c>
      <c r="L203" s="6">
        <v>0</v>
      </c>
      <c r="M203" s="6">
        <v>0</v>
      </c>
      <c r="N203" s="12">
        <f t="shared" si="137"/>
        <v>0</v>
      </c>
      <c r="O203" s="10">
        <v>0</v>
      </c>
      <c r="P203" s="6">
        <v>0</v>
      </c>
      <c r="Q203" s="6">
        <v>0</v>
      </c>
      <c r="R203" s="12">
        <f t="shared" si="138"/>
        <v>0</v>
      </c>
      <c r="S203" s="10">
        <v>0</v>
      </c>
      <c r="T203" s="6">
        <v>0</v>
      </c>
      <c r="U203" s="6">
        <v>0</v>
      </c>
      <c r="V203" s="12">
        <f t="shared" si="139"/>
        <v>0</v>
      </c>
      <c r="W203" s="10">
        <v>0</v>
      </c>
      <c r="X203" s="6">
        <v>0</v>
      </c>
      <c r="Y203" s="6">
        <v>0</v>
      </c>
      <c r="Z203" s="12">
        <f t="shared" si="140"/>
        <v>0</v>
      </c>
    </row>
    <row r="204" spans="1:26" ht="18.75" customHeight="1" thickBot="1" x14ac:dyDescent="0.3">
      <c r="A204" s="158"/>
      <c r="B204" s="170"/>
      <c r="C204" s="161"/>
      <c r="D204" s="133"/>
      <c r="E204" s="133"/>
      <c r="F204" s="170"/>
      <c r="G204" s="165"/>
      <c r="H204" s="152"/>
      <c r="I204" s="133"/>
      <c r="J204" s="3" t="s">
        <v>34</v>
      </c>
      <c r="K204" s="13">
        <v>0</v>
      </c>
      <c r="L204" s="14">
        <v>0</v>
      </c>
      <c r="M204" s="14">
        <v>0</v>
      </c>
      <c r="N204" s="15">
        <f t="shared" si="137"/>
        <v>0</v>
      </c>
      <c r="O204" s="13">
        <v>0</v>
      </c>
      <c r="P204" s="14">
        <v>0</v>
      </c>
      <c r="Q204" s="14">
        <v>0</v>
      </c>
      <c r="R204" s="15">
        <f t="shared" si="138"/>
        <v>0</v>
      </c>
      <c r="S204" s="13">
        <v>0</v>
      </c>
      <c r="T204" s="14">
        <v>0</v>
      </c>
      <c r="U204" s="14">
        <v>0</v>
      </c>
      <c r="V204" s="15">
        <f t="shared" si="139"/>
        <v>0</v>
      </c>
      <c r="W204" s="13">
        <v>0</v>
      </c>
      <c r="X204" s="14">
        <v>0</v>
      </c>
      <c r="Y204" s="14">
        <v>0</v>
      </c>
      <c r="Z204" s="15">
        <f t="shared" si="140"/>
        <v>0</v>
      </c>
    </row>
    <row r="205" spans="1:26" ht="28.5" customHeight="1" thickBot="1" x14ac:dyDescent="0.3">
      <c r="A205" s="158"/>
      <c r="B205" s="170"/>
      <c r="C205" s="161"/>
      <c r="D205" s="133"/>
      <c r="E205" s="133"/>
      <c r="F205" s="170"/>
      <c r="G205" s="165"/>
      <c r="H205" s="152"/>
      <c r="I205" s="133"/>
      <c r="J205" s="5" t="s">
        <v>35</v>
      </c>
      <c r="K205" s="16">
        <v>190</v>
      </c>
      <c r="L205" s="17">
        <v>165</v>
      </c>
      <c r="M205" s="17">
        <f t="shared" ref="M205" si="141">SUM(M200:M204)</f>
        <v>0</v>
      </c>
      <c r="N205" s="18">
        <f>SUM(K205,L205)</f>
        <v>355</v>
      </c>
      <c r="O205" s="16">
        <v>24</v>
      </c>
      <c r="P205" s="17">
        <v>18</v>
      </c>
      <c r="Q205" s="17">
        <f t="shared" ref="Q205" si="142">SUM(Q200:Q204)</f>
        <v>0</v>
      </c>
      <c r="R205" s="18">
        <f>SUM(O205,P205)</f>
        <v>42</v>
      </c>
      <c r="S205" s="16">
        <v>0</v>
      </c>
      <c r="T205" s="17">
        <v>0</v>
      </c>
      <c r="U205" s="17">
        <f t="shared" ref="U205" si="143">SUM(U200:U204)</f>
        <v>0</v>
      </c>
      <c r="V205" s="18">
        <f>SUM(S205,T205)</f>
        <v>0</v>
      </c>
      <c r="W205" s="46">
        <f>K205+O205+S205</f>
        <v>214</v>
      </c>
      <c r="X205" s="17">
        <f>L205+P205+T205</f>
        <v>183</v>
      </c>
      <c r="Y205" s="17">
        <f t="shared" ref="Y205" si="144">SUM(Y200:Y204)</f>
        <v>0</v>
      </c>
      <c r="Z205" s="18">
        <f>SUM(W205,X205)</f>
        <v>397</v>
      </c>
    </row>
    <row r="206" spans="1:26" ht="18.75" customHeight="1" x14ac:dyDescent="0.25">
      <c r="A206" s="158"/>
      <c r="B206" s="170"/>
      <c r="C206" s="161"/>
      <c r="D206" s="133"/>
      <c r="E206" s="133"/>
      <c r="F206" s="170"/>
      <c r="G206" s="165"/>
      <c r="H206" s="152"/>
      <c r="I206" s="135" t="s">
        <v>28</v>
      </c>
      <c r="J206" s="4" t="s">
        <v>36</v>
      </c>
      <c r="K206" s="19">
        <v>0</v>
      </c>
      <c r="L206" s="20">
        <v>0</v>
      </c>
      <c r="M206" s="20">
        <v>0</v>
      </c>
      <c r="N206" s="12">
        <f>SUM(K206:M206)</f>
        <v>0</v>
      </c>
      <c r="O206" s="19">
        <v>0</v>
      </c>
      <c r="P206" s="20">
        <v>0</v>
      </c>
      <c r="Q206" s="20">
        <v>0</v>
      </c>
      <c r="R206" s="12">
        <f>SUM(O206:Q206)</f>
        <v>0</v>
      </c>
      <c r="S206" s="19">
        <v>0</v>
      </c>
      <c r="T206" s="20">
        <v>0</v>
      </c>
      <c r="U206" s="20">
        <v>0</v>
      </c>
      <c r="V206" s="12">
        <f>SUM(S206:U206)</f>
        <v>0</v>
      </c>
      <c r="W206" s="19">
        <v>0</v>
      </c>
      <c r="X206" s="20">
        <v>0</v>
      </c>
      <c r="Y206" s="20">
        <v>0</v>
      </c>
      <c r="Z206" s="12">
        <f>SUM(W206:Y206)</f>
        <v>0</v>
      </c>
    </row>
    <row r="207" spans="1:26" ht="18.75" customHeight="1" x14ac:dyDescent="0.25">
      <c r="A207" s="158"/>
      <c r="B207" s="170"/>
      <c r="C207" s="161"/>
      <c r="D207" s="133"/>
      <c r="E207" s="133"/>
      <c r="F207" s="170"/>
      <c r="G207" s="165"/>
      <c r="H207" s="152"/>
      <c r="I207" s="135"/>
      <c r="J207" s="4" t="s">
        <v>37</v>
      </c>
      <c r="K207" s="10">
        <v>0</v>
      </c>
      <c r="L207" s="6">
        <v>0</v>
      </c>
      <c r="M207" s="6">
        <v>0</v>
      </c>
      <c r="N207" s="11">
        <f>SUM(K207:M207)</f>
        <v>0</v>
      </c>
      <c r="O207" s="10">
        <v>0</v>
      </c>
      <c r="P207" s="6">
        <v>0</v>
      </c>
      <c r="Q207" s="6">
        <v>0</v>
      </c>
      <c r="R207" s="11">
        <f>SUM(O207:Q207)</f>
        <v>0</v>
      </c>
      <c r="S207" s="10">
        <v>0</v>
      </c>
      <c r="T207" s="6">
        <v>0</v>
      </c>
      <c r="U207" s="6">
        <v>0</v>
      </c>
      <c r="V207" s="11">
        <f>SUM(S207:U207)</f>
        <v>0</v>
      </c>
      <c r="W207" s="10">
        <v>0</v>
      </c>
      <c r="X207" s="6">
        <v>0</v>
      </c>
      <c r="Y207" s="6">
        <v>0</v>
      </c>
      <c r="Z207" s="11">
        <f>SUM(W207:Y207)</f>
        <v>0</v>
      </c>
    </row>
    <row r="208" spans="1:26" ht="18.75" customHeight="1" x14ac:dyDescent="0.25">
      <c r="A208" s="158"/>
      <c r="B208" s="170"/>
      <c r="C208" s="161"/>
      <c r="D208" s="133"/>
      <c r="E208" s="133"/>
      <c r="F208" s="170"/>
      <c r="G208" s="165"/>
      <c r="H208" s="152"/>
      <c r="I208" s="135" t="s">
        <v>29</v>
      </c>
      <c r="J208" s="4" t="s">
        <v>38</v>
      </c>
      <c r="K208" s="10">
        <v>0</v>
      </c>
      <c r="L208" s="6">
        <v>0</v>
      </c>
      <c r="M208" s="6">
        <v>0</v>
      </c>
      <c r="N208" s="11">
        <f>SUM(K208:M208)</f>
        <v>0</v>
      </c>
      <c r="O208" s="10">
        <v>0</v>
      </c>
      <c r="P208" s="6">
        <v>0</v>
      </c>
      <c r="Q208" s="6">
        <v>0</v>
      </c>
      <c r="R208" s="11">
        <f>SUM(O208:Q208)</f>
        <v>0</v>
      </c>
      <c r="S208" s="10">
        <v>0</v>
      </c>
      <c r="T208" s="6">
        <v>0</v>
      </c>
      <c r="U208" s="6">
        <v>0</v>
      </c>
      <c r="V208" s="11">
        <f>SUM(S208:U208)</f>
        <v>0</v>
      </c>
      <c r="W208" s="10">
        <v>0</v>
      </c>
      <c r="X208" s="6">
        <v>0</v>
      </c>
      <c r="Y208" s="6">
        <v>0</v>
      </c>
      <c r="Z208" s="11">
        <f>SUM(W208:Y208)</f>
        <v>0</v>
      </c>
    </row>
    <row r="209" spans="1:26" ht="18.75" customHeight="1" thickBot="1" x14ac:dyDescent="0.3">
      <c r="A209" s="158"/>
      <c r="B209" s="170"/>
      <c r="C209" s="161"/>
      <c r="D209" s="133"/>
      <c r="E209" s="133"/>
      <c r="F209" s="171"/>
      <c r="G209" s="165"/>
      <c r="H209" s="153"/>
      <c r="I209" s="135"/>
      <c r="J209" s="4" t="s">
        <v>39</v>
      </c>
      <c r="K209" s="21">
        <v>0</v>
      </c>
      <c r="L209" s="22">
        <v>0</v>
      </c>
      <c r="M209" s="22">
        <v>0</v>
      </c>
      <c r="N209" s="23">
        <f>SUM(K209:M209)</f>
        <v>0</v>
      </c>
      <c r="O209" s="21">
        <v>0</v>
      </c>
      <c r="P209" s="22">
        <v>0</v>
      </c>
      <c r="Q209" s="22">
        <v>0</v>
      </c>
      <c r="R209" s="23">
        <f>SUM(O209:Q209)</f>
        <v>0</v>
      </c>
      <c r="S209" s="21">
        <v>0</v>
      </c>
      <c r="T209" s="22">
        <v>0</v>
      </c>
      <c r="U209" s="22">
        <v>0</v>
      </c>
      <c r="V209" s="23">
        <f>SUM(S209:U209)</f>
        <v>0</v>
      </c>
      <c r="W209" s="21">
        <v>0</v>
      </c>
      <c r="X209" s="22">
        <v>0</v>
      </c>
      <c r="Y209" s="22">
        <v>0</v>
      </c>
      <c r="Z209" s="23">
        <f>SUM(W209:Y209)</f>
        <v>0</v>
      </c>
    </row>
    <row r="210" spans="1:26" ht="18.75" customHeight="1" x14ac:dyDescent="0.25">
      <c r="A210" s="158"/>
      <c r="B210" s="172" t="s">
        <v>148</v>
      </c>
      <c r="C210" s="161"/>
      <c r="D210" s="133"/>
      <c r="E210" s="133"/>
      <c r="F210" s="172" t="s">
        <v>169</v>
      </c>
      <c r="G210" s="165"/>
      <c r="H210" s="133" t="s">
        <v>159</v>
      </c>
      <c r="I210" s="135" t="s">
        <v>27</v>
      </c>
      <c r="J210" s="4" t="s">
        <v>30</v>
      </c>
      <c r="K210" s="7">
        <v>0</v>
      </c>
      <c r="L210" s="8">
        <v>0</v>
      </c>
      <c r="M210" s="8">
        <v>0</v>
      </c>
      <c r="N210" s="9">
        <f t="shared" ref="N210:N214" si="145">SUM(K210:M210)</f>
        <v>0</v>
      </c>
      <c r="O210" s="7">
        <v>0</v>
      </c>
      <c r="P210" s="8">
        <v>0</v>
      </c>
      <c r="Q210" s="8">
        <v>0</v>
      </c>
      <c r="R210" s="9">
        <f t="shared" ref="R210:R214" si="146">SUM(O210:Q210)</f>
        <v>0</v>
      </c>
      <c r="S210" s="7">
        <v>0</v>
      </c>
      <c r="T210" s="8">
        <v>0</v>
      </c>
      <c r="U210" s="8">
        <v>0</v>
      </c>
      <c r="V210" s="9">
        <f t="shared" ref="V210:V214" si="147">SUM(S210:U210)</f>
        <v>0</v>
      </c>
      <c r="W210" s="7">
        <v>0</v>
      </c>
      <c r="X210" s="8">
        <v>0</v>
      </c>
      <c r="Y210" s="8">
        <v>0</v>
      </c>
      <c r="Z210" s="9">
        <f t="shared" ref="Z210:Z214" si="148">SUM(W210:Y210)</f>
        <v>0</v>
      </c>
    </row>
    <row r="211" spans="1:26" ht="18.75" customHeight="1" x14ac:dyDescent="0.25">
      <c r="A211" s="158"/>
      <c r="B211" s="173"/>
      <c r="C211" s="161"/>
      <c r="D211" s="133"/>
      <c r="E211" s="133"/>
      <c r="F211" s="173"/>
      <c r="G211" s="165"/>
      <c r="H211" s="133"/>
      <c r="I211" s="135"/>
      <c r="J211" s="4" t="s">
        <v>31</v>
      </c>
      <c r="K211" s="10">
        <v>0</v>
      </c>
      <c r="L211" s="6">
        <v>0</v>
      </c>
      <c r="M211" s="6">
        <v>0</v>
      </c>
      <c r="N211" s="11">
        <f t="shared" si="145"/>
        <v>0</v>
      </c>
      <c r="O211" s="10">
        <v>0</v>
      </c>
      <c r="P211" s="6">
        <v>0</v>
      </c>
      <c r="Q211" s="6">
        <v>0</v>
      </c>
      <c r="R211" s="11">
        <f t="shared" si="146"/>
        <v>0</v>
      </c>
      <c r="S211" s="10">
        <v>0</v>
      </c>
      <c r="T211" s="6">
        <v>0</v>
      </c>
      <c r="U211" s="6">
        <v>0</v>
      </c>
      <c r="V211" s="11">
        <f t="shared" si="147"/>
        <v>0</v>
      </c>
      <c r="W211" s="10">
        <v>0</v>
      </c>
      <c r="X211" s="6">
        <v>0</v>
      </c>
      <c r="Y211" s="6">
        <v>0</v>
      </c>
      <c r="Z211" s="11">
        <f t="shared" si="148"/>
        <v>0</v>
      </c>
    </row>
    <row r="212" spans="1:26" ht="18.75" customHeight="1" x14ac:dyDescent="0.25">
      <c r="A212" s="158"/>
      <c r="B212" s="173"/>
      <c r="C212" s="161"/>
      <c r="D212" s="133"/>
      <c r="E212" s="133"/>
      <c r="F212" s="173"/>
      <c r="G212" s="165"/>
      <c r="H212" s="133"/>
      <c r="I212" s="135"/>
      <c r="J212" s="4" t="s">
        <v>32</v>
      </c>
      <c r="K212" s="10">
        <v>0</v>
      </c>
      <c r="L212" s="6">
        <v>0</v>
      </c>
      <c r="M212" s="6">
        <v>0</v>
      </c>
      <c r="N212" s="11">
        <f t="shared" si="145"/>
        <v>0</v>
      </c>
      <c r="O212" s="10">
        <v>0</v>
      </c>
      <c r="P212" s="6">
        <v>0</v>
      </c>
      <c r="Q212" s="6">
        <v>0</v>
      </c>
      <c r="R212" s="11">
        <f t="shared" si="146"/>
        <v>0</v>
      </c>
      <c r="S212" s="10">
        <v>0</v>
      </c>
      <c r="T212" s="6">
        <v>0</v>
      </c>
      <c r="U212" s="6">
        <v>0</v>
      </c>
      <c r="V212" s="11">
        <f t="shared" si="147"/>
        <v>0</v>
      </c>
      <c r="W212" s="10">
        <v>0</v>
      </c>
      <c r="X212" s="6">
        <v>0</v>
      </c>
      <c r="Y212" s="6">
        <v>0</v>
      </c>
      <c r="Z212" s="11">
        <f t="shared" si="148"/>
        <v>0</v>
      </c>
    </row>
    <row r="213" spans="1:26" ht="18.75" customHeight="1" x14ac:dyDescent="0.25">
      <c r="A213" s="158"/>
      <c r="B213" s="173"/>
      <c r="C213" s="161"/>
      <c r="D213" s="133"/>
      <c r="E213" s="133"/>
      <c r="F213" s="173"/>
      <c r="G213" s="165"/>
      <c r="H213" s="133"/>
      <c r="I213" s="135"/>
      <c r="J213" s="4" t="s">
        <v>33</v>
      </c>
      <c r="K213" s="10">
        <v>0</v>
      </c>
      <c r="L213" s="6">
        <v>0</v>
      </c>
      <c r="M213" s="6">
        <v>0</v>
      </c>
      <c r="N213" s="12">
        <f t="shared" si="145"/>
        <v>0</v>
      </c>
      <c r="O213" s="10">
        <v>0</v>
      </c>
      <c r="P213" s="6">
        <v>0</v>
      </c>
      <c r="Q213" s="6">
        <v>0</v>
      </c>
      <c r="R213" s="12">
        <f t="shared" si="146"/>
        <v>0</v>
      </c>
      <c r="S213" s="10">
        <v>0</v>
      </c>
      <c r="T213" s="6">
        <v>0</v>
      </c>
      <c r="U213" s="6">
        <v>0</v>
      </c>
      <c r="V213" s="12">
        <f t="shared" si="147"/>
        <v>0</v>
      </c>
      <c r="W213" s="10">
        <v>0</v>
      </c>
      <c r="X213" s="6">
        <v>0</v>
      </c>
      <c r="Y213" s="6">
        <v>0</v>
      </c>
      <c r="Z213" s="12">
        <f t="shared" si="148"/>
        <v>0</v>
      </c>
    </row>
    <row r="214" spans="1:26" ht="18.75" customHeight="1" thickBot="1" x14ac:dyDescent="0.3">
      <c r="A214" s="158"/>
      <c r="B214" s="173"/>
      <c r="C214" s="161"/>
      <c r="D214" s="133"/>
      <c r="E214" s="133"/>
      <c r="F214" s="173"/>
      <c r="G214" s="165"/>
      <c r="H214" s="133"/>
      <c r="I214" s="135"/>
      <c r="J214" s="3" t="s">
        <v>34</v>
      </c>
      <c r="K214" s="13">
        <v>0</v>
      </c>
      <c r="L214" s="14">
        <v>0</v>
      </c>
      <c r="M214" s="14">
        <v>0</v>
      </c>
      <c r="N214" s="15">
        <f t="shared" si="145"/>
        <v>0</v>
      </c>
      <c r="O214" s="13">
        <v>0</v>
      </c>
      <c r="P214" s="14">
        <v>0</v>
      </c>
      <c r="Q214" s="14">
        <v>0</v>
      </c>
      <c r="R214" s="15">
        <f t="shared" si="146"/>
        <v>0</v>
      </c>
      <c r="S214" s="13">
        <v>0</v>
      </c>
      <c r="T214" s="14">
        <v>0</v>
      </c>
      <c r="U214" s="14">
        <v>0</v>
      </c>
      <c r="V214" s="15">
        <f t="shared" si="147"/>
        <v>0</v>
      </c>
      <c r="W214" s="13">
        <v>0</v>
      </c>
      <c r="X214" s="14">
        <v>0</v>
      </c>
      <c r="Y214" s="14">
        <v>0</v>
      </c>
      <c r="Z214" s="15">
        <f t="shared" si="148"/>
        <v>0</v>
      </c>
    </row>
    <row r="215" spans="1:26" ht="31.5" customHeight="1" thickBot="1" x14ac:dyDescent="0.3">
      <c r="A215" s="158"/>
      <c r="B215" s="173"/>
      <c r="C215" s="161"/>
      <c r="D215" s="133"/>
      <c r="E215" s="133"/>
      <c r="F215" s="173"/>
      <c r="G215" s="165"/>
      <c r="H215" s="133"/>
      <c r="I215" s="135"/>
      <c r="J215" s="5" t="s">
        <v>35</v>
      </c>
      <c r="K215" s="16">
        <v>260</v>
      </c>
      <c r="L215" s="17">
        <v>98</v>
      </c>
      <c r="M215" s="17">
        <f t="shared" ref="M215" si="149">SUM(M210:M214)</f>
        <v>0</v>
      </c>
      <c r="N215" s="18">
        <f>SUM(K215,L215)</f>
        <v>358</v>
      </c>
      <c r="O215" s="16">
        <v>189</v>
      </c>
      <c r="P215" s="17">
        <v>56</v>
      </c>
      <c r="Q215" s="17">
        <f t="shared" ref="Q215" si="150">SUM(Q210:Q214)</f>
        <v>0</v>
      </c>
      <c r="R215" s="18">
        <f>SUM(O215,P215)</f>
        <v>245</v>
      </c>
      <c r="S215" s="16">
        <v>0</v>
      </c>
      <c r="T215" s="17">
        <v>0</v>
      </c>
      <c r="U215" s="17">
        <f t="shared" ref="U215" si="151">SUM(U210:U214)</f>
        <v>0</v>
      </c>
      <c r="V215" s="18">
        <f>SUM(S215,T215)</f>
        <v>0</v>
      </c>
      <c r="W215" s="46">
        <f>K215+O215+S215</f>
        <v>449</v>
      </c>
      <c r="X215" s="17">
        <f>L215+P215+T215</f>
        <v>154</v>
      </c>
      <c r="Y215" s="17">
        <f t="shared" ref="Y215" si="152">SUM(Y210:Y214)</f>
        <v>0</v>
      </c>
      <c r="Z215" s="18">
        <f>SUM(W215,X215)</f>
        <v>603</v>
      </c>
    </row>
    <row r="216" spans="1:26" ht="18.75" customHeight="1" x14ac:dyDescent="0.25">
      <c r="A216" s="158"/>
      <c r="B216" s="173"/>
      <c r="C216" s="161"/>
      <c r="D216" s="133"/>
      <c r="E216" s="133"/>
      <c r="F216" s="173"/>
      <c r="G216" s="165"/>
      <c r="H216" s="133"/>
      <c r="I216" s="135" t="s">
        <v>28</v>
      </c>
      <c r="J216" s="4" t="s">
        <v>36</v>
      </c>
      <c r="K216" s="19">
        <v>0</v>
      </c>
      <c r="L216" s="20">
        <v>0</v>
      </c>
      <c r="M216" s="20">
        <v>0</v>
      </c>
      <c r="N216" s="12">
        <f>SUM(K216:M216)</f>
        <v>0</v>
      </c>
      <c r="O216" s="19">
        <v>0</v>
      </c>
      <c r="P216" s="20">
        <v>0</v>
      </c>
      <c r="Q216" s="20">
        <v>0</v>
      </c>
      <c r="R216" s="12">
        <f>SUM(O216:Q216)</f>
        <v>0</v>
      </c>
      <c r="S216" s="19">
        <v>0</v>
      </c>
      <c r="T216" s="20">
        <v>0</v>
      </c>
      <c r="U216" s="20">
        <v>0</v>
      </c>
      <c r="V216" s="12">
        <f>SUM(S216:U216)</f>
        <v>0</v>
      </c>
      <c r="W216" s="19">
        <v>0</v>
      </c>
      <c r="X216" s="20">
        <v>0</v>
      </c>
      <c r="Y216" s="20">
        <v>0</v>
      </c>
      <c r="Z216" s="12">
        <f>SUM(W216:Y216)</f>
        <v>0</v>
      </c>
    </row>
    <row r="217" spans="1:26" ht="18.75" customHeight="1" x14ac:dyDescent="0.25">
      <c r="A217" s="158"/>
      <c r="B217" s="173"/>
      <c r="C217" s="161"/>
      <c r="D217" s="133"/>
      <c r="E217" s="133"/>
      <c r="F217" s="173"/>
      <c r="G217" s="165"/>
      <c r="H217" s="133"/>
      <c r="I217" s="135"/>
      <c r="J217" s="4" t="s">
        <v>37</v>
      </c>
      <c r="K217" s="10">
        <v>0</v>
      </c>
      <c r="L217" s="6">
        <v>0</v>
      </c>
      <c r="M217" s="6">
        <v>0</v>
      </c>
      <c r="N217" s="11">
        <f>SUM(K217:M217)</f>
        <v>0</v>
      </c>
      <c r="O217" s="10">
        <v>0</v>
      </c>
      <c r="P217" s="6">
        <v>0</v>
      </c>
      <c r="Q217" s="6">
        <v>0</v>
      </c>
      <c r="R217" s="11">
        <f>SUM(O217:Q217)</f>
        <v>0</v>
      </c>
      <c r="S217" s="10">
        <v>0</v>
      </c>
      <c r="T217" s="6">
        <v>0</v>
      </c>
      <c r="U217" s="6">
        <v>0</v>
      </c>
      <c r="V217" s="11">
        <f>SUM(S217:U217)</f>
        <v>0</v>
      </c>
      <c r="W217" s="10">
        <v>0</v>
      </c>
      <c r="X217" s="6">
        <v>0</v>
      </c>
      <c r="Y217" s="6">
        <v>0</v>
      </c>
      <c r="Z217" s="11">
        <f>SUM(W217:Y217)</f>
        <v>0</v>
      </c>
    </row>
    <row r="218" spans="1:26" ht="18.75" customHeight="1" x14ac:dyDescent="0.25">
      <c r="A218" s="158"/>
      <c r="B218" s="173"/>
      <c r="C218" s="161"/>
      <c r="D218" s="133"/>
      <c r="E218" s="133"/>
      <c r="F218" s="173"/>
      <c r="G218" s="165"/>
      <c r="H218" s="133"/>
      <c r="I218" s="135" t="s">
        <v>29</v>
      </c>
      <c r="J218" s="4" t="s">
        <v>38</v>
      </c>
      <c r="K218" s="10">
        <v>0</v>
      </c>
      <c r="L218" s="6">
        <v>0</v>
      </c>
      <c r="M218" s="6">
        <v>0</v>
      </c>
      <c r="N218" s="11">
        <f>SUM(K218:M218)</f>
        <v>0</v>
      </c>
      <c r="O218" s="10">
        <v>0</v>
      </c>
      <c r="P218" s="6">
        <v>0</v>
      </c>
      <c r="Q218" s="6">
        <v>0</v>
      </c>
      <c r="R218" s="11">
        <f>SUM(O218:Q218)</f>
        <v>0</v>
      </c>
      <c r="S218" s="10">
        <v>0</v>
      </c>
      <c r="T218" s="6">
        <v>0</v>
      </c>
      <c r="U218" s="6">
        <v>0</v>
      </c>
      <c r="V218" s="11">
        <f>SUM(S218:U218)</f>
        <v>0</v>
      </c>
      <c r="W218" s="10">
        <v>0</v>
      </c>
      <c r="X218" s="6">
        <v>0</v>
      </c>
      <c r="Y218" s="6">
        <v>0</v>
      </c>
      <c r="Z218" s="11">
        <f>SUM(W218:Y218)</f>
        <v>0</v>
      </c>
    </row>
    <row r="219" spans="1:26" ht="18.75" customHeight="1" thickBot="1" x14ac:dyDescent="0.3">
      <c r="A219" s="158"/>
      <c r="B219" s="173"/>
      <c r="C219" s="161"/>
      <c r="D219" s="133"/>
      <c r="E219" s="133"/>
      <c r="F219" s="173"/>
      <c r="G219" s="165"/>
      <c r="H219" s="133"/>
      <c r="I219" s="135"/>
      <c r="J219" s="4" t="s">
        <v>39</v>
      </c>
      <c r="K219" s="21">
        <v>0</v>
      </c>
      <c r="L219" s="22">
        <v>0</v>
      </c>
      <c r="M219" s="22">
        <v>0</v>
      </c>
      <c r="N219" s="23">
        <f>SUM(K219:M219)</f>
        <v>0</v>
      </c>
      <c r="O219" s="21">
        <v>0</v>
      </c>
      <c r="P219" s="22">
        <v>0</v>
      </c>
      <c r="Q219" s="22">
        <v>0</v>
      </c>
      <c r="R219" s="23">
        <f>SUM(O219:Q219)</f>
        <v>0</v>
      </c>
      <c r="S219" s="21">
        <v>0</v>
      </c>
      <c r="T219" s="22">
        <v>0</v>
      </c>
      <c r="U219" s="22">
        <v>0</v>
      </c>
      <c r="V219" s="23">
        <f>SUM(S219:U219)</f>
        <v>0</v>
      </c>
      <c r="W219" s="21">
        <v>0</v>
      </c>
      <c r="X219" s="22">
        <v>0</v>
      </c>
      <c r="Y219" s="22">
        <v>0</v>
      </c>
      <c r="Z219" s="23">
        <f>SUM(W219:Y219)</f>
        <v>0</v>
      </c>
    </row>
    <row r="220" spans="1:26" ht="18.75" customHeight="1" x14ac:dyDescent="0.25">
      <c r="A220" s="158"/>
      <c r="B220" s="173"/>
      <c r="C220" s="161"/>
      <c r="D220" s="133"/>
      <c r="E220" s="133"/>
      <c r="F220" s="173"/>
      <c r="G220" s="165"/>
      <c r="H220" s="151" t="s">
        <v>160</v>
      </c>
      <c r="I220" s="135" t="s">
        <v>27</v>
      </c>
      <c r="J220" s="4" t="s">
        <v>30</v>
      </c>
      <c r="K220" s="7">
        <v>0</v>
      </c>
      <c r="L220" s="8">
        <v>0</v>
      </c>
      <c r="M220" s="8">
        <v>0</v>
      </c>
      <c r="N220" s="9">
        <f t="shared" ref="N220:N224" si="153">SUM(K220:M220)</f>
        <v>0</v>
      </c>
      <c r="O220" s="7">
        <v>0</v>
      </c>
      <c r="P220" s="8">
        <v>0</v>
      </c>
      <c r="Q220" s="8">
        <v>0</v>
      </c>
      <c r="R220" s="9">
        <f t="shared" ref="R220:R224" si="154">SUM(O220:Q220)</f>
        <v>0</v>
      </c>
      <c r="S220" s="7">
        <v>0</v>
      </c>
      <c r="T220" s="8">
        <v>0</v>
      </c>
      <c r="U220" s="8">
        <v>0</v>
      </c>
      <c r="V220" s="9">
        <f t="shared" ref="V220:V224" si="155">SUM(S220:U220)</f>
        <v>0</v>
      </c>
      <c r="W220" s="7">
        <v>0</v>
      </c>
      <c r="X220" s="8">
        <v>0</v>
      </c>
      <c r="Y220" s="8">
        <v>0</v>
      </c>
      <c r="Z220" s="9">
        <f t="shared" ref="Z220:Z224" si="156">SUM(W220:Y220)</f>
        <v>0</v>
      </c>
    </row>
    <row r="221" spans="1:26" ht="18.75" customHeight="1" x14ac:dyDescent="0.25">
      <c r="A221" s="158"/>
      <c r="B221" s="173"/>
      <c r="C221" s="161"/>
      <c r="D221" s="133"/>
      <c r="E221" s="133"/>
      <c r="F221" s="173"/>
      <c r="G221" s="165"/>
      <c r="H221" s="152"/>
      <c r="I221" s="135"/>
      <c r="J221" s="4" t="s">
        <v>31</v>
      </c>
      <c r="K221" s="10">
        <v>0</v>
      </c>
      <c r="L221" s="6">
        <v>0</v>
      </c>
      <c r="M221" s="6">
        <v>0</v>
      </c>
      <c r="N221" s="11">
        <f t="shared" si="153"/>
        <v>0</v>
      </c>
      <c r="O221" s="10">
        <v>0</v>
      </c>
      <c r="P221" s="6">
        <v>0</v>
      </c>
      <c r="Q221" s="6">
        <v>0</v>
      </c>
      <c r="R221" s="11">
        <f t="shared" si="154"/>
        <v>0</v>
      </c>
      <c r="S221" s="10">
        <v>0</v>
      </c>
      <c r="T221" s="6">
        <v>0</v>
      </c>
      <c r="U221" s="6">
        <v>0</v>
      </c>
      <c r="V221" s="11">
        <f t="shared" si="155"/>
        <v>0</v>
      </c>
      <c r="W221" s="10">
        <v>0</v>
      </c>
      <c r="X221" s="6">
        <v>0</v>
      </c>
      <c r="Y221" s="6">
        <v>0</v>
      </c>
      <c r="Z221" s="11">
        <f t="shared" si="156"/>
        <v>0</v>
      </c>
    </row>
    <row r="222" spans="1:26" ht="18.75" customHeight="1" x14ac:dyDescent="0.25">
      <c r="A222" s="158"/>
      <c r="B222" s="173"/>
      <c r="C222" s="161"/>
      <c r="D222" s="133"/>
      <c r="E222" s="133"/>
      <c r="F222" s="173"/>
      <c r="G222" s="165"/>
      <c r="H222" s="152"/>
      <c r="I222" s="135"/>
      <c r="J222" s="4" t="s">
        <v>32</v>
      </c>
      <c r="K222" s="10">
        <v>0</v>
      </c>
      <c r="L222" s="6">
        <v>0</v>
      </c>
      <c r="M222" s="6">
        <v>0</v>
      </c>
      <c r="N222" s="11">
        <f t="shared" si="153"/>
        <v>0</v>
      </c>
      <c r="O222" s="10">
        <v>0</v>
      </c>
      <c r="P222" s="6">
        <v>0</v>
      </c>
      <c r="Q222" s="6">
        <v>0</v>
      </c>
      <c r="R222" s="11">
        <f t="shared" si="154"/>
        <v>0</v>
      </c>
      <c r="S222" s="10">
        <v>0</v>
      </c>
      <c r="T222" s="6">
        <v>0</v>
      </c>
      <c r="U222" s="6">
        <v>0</v>
      </c>
      <c r="V222" s="11">
        <f t="shared" si="155"/>
        <v>0</v>
      </c>
      <c r="W222" s="10">
        <v>0</v>
      </c>
      <c r="X222" s="6">
        <v>0</v>
      </c>
      <c r="Y222" s="6">
        <v>0</v>
      </c>
      <c r="Z222" s="11">
        <f t="shared" si="156"/>
        <v>0</v>
      </c>
    </row>
    <row r="223" spans="1:26" ht="18.75" customHeight="1" x14ac:dyDescent="0.25">
      <c r="A223" s="158"/>
      <c r="B223" s="173"/>
      <c r="C223" s="161"/>
      <c r="D223" s="133"/>
      <c r="E223" s="133"/>
      <c r="F223" s="173"/>
      <c r="G223" s="165"/>
      <c r="H223" s="152"/>
      <c r="I223" s="135"/>
      <c r="J223" s="4" t="s">
        <v>33</v>
      </c>
      <c r="K223" s="10">
        <v>0</v>
      </c>
      <c r="L223" s="6">
        <v>0</v>
      </c>
      <c r="M223" s="6">
        <v>0</v>
      </c>
      <c r="N223" s="12">
        <f t="shared" si="153"/>
        <v>0</v>
      </c>
      <c r="O223" s="10">
        <v>0</v>
      </c>
      <c r="P223" s="6">
        <v>0</v>
      </c>
      <c r="Q223" s="6">
        <v>0</v>
      </c>
      <c r="R223" s="12">
        <f t="shared" si="154"/>
        <v>0</v>
      </c>
      <c r="S223" s="10">
        <v>0</v>
      </c>
      <c r="T223" s="6">
        <v>0</v>
      </c>
      <c r="U223" s="6">
        <v>0</v>
      </c>
      <c r="V223" s="12">
        <f t="shared" si="155"/>
        <v>0</v>
      </c>
      <c r="W223" s="10">
        <v>0</v>
      </c>
      <c r="X223" s="6">
        <v>0</v>
      </c>
      <c r="Y223" s="6">
        <v>0</v>
      </c>
      <c r="Z223" s="12">
        <f t="shared" si="156"/>
        <v>0</v>
      </c>
    </row>
    <row r="224" spans="1:26" ht="18.75" customHeight="1" thickBot="1" x14ac:dyDescent="0.3">
      <c r="A224" s="158"/>
      <c r="B224" s="173"/>
      <c r="C224" s="161"/>
      <c r="D224" s="133"/>
      <c r="E224" s="133"/>
      <c r="F224" s="173"/>
      <c r="G224" s="165"/>
      <c r="H224" s="152"/>
      <c r="I224" s="135"/>
      <c r="J224" s="3" t="s">
        <v>34</v>
      </c>
      <c r="K224" s="13">
        <v>0</v>
      </c>
      <c r="L224" s="14">
        <v>0</v>
      </c>
      <c r="M224" s="14">
        <v>0</v>
      </c>
      <c r="N224" s="15">
        <f t="shared" si="153"/>
        <v>0</v>
      </c>
      <c r="O224" s="13">
        <v>0</v>
      </c>
      <c r="P224" s="14">
        <v>0</v>
      </c>
      <c r="Q224" s="14">
        <v>0</v>
      </c>
      <c r="R224" s="15">
        <f t="shared" si="154"/>
        <v>0</v>
      </c>
      <c r="S224" s="13">
        <v>0</v>
      </c>
      <c r="T224" s="14">
        <v>0</v>
      </c>
      <c r="U224" s="14">
        <v>0</v>
      </c>
      <c r="V224" s="15">
        <f t="shared" si="155"/>
        <v>0</v>
      </c>
      <c r="W224" s="13">
        <v>0</v>
      </c>
      <c r="X224" s="14">
        <v>0</v>
      </c>
      <c r="Y224" s="14">
        <v>0</v>
      </c>
      <c r="Z224" s="15">
        <f t="shared" si="156"/>
        <v>0</v>
      </c>
    </row>
    <row r="225" spans="1:26" ht="30.75" customHeight="1" thickBot="1" x14ac:dyDescent="0.3">
      <c r="A225" s="158"/>
      <c r="B225" s="173"/>
      <c r="C225" s="161"/>
      <c r="D225" s="133"/>
      <c r="E225" s="133"/>
      <c r="F225" s="173"/>
      <c r="G225" s="165"/>
      <c r="H225" s="152"/>
      <c r="I225" s="135"/>
      <c r="J225" s="5" t="s">
        <v>35</v>
      </c>
      <c r="K225" s="16">
        <v>154</v>
      </c>
      <c r="L225" s="17">
        <v>45</v>
      </c>
      <c r="M225" s="17">
        <f t="shared" ref="M225" si="157">SUM(M220:M224)</f>
        <v>0</v>
      </c>
      <c r="N225" s="18">
        <f>SUM(K225,L225)</f>
        <v>199</v>
      </c>
      <c r="O225" s="16">
        <v>201</v>
      </c>
      <c r="P225" s="17">
        <v>40</v>
      </c>
      <c r="Q225" s="17">
        <f t="shared" ref="Q225" si="158">SUM(Q220:Q224)</f>
        <v>0</v>
      </c>
      <c r="R225" s="18">
        <f>SUM(O225,P225)</f>
        <v>241</v>
      </c>
      <c r="S225" s="16">
        <v>256</v>
      </c>
      <c r="T225" s="17">
        <v>124</v>
      </c>
      <c r="U225" s="17">
        <f t="shared" ref="U225" si="159">SUM(U220:U224)</f>
        <v>0</v>
      </c>
      <c r="V225" s="18">
        <f>SUM(S225,T225)</f>
        <v>380</v>
      </c>
      <c r="W225" s="46">
        <f>K225+O225+S225</f>
        <v>611</v>
      </c>
      <c r="X225" s="17">
        <f>L225+P225+T225</f>
        <v>209</v>
      </c>
      <c r="Y225" s="17">
        <f t="shared" ref="Y225" si="160">SUM(Y220:Y224)</f>
        <v>0</v>
      </c>
      <c r="Z225" s="18">
        <f>SUM(W225,X225)</f>
        <v>820</v>
      </c>
    </row>
    <row r="226" spans="1:26" ht="18.75" customHeight="1" x14ac:dyDescent="0.25">
      <c r="A226" s="158"/>
      <c r="B226" s="173"/>
      <c r="C226" s="161"/>
      <c r="D226" s="133"/>
      <c r="E226" s="133"/>
      <c r="F226" s="173"/>
      <c r="G226" s="165"/>
      <c r="H226" s="152"/>
      <c r="I226" s="135" t="s">
        <v>28</v>
      </c>
      <c r="J226" s="4" t="s">
        <v>36</v>
      </c>
      <c r="K226" s="19">
        <v>0</v>
      </c>
      <c r="L226" s="20">
        <v>0</v>
      </c>
      <c r="M226" s="20">
        <v>0</v>
      </c>
      <c r="N226" s="12">
        <f>SUM(K226:M226)</f>
        <v>0</v>
      </c>
      <c r="O226" s="19">
        <v>0</v>
      </c>
      <c r="P226" s="20">
        <v>0</v>
      </c>
      <c r="Q226" s="20">
        <v>0</v>
      </c>
      <c r="R226" s="12">
        <f>SUM(O226:Q226)</f>
        <v>0</v>
      </c>
      <c r="S226" s="19">
        <v>0</v>
      </c>
      <c r="T226" s="20">
        <v>0</v>
      </c>
      <c r="U226" s="20">
        <v>0</v>
      </c>
      <c r="V226" s="12">
        <f>SUM(S226:U226)</f>
        <v>0</v>
      </c>
      <c r="W226" s="19">
        <v>0</v>
      </c>
      <c r="X226" s="20">
        <v>0</v>
      </c>
      <c r="Y226" s="20">
        <v>0</v>
      </c>
      <c r="Z226" s="12">
        <f>SUM(W226:Y226)</f>
        <v>0</v>
      </c>
    </row>
    <row r="227" spans="1:26" ht="18.75" customHeight="1" x14ac:dyDescent="0.25">
      <c r="A227" s="158"/>
      <c r="B227" s="173"/>
      <c r="C227" s="161"/>
      <c r="D227" s="133"/>
      <c r="E227" s="133"/>
      <c r="F227" s="173"/>
      <c r="G227" s="165"/>
      <c r="H227" s="152"/>
      <c r="I227" s="135"/>
      <c r="J227" s="4" t="s">
        <v>37</v>
      </c>
      <c r="K227" s="10">
        <v>0</v>
      </c>
      <c r="L227" s="6">
        <v>0</v>
      </c>
      <c r="M227" s="6">
        <v>0</v>
      </c>
      <c r="N227" s="11">
        <f>SUM(K227:M227)</f>
        <v>0</v>
      </c>
      <c r="O227" s="10">
        <v>0</v>
      </c>
      <c r="P227" s="6">
        <v>0</v>
      </c>
      <c r="Q227" s="6">
        <v>0</v>
      </c>
      <c r="R227" s="11">
        <f>SUM(O227:Q227)</f>
        <v>0</v>
      </c>
      <c r="S227" s="10">
        <v>0</v>
      </c>
      <c r="T227" s="6">
        <v>0</v>
      </c>
      <c r="U227" s="6">
        <v>0</v>
      </c>
      <c r="V227" s="11">
        <f>SUM(S227:U227)</f>
        <v>0</v>
      </c>
      <c r="W227" s="10">
        <v>0</v>
      </c>
      <c r="X227" s="6">
        <v>0</v>
      </c>
      <c r="Y227" s="6">
        <v>0</v>
      </c>
      <c r="Z227" s="11">
        <f>SUM(W227:Y227)</f>
        <v>0</v>
      </c>
    </row>
    <row r="228" spans="1:26" ht="18.75" customHeight="1" x14ac:dyDescent="0.25">
      <c r="A228" s="158"/>
      <c r="B228" s="173"/>
      <c r="C228" s="161"/>
      <c r="D228" s="133"/>
      <c r="E228" s="133"/>
      <c r="F228" s="173"/>
      <c r="G228" s="165"/>
      <c r="H228" s="152"/>
      <c r="I228" s="135" t="s">
        <v>29</v>
      </c>
      <c r="J228" s="4" t="s">
        <v>38</v>
      </c>
      <c r="K228" s="10">
        <v>0</v>
      </c>
      <c r="L228" s="6">
        <v>0</v>
      </c>
      <c r="M228" s="6">
        <v>0</v>
      </c>
      <c r="N228" s="11">
        <f>SUM(K228:M228)</f>
        <v>0</v>
      </c>
      <c r="O228" s="10">
        <v>0</v>
      </c>
      <c r="P228" s="6">
        <v>0</v>
      </c>
      <c r="Q228" s="6">
        <v>0</v>
      </c>
      <c r="R228" s="11">
        <f>SUM(O228:Q228)</f>
        <v>0</v>
      </c>
      <c r="S228" s="10">
        <v>0</v>
      </c>
      <c r="T228" s="6">
        <v>0</v>
      </c>
      <c r="U228" s="6">
        <v>0</v>
      </c>
      <c r="V228" s="11">
        <f>SUM(S228:U228)</f>
        <v>0</v>
      </c>
      <c r="W228" s="10">
        <v>0</v>
      </c>
      <c r="X228" s="6">
        <v>0</v>
      </c>
      <c r="Y228" s="6">
        <v>0</v>
      </c>
      <c r="Z228" s="11">
        <f>SUM(W228:Y228)</f>
        <v>0</v>
      </c>
    </row>
    <row r="229" spans="1:26" ht="18.75" customHeight="1" thickBot="1" x14ac:dyDescent="0.3">
      <c r="A229" s="158"/>
      <c r="B229" s="173"/>
      <c r="C229" s="161"/>
      <c r="D229" s="133"/>
      <c r="E229" s="133"/>
      <c r="F229" s="173"/>
      <c r="G229" s="165"/>
      <c r="H229" s="153"/>
      <c r="I229" s="135"/>
      <c r="J229" s="4" t="s">
        <v>39</v>
      </c>
      <c r="K229" s="21">
        <v>0</v>
      </c>
      <c r="L229" s="22">
        <v>0</v>
      </c>
      <c r="M229" s="22">
        <v>0</v>
      </c>
      <c r="N229" s="23">
        <f>SUM(K229:M229)</f>
        <v>0</v>
      </c>
      <c r="O229" s="21">
        <v>0</v>
      </c>
      <c r="P229" s="22">
        <v>0</v>
      </c>
      <c r="Q229" s="22">
        <v>0</v>
      </c>
      <c r="R229" s="23">
        <f>SUM(O229:Q229)</f>
        <v>0</v>
      </c>
      <c r="S229" s="21">
        <v>0</v>
      </c>
      <c r="T229" s="22">
        <v>0</v>
      </c>
      <c r="U229" s="22">
        <v>0</v>
      </c>
      <c r="V229" s="23">
        <f>SUM(S229:U229)</f>
        <v>0</v>
      </c>
      <c r="W229" s="21">
        <v>0</v>
      </c>
      <c r="X229" s="22">
        <v>0</v>
      </c>
      <c r="Y229" s="22">
        <v>0</v>
      </c>
      <c r="Z229" s="23">
        <f>SUM(W229:Y229)</f>
        <v>0</v>
      </c>
    </row>
    <row r="230" spans="1:26" ht="18.75" customHeight="1" x14ac:dyDescent="0.25">
      <c r="A230" s="158"/>
      <c r="B230" s="173"/>
      <c r="C230" s="161"/>
      <c r="D230" s="133"/>
      <c r="E230" s="133"/>
      <c r="F230" s="173"/>
      <c r="G230" s="165"/>
      <c r="H230" s="151" t="s">
        <v>161</v>
      </c>
      <c r="I230" s="133" t="s">
        <v>27</v>
      </c>
      <c r="J230" s="4" t="s">
        <v>30</v>
      </c>
      <c r="K230" s="7">
        <v>0</v>
      </c>
      <c r="L230" s="8">
        <v>0</v>
      </c>
      <c r="M230" s="8">
        <v>0</v>
      </c>
      <c r="N230" s="9">
        <f t="shared" ref="N230:N234" si="161">SUM(K230:M230)</f>
        <v>0</v>
      </c>
      <c r="O230" s="7">
        <v>0</v>
      </c>
      <c r="P230" s="8">
        <v>0</v>
      </c>
      <c r="Q230" s="8">
        <v>0</v>
      </c>
      <c r="R230" s="9">
        <f t="shared" ref="R230:R234" si="162">SUM(O230:Q230)</f>
        <v>0</v>
      </c>
      <c r="S230" s="7">
        <v>0</v>
      </c>
      <c r="T230" s="8">
        <v>0</v>
      </c>
      <c r="U230" s="8">
        <v>0</v>
      </c>
      <c r="V230" s="9">
        <f t="shared" ref="V230:V234" si="163">SUM(S230:U230)</f>
        <v>0</v>
      </c>
      <c r="W230" s="7">
        <v>0</v>
      </c>
      <c r="X230" s="8">
        <v>0</v>
      </c>
      <c r="Y230" s="8">
        <v>0</v>
      </c>
      <c r="Z230" s="9">
        <f t="shared" ref="Z230:Z234" si="164">SUM(W230:Y230)</f>
        <v>0</v>
      </c>
    </row>
    <row r="231" spans="1:26" ht="18.75" customHeight="1" x14ac:dyDescent="0.25">
      <c r="A231" s="158"/>
      <c r="B231" s="173"/>
      <c r="C231" s="161"/>
      <c r="D231" s="133"/>
      <c r="E231" s="133"/>
      <c r="F231" s="173"/>
      <c r="G231" s="165"/>
      <c r="H231" s="152"/>
      <c r="I231" s="133"/>
      <c r="J231" s="4" t="s">
        <v>31</v>
      </c>
      <c r="K231" s="10">
        <v>0</v>
      </c>
      <c r="L231" s="6">
        <v>0</v>
      </c>
      <c r="M231" s="6">
        <v>0</v>
      </c>
      <c r="N231" s="11">
        <f t="shared" si="161"/>
        <v>0</v>
      </c>
      <c r="O231" s="10">
        <v>0</v>
      </c>
      <c r="P231" s="6">
        <v>0</v>
      </c>
      <c r="Q231" s="6">
        <v>0</v>
      </c>
      <c r="R231" s="11">
        <f t="shared" si="162"/>
        <v>0</v>
      </c>
      <c r="S231" s="10">
        <v>0</v>
      </c>
      <c r="T231" s="6">
        <v>0</v>
      </c>
      <c r="U231" s="6">
        <v>0</v>
      </c>
      <c r="V231" s="11">
        <f t="shared" si="163"/>
        <v>0</v>
      </c>
      <c r="W231" s="10">
        <v>0</v>
      </c>
      <c r="X231" s="6">
        <v>0</v>
      </c>
      <c r="Y231" s="6">
        <v>0</v>
      </c>
      <c r="Z231" s="11">
        <f t="shared" si="164"/>
        <v>0</v>
      </c>
    </row>
    <row r="232" spans="1:26" ht="18.75" customHeight="1" x14ac:dyDescent="0.25">
      <c r="A232" s="158"/>
      <c r="B232" s="173"/>
      <c r="C232" s="161"/>
      <c r="D232" s="133"/>
      <c r="E232" s="133"/>
      <c r="F232" s="173"/>
      <c r="G232" s="165"/>
      <c r="H232" s="152"/>
      <c r="I232" s="133"/>
      <c r="J232" s="4" t="s">
        <v>32</v>
      </c>
      <c r="K232" s="10">
        <v>0</v>
      </c>
      <c r="L232" s="6">
        <v>0</v>
      </c>
      <c r="M232" s="6">
        <v>0</v>
      </c>
      <c r="N232" s="11">
        <f t="shared" si="161"/>
        <v>0</v>
      </c>
      <c r="O232" s="10">
        <v>0</v>
      </c>
      <c r="P232" s="6">
        <v>0</v>
      </c>
      <c r="Q232" s="6">
        <v>0</v>
      </c>
      <c r="R232" s="11">
        <f t="shared" si="162"/>
        <v>0</v>
      </c>
      <c r="S232" s="10">
        <v>0</v>
      </c>
      <c r="T232" s="6">
        <v>0</v>
      </c>
      <c r="U232" s="6">
        <v>0</v>
      </c>
      <c r="V232" s="11">
        <f t="shared" si="163"/>
        <v>0</v>
      </c>
      <c r="W232" s="10">
        <v>0</v>
      </c>
      <c r="X232" s="6">
        <v>0</v>
      </c>
      <c r="Y232" s="6">
        <v>0</v>
      </c>
      <c r="Z232" s="11">
        <f t="shared" si="164"/>
        <v>0</v>
      </c>
    </row>
    <row r="233" spans="1:26" ht="18.75" customHeight="1" x14ac:dyDescent="0.25">
      <c r="A233" s="158"/>
      <c r="B233" s="173"/>
      <c r="C233" s="161"/>
      <c r="D233" s="133"/>
      <c r="E233" s="133"/>
      <c r="F233" s="173"/>
      <c r="G233" s="165"/>
      <c r="H233" s="152"/>
      <c r="I233" s="133"/>
      <c r="J233" s="4" t="s">
        <v>33</v>
      </c>
      <c r="K233" s="10">
        <v>0</v>
      </c>
      <c r="L233" s="6">
        <v>0</v>
      </c>
      <c r="M233" s="6">
        <v>0</v>
      </c>
      <c r="N233" s="12">
        <f t="shared" si="161"/>
        <v>0</v>
      </c>
      <c r="O233" s="10">
        <v>0</v>
      </c>
      <c r="P233" s="6">
        <v>0</v>
      </c>
      <c r="Q233" s="6">
        <v>0</v>
      </c>
      <c r="R233" s="12">
        <f t="shared" si="162"/>
        <v>0</v>
      </c>
      <c r="S233" s="10">
        <v>0</v>
      </c>
      <c r="T233" s="6">
        <v>0</v>
      </c>
      <c r="U233" s="6">
        <v>0</v>
      </c>
      <c r="V233" s="12">
        <f t="shared" si="163"/>
        <v>0</v>
      </c>
      <c r="W233" s="10">
        <v>0</v>
      </c>
      <c r="X233" s="6">
        <v>0</v>
      </c>
      <c r="Y233" s="6">
        <v>0</v>
      </c>
      <c r="Z233" s="12">
        <f t="shared" si="164"/>
        <v>0</v>
      </c>
    </row>
    <row r="234" spans="1:26" ht="18.75" customHeight="1" thickBot="1" x14ac:dyDescent="0.3">
      <c r="A234" s="158"/>
      <c r="B234" s="173"/>
      <c r="C234" s="161"/>
      <c r="D234" s="133"/>
      <c r="E234" s="133"/>
      <c r="F234" s="173"/>
      <c r="G234" s="165"/>
      <c r="H234" s="152"/>
      <c r="I234" s="133"/>
      <c r="J234" s="3" t="s">
        <v>34</v>
      </c>
      <c r="K234" s="13">
        <v>0</v>
      </c>
      <c r="L234" s="14">
        <v>0</v>
      </c>
      <c r="M234" s="14">
        <v>0</v>
      </c>
      <c r="N234" s="15">
        <f t="shared" si="161"/>
        <v>0</v>
      </c>
      <c r="O234" s="13">
        <v>0</v>
      </c>
      <c r="P234" s="14">
        <v>0</v>
      </c>
      <c r="Q234" s="14">
        <v>0</v>
      </c>
      <c r="R234" s="15">
        <f t="shared" si="162"/>
        <v>0</v>
      </c>
      <c r="S234" s="13">
        <v>0</v>
      </c>
      <c r="T234" s="14">
        <v>0</v>
      </c>
      <c r="U234" s="14">
        <v>0</v>
      </c>
      <c r="V234" s="15">
        <f t="shared" si="163"/>
        <v>0</v>
      </c>
      <c r="W234" s="13">
        <v>0</v>
      </c>
      <c r="X234" s="14">
        <v>0</v>
      </c>
      <c r="Y234" s="14">
        <v>0</v>
      </c>
      <c r="Z234" s="15">
        <f t="shared" si="164"/>
        <v>0</v>
      </c>
    </row>
    <row r="235" spans="1:26" ht="32.25" customHeight="1" thickBot="1" x14ac:dyDescent="0.3">
      <c r="A235" s="158"/>
      <c r="B235" s="173"/>
      <c r="C235" s="161"/>
      <c r="D235" s="133"/>
      <c r="E235" s="133"/>
      <c r="F235" s="173"/>
      <c r="G235" s="165"/>
      <c r="H235" s="152"/>
      <c r="I235" s="133"/>
      <c r="J235" s="5" t="s">
        <v>35</v>
      </c>
      <c r="K235" s="16">
        <v>760</v>
      </c>
      <c r="L235" s="17">
        <v>359</v>
      </c>
      <c r="M235" s="17">
        <f t="shared" ref="M235" si="165">SUM(M230:M234)</f>
        <v>0</v>
      </c>
      <c r="N235" s="18">
        <f>SUM(K235,L235)</f>
        <v>1119</v>
      </c>
      <c r="O235" s="16">
        <v>670</v>
      </c>
      <c r="P235" s="17">
        <v>289</v>
      </c>
      <c r="Q235" s="17">
        <f t="shared" ref="Q235" si="166">SUM(Q230:Q234)</f>
        <v>0</v>
      </c>
      <c r="R235" s="18">
        <f>SUM(O235,P235)</f>
        <v>959</v>
      </c>
      <c r="S235" s="16">
        <v>768</v>
      </c>
      <c r="T235" s="17">
        <v>372</v>
      </c>
      <c r="U235" s="17">
        <f t="shared" ref="U235" si="167">SUM(U230:U234)</f>
        <v>0</v>
      </c>
      <c r="V235" s="18">
        <f>SUM(S235,T235)</f>
        <v>1140</v>
      </c>
      <c r="W235" s="46">
        <f>K235+O235+S235</f>
        <v>2198</v>
      </c>
      <c r="X235" s="17">
        <f>L235+P235+T235</f>
        <v>1020</v>
      </c>
      <c r="Y235" s="17">
        <f t="shared" ref="Y235" si="168">SUM(Y230:Y234)</f>
        <v>0</v>
      </c>
      <c r="Z235" s="18">
        <f>SUM(W235,X235)</f>
        <v>3218</v>
      </c>
    </row>
    <row r="236" spans="1:26" ht="18.75" customHeight="1" x14ac:dyDescent="0.25">
      <c r="A236" s="158"/>
      <c r="B236" s="173"/>
      <c r="C236" s="161"/>
      <c r="D236" s="133"/>
      <c r="E236" s="133"/>
      <c r="F236" s="173"/>
      <c r="G236" s="165"/>
      <c r="H236" s="152"/>
      <c r="I236" s="135" t="s">
        <v>28</v>
      </c>
      <c r="J236" s="4" t="s">
        <v>36</v>
      </c>
      <c r="K236" s="19">
        <v>0</v>
      </c>
      <c r="L236" s="20">
        <v>0</v>
      </c>
      <c r="M236" s="20">
        <v>0</v>
      </c>
      <c r="N236" s="12">
        <f>SUM(K236:M236)</f>
        <v>0</v>
      </c>
      <c r="O236" s="19">
        <v>0</v>
      </c>
      <c r="P236" s="20">
        <v>0</v>
      </c>
      <c r="Q236" s="20">
        <v>0</v>
      </c>
      <c r="R236" s="12">
        <f>SUM(O236:Q236)</f>
        <v>0</v>
      </c>
      <c r="S236" s="19">
        <v>0</v>
      </c>
      <c r="T236" s="20">
        <v>0</v>
      </c>
      <c r="U236" s="20">
        <v>0</v>
      </c>
      <c r="V236" s="12">
        <f>SUM(S236:U236)</f>
        <v>0</v>
      </c>
      <c r="W236" s="19">
        <v>0</v>
      </c>
      <c r="X236" s="20">
        <v>0</v>
      </c>
      <c r="Y236" s="20">
        <v>0</v>
      </c>
      <c r="Z236" s="12">
        <f>SUM(W236:Y236)</f>
        <v>0</v>
      </c>
    </row>
    <row r="237" spans="1:26" ht="18.75" customHeight="1" x14ac:dyDescent="0.25">
      <c r="A237" s="158"/>
      <c r="B237" s="173"/>
      <c r="C237" s="161"/>
      <c r="D237" s="133"/>
      <c r="E237" s="133"/>
      <c r="F237" s="173"/>
      <c r="G237" s="165"/>
      <c r="H237" s="152"/>
      <c r="I237" s="135"/>
      <c r="J237" s="4" t="s">
        <v>37</v>
      </c>
      <c r="K237" s="10">
        <v>0</v>
      </c>
      <c r="L237" s="6">
        <v>0</v>
      </c>
      <c r="M237" s="6">
        <v>0</v>
      </c>
      <c r="N237" s="11">
        <f>SUM(K237:M237)</f>
        <v>0</v>
      </c>
      <c r="O237" s="10">
        <v>0</v>
      </c>
      <c r="P237" s="6">
        <v>0</v>
      </c>
      <c r="Q237" s="6">
        <v>0</v>
      </c>
      <c r="R237" s="11">
        <f>SUM(O237:Q237)</f>
        <v>0</v>
      </c>
      <c r="S237" s="10">
        <v>0</v>
      </c>
      <c r="T237" s="6">
        <v>0</v>
      </c>
      <c r="U237" s="6">
        <v>0</v>
      </c>
      <c r="V237" s="11">
        <f>SUM(S237:U237)</f>
        <v>0</v>
      </c>
      <c r="W237" s="10">
        <v>0</v>
      </c>
      <c r="X237" s="6">
        <v>0</v>
      </c>
      <c r="Y237" s="6">
        <v>0</v>
      </c>
      <c r="Z237" s="11">
        <f>SUM(W237:Y237)</f>
        <v>0</v>
      </c>
    </row>
    <row r="238" spans="1:26" ht="18.75" customHeight="1" x14ac:dyDescent="0.25">
      <c r="A238" s="158"/>
      <c r="B238" s="173"/>
      <c r="C238" s="161"/>
      <c r="D238" s="133"/>
      <c r="E238" s="133"/>
      <c r="F238" s="173"/>
      <c r="G238" s="165"/>
      <c r="H238" s="152"/>
      <c r="I238" s="135" t="s">
        <v>29</v>
      </c>
      <c r="J238" s="4" t="s">
        <v>38</v>
      </c>
      <c r="K238" s="10">
        <v>0</v>
      </c>
      <c r="L238" s="6">
        <v>0</v>
      </c>
      <c r="M238" s="6">
        <v>0</v>
      </c>
      <c r="N238" s="11">
        <f>SUM(K238:M238)</f>
        <v>0</v>
      </c>
      <c r="O238" s="10">
        <v>0</v>
      </c>
      <c r="P238" s="6">
        <v>0</v>
      </c>
      <c r="Q238" s="6">
        <v>0</v>
      </c>
      <c r="R238" s="11">
        <f>SUM(O238:Q238)</f>
        <v>0</v>
      </c>
      <c r="S238" s="10">
        <v>0</v>
      </c>
      <c r="T238" s="6">
        <v>0</v>
      </c>
      <c r="U238" s="6">
        <v>0</v>
      </c>
      <c r="V238" s="11">
        <f>SUM(S238:U238)</f>
        <v>0</v>
      </c>
      <c r="W238" s="10">
        <v>0</v>
      </c>
      <c r="X238" s="6">
        <v>0</v>
      </c>
      <c r="Y238" s="6">
        <v>0</v>
      </c>
      <c r="Z238" s="11">
        <f>SUM(W238:Y238)</f>
        <v>0</v>
      </c>
    </row>
    <row r="239" spans="1:26" ht="18.75" customHeight="1" thickBot="1" x14ac:dyDescent="0.3">
      <c r="A239" s="158"/>
      <c r="B239" s="173"/>
      <c r="C239" s="161"/>
      <c r="D239" s="133"/>
      <c r="E239" s="133"/>
      <c r="F239" s="174"/>
      <c r="G239" s="165"/>
      <c r="H239" s="153"/>
      <c r="I239" s="135"/>
      <c r="J239" s="4" t="s">
        <v>39</v>
      </c>
      <c r="K239" s="21">
        <v>0</v>
      </c>
      <c r="L239" s="22">
        <v>0</v>
      </c>
      <c r="M239" s="22">
        <v>0</v>
      </c>
      <c r="N239" s="23">
        <f>SUM(K239:M239)</f>
        <v>0</v>
      </c>
      <c r="O239" s="21">
        <v>0</v>
      </c>
      <c r="P239" s="22">
        <v>0</v>
      </c>
      <c r="Q239" s="22">
        <v>0</v>
      </c>
      <c r="R239" s="23">
        <f>SUM(O239:Q239)</f>
        <v>0</v>
      </c>
      <c r="S239" s="21">
        <v>0</v>
      </c>
      <c r="T239" s="22">
        <v>0</v>
      </c>
      <c r="U239" s="22">
        <v>0</v>
      </c>
      <c r="V239" s="23">
        <f>SUM(S239:U239)</f>
        <v>0</v>
      </c>
      <c r="W239" s="21">
        <v>0</v>
      </c>
      <c r="X239" s="22">
        <v>0</v>
      </c>
      <c r="Y239" s="22">
        <v>0</v>
      </c>
      <c r="Z239" s="23">
        <f>SUM(W239:Y239)</f>
        <v>0</v>
      </c>
    </row>
    <row r="240" spans="1:26" ht="18.75" customHeight="1" x14ac:dyDescent="0.25">
      <c r="A240" s="158"/>
      <c r="B240" s="173"/>
      <c r="C240" s="161"/>
      <c r="D240" s="133"/>
      <c r="E240" s="133"/>
      <c r="F240" s="172" t="s">
        <v>170</v>
      </c>
      <c r="G240" s="165"/>
      <c r="H240" s="133" t="s">
        <v>159</v>
      </c>
      <c r="I240" s="135" t="s">
        <v>27</v>
      </c>
      <c r="J240" s="4" t="s">
        <v>30</v>
      </c>
      <c r="K240" s="7">
        <v>0</v>
      </c>
      <c r="L240" s="8">
        <v>0</v>
      </c>
      <c r="M240" s="8">
        <v>0</v>
      </c>
      <c r="N240" s="9">
        <f t="shared" ref="N240:N244" si="169">SUM(K240:M240)</f>
        <v>0</v>
      </c>
      <c r="O240" s="7">
        <v>0</v>
      </c>
      <c r="P240" s="8">
        <v>0</v>
      </c>
      <c r="Q240" s="8">
        <v>0</v>
      </c>
      <c r="R240" s="9">
        <f t="shared" ref="R240:R244" si="170">SUM(O240:Q240)</f>
        <v>0</v>
      </c>
      <c r="S240" s="7">
        <v>0</v>
      </c>
      <c r="T240" s="8">
        <v>0</v>
      </c>
      <c r="U240" s="8">
        <v>0</v>
      </c>
      <c r="V240" s="9">
        <f t="shared" ref="V240:V244" si="171">SUM(S240:U240)</f>
        <v>0</v>
      </c>
      <c r="W240" s="7">
        <v>0</v>
      </c>
      <c r="X240" s="8">
        <v>0</v>
      </c>
      <c r="Y240" s="8">
        <v>0</v>
      </c>
      <c r="Z240" s="9">
        <f t="shared" ref="Z240:Z244" si="172">SUM(W240:Y240)</f>
        <v>0</v>
      </c>
    </row>
    <row r="241" spans="1:26" ht="18.75" customHeight="1" x14ac:dyDescent="0.25">
      <c r="A241" s="158"/>
      <c r="B241" s="173"/>
      <c r="C241" s="161"/>
      <c r="D241" s="133"/>
      <c r="E241" s="133"/>
      <c r="F241" s="173"/>
      <c r="G241" s="165"/>
      <c r="H241" s="133"/>
      <c r="I241" s="135"/>
      <c r="J241" s="4" t="s">
        <v>31</v>
      </c>
      <c r="K241" s="10">
        <v>0</v>
      </c>
      <c r="L241" s="6">
        <v>0</v>
      </c>
      <c r="M241" s="6">
        <v>0</v>
      </c>
      <c r="N241" s="11">
        <f t="shared" si="169"/>
        <v>0</v>
      </c>
      <c r="O241" s="10">
        <v>0</v>
      </c>
      <c r="P241" s="6">
        <v>0</v>
      </c>
      <c r="Q241" s="6">
        <v>0</v>
      </c>
      <c r="R241" s="11">
        <f t="shared" si="170"/>
        <v>0</v>
      </c>
      <c r="S241" s="10">
        <v>0</v>
      </c>
      <c r="T241" s="6">
        <v>0</v>
      </c>
      <c r="U241" s="6">
        <v>0</v>
      </c>
      <c r="V241" s="11">
        <f t="shared" si="171"/>
        <v>0</v>
      </c>
      <c r="W241" s="10">
        <v>0</v>
      </c>
      <c r="X241" s="6">
        <v>0</v>
      </c>
      <c r="Y241" s="6">
        <v>0</v>
      </c>
      <c r="Z241" s="11">
        <f t="shared" si="172"/>
        <v>0</v>
      </c>
    </row>
    <row r="242" spans="1:26" ht="18.75" customHeight="1" x14ac:dyDescent="0.25">
      <c r="A242" s="158"/>
      <c r="B242" s="173"/>
      <c r="C242" s="161"/>
      <c r="D242" s="133"/>
      <c r="E242" s="133"/>
      <c r="F242" s="173"/>
      <c r="G242" s="165"/>
      <c r="H242" s="133"/>
      <c r="I242" s="135"/>
      <c r="J242" s="4" t="s">
        <v>32</v>
      </c>
      <c r="K242" s="10">
        <v>0</v>
      </c>
      <c r="L242" s="6">
        <v>0</v>
      </c>
      <c r="M242" s="6">
        <v>0</v>
      </c>
      <c r="N242" s="11">
        <f t="shared" si="169"/>
        <v>0</v>
      </c>
      <c r="O242" s="10">
        <v>12</v>
      </c>
      <c r="P242" s="6">
        <v>5</v>
      </c>
      <c r="Q242" s="6">
        <v>0</v>
      </c>
      <c r="R242" s="11">
        <f t="shared" si="170"/>
        <v>17</v>
      </c>
      <c r="S242" s="10">
        <v>12</v>
      </c>
      <c r="T242" s="6">
        <v>5</v>
      </c>
      <c r="U242" s="6">
        <v>0</v>
      </c>
      <c r="V242" s="11">
        <f t="shared" si="171"/>
        <v>17</v>
      </c>
      <c r="W242" s="10">
        <v>12</v>
      </c>
      <c r="X242" s="6">
        <v>5</v>
      </c>
      <c r="Y242" s="6">
        <v>0</v>
      </c>
      <c r="Z242" s="11">
        <f t="shared" si="172"/>
        <v>17</v>
      </c>
    </row>
    <row r="243" spans="1:26" ht="18.75" customHeight="1" x14ac:dyDescent="0.25">
      <c r="A243" s="158"/>
      <c r="B243" s="173"/>
      <c r="C243" s="161"/>
      <c r="D243" s="133"/>
      <c r="E243" s="133"/>
      <c r="F243" s="173"/>
      <c r="G243" s="165"/>
      <c r="H243" s="133"/>
      <c r="I243" s="135"/>
      <c r="J243" s="4" t="s">
        <v>33</v>
      </c>
      <c r="K243" s="10">
        <v>23</v>
      </c>
      <c r="L243" s="6">
        <v>5</v>
      </c>
      <c r="M243" s="6">
        <v>0</v>
      </c>
      <c r="N243" s="12">
        <f t="shared" si="169"/>
        <v>28</v>
      </c>
      <c r="O243" s="10">
        <v>19</v>
      </c>
      <c r="P243" s="6">
        <v>13</v>
      </c>
      <c r="Q243" s="6">
        <v>0</v>
      </c>
      <c r="R243" s="12">
        <f t="shared" si="170"/>
        <v>32</v>
      </c>
      <c r="S243" s="10">
        <v>19</v>
      </c>
      <c r="T243" s="6">
        <v>13</v>
      </c>
      <c r="U243" s="6">
        <v>0</v>
      </c>
      <c r="V243" s="12">
        <f t="shared" si="171"/>
        <v>32</v>
      </c>
      <c r="W243" s="10">
        <v>19</v>
      </c>
      <c r="X243" s="6">
        <v>13</v>
      </c>
      <c r="Y243" s="6">
        <v>0</v>
      </c>
      <c r="Z243" s="12">
        <f t="shared" si="172"/>
        <v>32</v>
      </c>
    </row>
    <row r="244" spans="1:26" ht="18.75" customHeight="1" thickBot="1" x14ac:dyDescent="0.3">
      <c r="A244" s="158"/>
      <c r="B244" s="173"/>
      <c r="C244" s="161"/>
      <c r="D244" s="133"/>
      <c r="E244" s="133"/>
      <c r="F244" s="173"/>
      <c r="G244" s="165"/>
      <c r="H244" s="133"/>
      <c r="I244" s="135"/>
      <c r="J244" s="3" t="s">
        <v>34</v>
      </c>
      <c r="K244" s="13">
        <v>5</v>
      </c>
      <c r="L244" s="14">
        <v>12</v>
      </c>
      <c r="M244" s="14">
        <v>0</v>
      </c>
      <c r="N244" s="15">
        <f t="shared" si="169"/>
        <v>17</v>
      </c>
      <c r="O244" s="13">
        <v>14</v>
      </c>
      <c r="P244" s="14">
        <v>0</v>
      </c>
      <c r="Q244" s="14">
        <v>0</v>
      </c>
      <c r="R244" s="15">
        <f t="shared" si="170"/>
        <v>14</v>
      </c>
      <c r="S244" s="13">
        <v>14</v>
      </c>
      <c r="T244" s="14">
        <v>0</v>
      </c>
      <c r="U244" s="14">
        <v>0</v>
      </c>
      <c r="V244" s="15">
        <f t="shared" si="171"/>
        <v>14</v>
      </c>
      <c r="W244" s="13">
        <v>14</v>
      </c>
      <c r="X244" s="14">
        <v>0</v>
      </c>
      <c r="Y244" s="14">
        <v>0</v>
      </c>
      <c r="Z244" s="15">
        <f t="shared" si="172"/>
        <v>14</v>
      </c>
    </row>
    <row r="245" spans="1:26" ht="25.5" customHeight="1" thickBot="1" x14ac:dyDescent="0.3">
      <c r="A245" s="158"/>
      <c r="B245" s="173"/>
      <c r="C245" s="161"/>
      <c r="D245" s="133"/>
      <c r="E245" s="133"/>
      <c r="F245" s="173"/>
      <c r="G245" s="165"/>
      <c r="H245" s="133"/>
      <c r="I245" s="135"/>
      <c r="J245" s="5" t="s">
        <v>35</v>
      </c>
      <c r="K245" s="16">
        <v>28</v>
      </c>
      <c r="L245" s="17">
        <v>17</v>
      </c>
      <c r="M245" s="17">
        <f t="shared" ref="M245" si="173">SUM(M240:M244)</f>
        <v>0</v>
      </c>
      <c r="N245" s="18">
        <f>SUM(K245,L245)</f>
        <v>45</v>
      </c>
      <c r="O245" s="16">
        <v>45</v>
      </c>
      <c r="P245" s="17">
        <v>18</v>
      </c>
      <c r="Q245" s="17">
        <f t="shared" ref="Q245" si="174">SUM(Q240:Q244)</f>
        <v>0</v>
      </c>
      <c r="R245" s="18">
        <f>SUM(O245,P245)</f>
        <v>63</v>
      </c>
      <c r="S245" s="16">
        <v>45</v>
      </c>
      <c r="T245" s="17">
        <v>18</v>
      </c>
      <c r="U245" s="17">
        <f t="shared" ref="U245" si="175">SUM(U240:U244)</f>
        <v>0</v>
      </c>
      <c r="V245" s="18">
        <f>SUM(S245,T245)</f>
        <v>63</v>
      </c>
      <c r="W245" s="46">
        <f>K245+O245+S245</f>
        <v>118</v>
      </c>
      <c r="X245" s="17">
        <f>L245+P245+T245</f>
        <v>53</v>
      </c>
      <c r="Y245" s="17">
        <f t="shared" ref="Y245" si="176">SUM(Y240:Y244)</f>
        <v>0</v>
      </c>
      <c r="Z245" s="18">
        <f>SUM(W245,X245)</f>
        <v>171</v>
      </c>
    </row>
    <row r="246" spans="1:26" ht="18.75" customHeight="1" x14ac:dyDescent="0.25">
      <c r="A246" s="158"/>
      <c r="B246" s="173"/>
      <c r="C246" s="161"/>
      <c r="D246" s="133"/>
      <c r="E246" s="133"/>
      <c r="F246" s="173"/>
      <c r="G246" s="165"/>
      <c r="H246" s="133"/>
      <c r="I246" s="135" t="s">
        <v>28</v>
      </c>
      <c r="J246" s="4" t="s">
        <v>36</v>
      </c>
      <c r="K246" s="19">
        <v>0</v>
      </c>
      <c r="L246" s="20">
        <v>0</v>
      </c>
      <c r="M246" s="20">
        <v>0</v>
      </c>
      <c r="N246" s="12">
        <f>SUM(K246:M246)</f>
        <v>0</v>
      </c>
      <c r="O246" s="19">
        <v>0</v>
      </c>
      <c r="P246" s="20">
        <v>0</v>
      </c>
      <c r="Q246" s="20">
        <v>0</v>
      </c>
      <c r="R246" s="12">
        <f>SUM(O246:Q246)</f>
        <v>0</v>
      </c>
      <c r="S246" s="19">
        <v>0</v>
      </c>
      <c r="T246" s="20">
        <v>0</v>
      </c>
      <c r="U246" s="20">
        <v>0</v>
      </c>
      <c r="V246" s="12">
        <f>SUM(S246:U246)</f>
        <v>0</v>
      </c>
      <c r="W246" s="19">
        <v>0</v>
      </c>
      <c r="X246" s="20">
        <v>0</v>
      </c>
      <c r="Y246" s="20">
        <v>0</v>
      </c>
      <c r="Z246" s="12">
        <f>SUM(W246:Y246)</f>
        <v>0</v>
      </c>
    </row>
    <row r="247" spans="1:26" ht="18.75" customHeight="1" x14ac:dyDescent="0.25">
      <c r="A247" s="158"/>
      <c r="B247" s="173"/>
      <c r="C247" s="161"/>
      <c r="D247" s="133"/>
      <c r="E247" s="133"/>
      <c r="F247" s="173"/>
      <c r="G247" s="165"/>
      <c r="H247" s="133"/>
      <c r="I247" s="135"/>
      <c r="J247" s="4" t="s">
        <v>37</v>
      </c>
      <c r="K247" s="10">
        <v>0</v>
      </c>
      <c r="L247" s="6">
        <v>0</v>
      </c>
      <c r="M247" s="6">
        <v>0</v>
      </c>
      <c r="N247" s="11">
        <f>SUM(K247:M247)</f>
        <v>0</v>
      </c>
      <c r="O247" s="10">
        <v>0</v>
      </c>
      <c r="P247" s="6">
        <v>0</v>
      </c>
      <c r="Q247" s="6">
        <v>0</v>
      </c>
      <c r="R247" s="11">
        <f>SUM(O247:Q247)</f>
        <v>0</v>
      </c>
      <c r="S247" s="10">
        <v>0</v>
      </c>
      <c r="T247" s="6">
        <v>0</v>
      </c>
      <c r="U247" s="6">
        <v>0</v>
      </c>
      <c r="V247" s="11">
        <f>SUM(S247:U247)</f>
        <v>0</v>
      </c>
      <c r="W247" s="10">
        <v>0</v>
      </c>
      <c r="X247" s="6">
        <v>0</v>
      </c>
      <c r="Y247" s="6">
        <v>0</v>
      </c>
      <c r="Z247" s="11">
        <f>SUM(W247:Y247)</f>
        <v>0</v>
      </c>
    </row>
    <row r="248" spans="1:26" ht="18.75" customHeight="1" x14ac:dyDescent="0.25">
      <c r="A248" s="158"/>
      <c r="B248" s="173"/>
      <c r="C248" s="161"/>
      <c r="D248" s="133"/>
      <c r="E248" s="133"/>
      <c r="F248" s="173"/>
      <c r="G248" s="165"/>
      <c r="H248" s="133"/>
      <c r="I248" s="135" t="s">
        <v>29</v>
      </c>
      <c r="J248" s="4" t="s">
        <v>38</v>
      </c>
      <c r="K248" s="10">
        <v>0</v>
      </c>
      <c r="L248" s="6">
        <v>0</v>
      </c>
      <c r="M248" s="6">
        <v>0</v>
      </c>
      <c r="N248" s="11">
        <f>SUM(K248:M248)</f>
        <v>0</v>
      </c>
      <c r="O248" s="10">
        <v>0</v>
      </c>
      <c r="P248" s="6">
        <v>0</v>
      </c>
      <c r="Q248" s="6">
        <v>0</v>
      </c>
      <c r="R248" s="11">
        <f>SUM(O248:Q248)</f>
        <v>0</v>
      </c>
      <c r="S248" s="10">
        <v>0</v>
      </c>
      <c r="T248" s="6">
        <v>0</v>
      </c>
      <c r="U248" s="6">
        <v>0</v>
      </c>
      <c r="V248" s="11">
        <f>SUM(S248:U248)</f>
        <v>0</v>
      </c>
      <c r="W248" s="10">
        <v>0</v>
      </c>
      <c r="X248" s="6">
        <v>0</v>
      </c>
      <c r="Y248" s="6">
        <v>0</v>
      </c>
      <c r="Z248" s="11">
        <f>SUM(W248:Y248)</f>
        <v>0</v>
      </c>
    </row>
    <row r="249" spans="1:26" ht="18.75" customHeight="1" thickBot="1" x14ac:dyDescent="0.3">
      <c r="A249" s="158"/>
      <c r="B249" s="173"/>
      <c r="C249" s="161"/>
      <c r="D249" s="133"/>
      <c r="E249" s="133"/>
      <c r="F249" s="173"/>
      <c r="G249" s="165"/>
      <c r="H249" s="133"/>
      <c r="I249" s="135"/>
      <c r="J249" s="4" t="s">
        <v>39</v>
      </c>
      <c r="K249" s="21">
        <v>0</v>
      </c>
      <c r="L249" s="22">
        <v>0</v>
      </c>
      <c r="M249" s="22">
        <v>0</v>
      </c>
      <c r="N249" s="23">
        <f>SUM(K249:M249)</f>
        <v>0</v>
      </c>
      <c r="O249" s="21">
        <v>0</v>
      </c>
      <c r="P249" s="22">
        <v>0</v>
      </c>
      <c r="Q249" s="22">
        <v>0</v>
      </c>
      <c r="R249" s="23">
        <f>SUM(O249:Q249)</f>
        <v>0</v>
      </c>
      <c r="S249" s="21">
        <v>0</v>
      </c>
      <c r="T249" s="22">
        <v>0</v>
      </c>
      <c r="U249" s="22">
        <v>0</v>
      </c>
      <c r="V249" s="23">
        <f>SUM(S249:U249)</f>
        <v>0</v>
      </c>
      <c r="W249" s="21">
        <v>0</v>
      </c>
      <c r="X249" s="22">
        <v>0</v>
      </c>
      <c r="Y249" s="22">
        <v>0</v>
      </c>
      <c r="Z249" s="23">
        <f>SUM(W249:Y249)</f>
        <v>0</v>
      </c>
    </row>
    <row r="250" spans="1:26" ht="18.75" customHeight="1" x14ac:dyDescent="0.25">
      <c r="A250" s="158"/>
      <c r="B250" s="173"/>
      <c r="C250" s="161"/>
      <c r="D250" s="133"/>
      <c r="E250" s="133"/>
      <c r="F250" s="173"/>
      <c r="G250" s="165"/>
      <c r="H250" s="151" t="s">
        <v>160</v>
      </c>
      <c r="I250" s="135" t="s">
        <v>27</v>
      </c>
      <c r="J250" s="4" t="s">
        <v>30</v>
      </c>
      <c r="K250" s="7">
        <v>0</v>
      </c>
      <c r="L250" s="8">
        <v>0</v>
      </c>
      <c r="M250" s="8">
        <v>0</v>
      </c>
      <c r="N250" s="9">
        <f t="shared" ref="N250:N254" si="177">SUM(K250:M250)</f>
        <v>0</v>
      </c>
      <c r="O250" s="7">
        <v>0</v>
      </c>
      <c r="P250" s="8">
        <v>0</v>
      </c>
      <c r="Q250" s="8">
        <v>0</v>
      </c>
      <c r="R250" s="9">
        <f t="shared" ref="R250:R254" si="178">SUM(O250:Q250)</f>
        <v>0</v>
      </c>
      <c r="S250" s="7">
        <v>0</v>
      </c>
      <c r="T250" s="8">
        <v>0</v>
      </c>
      <c r="U250" s="8">
        <v>0</v>
      </c>
      <c r="V250" s="9">
        <f t="shared" ref="V250:V254" si="179">SUM(S250:U250)</f>
        <v>0</v>
      </c>
      <c r="W250" s="7">
        <v>0</v>
      </c>
      <c r="X250" s="8">
        <v>0</v>
      </c>
      <c r="Y250" s="8">
        <v>0</v>
      </c>
      <c r="Z250" s="9">
        <f t="shared" ref="Z250:Z254" si="180">SUM(W250:Y250)</f>
        <v>0</v>
      </c>
    </row>
    <row r="251" spans="1:26" ht="18.75" customHeight="1" x14ac:dyDescent="0.25">
      <c r="A251" s="158"/>
      <c r="B251" s="173"/>
      <c r="C251" s="161"/>
      <c r="D251" s="133"/>
      <c r="E251" s="133"/>
      <c r="F251" s="173"/>
      <c r="G251" s="165"/>
      <c r="H251" s="152"/>
      <c r="I251" s="135"/>
      <c r="J251" s="4" t="s">
        <v>31</v>
      </c>
      <c r="K251" s="10">
        <v>0</v>
      </c>
      <c r="L251" s="6">
        <v>0</v>
      </c>
      <c r="M251" s="6">
        <v>0</v>
      </c>
      <c r="N251" s="11">
        <f t="shared" si="177"/>
        <v>0</v>
      </c>
      <c r="O251" s="10">
        <v>0</v>
      </c>
      <c r="P251" s="6">
        <v>0</v>
      </c>
      <c r="Q251" s="6">
        <v>0</v>
      </c>
      <c r="R251" s="11">
        <f t="shared" si="178"/>
        <v>0</v>
      </c>
      <c r="S251" s="10">
        <v>0</v>
      </c>
      <c r="T251" s="6">
        <v>0</v>
      </c>
      <c r="U251" s="6">
        <v>0</v>
      </c>
      <c r="V251" s="11">
        <f t="shared" si="179"/>
        <v>0</v>
      </c>
      <c r="W251" s="10">
        <v>0</v>
      </c>
      <c r="X251" s="6">
        <v>0</v>
      </c>
      <c r="Y251" s="6">
        <v>0</v>
      </c>
      <c r="Z251" s="11">
        <f t="shared" si="180"/>
        <v>0</v>
      </c>
    </row>
    <row r="252" spans="1:26" ht="18.75" customHeight="1" x14ac:dyDescent="0.25">
      <c r="A252" s="158"/>
      <c r="B252" s="173"/>
      <c r="C252" s="161"/>
      <c r="D252" s="133"/>
      <c r="E252" s="133"/>
      <c r="F252" s="173"/>
      <c r="G252" s="165"/>
      <c r="H252" s="152"/>
      <c r="I252" s="135"/>
      <c r="J252" s="4" t="s">
        <v>32</v>
      </c>
      <c r="K252" s="10">
        <v>0</v>
      </c>
      <c r="L252" s="6">
        <v>0</v>
      </c>
      <c r="M252" s="6">
        <v>0</v>
      </c>
      <c r="N252" s="11">
        <f t="shared" si="177"/>
        <v>0</v>
      </c>
      <c r="O252" s="10">
        <v>0</v>
      </c>
      <c r="P252" s="6">
        <v>0</v>
      </c>
      <c r="Q252" s="6">
        <v>0</v>
      </c>
      <c r="R252" s="11">
        <f t="shared" si="178"/>
        <v>0</v>
      </c>
      <c r="S252" s="10">
        <v>0</v>
      </c>
      <c r="T252" s="6">
        <v>0</v>
      </c>
      <c r="U252" s="6">
        <v>0</v>
      </c>
      <c r="V252" s="11">
        <f t="shared" si="179"/>
        <v>0</v>
      </c>
      <c r="W252" s="27">
        <v>0</v>
      </c>
      <c r="X252" s="6">
        <v>0</v>
      </c>
      <c r="Y252" s="6">
        <v>0</v>
      </c>
      <c r="Z252" s="11">
        <f t="shared" si="180"/>
        <v>0</v>
      </c>
    </row>
    <row r="253" spans="1:26" ht="18.75" customHeight="1" x14ac:dyDescent="0.25">
      <c r="A253" s="158"/>
      <c r="B253" s="173"/>
      <c r="C253" s="161"/>
      <c r="D253" s="133"/>
      <c r="E253" s="133"/>
      <c r="F253" s="173"/>
      <c r="G253" s="165"/>
      <c r="H253" s="152"/>
      <c r="I253" s="135"/>
      <c r="J253" s="4" t="s">
        <v>33</v>
      </c>
      <c r="K253" s="10">
        <v>23</v>
      </c>
      <c r="L253" s="6">
        <v>5</v>
      </c>
      <c r="M253" s="6">
        <v>0</v>
      </c>
      <c r="N253" s="12">
        <f t="shared" si="177"/>
        <v>28</v>
      </c>
      <c r="O253" s="10">
        <v>48</v>
      </c>
      <c r="P253" s="6">
        <v>21</v>
      </c>
      <c r="Q253" s="6">
        <v>0</v>
      </c>
      <c r="R253" s="12">
        <f t="shared" si="178"/>
        <v>69</v>
      </c>
      <c r="S253" s="10">
        <v>18</v>
      </c>
      <c r="T253" s="6">
        <v>18</v>
      </c>
      <c r="U253" s="6">
        <v>0</v>
      </c>
      <c r="V253" s="12">
        <f t="shared" si="179"/>
        <v>36</v>
      </c>
      <c r="W253" s="47">
        <f t="shared" ref="W253:X254" si="181">K253+O253+S253</f>
        <v>89</v>
      </c>
      <c r="X253" s="6">
        <f t="shared" si="181"/>
        <v>44</v>
      </c>
      <c r="Y253" s="6">
        <v>0</v>
      </c>
      <c r="Z253" s="12">
        <f t="shared" si="180"/>
        <v>133</v>
      </c>
    </row>
    <row r="254" spans="1:26" ht="18.75" customHeight="1" thickBot="1" x14ac:dyDescent="0.3">
      <c r="A254" s="158"/>
      <c r="B254" s="173"/>
      <c r="C254" s="161"/>
      <c r="D254" s="133"/>
      <c r="E254" s="133"/>
      <c r="F254" s="173"/>
      <c r="G254" s="165"/>
      <c r="H254" s="152"/>
      <c r="I254" s="135"/>
      <c r="J254" s="3" t="s">
        <v>34</v>
      </c>
      <c r="K254" s="13">
        <v>5</v>
      </c>
      <c r="L254" s="14">
        <v>12</v>
      </c>
      <c r="M254" s="14">
        <v>0</v>
      </c>
      <c r="N254" s="15">
        <f t="shared" si="177"/>
        <v>17</v>
      </c>
      <c r="O254" s="13">
        <v>20</v>
      </c>
      <c r="P254" s="14">
        <v>24</v>
      </c>
      <c r="Q254" s="14">
        <v>0</v>
      </c>
      <c r="R254" s="15">
        <f t="shared" si="178"/>
        <v>44</v>
      </c>
      <c r="S254" s="13">
        <v>0</v>
      </c>
      <c r="T254" s="14">
        <v>0</v>
      </c>
      <c r="U254" s="14">
        <v>0</v>
      </c>
      <c r="V254" s="15">
        <f t="shared" si="179"/>
        <v>0</v>
      </c>
      <c r="W254" s="48">
        <f t="shared" si="181"/>
        <v>25</v>
      </c>
      <c r="X254" s="49">
        <f t="shared" si="181"/>
        <v>36</v>
      </c>
      <c r="Y254" s="14">
        <v>0</v>
      </c>
      <c r="Z254" s="15">
        <f t="shared" si="180"/>
        <v>61</v>
      </c>
    </row>
    <row r="255" spans="1:26" ht="27" customHeight="1" thickBot="1" x14ac:dyDescent="0.3">
      <c r="A255" s="158"/>
      <c r="B255" s="173"/>
      <c r="C255" s="161"/>
      <c r="D255" s="133"/>
      <c r="E255" s="133"/>
      <c r="F255" s="173"/>
      <c r="G255" s="165"/>
      <c r="H255" s="152"/>
      <c r="I255" s="135"/>
      <c r="J255" s="5" t="s">
        <v>35</v>
      </c>
      <c r="K255" s="16">
        <v>28</v>
      </c>
      <c r="L255" s="17">
        <v>17</v>
      </c>
      <c r="M255" s="17">
        <f t="shared" ref="M255" si="182">SUM(M250:M254)</f>
        <v>0</v>
      </c>
      <c r="N255" s="18">
        <f>SUM(K255,L255)</f>
        <v>45</v>
      </c>
      <c r="O255" s="16">
        <v>68</v>
      </c>
      <c r="P255" s="17">
        <v>45</v>
      </c>
      <c r="Q255" s="17">
        <f t="shared" ref="Q255" si="183">SUM(Q250:Q254)</f>
        <v>0</v>
      </c>
      <c r="R255" s="18">
        <f>SUM(O255,P255)</f>
        <v>113</v>
      </c>
      <c r="S255" s="16">
        <f>SUM(S250:S254)</f>
        <v>18</v>
      </c>
      <c r="T255" s="17">
        <f>SUM(T250:T254)</f>
        <v>18</v>
      </c>
      <c r="U255" s="17">
        <f>SUM(U250:U254)</f>
        <v>0</v>
      </c>
      <c r="V255" s="18">
        <f>SUM(S255:U255)</f>
        <v>36</v>
      </c>
      <c r="W255" s="46">
        <f>K255+O255+S255</f>
        <v>114</v>
      </c>
      <c r="X255" s="17">
        <f>L255+P255+T255</f>
        <v>80</v>
      </c>
      <c r="Y255" s="17">
        <f t="shared" ref="Y255" si="184">SUM(Y250:Y254)</f>
        <v>0</v>
      </c>
      <c r="Z255" s="18">
        <f>SUM(W255,X255)</f>
        <v>194</v>
      </c>
    </row>
    <row r="256" spans="1:26" ht="18.75" customHeight="1" x14ac:dyDescent="0.25">
      <c r="A256" s="158"/>
      <c r="B256" s="173"/>
      <c r="C256" s="161"/>
      <c r="D256" s="133"/>
      <c r="E256" s="133"/>
      <c r="F256" s="173"/>
      <c r="G256" s="165"/>
      <c r="H256" s="152"/>
      <c r="I256" s="135" t="s">
        <v>28</v>
      </c>
      <c r="J256" s="4" t="s">
        <v>36</v>
      </c>
      <c r="K256" s="19">
        <v>0</v>
      </c>
      <c r="L256" s="20">
        <v>0</v>
      </c>
      <c r="M256" s="20">
        <v>0</v>
      </c>
      <c r="N256" s="12">
        <f>SUM(K256:M256)</f>
        <v>0</v>
      </c>
      <c r="O256" s="19">
        <v>0</v>
      </c>
      <c r="P256" s="20">
        <v>0</v>
      </c>
      <c r="Q256" s="20">
        <v>0</v>
      </c>
      <c r="R256" s="12">
        <f>SUM(O256:Q256)</f>
        <v>0</v>
      </c>
      <c r="S256" s="19">
        <v>0</v>
      </c>
      <c r="T256" s="20">
        <v>0</v>
      </c>
      <c r="U256" s="20">
        <v>0</v>
      </c>
      <c r="V256" s="12">
        <f>SUM(S256:U256)</f>
        <v>0</v>
      </c>
      <c r="W256" s="19">
        <v>0</v>
      </c>
      <c r="X256" s="20">
        <v>0</v>
      </c>
      <c r="Y256" s="20">
        <v>0</v>
      </c>
      <c r="Z256" s="12">
        <f>SUM(W256:Y256)</f>
        <v>0</v>
      </c>
    </row>
    <row r="257" spans="1:26" ht="18.75" customHeight="1" x14ac:dyDescent="0.25">
      <c r="A257" s="158"/>
      <c r="B257" s="173"/>
      <c r="C257" s="161"/>
      <c r="D257" s="133"/>
      <c r="E257" s="133"/>
      <c r="F257" s="173"/>
      <c r="G257" s="165"/>
      <c r="H257" s="152"/>
      <c r="I257" s="135"/>
      <c r="J257" s="4" t="s">
        <v>37</v>
      </c>
      <c r="K257" s="10">
        <v>0</v>
      </c>
      <c r="L257" s="6">
        <v>0</v>
      </c>
      <c r="M257" s="6">
        <v>0</v>
      </c>
      <c r="N257" s="11">
        <f>SUM(K257:M257)</f>
        <v>0</v>
      </c>
      <c r="O257" s="10">
        <v>0</v>
      </c>
      <c r="P257" s="6">
        <v>0</v>
      </c>
      <c r="Q257" s="6">
        <v>0</v>
      </c>
      <c r="R257" s="11">
        <f>SUM(O257:Q257)</f>
        <v>0</v>
      </c>
      <c r="S257" s="10">
        <v>0</v>
      </c>
      <c r="T257" s="6">
        <v>0</v>
      </c>
      <c r="U257" s="6">
        <v>0</v>
      </c>
      <c r="V257" s="11">
        <f>SUM(S257:U257)</f>
        <v>0</v>
      </c>
      <c r="W257" s="10">
        <v>0</v>
      </c>
      <c r="X257" s="6">
        <v>0</v>
      </c>
      <c r="Y257" s="6">
        <v>0</v>
      </c>
      <c r="Z257" s="11">
        <f>SUM(W257:Y257)</f>
        <v>0</v>
      </c>
    </row>
    <row r="258" spans="1:26" ht="18.75" customHeight="1" x14ac:dyDescent="0.25">
      <c r="A258" s="158"/>
      <c r="B258" s="173"/>
      <c r="C258" s="161"/>
      <c r="D258" s="133"/>
      <c r="E258" s="133"/>
      <c r="F258" s="173"/>
      <c r="G258" s="165"/>
      <c r="H258" s="152"/>
      <c r="I258" s="135" t="s">
        <v>29</v>
      </c>
      <c r="J258" s="4" t="s">
        <v>38</v>
      </c>
      <c r="K258" s="10">
        <v>0</v>
      </c>
      <c r="L258" s="6">
        <v>0</v>
      </c>
      <c r="M258" s="6">
        <v>0</v>
      </c>
      <c r="N258" s="11">
        <f>SUM(K258:M258)</f>
        <v>0</v>
      </c>
      <c r="O258" s="10">
        <v>0</v>
      </c>
      <c r="P258" s="6">
        <v>0</v>
      </c>
      <c r="Q258" s="6">
        <v>0</v>
      </c>
      <c r="R258" s="11">
        <f>SUM(O258:Q258)</f>
        <v>0</v>
      </c>
      <c r="S258" s="10">
        <v>0</v>
      </c>
      <c r="T258" s="6">
        <v>0</v>
      </c>
      <c r="U258" s="6">
        <v>0</v>
      </c>
      <c r="V258" s="11">
        <f>SUM(S258:U258)</f>
        <v>0</v>
      </c>
      <c r="W258" s="10">
        <v>0</v>
      </c>
      <c r="X258" s="6">
        <v>0</v>
      </c>
      <c r="Y258" s="6">
        <v>0</v>
      </c>
      <c r="Z258" s="11">
        <f>SUM(W258:Y258)</f>
        <v>0</v>
      </c>
    </row>
    <row r="259" spans="1:26" ht="18.75" customHeight="1" thickBot="1" x14ac:dyDescent="0.3">
      <c r="A259" s="158"/>
      <c r="B259" s="173"/>
      <c r="C259" s="161"/>
      <c r="D259" s="133"/>
      <c r="E259" s="133"/>
      <c r="F259" s="173"/>
      <c r="G259" s="165"/>
      <c r="H259" s="153"/>
      <c r="I259" s="135"/>
      <c r="J259" s="4" t="s">
        <v>39</v>
      </c>
      <c r="K259" s="21">
        <v>0</v>
      </c>
      <c r="L259" s="22">
        <v>0</v>
      </c>
      <c r="M259" s="22">
        <v>0</v>
      </c>
      <c r="N259" s="23">
        <f>SUM(K259:M259)</f>
        <v>0</v>
      </c>
      <c r="O259" s="21">
        <v>0</v>
      </c>
      <c r="P259" s="22">
        <v>0</v>
      </c>
      <c r="Q259" s="22">
        <v>0</v>
      </c>
      <c r="R259" s="23">
        <f>SUM(O259:Q259)</f>
        <v>0</v>
      </c>
      <c r="S259" s="21">
        <v>0</v>
      </c>
      <c r="T259" s="22">
        <v>0</v>
      </c>
      <c r="U259" s="22">
        <v>0</v>
      </c>
      <c r="V259" s="23">
        <f>SUM(S259:U259)</f>
        <v>0</v>
      </c>
      <c r="W259" s="21">
        <v>0</v>
      </c>
      <c r="X259" s="22">
        <v>0</v>
      </c>
      <c r="Y259" s="22">
        <v>0</v>
      </c>
      <c r="Z259" s="23">
        <f>SUM(W259:Y259)</f>
        <v>0</v>
      </c>
    </row>
    <row r="260" spans="1:26" ht="18.75" customHeight="1" x14ac:dyDescent="0.25">
      <c r="A260" s="158"/>
      <c r="B260" s="173"/>
      <c r="C260" s="161"/>
      <c r="D260" s="133"/>
      <c r="E260" s="133"/>
      <c r="F260" s="173"/>
      <c r="G260" s="165"/>
      <c r="H260" s="151" t="s">
        <v>161</v>
      </c>
      <c r="I260" s="133" t="s">
        <v>27</v>
      </c>
      <c r="J260" s="4" t="s">
        <v>30</v>
      </c>
      <c r="K260" s="7">
        <v>0</v>
      </c>
      <c r="L260" s="8">
        <v>0</v>
      </c>
      <c r="M260" s="8">
        <v>0</v>
      </c>
      <c r="N260" s="9">
        <f t="shared" ref="N260:N264" si="185">SUM(K260:M260)</f>
        <v>0</v>
      </c>
      <c r="O260" s="7">
        <v>0</v>
      </c>
      <c r="P260" s="8">
        <v>0</v>
      </c>
      <c r="Q260" s="8">
        <v>0</v>
      </c>
      <c r="R260" s="9">
        <f t="shared" ref="R260:R264" si="186">SUM(O260:Q260)</f>
        <v>0</v>
      </c>
      <c r="S260" s="7">
        <v>0</v>
      </c>
      <c r="T260" s="8">
        <v>0</v>
      </c>
      <c r="U260" s="8">
        <v>0</v>
      </c>
      <c r="V260" s="9">
        <f t="shared" ref="V260:V264" si="187">SUM(S260:U260)</f>
        <v>0</v>
      </c>
      <c r="W260" s="7">
        <v>0</v>
      </c>
      <c r="X260" s="8">
        <v>0</v>
      </c>
      <c r="Y260" s="8">
        <v>0</v>
      </c>
      <c r="Z260" s="9">
        <f t="shared" ref="Z260:Z264" si="188">SUM(W260:Y260)</f>
        <v>0</v>
      </c>
    </row>
    <row r="261" spans="1:26" ht="18.75" customHeight="1" x14ac:dyDescent="0.25">
      <c r="A261" s="158"/>
      <c r="B261" s="173"/>
      <c r="C261" s="161"/>
      <c r="D261" s="133"/>
      <c r="E261" s="133"/>
      <c r="F261" s="173"/>
      <c r="G261" s="165"/>
      <c r="H261" s="152"/>
      <c r="I261" s="133"/>
      <c r="J261" s="4" t="s">
        <v>31</v>
      </c>
      <c r="K261" s="10">
        <v>0</v>
      </c>
      <c r="L261" s="6">
        <v>0</v>
      </c>
      <c r="M261" s="6">
        <v>0</v>
      </c>
      <c r="N261" s="11">
        <f t="shared" si="185"/>
        <v>0</v>
      </c>
      <c r="O261" s="10">
        <v>0</v>
      </c>
      <c r="P261" s="6">
        <v>0</v>
      </c>
      <c r="Q261" s="6">
        <v>0</v>
      </c>
      <c r="R261" s="11">
        <f t="shared" si="186"/>
        <v>0</v>
      </c>
      <c r="S261" s="10">
        <v>0</v>
      </c>
      <c r="T261" s="6">
        <v>0</v>
      </c>
      <c r="U261" s="6">
        <v>0</v>
      </c>
      <c r="V261" s="11">
        <f t="shared" si="187"/>
        <v>0</v>
      </c>
      <c r="W261" s="10">
        <v>0</v>
      </c>
      <c r="X261" s="6">
        <v>0</v>
      </c>
      <c r="Y261" s="6">
        <v>0</v>
      </c>
      <c r="Z261" s="11">
        <f t="shared" si="188"/>
        <v>0</v>
      </c>
    </row>
    <row r="262" spans="1:26" ht="18.75" customHeight="1" x14ac:dyDescent="0.25">
      <c r="A262" s="158"/>
      <c r="B262" s="173"/>
      <c r="C262" s="161"/>
      <c r="D262" s="133"/>
      <c r="E262" s="133"/>
      <c r="F262" s="173"/>
      <c r="G262" s="165"/>
      <c r="H262" s="152"/>
      <c r="I262" s="133"/>
      <c r="J262" s="4" t="s">
        <v>32</v>
      </c>
      <c r="K262" s="10">
        <v>0</v>
      </c>
      <c r="L262" s="6">
        <v>0</v>
      </c>
      <c r="M262" s="6">
        <v>0</v>
      </c>
      <c r="N262" s="11">
        <f t="shared" si="185"/>
        <v>0</v>
      </c>
      <c r="O262" s="10">
        <v>0</v>
      </c>
      <c r="P262" s="6">
        <v>0</v>
      </c>
      <c r="Q262" s="6">
        <v>0</v>
      </c>
      <c r="R262" s="11">
        <f t="shared" si="186"/>
        <v>0</v>
      </c>
      <c r="S262" s="10">
        <v>0</v>
      </c>
      <c r="T262" s="6">
        <v>0</v>
      </c>
      <c r="U262" s="6">
        <v>0</v>
      </c>
      <c r="V262" s="11">
        <f t="shared" si="187"/>
        <v>0</v>
      </c>
      <c r="W262" s="10">
        <v>0</v>
      </c>
      <c r="X262" s="6">
        <v>0</v>
      </c>
      <c r="Y262" s="6">
        <v>0</v>
      </c>
      <c r="Z262" s="11">
        <f t="shared" si="188"/>
        <v>0</v>
      </c>
    </row>
    <row r="263" spans="1:26" ht="18.75" customHeight="1" x14ac:dyDescent="0.25">
      <c r="A263" s="158"/>
      <c r="B263" s="173"/>
      <c r="C263" s="161"/>
      <c r="D263" s="133"/>
      <c r="E263" s="133"/>
      <c r="F263" s="173"/>
      <c r="G263" s="165"/>
      <c r="H263" s="152"/>
      <c r="I263" s="133"/>
      <c r="J263" s="4" t="s">
        <v>33</v>
      </c>
      <c r="K263" s="10">
        <v>0</v>
      </c>
      <c r="L263" s="6">
        <v>0</v>
      </c>
      <c r="M263" s="6">
        <v>0</v>
      </c>
      <c r="N263" s="12">
        <f t="shared" si="185"/>
        <v>0</v>
      </c>
      <c r="O263" s="10">
        <v>0</v>
      </c>
      <c r="P263" s="6">
        <v>0</v>
      </c>
      <c r="Q263" s="6">
        <v>0</v>
      </c>
      <c r="R263" s="12">
        <f t="shared" si="186"/>
        <v>0</v>
      </c>
      <c r="S263" s="10">
        <v>0</v>
      </c>
      <c r="T263" s="6">
        <v>0</v>
      </c>
      <c r="U263" s="6">
        <v>0</v>
      </c>
      <c r="V263" s="12">
        <f t="shared" si="187"/>
        <v>0</v>
      </c>
      <c r="W263" s="10">
        <v>0</v>
      </c>
      <c r="X263" s="6">
        <v>0</v>
      </c>
      <c r="Y263" s="6">
        <v>0</v>
      </c>
      <c r="Z263" s="12">
        <f t="shared" si="188"/>
        <v>0</v>
      </c>
    </row>
    <row r="264" spans="1:26" ht="18.75" customHeight="1" thickBot="1" x14ac:dyDescent="0.3">
      <c r="A264" s="158"/>
      <c r="B264" s="173"/>
      <c r="C264" s="161"/>
      <c r="D264" s="133"/>
      <c r="E264" s="133"/>
      <c r="F264" s="173"/>
      <c r="G264" s="165"/>
      <c r="H264" s="152"/>
      <c r="I264" s="133"/>
      <c r="J264" s="3" t="s">
        <v>34</v>
      </c>
      <c r="K264" s="13">
        <v>0</v>
      </c>
      <c r="L264" s="14">
        <v>0</v>
      </c>
      <c r="M264" s="14">
        <v>0</v>
      </c>
      <c r="N264" s="15">
        <f t="shared" si="185"/>
        <v>0</v>
      </c>
      <c r="O264" s="13">
        <v>0</v>
      </c>
      <c r="P264" s="14">
        <v>0</v>
      </c>
      <c r="Q264" s="14">
        <v>0</v>
      </c>
      <c r="R264" s="15">
        <f t="shared" si="186"/>
        <v>0</v>
      </c>
      <c r="S264" s="13">
        <v>0</v>
      </c>
      <c r="T264" s="14">
        <v>0</v>
      </c>
      <c r="U264" s="14">
        <v>0</v>
      </c>
      <c r="V264" s="15">
        <f t="shared" si="187"/>
        <v>0</v>
      </c>
      <c r="W264" s="13">
        <v>0</v>
      </c>
      <c r="X264" s="14">
        <v>0</v>
      </c>
      <c r="Y264" s="14">
        <v>0</v>
      </c>
      <c r="Z264" s="15">
        <f t="shared" si="188"/>
        <v>0</v>
      </c>
    </row>
    <row r="265" spans="1:26" ht="30.75" customHeight="1" thickBot="1" x14ac:dyDescent="0.3">
      <c r="A265" s="158"/>
      <c r="B265" s="173"/>
      <c r="C265" s="161"/>
      <c r="D265" s="133"/>
      <c r="E265" s="133"/>
      <c r="F265" s="173"/>
      <c r="G265" s="165"/>
      <c r="H265" s="152"/>
      <c r="I265" s="133"/>
      <c r="J265" s="5" t="s">
        <v>35</v>
      </c>
      <c r="K265" s="16">
        <v>140</v>
      </c>
      <c r="L265" s="17">
        <v>85</v>
      </c>
      <c r="M265" s="17">
        <f t="shared" ref="M265" si="189">SUM(M260:M264)</f>
        <v>0</v>
      </c>
      <c r="N265" s="18">
        <f>SUM(K265,L265)</f>
        <v>225</v>
      </c>
      <c r="O265" s="16">
        <v>260</v>
      </c>
      <c r="P265" s="17">
        <v>224</v>
      </c>
      <c r="Q265" s="17">
        <f t="shared" ref="Q265" si="190">SUM(Q260:Q264)</f>
        <v>0</v>
      </c>
      <c r="R265" s="18">
        <f>SUM(O265,P265)</f>
        <v>484</v>
      </c>
      <c r="S265" s="16">
        <v>54</v>
      </c>
      <c r="T265" s="17">
        <v>54</v>
      </c>
      <c r="U265" s="17">
        <f t="shared" ref="U265" si="191">SUM(U260:U264)</f>
        <v>0</v>
      </c>
      <c r="V265" s="18">
        <f>SUM(S265,T265)</f>
        <v>108</v>
      </c>
      <c r="W265" s="46">
        <f>K265+O265+S265</f>
        <v>454</v>
      </c>
      <c r="X265" s="17">
        <f>L265+P265+T265</f>
        <v>363</v>
      </c>
      <c r="Y265" s="17">
        <f t="shared" ref="Y265" si="192">SUM(Y260:Y264)</f>
        <v>0</v>
      </c>
      <c r="Z265" s="18">
        <f>SUM(W265,X265)</f>
        <v>817</v>
      </c>
    </row>
    <row r="266" spans="1:26" ht="18.75" customHeight="1" x14ac:dyDescent="0.25">
      <c r="A266" s="158"/>
      <c r="B266" s="173"/>
      <c r="C266" s="161"/>
      <c r="D266" s="133"/>
      <c r="E266" s="133"/>
      <c r="F266" s="173"/>
      <c r="G266" s="165"/>
      <c r="H266" s="152"/>
      <c r="I266" s="135" t="s">
        <v>28</v>
      </c>
      <c r="J266" s="4" t="s">
        <v>36</v>
      </c>
      <c r="K266" s="19">
        <v>0</v>
      </c>
      <c r="L266" s="20">
        <v>0</v>
      </c>
      <c r="M266" s="20">
        <v>0</v>
      </c>
      <c r="N266" s="12">
        <f>SUM(K266:M266)</f>
        <v>0</v>
      </c>
      <c r="O266" s="19">
        <v>0</v>
      </c>
      <c r="P266" s="20">
        <v>0</v>
      </c>
      <c r="Q266" s="20">
        <v>0</v>
      </c>
      <c r="R266" s="12">
        <f>SUM(O266:Q266)</f>
        <v>0</v>
      </c>
      <c r="S266" s="19">
        <v>0</v>
      </c>
      <c r="T266" s="20">
        <v>0</v>
      </c>
      <c r="U266" s="20">
        <v>0</v>
      </c>
      <c r="V266" s="12">
        <f>SUM(S266:U266)</f>
        <v>0</v>
      </c>
      <c r="W266" s="19">
        <v>0</v>
      </c>
      <c r="X266" s="20">
        <v>0</v>
      </c>
      <c r="Y266" s="20">
        <v>0</v>
      </c>
      <c r="Z266" s="12">
        <f>SUM(W266:Y266)</f>
        <v>0</v>
      </c>
    </row>
    <row r="267" spans="1:26" ht="18.75" customHeight="1" x14ac:dyDescent="0.25">
      <c r="A267" s="158"/>
      <c r="B267" s="173"/>
      <c r="C267" s="161"/>
      <c r="D267" s="133"/>
      <c r="E267" s="133"/>
      <c r="F267" s="173"/>
      <c r="G267" s="165"/>
      <c r="H267" s="152"/>
      <c r="I267" s="135"/>
      <c r="J267" s="4" t="s">
        <v>37</v>
      </c>
      <c r="K267" s="10">
        <v>0</v>
      </c>
      <c r="L267" s="6">
        <v>0</v>
      </c>
      <c r="M267" s="6">
        <v>0</v>
      </c>
      <c r="N267" s="11">
        <f>SUM(K267:M267)</f>
        <v>0</v>
      </c>
      <c r="O267" s="10">
        <v>0</v>
      </c>
      <c r="P267" s="6">
        <v>0</v>
      </c>
      <c r="Q267" s="6">
        <v>0</v>
      </c>
      <c r="R267" s="11">
        <f>SUM(O267:Q267)</f>
        <v>0</v>
      </c>
      <c r="S267" s="10">
        <v>0</v>
      </c>
      <c r="T267" s="6">
        <v>0</v>
      </c>
      <c r="U267" s="6">
        <v>0</v>
      </c>
      <c r="V267" s="11">
        <f>SUM(S267:U267)</f>
        <v>0</v>
      </c>
      <c r="W267" s="10">
        <v>0</v>
      </c>
      <c r="X267" s="6">
        <v>0</v>
      </c>
      <c r="Y267" s="6">
        <v>0</v>
      </c>
      <c r="Z267" s="11">
        <f>SUM(W267:Y267)</f>
        <v>0</v>
      </c>
    </row>
    <row r="268" spans="1:26" ht="18.75" customHeight="1" x14ac:dyDescent="0.25">
      <c r="A268" s="158"/>
      <c r="B268" s="173"/>
      <c r="C268" s="161"/>
      <c r="D268" s="133"/>
      <c r="E268" s="133"/>
      <c r="F268" s="173"/>
      <c r="G268" s="165"/>
      <c r="H268" s="152"/>
      <c r="I268" s="135" t="s">
        <v>29</v>
      </c>
      <c r="J268" s="4" t="s">
        <v>38</v>
      </c>
      <c r="K268" s="10">
        <v>0</v>
      </c>
      <c r="L268" s="6">
        <v>0</v>
      </c>
      <c r="M268" s="6">
        <v>0</v>
      </c>
      <c r="N268" s="11">
        <f>SUM(K268:M268)</f>
        <v>0</v>
      </c>
      <c r="O268" s="10">
        <v>0</v>
      </c>
      <c r="P268" s="6">
        <v>0</v>
      </c>
      <c r="Q268" s="6">
        <v>0</v>
      </c>
      <c r="R268" s="11">
        <f>SUM(O268:Q268)</f>
        <v>0</v>
      </c>
      <c r="S268" s="10">
        <v>0</v>
      </c>
      <c r="T268" s="6">
        <v>0</v>
      </c>
      <c r="U268" s="6">
        <v>0</v>
      </c>
      <c r="V268" s="11">
        <f>SUM(S268:U268)</f>
        <v>0</v>
      </c>
      <c r="W268" s="10">
        <v>0</v>
      </c>
      <c r="X268" s="6">
        <v>0</v>
      </c>
      <c r="Y268" s="6">
        <v>0</v>
      </c>
      <c r="Z268" s="11">
        <f>SUM(W268:Y268)</f>
        <v>0</v>
      </c>
    </row>
    <row r="269" spans="1:26" ht="18.75" customHeight="1" thickBot="1" x14ac:dyDescent="0.3">
      <c r="A269" s="158"/>
      <c r="B269" s="174"/>
      <c r="C269" s="161"/>
      <c r="D269" s="133"/>
      <c r="E269" s="133"/>
      <c r="F269" s="174"/>
      <c r="G269" s="165"/>
      <c r="H269" s="153"/>
      <c r="I269" s="135"/>
      <c r="J269" s="4" t="s">
        <v>39</v>
      </c>
      <c r="K269" s="21">
        <v>0</v>
      </c>
      <c r="L269" s="22">
        <v>0</v>
      </c>
      <c r="M269" s="22">
        <v>0</v>
      </c>
      <c r="N269" s="23">
        <f>SUM(K269:M269)</f>
        <v>0</v>
      </c>
      <c r="O269" s="21">
        <v>0</v>
      </c>
      <c r="P269" s="22">
        <v>0</v>
      </c>
      <c r="Q269" s="22">
        <v>0</v>
      </c>
      <c r="R269" s="23">
        <f>SUM(O269:Q269)</f>
        <v>0</v>
      </c>
      <c r="S269" s="21">
        <v>0</v>
      </c>
      <c r="T269" s="22">
        <v>0</v>
      </c>
      <c r="U269" s="22">
        <v>0</v>
      </c>
      <c r="V269" s="23">
        <f>SUM(S269:U269)</f>
        <v>0</v>
      </c>
      <c r="W269" s="21">
        <v>0</v>
      </c>
      <c r="X269" s="22">
        <v>0</v>
      </c>
      <c r="Y269" s="22">
        <v>0</v>
      </c>
      <c r="Z269" s="23">
        <f>SUM(W269:Y269)</f>
        <v>0</v>
      </c>
    </row>
    <row r="270" spans="1:26" ht="18.75" customHeight="1" x14ac:dyDescent="0.25">
      <c r="A270" s="158"/>
      <c r="B270" s="182" t="s">
        <v>58</v>
      </c>
      <c r="C270" s="161"/>
      <c r="D270" s="133"/>
      <c r="E270" s="133"/>
      <c r="F270" s="182" t="s">
        <v>171</v>
      </c>
      <c r="G270" s="165"/>
      <c r="H270" s="133" t="s">
        <v>159</v>
      </c>
      <c r="I270" s="135" t="s">
        <v>27</v>
      </c>
      <c r="J270" s="4" t="s">
        <v>30</v>
      </c>
      <c r="K270" s="7">
        <v>0</v>
      </c>
      <c r="L270" s="8">
        <v>0</v>
      </c>
      <c r="M270" s="8">
        <v>0</v>
      </c>
      <c r="N270" s="9">
        <f t="shared" ref="N270:N274" si="193">SUM(K270:M270)</f>
        <v>0</v>
      </c>
      <c r="O270" s="7">
        <v>0</v>
      </c>
      <c r="P270" s="8">
        <v>0</v>
      </c>
      <c r="Q270" s="8">
        <v>0</v>
      </c>
      <c r="R270" s="9">
        <f t="shared" ref="R270:R274" si="194">SUM(O270:Q270)</f>
        <v>0</v>
      </c>
      <c r="S270" s="7">
        <v>0</v>
      </c>
      <c r="T270" s="8">
        <v>0</v>
      </c>
      <c r="U270" s="8">
        <v>0</v>
      </c>
      <c r="V270" s="9">
        <f t="shared" ref="V270:V274" si="195">SUM(S270:U270)</f>
        <v>0</v>
      </c>
      <c r="W270" s="7">
        <v>0</v>
      </c>
      <c r="X270" s="8">
        <v>0</v>
      </c>
      <c r="Y270" s="8">
        <v>0</v>
      </c>
      <c r="Z270" s="9">
        <f t="shared" ref="Z270:Z274" si="196">SUM(W270:Y270)</f>
        <v>0</v>
      </c>
    </row>
    <row r="271" spans="1:26" ht="18.75" customHeight="1" x14ac:dyDescent="0.25">
      <c r="A271" s="158"/>
      <c r="B271" s="175"/>
      <c r="C271" s="161"/>
      <c r="D271" s="133"/>
      <c r="E271" s="133"/>
      <c r="F271" s="175"/>
      <c r="G271" s="165"/>
      <c r="H271" s="133"/>
      <c r="I271" s="135"/>
      <c r="J271" s="4" t="s">
        <v>31</v>
      </c>
      <c r="K271" s="10">
        <v>0</v>
      </c>
      <c r="L271" s="6">
        <v>0</v>
      </c>
      <c r="M271" s="6">
        <v>0</v>
      </c>
      <c r="N271" s="11">
        <f t="shared" si="193"/>
        <v>0</v>
      </c>
      <c r="O271" s="10">
        <v>0</v>
      </c>
      <c r="P271" s="6">
        <v>0</v>
      </c>
      <c r="Q271" s="6">
        <v>0</v>
      </c>
      <c r="R271" s="11">
        <f t="shared" si="194"/>
        <v>0</v>
      </c>
      <c r="S271" s="10">
        <v>0</v>
      </c>
      <c r="T271" s="6">
        <v>0</v>
      </c>
      <c r="U271" s="6">
        <v>0</v>
      </c>
      <c r="V271" s="11">
        <f t="shared" si="195"/>
        <v>0</v>
      </c>
      <c r="W271" s="10">
        <v>0</v>
      </c>
      <c r="X271" s="6">
        <v>0</v>
      </c>
      <c r="Y271" s="6">
        <v>0</v>
      </c>
      <c r="Z271" s="11">
        <f t="shared" si="196"/>
        <v>0</v>
      </c>
    </row>
    <row r="272" spans="1:26" ht="18.75" customHeight="1" x14ac:dyDescent="0.25">
      <c r="A272" s="158"/>
      <c r="B272" s="175"/>
      <c r="C272" s="161"/>
      <c r="D272" s="133"/>
      <c r="E272" s="133"/>
      <c r="F272" s="175"/>
      <c r="G272" s="165"/>
      <c r="H272" s="133"/>
      <c r="I272" s="135"/>
      <c r="J272" s="4" t="s">
        <v>32</v>
      </c>
      <c r="K272" s="10">
        <v>0</v>
      </c>
      <c r="L272" s="6">
        <v>0</v>
      </c>
      <c r="M272" s="6">
        <v>0</v>
      </c>
      <c r="N272" s="11">
        <f t="shared" si="193"/>
        <v>0</v>
      </c>
      <c r="O272" s="10">
        <v>0</v>
      </c>
      <c r="P272" s="6">
        <v>0</v>
      </c>
      <c r="Q272" s="6">
        <v>0</v>
      </c>
      <c r="R272" s="11">
        <f t="shared" si="194"/>
        <v>0</v>
      </c>
      <c r="S272" s="10">
        <v>0</v>
      </c>
      <c r="T272" s="6">
        <v>0</v>
      </c>
      <c r="U272" s="6">
        <v>0</v>
      </c>
      <c r="V272" s="11">
        <f t="shared" si="195"/>
        <v>0</v>
      </c>
      <c r="W272" s="10">
        <v>0</v>
      </c>
      <c r="X272" s="6">
        <v>0</v>
      </c>
      <c r="Y272" s="6">
        <v>0</v>
      </c>
      <c r="Z272" s="11">
        <f t="shared" si="196"/>
        <v>0</v>
      </c>
    </row>
    <row r="273" spans="1:26" ht="18.75" customHeight="1" x14ac:dyDescent="0.25">
      <c r="A273" s="158"/>
      <c r="B273" s="175"/>
      <c r="C273" s="161"/>
      <c r="D273" s="133"/>
      <c r="E273" s="133"/>
      <c r="F273" s="175"/>
      <c r="G273" s="165"/>
      <c r="H273" s="133"/>
      <c r="I273" s="135"/>
      <c r="J273" s="4" t="s">
        <v>33</v>
      </c>
      <c r="K273" s="10">
        <v>0</v>
      </c>
      <c r="L273" s="6">
        <v>0</v>
      </c>
      <c r="M273" s="6">
        <v>0</v>
      </c>
      <c r="N273" s="12">
        <f t="shared" si="193"/>
        <v>0</v>
      </c>
      <c r="O273" s="10">
        <v>0</v>
      </c>
      <c r="P273" s="6">
        <v>0</v>
      </c>
      <c r="Q273" s="6">
        <v>0</v>
      </c>
      <c r="R273" s="12">
        <f t="shared" si="194"/>
        <v>0</v>
      </c>
      <c r="S273" s="10">
        <v>0</v>
      </c>
      <c r="T273" s="6">
        <v>0</v>
      </c>
      <c r="U273" s="6">
        <v>0</v>
      </c>
      <c r="V273" s="12">
        <f t="shared" si="195"/>
        <v>0</v>
      </c>
      <c r="W273" s="10">
        <v>0</v>
      </c>
      <c r="X273" s="6">
        <v>0</v>
      </c>
      <c r="Y273" s="6">
        <v>0</v>
      </c>
      <c r="Z273" s="12">
        <f t="shared" si="196"/>
        <v>0</v>
      </c>
    </row>
    <row r="274" spans="1:26" ht="18.75" customHeight="1" thickBot="1" x14ac:dyDescent="0.3">
      <c r="A274" s="158"/>
      <c r="B274" s="175"/>
      <c r="C274" s="161"/>
      <c r="D274" s="133"/>
      <c r="E274" s="133"/>
      <c r="F274" s="175"/>
      <c r="G274" s="165"/>
      <c r="H274" s="133"/>
      <c r="I274" s="135"/>
      <c r="J274" s="3" t="s">
        <v>34</v>
      </c>
      <c r="K274" s="13">
        <v>0</v>
      </c>
      <c r="L274" s="14">
        <v>0</v>
      </c>
      <c r="M274" s="14">
        <v>0</v>
      </c>
      <c r="N274" s="15">
        <f t="shared" si="193"/>
        <v>0</v>
      </c>
      <c r="O274" s="13">
        <v>0</v>
      </c>
      <c r="P274" s="14">
        <v>0</v>
      </c>
      <c r="Q274" s="14">
        <v>0</v>
      </c>
      <c r="R274" s="15">
        <f t="shared" si="194"/>
        <v>0</v>
      </c>
      <c r="S274" s="13">
        <v>0</v>
      </c>
      <c r="T274" s="14">
        <v>0</v>
      </c>
      <c r="U274" s="14">
        <v>0</v>
      </c>
      <c r="V274" s="15">
        <f t="shared" si="195"/>
        <v>0</v>
      </c>
      <c r="W274" s="13">
        <v>0</v>
      </c>
      <c r="X274" s="14">
        <v>0</v>
      </c>
      <c r="Y274" s="14">
        <v>0</v>
      </c>
      <c r="Z274" s="15">
        <f t="shared" si="196"/>
        <v>0</v>
      </c>
    </row>
    <row r="275" spans="1:26" ht="28.5" customHeight="1" thickBot="1" x14ac:dyDescent="0.3">
      <c r="A275" s="158"/>
      <c r="B275" s="175"/>
      <c r="C275" s="161"/>
      <c r="D275" s="133"/>
      <c r="E275" s="133"/>
      <c r="F275" s="175"/>
      <c r="G275" s="165"/>
      <c r="H275" s="133"/>
      <c r="I275" s="135"/>
      <c r="J275" s="5" t="s">
        <v>35</v>
      </c>
      <c r="K275" s="16">
        <v>926</v>
      </c>
      <c r="L275" s="17">
        <v>552</v>
      </c>
      <c r="M275" s="17">
        <f t="shared" ref="M275" si="197">SUM(M270:M274)</f>
        <v>0</v>
      </c>
      <c r="N275" s="18">
        <f>SUM(K275,L275)</f>
        <v>1478</v>
      </c>
      <c r="O275" s="16">
        <v>926</v>
      </c>
      <c r="P275" s="17">
        <v>552</v>
      </c>
      <c r="Q275" s="17">
        <f t="shared" ref="Q275" si="198">SUM(Q270:Q274)</f>
        <v>0</v>
      </c>
      <c r="R275" s="18">
        <f>SUM(O275,P275)</f>
        <v>1478</v>
      </c>
      <c r="S275" s="16">
        <v>0</v>
      </c>
      <c r="T275" s="17">
        <v>0</v>
      </c>
      <c r="U275" s="17">
        <f t="shared" ref="U275" si="199">SUM(U270:U274)</f>
        <v>0</v>
      </c>
      <c r="V275" s="18">
        <f>SUM(S275,T275)</f>
        <v>0</v>
      </c>
      <c r="W275" s="46">
        <f>K275+O275+S275</f>
        <v>1852</v>
      </c>
      <c r="X275" s="17">
        <f>L275+P275+T275</f>
        <v>1104</v>
      </c>
      <c r="Y275" s="17">
        <f t="shared" ref="Y275" si="200">SUM(Y270:Y274)</f>
        <v>0</v>
      </c>
      <c r="Z275" s="18">
        <f>SUM(W275,X275)</f>
        <v>2956</v>
      </c>
    </row>
    <row r="276" spans="1:26" ht="18.75" customHeight="1" x14ac:dyDescent="0.25">
      <c r="A276" s="158"/>
      <c r="B276" s="175"/>
      <c r="C276" s="161"/>
      <c r="D276" s="133"/>
      <c r="E276" s="133"/>
      <c r="F276" s="175"/>
      <c r="G276" s="165"/>
      <c r="H276" s="133"/>
      <c r="I276" s="135" t="s">
        <v>28</v>
      </c>
      <c r="J276" s="4" t="s">
        <v>36</v>
      </c>
      <c r="K276" s="19">
        <v>0</v>
      </c>
      <c r="L276" s="20">
        <v>0</v>
      </c>
      <c r="M276" s="20">
        <v>0</v>
      </c>
      <c r="N276" s="12">
        <f>SUM(K276:M276)</f>
        <v>0</v>
      </c>
      <c r="O276" s="19">
        <v>0</v>
      </c>
      <c r="P276" s="20">
        <v>0</v>
      </c>
      <c r="Q276" s="20">
        <v>0</v>
      </c>
      <c r="R276" s="12">
        <f>SUM(O276:Q276)</f>
        <v>0</v>
      </c>
      <c r="S276" s="19">
        <v>0</v>
      </c>
      <c r="T276" s="20">
        <v>0</v>
      </c>
      <c r="U276" s="20">
        <v>0</v>
      </c>
      <c r="V276" s="12">
        <f>SUM(S276:U276)</f>
        <v>0</v>
      </c>
      <c r="W276" s="19">
        <v>0</v>
      </c>
      <c r="X276" s="20">
        <v>0</v>
      </c>
      <c r="Y276" s="20">
        <v>0</v>
      </c>
      <c r="Z276" s="12">
        <f>SUM(W276:Y276)</f>
        <v>0</v>
      </c>
    </row>
    <row r="277" spans="1:26" ht="18.75" customHeight="1" x14ac:dyDescent="0.25">
      <c r="A277" s="158"/>
      <c r="B277" s="175"/>
      <c r="C277" s="161"/>
      <c r="D277" s="133"/>
      <c r="E277" s="133"/>
      <c r="F277" s="175"/>
      <c r="G277" s="165"/>
      <c r="H277" s="133"/>
      <c r="I277" s="135"/>
      <c r="J277" s="4" t="s">
        <v>37</v>
      </c>
      <c r="K277" s="10">
        <v>0</v>
      </c>
      <c r="L277" s="6">
        <v>0</v>
      </c>
      <c r="M277" s="6">
        <v>0</v>
      </c>
      <c r="N277" s="11">
        <f>SUM(K277:M277)</f>
        <v>0</v>
      </c>
      <c r="O277" s="10">
        <v>0</v>
      </c>
      <c r="P277" s="6">
        <v>0</v>
      </c>
      <c r="Q277" s="6">
        <v>0</v>
      </c>
      <c r="R277" s="11">
        <f>SUM(O277:Q277)</f>
        <v>0</v>
      </c>
      <c r="S277" s="10">
        <v>0</v>
      </c>
      <c r="T277" s="6">
        <v>0</v>
      </c>
      <c r="U277" s="6">
        <v>0</v>
      </c>
      <c r="V277" s="11">
        <f>SUM(S277:U277)</f>
        <v>0</v>
      </c>
      <c r="W277" s="10">
        <v>0</v>
      </c>
      <c r="X277" s="6">
        <v>0</v>
      </c>
      <c r="Y277" s="6">
        <v>0</v>
      </c>
      <c r="Z277" s="11">
        <f>SUM(W277:Y277)</f>
        <v>0</v>
      </c>
    </row>
    <row r="278" spans="1:26" ht="18.75" customHeight="1" x14ac:dyDescent="0.25">
      <c r="A278" s="158"/>
      <c r="B278" s="175"/>
      <c r="C278" s="161"/>
      <c r="D278" s="133"/>
      <c r="E278" s="133"/>
      <c r="F278" s="175"/>
      <c r="G278" s="165"/>
      <c r="H278" s="133"/>
      <c r="I278" s="135" t="s">
        <v>29</v>
      </c>
      <c r="J278" s="4" t="s">
        <v>38</v>
      </c>
      <c r="K278" s="10">
        <v>0</v>
      </c>
      <c r="L278" s="6">
        <v>0</v>
      </c>
      <c r="M278" s="6">
        <v>0</v>
      </c>
      <c r="N278" s="11">
        <f>SUM(K278:M278)</f>
        <v>0</v>
      </c>
      <c r="O278" s="10">
        <v>0</v>
      </c>
      <c r="P278" s="6">
        <v>0</v>
      </c>
      <c r="Q278" s="6">
        <v>0</v>
      </c>
      <c r="R278" s="11">
        <f>SUM(O278:Q278)</f>
        <v>0</v>
      </c>
      <c r="S278" s="10">
        <v>0</v>
      </c>
      <c r="T278" s="6">
        <v>0</v>
      </c>
      <c r="U278" s="6">
        <v>0</v>
      </c>
      <c r="V278" s="11">
        <f>SUM(S278:U278)</f>
        <v>0</v>
      </c>
      <c r="W278" s="10">
        <v>0</v>
      </c>
      <c r="X278" s="6">
        <v>0</v>
      </c>
      <c r="Y278" s="6">
        <v>0</v>
      </c>
      <c r="Z278" s="11">
        <f>SUM(W278:Y278)</f>
        <v>0</v>
      </c>
    </row>
    <row r="279" spans="1:26" ht="18.75" customHeight="1" thickBot="1" x14ac:dyDescent="0.3">
      <c r="A279" s="158"/>
      <c r="B279" s="175"/>
      <c r="C279" s="161"/>
      <c r="D279" s="133"/>
      <c r="E279" s="133"/>
      <c r="F279" s="175"/>
      <c r="G279" s="165"/>
      <c r="H279" s="133"/>
      <c r="I279" s="135"/>
      <c r="J279" s="4" t="s">
        <v>39</v>
      </c>
      <c r="K279" s="21">
        <v>0</v>
      </c>
      <c r="L279" s="22">
        <v>0</v>
      </c>
      <c r="M279" s="22">
        <v>0</v>
      </c>
      <c r="N279" s="23">
        <f>SUM(K279:M279)</f>
        <v>0</v>
      </c>
      <c r="O279" s="21">
        <v>0</v>
      </c>
      <c r="P279" s="22">
        <v>0</v>
      </c>
      <c r="Q279" s="22">
        <v>0</v>
      </c>
      <c r="R279" s="23">
        <f>SUM(O279:Q279)</f>
        <v>0</v>
      </c>
      <c r="S279" s="21">
        <v>0</v>
      </c>
      <c r="T279" s="22">
        <v>0</v>
      </c>
      <c r="U279" s="22">
        <v>0</v>
      </c>
      <c r="V279" s="23">
        <f>SUM(S279:U279)</f>
        <v>0</v>
      </c>
      <c r="W279" s="21">
        <v>0</v>
      </c>
      <c r="X279" s="22">
        <v>0</v>
      </c>
      <c r="Y279" s="22">
        <v>0</v>
      </c>
      <c r="Z279" s="23">
        <f>SUM(W279:Y279)</f>
        <v>0</v>
      </c>
    </row>
    <row r="280" spans="1:26" ht="18.75" customHeight="1" x14ac:dyDescent="0.25">
      <c r="A280" s="158"/>
      <c r="B280" s="175"/>
      <c r="C280" s="161"/>
      <c r="D280" s="133"/>
      <c r="E280" s="133"/>
      <c r="F280" s="175"/>
      <c r="G280" s="165"/>
      <c r="H280" s="151" t="s">
        <v>160</v>
      </c>
      <c r="I280" s="135" t="s">
        <v>27</v>
      </c>
      <c r="J280" s="4" t="s">
        <v>30</v>
      </c>
      <c r="K280" s="7">
        <v>0</v>
      </c>
      <c r="L280" s="8">
        <v>0</v>
      </c>
      <c r="M280" s="8">
        <v>0</v>
      </c>
      <c r="N280" s="9">
        <f t="shared" ref="N280:N284" si="201">SUM(K280:M280)</f>
        <v>0</v>
      </c>
      <c r="O280" s="7">
        <v>0</v>
      </c>
      <c r="P280" s="8">
        <v>0</v>
      </c>
      <c r="Q280" s="8">
        <v>0</v>
      </c>
      <c r="R280" s="9">
        <f t="shared" ref="R280:R284" si="202">SUM(O280:Q280)</f>
        <v>0</v>
      </c>
      <c r="S280" s="7">
        <v>0</v>
      </c>
      <c r="T280" s="8">
        <v>0</v>
      </c>
      <c r="U280" s="8">
        <v>0</v>
      </c>
      <c r="V280" s="9">
        <f t="shared" ref="V280:V284" si="203">SUM(S280:U280)</f>
        <v>0</v>
      </c>
      <c r="W280" s="7">
        <v>0</v>
      </c>
      <c r="X280" s="8">
        <v>0</v>
      </c>
      <c r="Y280" s="8">
        <v>0</v>
      </c>
      <c r="Z280" s="9">
        <f t="shared" ref="Z280:Z284" si="204">SUM(W280:Y280)</f>
        <v>0</v>
      </c>
    </row>
    <row r="281" spans="1:26" ht="18.75" customHeight="1" x14ac:dyDescent="0.25">
      <c r="A281" s="158"/>
      <c r="B281" s="175"/>
      <c r="C281" s="161"/>
      <c r="D281" s="133"/>
      <c r="E281" s="133"/>
      <c r="F281" s="175"/>
      <c r="G281" s="165"/>
      <c r="H281" s="152"/>
      <c r="I281" s="135"/>
      <c r="J281" s="4" t="s">
        <v>31</v>
      </c>
      <c r="K281" s="10">
        <v>0</v>
      </c>
      <c r="L281" s="6">
        <v>0</v>
      </c>
      <c r="M281" s="6">
        <v>0</v>
      </c>
      <c r="N281" s="11">
        <f t="shared" si="201"/>
        <v>0</v>
      </c>
      <c r="O281" s="10">
        <v>0</v>
      </c>
      <c r="P281" s="6">
        <v>0</v>
      </c>
      <c r="Q281" s="6">
        <v>0</v>
      </c>
      <c r="R281" s="11">
        <f t="shared" si="202"/>
        <v>0</v>
      </c>
      <c r="S281" s="10">
        <v>0</v>
      </c>
      <c r="T281" s="6">
        <v>0</v>
      </c>
      <c r="U281" s="6">
        <v>0</v>
      </c>
      <c r="V281" s="11">
        <f t="shared" si="203"/>
        <v>0</v>
      </c>
      <c r="W281" s="10">
        <v>0</v>
      </c>
      <c r="X281" s="6">
        <v>0</v>
      </c>
      <c r="Y281" s="6">
        <v>0</v>
      </c>
      <c r="Z281" s="11">
        <f t="shared" si="204"/>
        <v>0</v>
      </c>
    </row>
    <row r="282" spans="1:26" ht="18.75" customHeight="1" x14ac:dyDescent="0.25">
      <c r="A282" s="158"/>
      <c r="B282" s="175"/>
      <c r="C282" s="161"/>
      <c r="D282" s="133"/>
      <c r="E282" s="133"/>
      <c r="F282" s="175"/>
      <c r="G282" s="165"/>
      <c r="H282" s="152"/>
      <c r="I282" s="135"/>
      <c r="J282" s="4" t="s">
        <v>32</v>
      </c>
      <c r="K282" s="10">
        <v>0</v>
      </c>
      <c r="L282" s="6">
        <v>0</v>
      </c>
      <c r="M282" s="6">
        <v>0</v>
      </c>
      <c r="N282" s="11">
        <f t="shared" si="201"/>
        <v>0</v>
      </c>
      <c r="O282" s="10">
        <v>0</v>
      </c>
      <c r="P282" s="6">
        <v>0</v>
      </c>
      <c r="Q282" s="6">
        <v>0</v>
      </c>
      <c r="R282" s="11">
        <f t="shared" si="202"/>
        <v>0</v>
      </c>
      <c r="S282" s="10">
        <v>0</v>
      </c>
      <c r="T282" s="6">
        <v>0</v>
      </c>
      <c r="U282" s="6">
        <v>0</v>
      </c>
      <c r="V282" s="11">
        <f t="shared" si="203"/>
        <v>0</v>
      </c>
      <c r="W282" s="10">
        <v>0</v>
      </c>
      <c r="X282" s="6">
        <v>0</v>
      </c>
      <c r="Y282" s="6">
        <v>0</v>
      </c>
      <c r="Z282" s="11">
        <f t="shared" si="204"/>
        <v>0</v>
      </c>
    </row>
    <row r="283" spans="1:26" ht="18.75" customHeight="1" x14ac:dyDescent="0.25">
      <c r="A283" s="158"/>
      <c r="B283" s="175"/>
      <c r="C283" s="161"/>
      <c r="D283" s="133"/>
      <c r="E283" s="133"/>
      <c r="F283" s="175"/>
      <c r="G283" s="165"/>
      <c r="H283" s="152"/>
      <c r="I283" s="135"/>
      <c r="J283" s="4" t="s">
        <v>33</v>
      </c>
      <c r="K283" s="10">
        <v>0</v>
      </c>
      <c r="L283" s="6">
        <v>0</v>
      </c>
      <c r="M283" s="6">
        <v>0</v>
      </c>
      <c r="N283" s="12">
        <f t="shared" si="201"/>
        <v>0</v>
      </c>
      <c r="O283" s="10">
        <v>0</v>
      </c>
      <c r="P283" s="6">
        <v>0</v>
      </c>
      <c r="Q283" s="6">
        <v>0</v>
      </c>
      <c r="R283" s="12">
        <f t="shared" si="202"/>
        <v>0</v>
      </c>
      <c r="S283" s="10">
        <v>0</v>
      </c>
      <c r="T283" s="6">
        <v>0</v>
      </c>
      <c r="U283" s="6">
        <v>0</v>
      </c>
      <c r="V283" s="12">
        <f t="shared" si="203"/>
        <v>0</v>
      </c>
      <c r="W283" s="10">
        <v>0</v>
      </c>
      <c r="X283" s="6">
        <v>0</v>
      </c>
      <c r="Y283" s="6">
        <v>0</v>
      </c>
      <c r="Z283" s="12">
        <f t="shared" si="204"/>
        <v>0</v>
      </c>
    </row>
    <row r="284" spans="1:26" ht="18.75" customHeight="1" thickBot="1" x14ac:dyDescent="0.3">
      <c r="A284" s="158"/>
      <c r="B284" s="175"/>
      <c r="C284" s="161"/>
      <c r="D284" s="133"/>
      <c r="E284" s="133"/>
      <c r="F284" s="175"/>
      <c r="G284" s="165"/>
      <c r="H284" s="152"/>
      <c r="I284" s="135"/>
      <c r="J284" s="3" t="s">
        <v>34</v>
      </c>
      <c r="K284" s="13">
        <v>0</v>
      </c>
      <c r="L284" s="14">
        <v>0</v>
      </c>
      <c r="M284" s="14">
        <v>0</v>
      </c>
      <c r="N284" s="15">
        <f t="shared" si="201"/>
        <v>0</v>
      </c>
      <c r="O284" s="13">
        <v>0</v>
      </c>
      <c r="P284" s="14">
        <v>0</v>
      </c>
      <c r="Q284" s="14">
        <v>0</v>
      </c>
      <c r="R284" s="15">
        <f t="shared" si="202"/>
        <v>0</v>
      </c>
      <c r="S284" s="13">
        <v>0</v>
      </c>
      <c r="T284" s="14">
        <v>0</v>
      </c>
      <c r="U284" s="14">
        <v>0</v>
      </c>
      <c r="V284" s="15">
        <f t="shared" si="203"/>
        <v>0</v>
      </c>
      <c r="W284" s="13">
        <v>0</v>
      </c>
      <c r="X284" s="14">
        <v>0</v>
      </c>
      <c r="Y284" s="14">
        <v>0</v>
      </c>
      <c r="Z284" s="15">
        <f t="shared" si="204"/>
        <v>0</v>
      </c>
    </row>
    <row r="285" spans="1:26" ht="33" customHeight="1" thickBot="1" x14ac:dyDescent="0.3">
      <c r="A285" s="158"/>
      <c r="B285" s="175"/>
      <c r="C285" s="161"/>
      <c r="D285" s="133"/>
      <c r="E285" s="133"/>
      <c r="F285" s="175"/>
      <c r="G285" s="165"/>
      <c r="H285" s="152"/>
      <c r="I285" s="135"/>
      <c r="J285" s="5" t="s">
        <v>35</v>
      </c>
      <c r="K285" s="16">
        <v>867</v>
      </c>
      <c r="L285" s="17">
        <v>520</v>
      </c>
      <c r="M285" s="17">
        <f t="shared" ref="M285" si="205">SUM(M280:M284)</f>
        <v>0</v>
      </c>
      <c r="N285" s="18">
        <f>SUM(K285,L285)</f>
        <v>1387</v>
      </c>
      <c r="O285" s="16">
        <v>721</v>
      </c>
      <c r="P285" s="17">
        <v>320</v>
      </c>
      <c r="Q285" s="17">
        <f t="shared" ref="Q285" si="206">SUM(Q280:Q284)</f>
        <v>0</v>
      </c>
      <c r="R285" s="18">
        <f>SUM(O285,P285)</f>
        <v>1041</v>
      </c>
      <c r="S285" s="16">
        <v>0</v>
      </c>
      <c r="T285" s="17">
        <v>0</v>
      </c>
      <c r="U285" s="17">
        <f t="shared" ref="U285" si="207">SUM(U280:U284)</f>
        <v>0</v>
      </c>
      <c r="V285" s="18">
        <f>SUM(S285,T285)</f>
        <v>0</v>
      </c>
      <c r="W285" s="46">
        <f>K285+O285+S285</f>
        <v>1588</v>
      </c>
      <c r="X285" s="17">
        <f>L285+P285+T285</f>
        <v>840</v>
      </c>
      <c r="Y285" s="17">
        <f t="shared" ref="Y285" si="208">SUM(Y280:Y284)</f>
        <v>0</v>
      </c>
      <c r="Z285" s="18">
        <f>SUM(W285,X285)</f>
        <v>2428</v>
      </c>
    </row>
    <row r="286" spans="1:26" ht="18.75" customHeight="1" x14ac:dyDescent="0.25">
      <c r="A286" s="158"/>
      <c r="B286" s="175"/>
      <c r="C286" s="161"/>
      <c r="D286" s="133"/>
      <c r="E286" s="133"/>
      <c r="F286" s="175"/>
      <c r="G286" s="165"/>
      <c r="H286" s="152"/>
      <c r="I286" s="135" t="s">
        <v>28</v>
      </c>
      <c r="J286" s="4" t="s">
        <v>36</v>
      </c>
      <c r="K286" s="19">
        <v>0</v>
      </c>
      <c r="L286" s="20">
        <v>0</v>
      </c>
      <c r="M286" s="20">
        <v>0</v>
      </c>
      <c r="N286" s="12">
        <f>SUM(K286:M286)</f>
        <v>0</v>
      </c>
      <c r="O286" s="19">
        <v>0</v>
      </c>
      <c r="P286" s="20">
        <v>0</v>
      </c>
      <c r="Q286" s="20">
        <v>0</v>
      </c>
      <c r="R286" s="12">
        <f>SUM(O286:Q286)</f>
        <v>0</v>
      </c>
      <c r="S286" s="19">
        <v>0</v>
      </c>
      <c r="T286" s="20">
        <v>0</v>
      </c>
      <c r="U286" s="20">
        <v>0</v>
      </c>
      <c r="V286" s="12">
        <f>SUM(S286:U286)</f>
        <v>0</v>
      </c>
      <c r="W286" s="19">
        <v>0</v>
      </c>
      <c r="X286" s="20">
        <v>0</v>
      </c>
      <c r="Y286" s="20">
        <v>0</v>
      </c>
      <c r="Z286" s="12">
        <f>SUM(W286:Y286)</f>
        <v>0</v>
      </c>
    </row>
    <row r="287" spans="1:26" ht="18.75" customHeight="1" x14ac:dyDescent="0.25">
      <c r="A287" s="158"/>
      <c r="B287" s="175"/>
      <c r="C287" s="161"/>
      <c r="D287" s="133"/>
      <c r="E287" s="133"/>
      <c r="F287" s="175"/>
      <c r="G287" s="165"/>
      <c r="H287" s="152"/>
      <c r="I287" s="135"/>
      <c r="J287" s="4" t="s">
        <v>37</v>
      </c>
      <c r="K287" s="10">
        <v>0</v>
      </c>
      <c r="L287" s="6">
        <v>0</v>
      </c>
      <c r="M287" s="6">
        <v>0</v>
      </c>
      <c r="N287" s="11">
        <f>SUM(K287:M287)</f>
        <v>0</v>
      </c>
      <c r="O287" s="10">
        <v>0</v>
      </c>
      <c r="P287" s="6">
        <v>0</v>
      </c>
      <c r="Q287" s="6">
        <v>0</v>
      </c>
      <c r="R287" s="11">
        <f>SUM(O287:Q287)</f>
        <v>0</v>
      </c>
      <c r="S287" s="10">
        <v>0</v>
      </c>
      <c r="T287" s="6">
        <v>0</v>
      </c>
      <c r="U287" s="6">
        <v>0</v>
      </c>
      <c r="V287" s="11">
        <f>SUM(S287:U287)</f>
        <v>0</v>
      </c>
      <c r="W287" s="10">
        <v>0</v>
      </c>
      <c r="X287" s="6">
        <v>0</v>
      </c>
      <c r="Y287" s="6">
        <v>0</v>
      </c>
      <c r="Z287" s="11">
        <f>SUM(W287:Y287)</f>
        <v>0</v>
      </c>
    </row>
    <row r="288" spans="1:26" ht="18.75" customHeight="1" x14ac:dyDescent="0.25">
      <c r="A288" s="158"/>
      <c r="B288" s="175"/>
      <c r="C288" s="161"/>
      <c r="D288" s="133"/>
      <c r="E288" s="133"/>
      <c r="F288" s="175"/>
      <c r="G288" s="165"/>
      <c r="H288" s="152"/>
      <c r="I288" s="135" t="s">
        <v>29</v>
      </c>
      <c r="J288" s="4" t="s">
        <v>38</v>
      </c>
      <c r="K288" s="10">
        <v>0</v>
      </c>
      <c r="L288" s="6">
        <v>0</v>
      </c>
      <c r="M288" s="6">
        <v>0</v>
      </c>
      <c r="N288" s="11">
        <f>SUM(K288:M288)</f>
        <v>0</v>
      </c>
      <c r="O288" s="10">
        <v>0</v>
      </c>
      <c r="P288" s="6">
        <v>0</v>
      </c>
      <c r="Q288" s="6">
        <v>0</v>
      </c>
      <c r="R288" s="11">
        <f>SUM(O288:Q288)</f>
        <v>0</v>
      </c>
      <c r="S288" s="10">
        <v>0</v>
      </c>
      <c r="T288" s="6">
        <v>0</v>
      </c>
      <c r="U288" s="6">
        <v>0</v>
      </c>
      <c r="V288" s="11">
        <f>SUM(S288:U288)</f>
        <v>0</v>
      </c>
      <c r="W288" s="10">
        <v>0</v>
      </c>
      <c r="X288" s="6">
        <v>0</v>
      </c>
      <c r="Y288" s="6">
        <v>0</v>
      </c>
      <c r="Z288" s="11">
        <f>SUM(W288:Y288)</f>
        <v>0</v>
      </c>
    </row>
    <row r="289" spans="1:26" ht="18.75" customHeight="1" thickBot="1" x14ac:dyDescent="0.3">
      <c r="A289" s="158"/>
      <c r="B289" s="175"/>
      <c r="C289" s="161"/>
      <c r="D289" s="133"/>
      <c r="E289" s="133"/>
      <c r="F289" s="175"/>
      <c r="G289" s="165"/>
      <c r="H289" s="153"/>
      <c r="I289" s="135"/>
      <c r="J289" s="4" t="s">
        <v>39</v>
      </c>
      <c r="K289" s="21">
        <v>0</v>
      </c>
      <c r="L289" s="22">
        <v>0</v>
      </c>
      <c r="M289" s="22">
        <v>0</v>
      </c>
      <c r="N289" s="23">
        <f>SUM(K289:M289)</f>
        <v>0</v>
      </c>
      <c r="O289" s="21">
        <v>0</v>
      </c>
      <c r="P289" s="22">
        <v>0</v>
      </c>
      <c r="Q289" s="22">
        <v>0</v>
      </c>
      <c r="R289" s="23">
        <f>SUM(O289:Q289)</f>
        <v>0</v>
      </c>
      <c r="S289" s="21">
        <v>0</v>
      </c>
      <c r="T289" s="22">
        <v>0</v>
      </c>
      <c r="U289" s="22">
        <v>0</v>
      </c>
      <c r="V289" s="23">
        <f>SUM(S289:U289)</f>
        <v>0</v>
      </c>
      <c r="W289" s="21">
        <v>0</v>
      </c>
      <c r="X289" s="22">
        <v>0</v>
      </c>
      <c r="Y289" s="22">
        <v>0</v>
      </c>
      <c r="Z289" s="23">
        <f>SUM(W289:Y289)</f>
        <v>0</v>
      </c>
    </row>
    <row r="290" spans="1:26" ht="18.75" customHeight="1" x14ac:dyDescent="0.25">
      <c r="A290" s="158"/>
      <c r="B290" s="175"/>
      <c r="C290" s="161"/>
      <c r="D290" s="133"/>
      <c r="E290" s="133"/>
      <c r="F290" s="175"/>
      <c r="G290" s="165"/>
      <c r="H290" s="151" t="s">
        <v>161</v>
      </c>
      <c r="I290" s="133" t="s">
        <v>27</v>
      </c>
      <c r="J290" s="4" t="s">
        <v>30</v>
      </c>
      <c r="K290" s="7">
        <v>0</v>
      </c>
      <c r="L290" s="8">
        <v>0</v>
      </c>
      <c r="M290" s="8">
        <v>0</v>
      </c>
      <c r="N290" s="9">
        <f t="shared" ref="N290:N294" si="209">SUM(K290:M290)</f>
        <v>0</v>
      </c>
      <c r="O290" s="7">
        <v>0</v>
      </c>
      <c r="P290" s="8">
        <v>0</v>
      </c>
      <c r="Q290" s="8">
        <v>0</v>
      </c>
      <c r="R290" s="9">
        <f t="shared" ref="R290:R294" si="210">SUM(O290:Q290)</f>
        <v>0</v>
      </c>
      <c r="S290" s="7">
        <v>0</v>
      </c>
      <c r="T290" s="8">
        <v>0</v>
      </c>
      <c r="U290" s="8">
        <v>0</v>
      </c>
      <c r="V290" s="9">
        <f t="shared" ref="V290:V294" si="211">SUM(S290:U290)</f>
        <v>0</v>
      </c>
      <c r="W290" s="7">
        <v>0</v>
      </c>
      <c r="X290" s="8">
        <v>0</v>
      </c>
      <c r="Y290" s="8">
        <v>0</v>
      </c>
      <c r="Z290" s="9">
        <f t="shared" ref="Z290:Z294" si="212">SUM(W290:Y290)</f>
        <v>0</v>
      </c>
    </row>
    <row r="291" spans="1:26" ht="18.75" customHeight="1" x14ac:dyDescent="0.25">
      <c r="A291" s="158"/>
      <c r="B291" s="175"/>
      <c r="C291" s="161"/>
      <c r="D291" s="133"/>
      <c r="E291" s="133"/>
      <c r="F291" s="175"/>
      <c r="G291" s="165"/>
      <c r="H291" s="152"/>
      <c r="I291" s="133"/>
      <c r="J291" s="4" t="s">
        <v>31</v>
      </c>
      <c r="K291" s="10">
        <v>0</v>
      </c>
      <c r="L291" s="6">
        <v>0</v>
      </c>
      <c r="M291" s="6">
        <v>0</v>
      </c>
      <c r="N291" s="11">
        <f t="shared" si="209"/>
        <v>0</v>
      </c>
      <c r="O291" s="10">
        <v>0</v>
      </c>
      <c r="P291" s="6">
        <v>0</v>
      </c>
      <c r="Q291" s="6">
        <v>0</v>
      </c>
      <c r="R291" s="11">
        <f t="shared" si="210"/>
        <v>0</v>
      </c>
      <c r="S291" s="10">
        <v>0</v>
      </c>
      <c r="T291" s="6">
        <v>0</v>
      </c>
      <c r="U291" s="6">
        <v>0</v>
      </c>
      <c r="V291" s="11">
        <f t="shared" si="211"/>
        <v>0</v>
      </c>
      <c r="W291" s="10">
        <v>0</v>
      </c>
      <c r="X291" s="6">
        <v>0</v>
      </c>
      <c r="Y291" s="6">
        <v>0</v>
      </c>
      <c r="Z291" s="11">
        <f t="shared" si="212"/>
        <v>0</v>
      </c>
    </row>
    <row r="292" spans="1:26" ht="18.75" customHeight="1" x14ac:dyDescent="0.25">
      <c r="A292" s="158"/>
      <c r="B292" s="175"/>
      <c r="C292" s="161"/>
      <c r="D292" s="133"/>
      <c r="E292" s="133"/>
      <c r="F292" s="175"/>
      <c r="G292" s="165"/>
      <c r="H292" s="152"/>
      <c r="I292" s="133"/>
      <c r="J292" s="4" t="s">
        <v>32</v>
      </c>
      <c r="K292" s="10">
        <v>0</v>
      </c>
      <c r="L292" s="6">
        <v>0</v>
      </c>
      <c r="M292" s="6">
        <v>0</v>
      </c>
      <c r="N292" s="11">
        <f t="shared" si="209"/>
        <v>0</v>
      </c>
      <c r="O292" s="10">
        <v>0</v>
      </c>
      <c r="P292" s="6">
        <v>0</v>
      </c>
      <c r="Q292" s="6">
        <v>0</v>
      </c>
      <c r="R292" s="11">
        <f t="shared" si="210"/>
        <v>0</v>
      </c>
      <c r="S292" s="10">
        <v>0</v>
      </c>
      <c r="T292" s="6">
        <v>0</v>
      </c>
      <c r="U292" s="6">
        <v>0</v>
      </c>
      <c r="V292" s="11">
        <f t="shared" si="211"/>
        <v>0</v>
      </c>
      <c r="W292" s="10">
        <v>0</v>
      </c>
      <c r="X292" s="6">
        <v>0</v>
      </c>
      <c r="Y292" s="6">
        <v>0</v>
      </c>
      <c r="Z292" s="11">
        <f t="shared" si="212"/>
        <v>0</v>
      </c>
    </row>
    <row r="293" spans="1:26" ht="18.75" customHeight="1" x14ac:dyDescent="0.25">
      <c r="A293" s="158"/>
      <c r="B293" s="175"/>
      <c r="C293" s="161"/>
      <c r="D293" s="133"/>
      <c r="E293" s="133"/>
      <c r="F293" s="175"/>
      <c r="G293" s="165"/>
      <c r="H293" s="152"/>
      <c r="I293" s="133"/>
      <c r="J293" s="4" t="s">
        <v>33</v>
      </c>
      <c r="K293" s="10">
        <v>0</v>
      </c>
      <c r="L293" s="6">
        <v>0</v>
      </c>
      <c r="M293" s="6">
        <v>0</v>
      </c>
      <c r="N293" s="12">
        <f t="shared" si="209"/>
        <v>0</v>
      </c>
      <c r="O293" s="10">
        <v>0</v>
      </c>
      <c r="P293" s="6">
        <v>0</v>
      </c>
      <c r="Q293" s="6">
        <v>0</v>
      </c>
      <c r="R293" s="12">
        <f t="shared" si="210"/>
        <v>0</v>
      </c>
      <c r="S293" s="10">
        <v>0</v>
      </c>
      <c r="T293" s="6">
        <v>0</v>
      </c>
      <c r="U293" s="6">
        <v>0</v>
      </c>
      <c r="V293" s="12">
        <f t="shared" si="211"/>
        <v>0</v>
      </c>
      <c r="W293" s="10">
        <v>0</v>
      </c>
      <c r="X293" s="6">
        <v>0</v>
      </c>
      <c r="Y293" s="6">
        <v>0</v>
      </c>
      <c r="Z293" s="12">
        <f t="shared" si="212"/>
        <v>0</v>
      </c>
    </row>
    <row r="294" spans="1:26" ht="18.75" customHeight="1" thickBot="1" x14ac:dyDescent="0.3">
      <c r="A294" s="158"/>
      <c r="B294" s="175"/>
      <c r="C294" s="161"/>
      <c r="D294" s="133"/>
      <c r="E294" s="133"/>
      <c r="F294" s="175"/>
      <c r="G294" s="165"/>
      <c r="H294" s="152"/>
      <c r="I294" s="133"/>
      <c r="J294" s="3" t="s">
        <v>34</v>
      </c>
      <c r="K294" s="13">
        <v>0</v>
      </c>
      <c r="L294" s="14">
        <v>0</v>
      </c>
      <c r="M294" s="14">
        <v>0</v>
      </c>
      <c r="N294" s="15">
        <f t="shared" si="209"/>
        <v>0</v>
      </c>
      <c r="O294" s="13">
        <v>0</v>
      </c>
      <c r="P294" s="14">
        <v>0</v>
      </c>
      <c r="Q294" s="14">
        <v>0</v>
      </c>
      <c r="R294" s="15">
        <f t="shared" si="210"/>
        <v>0</v>
      </c>
      <c r="S294" s="13">
        <v>0</v>
      </c>
      <c r="T294" s="14">
        <v>0</v>
      </c>
      <c r="U294" s="14">
        <v>0</v>
      </c>
      <c r="V294" s="15">
        <f t="shared" si="211"/>
        <v>0</v>
      </c>
      <c r="W294" s="13">
        <v>0</v>
      </c>
      <c r="X294" s="14">
        <v>0</v>
      </c>
      <c r="Y294" s="14">
        <v>0</v>
      </c>
      <c r="Z294" s="15">
        <f t="shared" si="212"/>
        <v>0</v>
      </c>
    </row>
    <row r="295" spans="1:26" ht="32.25" customHeight="1" thickBot="1" x14ac:dyDescent="0.3">
      <c r="A295" s="158"/>
      <c r="B295" s="175"/>
      <c r="C295" s="161"/>
      <c r="D295" s="133"/>
      <c r="E295" s="133"/>
      <c r="F295" s="175"/>
      <c r="G295" s="165"/>
      <c r="H295" s="152"/>
      <c r="I295" s="133"/>
      <c r="J295" s="5" t="s">
        <v>35</v>
      </c>
      <c r="K295" s="16">
        <v>1069</v>
      </c>
      <c r="L295" s="17">
        <v>611</v>
      </c>
      <c r="M295" s="17">
        <f t="shared" ref="M295" si="213">SUM(M290:M294)</f>
        <v>0</v>
      </c>
      <c r="N295" s="18">
        <f>SUM(K295,L295)</f>
        <v>1680</v>
      </c>
      <c r="O295" s="16">
        <v>1442</v>
      </c>
      <c r="P295" s="17">
        <v>640</v>
      </c>
      <c r="Q295" s="17">
        <f t="shared" ref="Q295" si="214">SUM(Q290:Q294)</f>
        <v>0</v>
      </c>
      <c r="R295" s="18">
        <f>SUM(O295,P295)</f>
        <v>2082</v>
      </c>
      <c r="S295" s="16">
        <v>0</v>
      </c>
      <c r="T295" s="17">
        <v>0</v>
      </c>
      <c r="U295" s="17">
        <f t="shared" ref="U295" si="215">SUM(U290:U294)</f>
        <v>0</v>
      </c>
      <c r="V295" s="18">
        <f>SUM(S295,T295)</f>
        <v>0</v>
      </c>
      <c r="W295" s="46">
        <f>K295+O295+S295</f>
        <v>2511</v>
      </c>
      <c r="X295" s="17">
        <f>L295+P295+T295</f>
        <v>1251</v>
      </c>
      <c r="Y295" s="17">
        <f t="shared" ref="Y295" si="216">SUM(Y290:Y294)</f>
        <v>0</v>
      </c>
      <c r="Z295" s="18">
        <f>SUM(W295,X295)</f>
        <v>3762</v>
      </c>
    </row>
    <row r="296" spans="1:26" ht="18.75" customHeight="1" x14ac:dyDescent="0.25">
      <c r="A296" s="158"/>
      <c r="B296" s="175"/>
      <c r="C296" s="161"/>
      <c r="D296" s="133"/>
      <c r="E296" s="133"/>
      <c r="F296" s="175"/>
      <c r="G296" s="165"/>
      <c r="H296" s="152"/>
      <c r="I296" s="135" t="s">
        <v>28</v>
      </c>
      <c r="J296" s="4" t="s">
        <v>36</v>
      </c>
      <c r="K296" s="19">
        <v>0</v>
      </c>
      <c r="L296" s="20">
        <v>0</v>
      </c>
      <c r="M296" s="20">
        <v>0</v>
      </c>
      <c r="N296" s="12">
        <f>SUM(K296:M296)</f>
        <v>0</v>
      </c>
      <c r="O296" s="19">
        <v>0</v>
      </c>
      <c r="P296" s="20">
        <v>0</v>
      </c>
      <c r="Q296" s="20">
        <v>0</v>
      </c>
      <c r="R296" s="12">
        <f>SUM(O296:Q296)</f>
        <v>0</v>
      </c>
      <c r="S296" s="19">
        <v>0</v>
      </c>
      <c r="T296" s="20">
        <v>0</v>
      </c>
      <c r="U296" s="20">
        <v>0</v>
      </c>
      <c r="V296" s="12">
        <f>SUM(S296:U296)</f>
        <v>0</v>
      </c>
      <c r="W296" s="19">
        <v>0</v>
      </c>
      <c r="X296" s="20">
        <v>0</v>
      </c>
      <c r="Y296" s="20">
        <v>0</v>
      </c>
      <c r="Z296" s="12">
        <f>SUM(W296:Y296)</f>
        <v>0</v>
      </c>
    </row>
    <row r="297" spans="1:26" ht="18.75" customHeight="1" x14ac:dyDescent="0.25">
      <c r="A297" s="158"/>
      <c r="B297" s="175"/>
      <c r="C297" s="161"/>
      <c r="D297" s="133"/>
      <c r="E297" s="133"/>
      <c r="F297" s="175"/>
      <c r="G297" s="165"/>
      <c r="H297" s="152"/>
      <c r="I297" s="135"/>
      <c r="J297" s="4" t="s">
        <v>37</v>
      </c>
      <c r="K297" s="10">
        <v>0</v>
      </c>
      <c r="L297" s="6">
        <v>0</v>
      </c>
      <c r="M297" s="6">
        <v>0</v>
      </c>
      <c r="N297" s="11">
        <f>SUM(K297:M297)</f>
        <v>0</v>
      </c>
      <c r="O297" s="10">
        <v>0</v>
      </c>
      <c r="P297" s="6">
        <v>0</v>
      </c>
      <c r="Q297" s="6">
        <v>0</v>
      </c>
      <c r="R297" s="11">
        <f>SUM(O297:Q297)</f>
        <v>0</v>
      </c>
      <c r="S297" s="10">
        <v>0</v>
      </c>
      <c r="T297" s="6">
        <v>0</v>
      </c>
      <c r="U297" s="6">
        <v>0</v>
      </c>
      <c r="V297" s="11">
        <f>SUM(S297:U297)</f>
        <v>0</v>
      </c>
      <c r="W297" s="10">
        <v>0</v>
      </c>
      <c r="X297" s="6">
        <v>0</v>
      </c>
      <c r="Y297" s="6">
        <v>0</v>
      </c>
      <c r="Z297" s="11">
        <f>SUM(W297:Y297)</f>
        <v>0</v>
      </c>
    </row>
    <row r="298" spans="1:26" ht="18.75" customHeight="1" x14ac:dyDescent="0.25">
      <c r="A298" s="158"/>
      <c r="B298" s="175"/>
      <c r="C298" s="161"/>
      <c r="D298" s="133"/>
      <c r="E298" s="133"/>
      <c r="F298" s="175"/>
      <c r="G298" s="165"/>
      <c r="H298" s="152"/>
      <c r="I298" s="135" t="s">
        <v>29</v>
      </c>
      <c r="J298" s="4" t="s">
        <v>38</v>
      </c>
      <c r="K298" s="10">
        <v>0</v>
      </c>
      <c r="L298" s="6">
        <v>0</v>
      </c>
      <c r="M298" s="6">
        <v>0</v>
      </c>
      <c r="N298" s="11">
        <f>SUM(K298:M298)</f>
        <v>0</v>
      </c>
      <c r="O298" s="10">
        <v>0</v>
      </c>
      <c r="P298" s="6">
        <v>0</v>
      </c>
      <c r="Q298" s="6">
        <v>0</v>
      </c>
      <c r="R298" s="11">
        <f>SUM(O298:Q298)</f>
        <v>0</v>
      </c>
      <c r="S298" s="10">
        <v>0</v>
      </c>
      <c r="T298" s="6">
        <v>0</v>
      </c>
      <c r="U298" s="6">
        <v>0</v>
      </c>
      <c r="V298" s="11">
        <f>SUM(S298:U298)</f>
        <v>0</v>
      </c>
      <c r="W298" s="10">
        <v>0</v>
      </c>
      <c r="X298" s="6">
        <v>0</v>
      </c>
      <c r="Y298" s="6">
        <v>0</v>
      </c>
      <c r="Z298" s="11">
        <f>SUM(W298:Y298)</f>
        <v>0</v>
      </c>
    </row>
    <row r="299" spans="1:26" ht="18.75" customHeight="1" thickBot="1" x14ac:dyDescent="0.3">
      <c r="A299" s="158"/>
      <c r="B299" s="175"/>
      <c r="C299" s="161"/>
      <c r="D299" s="133"/>
      <c r="E299" s="133"/>
      <c r="F299" s="176"/>
      <c r="G299" s="165"/>
      <c r="H299" s="153"/>
      <c r="I299" s="135"/>
      <c r="J299" s="4" t="s">
        <v>39</v>
      </c>
      <c r="K299" s="21">
        <v>0</v>
      </c>
      <c r="L299" s="22">
        <v>0</v>
      </c>
      <c r="M299" s="22">
        <v>0</v>
      </c>
      <c r="N299" s="23">
        <f>SUM(K299:M299)</f>
        <v>0</v>
      </c>
      <c r="O299" s="21">
        <v>0</v>
      </c>
      <c r="P299" s="22">
        <v>0</v>
      </c>
      <c r="Q299" s="22">
        <v>0</v>
      </c>
      <c r="R299" s="23">
        <f>SUM(O299:Q299)</f>
        <v>0</v>
      </c>
      <c r="S299" s="21">
        <v>0</v>
      </c>
      <c r="T299" s="22">
        <v>0</v>
      </c>
      <c r="U299" s="22">
        <v>0</v>
      </c>
      <c r="V299" s="23">
        <f>SUM(S299:U299)</f>
        <v>0</v>
      </c>
      <c r="W299" s="21">
        <v>0</v>
      </c>
      <c r="X299" s="22">
        <v>0</v>
      </c>
      <c r="Y299" s="22">
        <v>0</v>
      </c>
      <c r="Z299" s="23">
        <f>SUM(W299:Y299)</f>
        <v>0</v>
      </c>
    </row>
    <row r="300" spans="1:26" ht="18.75" customHeight="1" x14ac:dyDescent="0.25">
      <c r="A300" s="158"/>
      <c r="B300" s="175"/>
      <c r="C300" s="161"/>
      <c r="D300" s="133"/>
      <c r="E300" s="133"/>
      <c r="F300" s="175" t="s">
        <v>172</v>
      </c>
      <c r="G300" s="165"/>
      <c r="H300" s="133" t="s">
        <v>159</v>
      </c>
      <c r="I300" s="135" t="s">
        <v>27</v>
      </c>
      <c r="J300" s="4" t="s">
        <v>30</v>
      </c>
      <c r="K300" s="7">
        <v>0</v>
      </c>
      <c r="L300" s="8">
        <v>0</v>
      </c>
      <c r="M300" s="8">
        <v>0</v>
      </c>
      <c r="N300" s="9">
        <f t="shared" ref="N300:N304" si="217">SUM(K300:M300)</f>
        <v>0</v>
      </c>
      <c r="O300" s="7">
        <v>0</v>
      </c>
      <c r="P300" s="8">
        <v>0</v>
      </c>
      <c r="Q300" s="8">
        <v>0</v>
      </c>
      <c r="R300" s="9">
        <f t="shared" ref="R300:R304" si="218">SUM(O300:Q300)</f>
        <v>0</v>
      </c>
      <c r="S300" s="7">
        <v>0</v>
      </c>
      <c r="T300" s="8">
        <v>0</v>
      </c>
      <c r="U300" s="8">
        <v>0</v>
      </c>
      <c r="V300" s="9">
        <f t="shared" ref="V300:V304" si="219">SUM(S300:U300)</f>
        <v>0</v>
      </c>
      <c r="W300" s="7">
        <v>0</v>
      </c>
      <c r="X300" s="8">
        <v>0</v>
      </c>
      <c r="Y300" s="8">
        <v>0</v>
      </c>
      <c r="Z300" s="9">
        <f t="shared" ref="Z300:Z304" si="220">SUM(W300:Y300)</f>
        <v>0</v>
      </c>
    </row>
    <row r="301" spans="1:26" ht="18.75" customHeight="1" x14ac:dyDescent="0.25">
      <c r="A301" s="158"/>
      <c r="B301" s="175"/>
      <c r="C301" s="161"/>
      <c r="D301" s="133"/>
      <c r="E301" s="133"/>
      <c r="F301" s="175"/>
      <c r="G301" s="165"/>
      <c r="H301" s="133"/>
      <c r="I301" s="135"/>
      <c r="J301" s="4" t="s">
        <v>31</v>
      </c>
      <c r="K301" s="10">
        <v>0</v>
      </c>
      <c r="L301" s="6">
        <v>0</v>
      </c>
      <c r="M301" s="6">
        <v>0</v>
      </c>
      <c r="N301" s="11">
        <f t="shared" si="217"/>
        <v>0</v>
      </c>
      <c r="O301" s="10">
        <v>0</v>
      </c>
      <c r="P301" s="6">
        <v>0</v>
      </c>
      <c r="Q301" s="6">
        <v>0</v>
      </c>
      <c r="R301" s="11">
        <f t="shared" si="218"/>
        <v>0</v>
      </c>
      <c r="S301" s="10">
        <v>0</v>
      </c>
      <c r="T301" s="6">
        <v>0</v>
      </c>
      <c r="U301" s="6">
        <v>0</v>
      </c>
      <c r="V301" s="11">
        <f t="shared" si="219"/>
        <v>0</v>
      </c>
      <c r="W301" s="10">
        <v>0</v>
      </c>
      <c r="X301" s="6">
        <v>0</v>
      </c>
      <c r="Y301" s="6">
        <v>0</v>
      </c>
      <c r="Z301" s="11">
        <f t="shared" si="220"/>
        <v>0</v>
      </c>
    </row>
    <row r="302" spans="1:26" ht="18.75" customHeight="1" x14ac:dyDescent="0.25">
      <c r="A302" s="158"/>
      <c r="B302" s="175"/>
      <c r="C302" s="161"/>
      <c r="D302" s="133"/>
      <c r="E302" s="133"/>
      <c r="F302" s="175"/>
      <c r="G302" s="165"/>
      <c r="H302" s="133"/>
      <c r="I302" s="135"/>
      <c r="J302" s="4" t="s">
        <v>32</v>
      </c>
      <c r="K302" s="10">
        <v>0</v>
      </c>
      <c r="L302" s="6">
        <v>0</v>
      </c>
      <c r="M302" s="6">
        <v>0</v>
      </c>
      <c r="N302" s="11">
        <f t="shared" si="217"/>
        <v>0</v>
      </c>
      <c r="O302" s="10">
        <v>0</v>
      </c>
      <c r="P302" s="6">
        <v>0</v>
      </c>
      <c r="Q302" s="6">
        <v>0</v>
      </c>
      <c r="R302" s="11">
        <f t="shared" si="218"/>
        <v>0</v>
      </c>
      <c r="S302" s="10">
        <v>0</v>
      </c>
      <c r="T302" s="6">
        <v>0</v>
      </c>
      <c r="U302" s="6">
        <v>0</v>
      </c>
      <c r="V302" s="11">
        <f t="shared" si="219"/>
        <v>0</v>
      </c>
      <c r="W302" s="10">
        <v>0</v>
      </c>
      <c r="X302" s="6">
        <v>0</v>
      </c>
      <c r="Y302" s="6">
        <v>0</v>
      </c>
      <c r="Z302" s="11">
        <f t="shared" si="220"/>
        <v>0</v>
      </c>
    </row>
    <row r="303" spans="1:26" ht="18.75" customHeight="1" x14ac:dyDescent="0.25">
      <c r="A303" s="158"/>
      <c r="B303" s="175"/>
      <c r="C303" s="161"/>
      <c r="D303" s="133"/>
      <c r="E303" s="133"/>
      <c r="F303" s="175"/>
      <c r="G303" s="165"/>
      <c r="H303" s="133"/>
      <c r="I303" s="135"/>
      <c r="J303" s="4" t="s">
        <v>33</v>
      </c>
      <c r="K303" s="10">
        <v>0</v>
      </c>
      <c r="L303" s="6">
        <v>0</v>
      </c>
      <c r="M303" s="6">
        <v>0</v>
      </c>
      <c r="N303" s="12">
        <f t="shared" si="217"/>
        <v>0</v>
      </c>
      <c r="O303" s="10">
        <v>0</v>
      </c>
      <c r="P303" s="6">
        <v>0</v>
      </c>
      <c r="Q303" s="6">
        <v>0</v>
      </c>
      <c r="R303" s="12">
        <f t="shared" si="218"/>
        <v>0</v>
      </c>
      <c r="S303" s="10">
        <v>0</v>
      </c>
      <c r="T303" s="6">
        <v>0</v>
      </c>
      <c r="U303" s="6">
        <v>0</v>
      </c>
      <c r="V303" s="12">
        <f t="shared" si="219"/>
        <v>0</v>
      </c>
      <c r="W303" s="10">
        <v>0</v>
      </c>
      <c r="X303" s="6">
        <v>0</v>
      </c>
      <c r="Y303" s="6">
        <v>0</v>
      </c>
      <c r="Z303" s="12">
        <f t="shared" si="220"/>
        <v>0</v>
      </c>
    </row>
    <row r="304" spans="1:26" ht="18.75" customHeight="1" thickBot="1" x14ac:dyDescent="0.3">
      <c r="A304" s="158"/>
      <c r="B304" s="175"/>
      <c r="C304" s="161"/>
      <c r="D304" s="133"/>
      <c r="E304" s="133"/>
      <c r="F304" s="175"/>
      <c r="G304" s="165"/>
      <c r="H304" s="133"/>
      <c r="I304" s="135"/>
      <c r="J304" s="3" t="s">
        <v>34</v>
      </c>
      <c r="K304" s="13">
        <v>0</v>
      </c>
      <c r="L304" s="14">
        <v>0</v>
      </c>
      <c r="M304" s="14">
        <v>0</v>
      </c>
      <c r="N304" s="15">
        <f t="shared" si="217"/>
        <v>0</v>
      </c>
      <c r="O304" s="13">
        <v>0</v>
      </c>
      <c r="P304" s="14">
        <v>0</v>
      </c>
      <c r="Q304" s="14">
        <v>0</v>
      </c>
      <c r="R304" s="15">
        <f t="shared" si="218"/>
        <v>0</v>
      </c>
      <c r="S304" s="13">
        <v>0</v>
      </c>
      <c r="T304" s="14">
        <v>0</v>
      </c>
      <c r="U304" s="14">
        <v>0</v>
      </c>
      <c r="V304" s="15">
        <f t="shared" si="219"/>
        <v>0</v>
      </c>
      <c r="W304" s="13">
        <v>0</v>
      </c>
      <c r="X304" s="14">
        <v>0</v>
      </c>
      <c r="Y304" s="14">
        <v>0</v>
      </c>
      <c r="Z304" s="15">
        <f t="shared" si="220"/>
        <v>0</v>
      </c>
    </row>
    <row r="305" spans="1:26" ht="32.25" customHeight="1" thickBot="1" x14ac:dyDescent="0.3">
      <c r="A305" s="158"/>
      <c r="B305" s="175"/>
      <c r="C305" s="161"/>
      <c r="D305" s="133"/>
      <c r="E305" s="133"/>
      <c r="F305" s="175"/>
      <c r="G305" s="165"/>
      <c r="H305" s="133"/>
      <c r="I305" s="135"/>
      <c r="J305" s="5" t="s">
        <v>35</v>
      </c>
      <c r="K305" s="16">
        <v>10</v>
      </c>
      <c r="L305" s="17">
        <v>3</v>
      </c>
      <c r="M305" s="17">
        <f t="shared" ref="M305" si="221">SUM(M300:M304)</f>
        <v>0</v>
      </c>
      <c r="N305" s="18">
        <f>SUM(K305,L305)</f>
        <v>13</v>
      </c>
      <c r="O305" s="16">
        <v>10</v>
      </c>
      <c r="P305" s="17">
        <v>3</v>
      </c>
      <c r="Q305" s="17">
        <f t="shared" ref="Q305" si="222">SUM(Q300:Q304)</f>
        <v>0</v>
      </c>
      <c r="R305" s="18">
        <f>SUM(O305,P305)</f>
        <v>13</v>
      </c>
      <c r="S305" s="16">
        <v>10</v>
      </c>
      <c r="T305" s="17">
        <v>3</v>
      </c>
      <c r="U305" s="17">
        <f t="shared" ref="U305" si="223">SUM(U300:U304)</f>
        <v>0</v>
      </c>
      <c r="V305" s="18">
        <f>SUM(S305,T305)</f>
        <v>13</v>
      </c>
      <c r="W305" s="16">
        <v>10</v>
      </c>
      <c r="X305" s="17">
        <v>3</v>
      </c>
      <c r="Y305" s="17">
        <f t="shared" ref="Y305" si="224">SUM(Y300:Y304)</f>
        <v>0</v>
      </c>
      <c r="Z305" s="18">
        <f>SUM(W305,X305)</f>
        <v>13</v>
      </c>
    </row>
    <row r="306" spans="1:26" ht="18.75" customHeight="1" x14ac:dyDescent="0.25">
      <c r="A306" s="158"/>
      <c r="B306" s="175"/>
      <c r="C306" s="161"/>
      <c r="D306" s="133"/>
      <c r="E306" s="133"/>
      <c r="F306" s="175"/>
      <c r="G306" s="165"/>
      <c r="H306" s="133"/>
      <c r="I306" s="135" t="s">
        <v>28</v>
      </c>
      <c r="J306" s="4" t="s">
        <v>36</v>
      </c>
      <c r="K306" s="19">
        <v>0</v>
      </c>
      <c r="L306" s="20">
        <v>0</v>
      </c>
      <c r="M306" s="20">
        <v>0</v>
      </c>
      <c r="N306" s="12">
        <f>SUM(K306:M306)</f>
        <v>0</v>
      </c>
      <c r="O306" s="19">
        <v>0</v>
      </c>
      <c r="P306" s="20">
        <v>0</v>
      </c>
      <c r="Q306" s="20">
        <v>0</v>
      </c>
      <c r="R306" s="12">
        <f>SUM(O306:Q306)</f>
        <v>0</v>
      </c>
      <c r="S306" s="19">
        <v>0</v>
      </c>
      <c r="T306" s="20">
        <v>0</v>
      </c>
      <c r="U306" s="20">
        <v>0</v>
      </c>
      <c r="V306" s="12">
        <f>SUM(S306:U306)</f>
        <v>0</v>
      </c>
      <c r="W306" s="19">
        <v>0</v>
      </c>
      <c r="X306" s="20">
        <v>0</v>
      </c>
      <c r="Y306" s="20">
        <v>0</v>
      </c>
      <c r="Z306" s="12">
        <f>SUM(W306:Y306)</f>
        <v>0</v>
      </c>
    </row>
    <row r="307" spans="1:26" ht="18.75" customHeight="1" x14ac:dyDescent="0.25">
      <c r="A307" s="158"/>
      <c r="B307" s="175"/>
      <c r="C307" s="161"/>
      <c r="D307" s="133"/>
      <c r="E307" s="133"/>
      <c r="F307" s="175"/>
      <c r="G307" s="165"/>
      <c r="H307" s="133"/>
      <c r="I307" s="135"/>
      <c r="J307" s="4" t="s">
        <v>37</v>
      </c>
      <c r="K307" s="10">
        <v>0</v>
      </c>
      <c r="L307" s="6">
        <v>0</v>
      </c>
      <c r="M307" s="6">
        <v>0</v>
      </c>
      <c r="N307" s="11">
        <f>SUM(K307:M307)</f>
        <v>0</v>
      </c>
      <c r="O307" s="10">
        <v>0</v>
      </c>
      <c r="P307" s="6">
        <v>0</v>
      </c>
      <c r="Q307" s="6">
        <v>0</v>
      </c>
      <c r="R307" s="11">
        <f>SUM(O307:Q307)</f>
        <v>0</v>
      </c>
      <c r="S307" s="10">
        <v>0</v>
      </c>
      <c r="T307" s="6">
        <v>0</v>
      </c>
      <c r="U307" s="6">
        <v>0</v>
      </c>
      <c r="V307" s="11">
        <f>SUM(S307:U307)</f>
        <v>0</v>
      </c>
      <c r="W307" s="10">
        <v>0</v>
      </c>
      <c r="X307" s="6">
        <v>0</v>
      </c>
      <c r="Y307" s="6">
        <v>0</v>
      </c>
      <c r="Z307" s="11">
        <f>SUM(W307:Y307)</f>
        <v>0</v>
      </c>
    </row>
    <row r="308" spans="1:26" ht="18.75" customHeight="1" x14ac:dyDescent="0.25">
      <c r="A308" s="158"/>
      <c r="B308" s="175"/>
      <c r="C308" s="161"/>
      <c r="D308" s="133"/>
      <c r="E308" s="133"/>
      <c r="F308" s="175"/>
      <c r="G308" s="165"/>
      <c r="H308" s="133"/>
      <c r="I308" s="135" t="s">
        <v>29</v>
      </c>
      <c r="J308" s="4" t="s">
        <v>38</v>
      </c>
      <c r="K308" s="10">
        <v>0</v>
      </c>
      <c r="L308" s="6">
        <v>0</v>
      </c>
      <c r="M308" s="6">
        <v>0</v>
      </c>
      <c r="N308" s="11">
        <f>SUM(K308:M308)</f>
        <v>0</v>
      </c>
      <c r="O308" s="10">
        <v>0</v>
      </c>
      <c r="P308" s="6">
        <v>0</v>
      </c>
      <c r="Q308" s="6">
        <v>0</v>
      </c>
      <c r="R308" s="11">
        <f>SUM(O308:Q308)</f>
        <v>0</v>
      </c>
      <c r="S308" s="10">
        <v>0</v>
      </c>
      <c r="T308" s="6">
        <v>0</v>
      </c>
      <c r="U308" s="6">
        <v>0</v>
      </c>
      <c r="V308" s="11">
        <f>SUM(S308:U308)</f>
        <v>0</v>
      </c>
      <c r="W308" s="10">
        <v>0</v>
      </c>
      <c r="X308" s="6">
        <v>0</v>
      </c>
      <c r="Y308" s="6">
        <v>0</v>
      </c>
      <c r="Z308" s="11">
        <f>SUM(W308:Y308)</f>
        <v>0</v>
      </c>
    </row>
    <row r="309" spans="1:26" ht="18.75" customHeight="1" thickBot="1" x14ac:dyDescent="0.3">
      <c r="A309" s="158"/>
      <c r="B309" s="175"/>
      <c r="C309" s="161"/>
      <c r="D309" s="133"/>
      <c r="E309" s="133"/>
      <c r="F309" s="175"/>
      <c r="G309" s="165"/>
      <c r="H309" s="133"/>
      <c r="I309" s="135"/>
      <c r="J309" s="4" t="s">
        <v>39</v>
      </c>
      <c r="K309" s="21">
        <v>0</v>
      </c>
      <c r="L309" s="22">
        <v>0</v>
      </c>
      <c r="M309" s="22">
        <v>0</v>
      </c>
      <c r="N309" s="23">
        <f>SUM(K309:M309)</f>
        <v>0</v>
      </c>
      <c r="O309" s="21">
        <v>0</v>
      </c>
      <c r="P309" s="22">
        <v>0</v>
      </c>
      <c r="Q309" s="22">
        <v>0</v>
      </c>
      <c r="R309" s="23">
        <f>SUM(O309:Q309)</f>
        <v>0</v>
      </c>
      <c r="S309" s="21">
        <v>0</v>
      </c>
      <c r="T309" s="22">
        <v>0</v>
      </c>
      <c r="U309" s="22">
        <v>0</v>
      </c>
      <c r="V309" s="23">
        <f>SUM(S309:U309)</f>
        <v>0</v>
      </c>
      <c r="W309" s="21">
        <v>0</v>
      </c>
      <c r="X309" s="22">
        <v>0</v>
      </c>
      <c r="Y309" s="22">
        <v>0</v>
      </c>
      <c r="Z309" s="23">
        <f>SUM(W309:Y309)</f>
        <v>0</v>
      </c>
    </row>
    <row r="310" spans="1:26" ht="18.75" customHeight="1" x14ac:dyDescent="0.25">
      <c r="A310" s="158"/>
      <c r="B310" s="175"/>
      <c r="C310" s="161"/>
      <c r="D310" s="133"/>
      <c r="E310" s="133"/>
      <c r="F310" s="175"/>
      <c r="G310" s="165"/>
      <c r="H310" s="151" t="s">
        <v>160</v>
      </c>
      <c r="I310" s="135" t="s">
        <v>27</v>
      </c>
      <c r="J310" s="4" t="s">
        <v>30</v>
      </c>
      <c r="K310" s="7">
        <v>0</v>
      </c>
      <c r="L310" s="8">
        <v>0</v>
      </c>
      <c r="M310" s="8">
        <v>0</v>
      </c>
      <c r="N310" s="9">
        <f t="shared" ref="N310:N314" si="225">SUM(K310:M310)</f>
        <v>0</v>
      </c>
      <c r="O310" s="7">
        <v>0</v>
      </c>
      <c r="P310" s="8">
        <v>0</v>
      </c>
      <c r="Q310" s="8">
        <v>0</v>
      </c>
      <c r="R310" s="9">
        <f t="shared" ref="R310:R314" si="226">SUM(O310:Q310)</f>
        <v>0</v>
      </c>
      <c r="S310" s="7">
        <v>0</v>
      </c>
      <c r="T310" s="8">
        <v>0</v>
      </c>
      <c r="U310" s="8">
        <v>0</v>
      </c>
      <c r="V310" s="9">
        <f t="shared" ref="V310:V314" si="227">SUM(S310:U310)</f>
        <v>0</v>
      </c>
      <c r="W310" s="7">
        <v>0</v>
      </c>
      <c r="X310" s="8">
        <v>0</v>
      </c>
      <c r="Y310" s="8">
        <v>0</v>
      </c>
      <c r="Z310" s="9">
        <f t="shared" ref="Z310:Z314" si="228">SUM(W310:Y310)</f>
        <v>0</v>
      </c>
    </row>
    <row r="311" spans="1:26" ht="18.75" customHeight="1" x14ac:dyDescent="0.25">
      <c r="A311" s="158"/>
      <c r="B311" s="175"/>
      <c r="C311" s="161"/>
      <c r="D311" s="133"/>
      <c r="E311" s="133"/>
      <c r="F311" s="175"/>
      <c r="G311" s="165"/>
      <c r="H311" s="152"/>
      <c r="I311" s="135"/>
      <c r="J311" s="4" t="s">
        <v>31</v>
      </c>
      <c r="K311" s="10">
        <v>0</v>
      </c>
      <c r="L311" s="6">
        <v>0</v>
      </c>
      <c r="M311" s="6">
        <v>0</v>
      </c>
      <c r="N311" s="11">
        <f t="shared" si="225"/>
        <v>0</v>
      </c>
      <c r="O311" s="10">
        <v>0</v>
      </c>
      <c r="P311" s="6">
        <v>0</v>
      </c>
      <c r="Q311" s="6">
        <v>0</v>
      </c>
      <c r="R311" s="11">
        <f t="shared" si="226"/>
        <v>0</v>
      </c>
      <c r="S311" s="10">
        <v>0</v>
      </c>
      <c r="T311" s="6">
        <v>0</v>
      </c>
      <c r="U311" s="6">
        <v>0</v>
      </c>
      <c r="V311" s="11">
        <f t="shared" si="227"/>
        <v>0</v>
      </c>
      <c r="W311" s="10">
        <v>0</v>
      </c>
      <c r="X311" s="6">
        <v>0</v>
      </c>
      <c r="Y311" s="6">
        <v>0</v>
      </c>
      <c r="Z311" s="11">
        <f t="shared" si="228"/>
        <v>0</v>
      </c>
    </row>
    <row r="312" spans="1:26" ht="18.75" customHeight="1" x14ac:dyDescent="0.25">
      <c r="A312" s="158"/>
      <c r="B312" s="175"/>
      <c r="C312" s="161"/>
      <c r="D312" s="133"/>
      <c r="E312" s="133"/>
      <c r="F312" s="175"/>
      <c r="G312" s="165"/>
      <c r="H312" s="152"/>
      <c r="I312" s="135"/>
      <c r="J312" s="4" t="s">
        <v>32</v>
      </c>
      <c r="K312" s="10">
        <v>0</v>
      </c>
      <c r="L312" s="6">
        <v>0</v>
      </c>
      <c r="M312" s="6">
        <v>0</v>
      </c>
      <c r="N312" s="11">
        <f t="shared" si="225"/>
        <v>0</v>
      </c>
      <c r="O312" s="10">
        <v>0</v>
      </c>
      <c r="P312" s="6">
        <v>0</v>
      </c>
      <c r="Q312" s="6">
        <v>0</v>
      </c>
      <c r="R312" s="11">
        <f t="shared" si="226"/>
        <v>0</v>
      </c>
      <c r="S312" s="10">
        <v>0</v>
      </c>
      <c r="T312" s="6">
        <v>0</v>
      </c>
      <c r="U312" s="6">
        <v>0</v>
      </c>
      <c r="V312" s="11">
        <f t="shared" si="227"/>
        <v>0</v>
      </c>
      <c r="W312" s="10">
        <v>0</v>
      </c>
      <c r="X312" s="6">
        <v>0</v>
      </c>
      <c r="Y312" s="6">
        <v>0</v>
      </c>
      <c r="Z312" s="11">
        <f t="shared" si="228"/>
        <v>0</v>
      </c>
    </row>
    <row r="313" spans="1:26" ht="18.75" customHeight="1" x14ac:dyDescent="0.25">
      <c r="A313" s="158"/>
      <c r="B313" s="175"/>
      <c r="C313" s="161"/>
      <c r="D313" s="133"/>
      <c r="E313" s="133"/>
      <c r="F313" s="175"/>
      <c r="G313" s="165"/>
      <c r="H313" s="152"/>
      <c r="I313" s="135"/>
      <c r="J313" s="4" t="s">
        <v>33</v>
      </c>
      <c r="K313" s="10">
        <v>0</v>
      </c>
      <c r="L313" s="6">
        <v>0</v>
      </c>
      <c r="M313" s="6">
        <v>0</v>
      </c>
      <c r="N313" s="12">
        <f t="shared" si="225"/>
        <v>0</v>
      </c>
      <c r="O313" s="10">
        <v>0</v>
      </c>
      <c r="P313" s="6">
        <v>0</v>
      </c>
      <c r="Q313" s="6">
        <v>0</v>
      </c>
      <c r="R313" s="12">
        <f t="shared" si="226"/>
        <v>0</v>
      </c>
      <c r="S313" s="10">
        <v>0</v>
      </c>
      <c r="T313" s="6">
        <v>0</v>
      </c>
      <c r="U313" s="6">
        <v>0</v>
      </c>
      <c r="V313" s="12">
        <f t="shared" si="227"/>
        <v>0</v>
      </c>
      <c r="W313" s="10">
        <v>0</v>
      </c>
      <c r="X313" s="6">
        <v>0</v>
      </c>
      <c r="Y313" s="6">
        <v>0</v>
      </c>
      <c r="Z313" s="12">
        <f t="shared" si="228"/>
        <v>0</v>
      </c>
    </row>
    <row r="314" spans="1:26" ht="18.75" customHeight="1" thickBot="1" x14ac:dyDescent="0.3">
      <c r="A314" s="158"/>
      <c r="B314" s="175"/>
      <c r="C314" s="161"/>
      <c r="D314" s="133"/>
      <c r="E314" s="133"/>
      <c r="F314" s="175"/>
      <c r="G314" s="165"/>
      <c r="H314" s="152"/>
      <c r="I314" s="135"/>
      <c r="J314" s="3" t="s">
        <v>34</v>
      </c>
      <c r="K314" s="13">
        <v>0</v>
      </c>
      <c r="L314" s="14">
        <v>0</v>
      </c>
      <c r="M314" s="14">
        <v>0</v>
      </c>
      <c r="N314" s="15">
        <f t="shared" si="225"/>
        <v>0</v>
      </c>
      <c r="O314" s="13">
        <v>0</v>
      </c>
      <c r="P314" s="14">
        <v>0</v>
      </c>
      <c r="Q314" s="14">
        <v>0</v>
      </c>
      <c r="R314" s="15">
        <f t="shared" si="226"/>
        <v>0</v>
      </c>
      <c r="S314" s="13">
        <v>0</v>
      </c>
      <c r="T314" s="14">
        <v>0</v>
      </c>
      <c r="U314" s="14">
        <v>0</v>
      </c>
      <c r="V314" s="15">
        <f t="shared" si="227"/>
        <v>0</v>
      </c>
      <c r="W314" s="13">
        <v>0</v>
      </c>
      <c r="X314" s="14">
        <v>0</v>
      </c>
      <c r="Y314" s="14">
        <v>0</v>
      </c>
      <c r="Z314" s="15">
        <f t="shared" si="228"/>
        <v>0</v>
      </c>
    </row>
    <row r="315" spans="1:26" ht="28.5" customHeight="1" thickBot="1" x14ac:dyDescent="0.3">
      <c r="A315" s="158"/>
      <c r="B315" s="175"/>
      <c r="C315" s="161"/>
      <c r="D315" s="133"/>
      <c r="E315" s="133"/>
      <c r="F315" s="175"/>
      <c r="G315" s="165"/>
      <c r="H315" s="152"/>
      <c r="I315" s="135"/>
      <c r="J315" s="5" t="s">
        <v>35</v>
      </c>
      <c r="K315" s="16">
        <v>10</v>
      </c>
      <c r="L315" s="17">
        <v>3</v>
      </c>
      <c r="M315" s="17">
        <f t="shared" ref="M315" si="229">SUM(M310:M314)</f>
        <v>0</v>
      </c>
      <c r="N315" s="18">
        <f>SUM(K315,L315)</f>
        <v>13</v>
      </c>
      <c r="O315" s="16">
        <v>18</v>
      </c>
      <c r="P315" s="17">
        <v>21</v>
      </c>
      <c r="Q315" s="17">
        <f t="shared" ref="Q315" si="230">SUM(Q310:Q314)</f>
        <v>0</v>
      </c>
      <c r="R315" s="18">
        <f>SUM(O315,P315)</f>
        <v>39</v>
      </c>
      <c r="S315" s="16">
        <v>18</v>
      </c>
      <c r="T315" s="17">
        <v>18</v>
      </c>
      <c r="U315" s="17">
        <f t="shared" ref="U315" si="231">SUM(U310:U314)</f>
        <v>0</v>
      </c>
      <c r="V315" s="18">
        <f>SUM(S315,T315)</f>
        <v>36</v>
      </c>
      <c r="W315" s="46">
        <f>K315+O315+S315</f>
        <v>46</v>
      </c>
      <c r="X315" s="17">
        <f>L315+P315+T315</f>
        <v>42</v>
      </c>
      <c r="Y315" s="17">
        <f t="shared" ref="Y315" si="232">SUM(Y310:Y314)</f>
        <v>0</v>
      </c>
      <c r="Z315" s="18">
        <f>SUM(W315,X315)</f>
        <v>88</v>
      </c>
    </row>
    <row r="316" spans="1:26" ht="18.75" customHeight="1" x14ac:dyDescent="0.25">
      <c r="A316" s="158"/>
      <c r="B316" s="175"/>
      <c r="C316" s="161"/>
      <c r="D316" s="133"/>
      <c r="E316" s="133"/>
      <c r="F316" s="175"/>
      <c r="G316" s="165"/>
      <c r="H316" s="152"/>
      <c r="I316" s="135" t="s">
        <v>28</v>
      </c>
      <c r="J316" s="4" t="s">
        <v>36</v>
      </c>
      <c r="K316" s="19">
        <v>0</v>
      </c>
      <c r="L316" s="20">
        <v>0</v>
      </c>
      <c r="M316" s="20">
        <v>0</v>
      </c>
      <c r="N316" s="12">
        <f>SUM(K316:M316)</f>
        <v>0</v>
      </c>
      <c r="O316" s="19">
        <v>0</v>
      </c>
      <c r="P316" s="20">
        <v>0</v>
      </c>
      <c r="Q316" s="20">
        <v>0</v>
      </c>
      <c r="R316" s="12">
        <f>SUM(O316:Q316)</f>
        <v>0</v>
      </c>
      <c r="S316" s="19">
        <v>0</v>
      </c>
      <c r="T316" s="20">
        <v>0</v>
      </c>
      <c r="U316" s="20">
        <v>0</v>
      </c>
      <c r="V316" s="12">
        <f>SUM(S316:U316)</f>
        <v>0</v>
      </c>
      <c r="W316" s="19">
        <v>0</v>
      </c>
      <c r="X316" s="20">
        <v>0</v>
      </c>
      <c r="Y316" s="20">
        <v>0</v>
      </c>
      <c r="Z316" s="12">
        <f>SUM(W316:Y316)</f>
        <v>0</v>
      </c>
    </row>
    <row r="317" spans="1:26" ht="18.75" customHeight="1" x14ac:dyDescent="0.25">
      <c r="A317" s="158"/>
      <c r="B317" s="175"/>
      <c r="C317" s="161"/>
      <c r="D317" s="133"/>
      <c r="E317" s="133"/>
      <c r="F317" s="175"/>
      <c r="G317" s="165"/>
      <c r="H317" s="152"/>
      <c r="I317" s="135"/>
      <c r="J317" s="4" t="s">
        <v>37</v>
      </c>
      <c r="K317" s="10">
        <v>0</v>
      </c>
      <c r="L317" s="6">
        <v>0</v>
      </c>
      <c r="M317" s="6">
        <v>0</v>
      </c>
      <c r="N317" s="11">
        <f>SUM(K317:M317)</f>
        <v>0</v>
      </c>
      <c r="O317" s="10">
        <v>0</v>
      </c>
      <c r="P317" s="6">
        <v>0</v>
      </c>
      <c r="Q317" s="6">
        <v>0</v>
      </c>
      <c r="R317" s="11">
        <f>SUM(O317:Q317)</f>
        <v>0</v>
      </c>
      <c r="S317" s="10">
        <v>0</v>
      </c>
      <c r="T317" s="6">
        <v>0</v>
      </c>
      <c r="U317" s="6">
        <v>0</v>
      </c>
      <c r="V317" s="11">
        <f>SUM(S317:U317)</f>
        <v>0</v>
      </c>
      <c r="W317" s="10">
        <v>0</v>
      </c>
      <c r="X317" s="6">
        <v>0</v>
      </c>
      <c r="Y317" s="6">
        <v>0</v>
      </c>
      <c r="Z317" s="11">
        <f>SUM(W317:Y317)</f>
        <v>0</v>
      </c>
    </row>
    <row r="318" spans="1:26" ht="18.75" customHeight="1" x14ac:dyDescent="0.25">
      <c r="A318" s="158"/>
      <c r="B318" s="175"/>
      <c r="C318" s="161"/>
      <c r="D318" s="133"/>
      <c r="E318" s="133"/>
      <c r="F318" s="175"/>
      <c r="G318" s="165"/>
      <c r="H318" s="152"/>
      <c r="I318" s="135" t="s">
        <v>29</v>
      </c>
      <c r="J318" s="4" t="s">
        <v>38</v>
      </c>
      <c r="K318" s="10">
        <v>0</v>
      </c>
      <c r="L318" s="6">
        <v>0</v>
      </c>
      <c r="M318" s="6">
        <v>0</v>
      </c>
      <c r="N318" s="11">
        <f>SUM(K318:M318)</f>
        <v>0</v>
      </c>
      <c r="O318" s="10">
        <v>0</v>
      </c>
      <c r="P318" s="6">
        <v>0</v>
      </c>
      <c r="Q318" s="6">
        <v>0</v>
      </c>
      <c r="R318" s="11">
        <f>SUM(O318:Q318)</f>
        <v>0</v>
      </c>
      <c r="S318" s="10">
        <v>0</v>
      </c>
      <c r="T318" s="6">
        <v>0</v>
      </c>
      <c r="U318" s="6">
        <v>0</v>
      </c>
      <c r="V318" s="11">
        <f>SUM(S318:U318)</f>
        <v>0</v>
      </c>
      <c r="W318" s="10">
        <v>0</v>
      </c>
      <c r="X318" s="6">
        <v>0</v>
      </c>
      <c r="Y318" s="6">
        <v>0</v>
      </c>
      <c r="Z318" s="11">
        <f>SUM(W318:Y318)</f>
        <v>0</v>
      </c>
    </row>
    <row r="319" spans="1:26" ht="18.75" customHeight="1" thickBot="1" x14ac:dyDescent="0.3">
      <c r="A319" s="158"/>
      <c r="B319" s="175"/>
      <c r="C319" s="161"/>
      <c r="D319" s="133"/>
      <c r="E319" s="133"/>
      <c r="F319" s="175"/>
      <c r="G319" s="165"/>
      <c r="H319" s="153"/>
      <c r="I319" s="135"/>
      <c r="J319" s="4" t="s">
        <v>39</v>
      </c>
      <c r="K319" s="21">
        <v>0</v>
      </c>
      <c r="L319" s="22">
        <v>0</v>
      </c>
      <c r="M319" s="22">
        <v>0</v>
      </c>
      <c r="N319" s="23">
        <f>SUM(K319:M319)</f>
        <v>0</v>
      </c>
      <c r="O319" s="21">
        <v>0</v>
      </c>
      <c r="P319" s="22">
        <v>0</v>
      </c>
      <c r="Q319" s="22">
        <v>0</v>
      </c>
      <c r="R319" s="23">
        <f>SUM(O319:Q319)</f>
        <v>0</v>
      </c>
      <c r="S319" s="21">
        <v>0</v>
      </c>
      <c r="T319" s="22">
        <v>0</v>
      </c>
      <c r="U319" s="22">
        <v>0</v>
      </c>
      <c r="V319" s="23">
        <f>SUM(S319:U319)</f>
        <v>0</v>
      </c>
      <c r="W319" s="21">
        <v>0</v>
      </c>
      <c r="X319" s="22">
        <v>0</v>
      </c>
      <c r="Y319" s="22">
        <v>0</v>
      </c>
      <c r="Z319" s="23">
        <f>SUM(W319:Y319)</f>
        <v>0</v>
      </c>
    </row>
    <row r="320" spans="1:26" ht="18.75" customHeight="1" x14ac:dyDescent="0.25">
      <c r="A320" s="158"/>
      <c r="B320" s="175"/>
      <c r="C320" s="161"/>
      <c r="D320" s="133"/>
      <c r="E320" s="133"/>
      <c r="F320" s="175"/>
      <c r="G320" s="165"/>
      <c r="H320" s="151" t="s">
        <v>161</v>
      </c>
      <c r="I320" s="133" t="s">
        <v>27</v>
      </c>
      <c r="J320" s="4" t="s">
        <v>30</v>
      </c>
      <c r="K320" s="7">
        <v>0</v>
      </c>
      <c r="L320" s="8">
        <v>0</v>
      </c>
      <c r="M320" s="8">
        <v>0</v>
      </c>
      <c r="N320" s="9">
        <f t="shared" ref="N320:N324" si="233">SUM(K320:M320)</f>
        <v>0</v>
      </c>
      <c r="O320" s="7">
        <v>0</v>
      </c>
      <c r="P320" s="8">
        <v>0</v>
      </c>
      <c r="Q320" s="8">
        <v>0</v>
      </c>
      <c r="R320" s="9">
        <f t="shared" ref="R320:R324" si="234">SUM(O320:Q320)</f>
        <v>0</v>
      </c>
      <c r="S320" s="7">
        <v>0</v>
      </c>
      <c r="T320" s="8">
        <v>0</v>
      </c>
      <c r="U320" s="8">
        <v>0</v>
      </c>
      <c r="V320" s="9">
        <f t="shared" ref="V320:V324" si="235">SUM(S320:U320)</f>
        <v>0</v>
      </c>
      <c r="W320" s="7">
        <v>0</v>
      </c>
      <c r="X320" s="8">
        <v>0</v>
      </c>
      <c r="Y320" s="8">
        <v>0</v>
      </c>
      <c r="Z320" s="9">
        <f t="shared" ref="Z320:Z324" si="236">SUM(W320:Y320)</f>
        <v>0</v>
      </c>
    </row>
    <row r="321" spans="1:26" ht="18.75" customHeight="1" x14ac:dyDescent="0.25">
      <c r="A321" s="158"/>
      <c r="B321" s="175"/>
      <c r="C321" s="161"/>
      <c r="D321" s="133"/>
      <c r="E321" s="133"/>
      <c r="F321" s="175"/>
      <c r="G321" s="165"/>
      <c r="H321" s="152"/>
      <c r="I321" s="133"/>
      <c r="J321" s="4" t="s">
        <v>31</v>
      </c>
      <c r="K321" s="10">
        <v>0</v>
      </c>
      <c r="L321" s="6">
        <v>0</v>
      </c>
      <c r="M321" s="6">
        <v>0</v>
      </c>
      <c r="N321" s="11">
        <f t="shared" si="233"/>
        <v>0</v>
      </c>
      <c r="O321" s="10">
        <v>0</v>
      </c>
      <c r="P321" s="6">
        <v>0</v>
      </c>
      <c r="Q321" s="6">
        <v>0</v>
      </c>
      <c r="R321" s="11">
        <f t="shared" si="234"/>
        <v>0</v>
      </c>
      <c r="S321" s="10">
        <v>0</v>
      </c>
      <c r="T321" s="6">
        <v>0</v>
      </c>
      <c r="U321" s="6">
        <v>0</v>
      </c>
      <c r="V321" s="11">
        <f t="shared" si="235"/>
        <v>0</v>
      </c>
      <c r="W321" s="10">
        <v>0</v>
      </c>
      <c r="X321" s="6">
        <v>0</v>
      </c>
      <c r="Y321" s="6">
        <v>0</v>
      </c>
      <c r="Z321" s="11">
        <f t="shared" si="236"/>
        <v>0</v>
      </c>
    </row>
    <row r="322" spans="1:26" ht="18.75" customHeight="1" x14ac:dyDescent="0.25">
      <c r="A322" s="158"/>
      <c r="B322" s="175"/>
      <c r="C322" s="161"/>
      <c r="D322" s="133"/>
      <c r="E322" s="133"/>
      <c r="F322" s="175"/>
      <c r="G322" s="165"/>
      <c r="H322" s="152"/>
      <c r="I322" s="133"/>
      <c r="J322" s="4" t="s">
        <v>32</v>
      </c>
      <c r="K322" s="10">
        <v>0</v>
      </c>
      <c r="L322" s="6">
        <v>0</v>
      </c>
      <c r="M322" s="6">
        <v>0</v>
      </c>
      <c r="N322" s="11">
        <f t="shared" si="233"/>
        <v>0</v>
      </c>
      <c r="O322" s="10">
        <v>0</v>
      </c>
      <c r="P322" s="6">
        <v>0</v>
      </c>
      <c r="Q322" s="6">
        <v>0</v>
      </c>
      <c r="R322" s="11">
        <f t="shared" si="234"/>
        <v>0</v>
      </c>
      <c r="S322" s="10">
        <v>0</v>
      </c>
      <c r="T322" s="6">
        <v>0</v>
      </c>
      <c r="U322" s="6">
        <v>0</v>
      </c>
      <c r="V322" s="11">
        <f t="shared" si="235"/>
        <v>0</v>
      </c>
      <c r="W322" s="10">
        <v>0</v>
      </c>
      <c r="X322" s="6">
        <v>0</v>
      </c>
      <c r="Y322" s="6">
        <v>0</v>
      </c>
      <c r="Z322" s="11">
        <f t="shared" si="236"/>
        <v>0</v>
      </c>
    </row>
    <row r="323" spans="1:26" ht="18.75" customHeight="1" x14ac:dyDescent="0.25">
      <c r="A323" s="158"/>
      <c r="B323" s="175"/>
      <c r="C323" s="161"/>
      <c r="D323" s="133"/>
      <c r="E323" s="133"/>
      <c r="F323" s="175"/>
      <c r="G323" s="165"/>
      <c r="H323" s="152"/>
      <c r="I323" s="133"/>
      <c r="J323" s="4" t="s">
        <v>33</v>
      </c>
      <c r="K323" s="10">
        <v>0</v>
      </c>
      <c r="L323" s="6">
        <v>0</v>
      </c>
      <c r="M323" s="6">
        <v>0</v>
      </c>
      <c r="N323" s="12">
        <f t="shared" si="233"/>
        <v>0</v>
      </c>
      <c r="O323" s="10">
        <v>0</v>
      </c>
      <c r="P323" s="6">
        <v>0</v>
      </c>
      <c r="Q323" s="6">
        <v>0</v>
      </c>
      <c r="R323" s="12">
        <f t="shared" si="234"/>
        <v>0</v>
      </c>
      <c r="S323" s="10">
        <v>0</v>
      </c>
      <c r="T323" s="6">
        <v>0</v>
      </c>
      <c r="U323" s="6">
        <v>0</v>
      </c>
      <c r="V323" s="12">
        <f t="shared" si="235"/>
        <v>0</v>
      </c>
      <c r="W323" s="10">
        <v>0</v>
      </c>
      <c r="X323" s="6">
        <v>0</v>
      </c>
      <c r="Y323" s="6">
        <v>0</v>
      </c>
      <c r="Z323" s="12">
        <f t="shared" si="236"/>
        <v>0</v>
      </c>
    </row>
    <row r="324" spans="1:26" ht="18.75" customHeight="1" thickBot="1" x14ac:dyDescent="0.3">
      <c r="A324" s="158"/>
      <c r="B324" s="175"/>
      <c r="C324" s="161"/>
      <c r="D324" s="133"/>
      <c r="E324" s="133"/>
      <c r="F324" s="175"/>
      <c r="G324" s="165"/>
      <c r="H324" s="152"/>
      <c r="I324" s="133"/>
      <c r="J324" s="3" t="s">
        <v>34</v>
      </c>
      <c r="K324" s="13">
        <v>0</v>
      </c>
      <c r="L324" s="14">
        <v>0</v>
      </c>
      <c r="M324" s="14">
        <v>0</v>
      </c>
      <c r="N324" s="15">
        <f t="shared" si="233"/>
        <v>0</v>
      </c>
      <c r="O324" s="13">
        <v>0</v>
      </c>
      <c r="P324" s="14">
        <v>0</v>
      </c>
      <c r="Q324" s="14">
        <v>0</v>
      </c>
      <c r="R324" s="15">
        <f t="shared" si="234"/>
        <v>0</v>
      </c>
      <c r="S324" s="13">
        <v>0</v>
      </c>
      <c r="T324" s="14">
        <v>0</v>
      </c>
      <c r="U324" s="14">
        <v>0</v>
      </c>
      <c r="V324" s="15">
        <f t="shared" si="235"/>
        <v>0</v>
      </c>
      <c r="W324" s="13">
        <v>0</v>
      </c>
      <c r="X324" s="14">
        <v>0</v>
      </c>
      <c r="Y324" s="14">
        <v>0</v>
      </c>
      <c r="Z324" s="15">
        <f t="shared" si="236"/>
        <v>0</v>
      </c>
    </row>
    <row r="325" spans="1:26" ht="31.5" customHeight="1" thickBot="1" x14ac:dyDescent="0.3">
      <c r="A325" s="158"/>
      <c r="B325" s="175"/>
      <c r="C325" s="161"/>
      <c r="D325" s="133"/>
      <c r="E325" s="133"/>
      <c r="F325" s="175"/>
      <c r="G325" s="165"/>
      <c r="H325" s="152"/>
      <c r="I325" s="133"/>
      <c r="J325" s="5" t="s">
        <v>35</v>
      </c>
      <c r="K325" s="16">
        <v>50</v>
      </c>
      <c r="L325" s="17">
        <v>15</v>
      </c>
      <c r="M325" s="17">
        <f t="shared" ref="M325" si="237">SUM(M320:M324)</f>
        <v>0</v>
      </c>
      <c r="N325" s="18">
        <f>SUM(K325,L325)</f>
        <v>65</v>
      </c>
      <c r="O325" s="16">
        <v>36</v>
      </c>
      <c r="P325" s="17">
        <v>42</v>
      </c>
      <c r="Q325" s="17">
        <f t="shared" ref="Q325" si="238">SUM(Q320:Q324)</f>
        <v>0</v>
      </c>
      <c r="R325" s="18">
        <f>SUM(O325,P325)</f>
        <v>78</v>
      </c>
      <c r="S325" s="16">
        <v>36</v>
      </c>
      <c r="T325" s="17">
        <v>42</v>
      </c>
      <c r="U325" s="17">
        <f t="shared" ref="U325" si="239">SUM(U320:U324)</f>
        <v>0</v>
      </c>
      <c r="V325" s="18">
        <f>SUM(S325,T325)</f>
        <v>78</v>
      </c>
      <c r="W325" s="46">
        <f>K325+O325+S325</f>
        <v>122</v>
      </c>
      <c r="X325" s="17">
        <f>L325+P325+T325</f>
        <v>99</v>
      </c>
      <c r="Y325" s="17">
        <f t="shared" ref="Y325" si="240">SUM(Y320:Y324)</f>
        <v>0</v>
      </c>
      <c r="Z325" s="18">
        <f>SUM(W325,X325)</f>
        <v>221</v>
      </c>
    </row>
    <row r="326" spans="1:26" ht="18.75" customHeight="1" x14ac:dyDescent="0.25">
      <c r="A326" s="158"/>
      <c r="B326" s="175"/>
      <c r="C326" s="161"/>
      <c r="D326" s="133"/>
      <c r="E326" s="133"/>
      <c r="F326" s="175"/>
      <c r="G326" s="165"/>
      <c r="H326" s="152"/>
      <c r="I326" s="135" t="s">
        <v>28</v>
      </c>
      <c r="J326" s="4" t="s">
        <v>36</v>
      </c>
      <c r="K326" s="19">
        <v>0</v>
      </c>
      <c r="L326" s="20">
        <v>0</v>
      </c>
      <c r="M326" s="20">
        <v>0</v>
      </c>
      <c r="N326" s="12">
        <f>SUM(K326:M326)</f>
        <v>0</v>
      </c>
      <c r="O326" s="19">
        <v>0</v>
      </c>
      <c r="P326" s="20">
        <v>0</v>
      </c>
      <c r="Q326" s="20">
        <v>0</v>
      </c>
      <c r="R326" s="12">
        <f>SUM(O326:Q326)</f>
        <v>0</v>
      </c>
      <c r="S326" s="19">
        <v>0</v>
      </c>
      <c r="T326" s="20">
        <v>0</v>
      </c>
      <c r="U326" s="20">
        <v>0</v>
      </c>
      <c r="V326" s="12">
        <f>SUM(S326:U326)</f>
        <v>0</v>
      </c>
      <c r="W326" s="19">
        <v>0</v>
      </c>
      <c r="X326" s="20">
        <v>0</v>
      </c>
      <c r="Y326" s="20">
        <v>0</v>
      </c>
      <c r="Z326" s="12">
        <f>SUM(W326:Y326)</f>
        <v>0</v>
      </c>
    </row>
    <row r="327" spans="1:26" ht="18.75" customHeight="1" x14ac:dyDescent="0.25">
      <c r="A327" s="158"/>
      <c r="B327" s="175"/>
      <c r="C327" s="161"/>
      <c r="D327" s="133"/>
      <c r="E327" s="133"/>
      <c r="F327" s="175"/>
      <c r="G327" s="165"/>
      <c r="H327" s="152"/>
      <c r="I327" s="135"/>
      <c r="J327" s="4" t="s">
        <v>37</v>
      </c>
      <c r="K327" s="10">
        <v>0</v>
      </c>
      <c r="L327" s="6">
        <v>0</v>
      </c>
      <c r="M327" s="6">
        <v>0</v>
      </c>
      <c r="N327" s="11">
        <f>SUM(K327:M327)</f>
        <v>0</v>
      </c>
      <c r="O327" s="10">
        <v>0</v>
      </c>
      <c r="P327" s="6">
        <v>0</v>
      </c>
      <c r="Q327" s="6">
        <v>0</v>
      </c>
      <c r="R327" s="11">
        <f>SUM(O327:Q327)</f>
        <v>0</v>
      </c>
      <c r="S327" s="10">
        <v>0</v>
      </c>
      <c r="T327" s="6">
        <v>0</v>
      </c>
      <c r="U327" s="6">
        <v>0</v>
      </c>
      <c r="V327" s="11">
        <f>SUM(S327:U327)</f>
        <v>0</v>
      </c>
      <c r="W327" s="10">
        <v>0</v>
      </c>
      <c r="X327" s="6">
        <v>0</v>
      </c>
      <c r="Y327" s="6">
        <v>0</v>
      </c>
      <c r="Z327" s="11">
        <f>SUM(W327:Y327)</f>
        <v>0</v>
      </c>
    </row>
    <row r="328" spans="1:26" ht="18.75" customHeight="1" x14ac:dyDescent="0.25">
      <c r="A328" s="158"/>
      <c r="B328" s="175"/>
      <c r="C328" s="161"/>
      <c r="D328" s="133"/>
      <c r="E328" s="133"/>
      <c r="F328" s="175"/>
      <c r="G328" s="165"/>
      <c r="H328" s="152"/>
      <c r="I328" s="135" t="s">
        <v>29</v>
      </c>
      <c r="J328" s="4" t="s">
        <v>38</v>
      </c>
      <c r="K328" s="10">
        <v>0</v>
      </c>
      <c r="L328" s="6">
        <v>0</v>
      </c>
      <c r="M328" s="6">
        <v>0</v>
      </c>
      <c r="N328" s="11">
        <f>SUM(K328:M328)</f>
        <v>0</v>
      </c>
      <c r="O328" s="10">
        <v>0</v>
      </c>
      <c r="P328" s="6">
        <v>0</v>
      </c>
      <c r="Q328" s="6">
        <v>0</v>
      </c>
      <c r="R328" s="11">
        <f>SUM(O328:Q328)</f>
        <v>0</v>
      </c>
      <c r="S328" s="10">
        <v>0</v>
      </c>
      <c r="T328" s="6">
        <v>0</v>
      </c>
      <c r="U328" s="6">
        <v>0</v>
      </c>
      <c r="V328" s="11">
        <f>SUM(S328:U328)</f>
        <v>0</v>
      </c>
      <c r="W328" s="10">
        <v>0</v>
      </c>
      <c r="X328" s="6">
        <v>0</v>
      </c>
      <c r="Y328" s="6">
        <v>0</v>
      </c>
      <c r="Z328" s="11">
        <f>SUM(W328:Y328)</f>
        <v>0</v>
      </c>
    </row>
    <row r="329" spans="1:26" ht="18.75" customHeight="1" thickBot="1" x14ac:dyDescent="0.3">
      <c r="A329" s="158"/>
      <c r="B329" s="176"/>
      <c r="C329" s="161"/>
      <c r="D329" s="133"/>
      <c r="E329" s="133"/>
      <c r="F329" s="176"/>
      <c r="G329" s="165"/>
      <c r="H329" s="153"/>
      <c r="I329" s="135"/>
      <c r="J329" s="4" t="s">
        <v>39</v>
      </c>
      <c r="K329" s="21">
        <v>0</v>
      </c>
      <c r="L329" s="22">
        <v>0</v>
      </c>
      <c r="M329" s="22">
        <v>0</v>
      </c>
      <c r="N329" s="23">
        <f>SUM(K329:M329)</f>
        <v>0</v>
      </c>
      <c r="O329" s="21">
        <v>0</v>
      </c>
      <c r="P329" s="22">
        <v>0</v>
      </c>
      <c r="Q329" s="22">
        <v>0</v>
      </c>
      <c r="R329" s="23">
        <f>SUM(O329:Q329)</f>
        <v>0</v>
      </c>
      <c r="S329" s="21">
        <v>0</v>
      </c>
      <c r="T329" s="22">
        <v>0</v>
      </c>
      <c r="U329" s="22">
        <v>0</v>
      </c>
      <c r="V329" s="23">
        <f>SUM(S329:U329)</f>
        <v>0</v>
      </c>
      <c r="W329" s="21">
        <v>0</v>
      </c>
      <c r="X329" s="22">
        <v>0</v>
      </c>
      <c r="Y329" s="22">
        <v>0</v>
      </c>
      <c r="Z329" s="23">
        <f>SUM(W329:Y329)</f>
        <v>0</v>
      </c>
    </row>
    <row r="330" spans="1:26" ht="18.75" customHeight="1" x14ac:dyDescent="0.25">
      <c r="A330" s="158"/>
      <c r="B330" s="179" t="s">
        <v>115</v>
      </c>
      <c r="C330" s="161"/>
      <c r="D330" s="133"/>
      <c r="E330" s="133"/>
      <c r="F330" s="179" t="s">
        <v>173</v>
      </c>
      <c r="G330" s="165"/>
      <c r="H330" s="151" t="s">
        <v>160</v>
      </c>
      <c r="I330" s="135" t="s">
        <v>27</v>
      </c>
      <c r="J330" s="4" t="s">
        <v>30</v>
      </c>
      <c r="K330" s="7">
        <v>0</v>
      </c>
      <c r="L330" s="8">
        <v>0</v>
      </c>
      <c r="M330" s="8">
        <v>0</v>
      </c>
      <c r="N330" s="9">
        <f t="shared" ref="N330:N334" si="241">SUM(K330:M330)</f>
        <v>0</v>
      </c>
      <c r="O330" s="7">
        <v>0</v>
      </c>
      <c r="P330" s="8">
        <v>0</v>
      </c>
      <c r="Q330" s="8">
        <v>0</v>
      </c>
      <c r="R330" s="9">
        <f t="shared" ref="R330:R334" si="242">SUM(O330:Q330)</f>
        <v>0</v>
      </c>
      <c r="S330" s="7">
        <v>0</v>
      </c>
      <c r="T330" s="8">
        <v>0</v>
      </c>
      <c r="U330" s="8">
        <v>0</v>
      </c>
      <c r="V330" s="9">
        <f t="shared" ref="V330:V334" si="243">SUM(S330:U330)</f>
        <v>0</v>
      </c>
      <c r="W330" s="7">
        <v>0</v>
      </c>
      <c r="X330" s="8">
        <v>0</v>
      </c>
      <c r="Y330" s="8">
        <v>0</v>
      </c>
      <c r="Z330" s="9">
        <f t="shared" ref="Z330:Z334" si="244">SUM(W330:Y330)</f>
        <v>0</v>
      </c>
    </row>
    <row r="331" spans="1:26" ht="18.75" customHeight="1" x14ac:dyDescent="0.25">
      <c r="A331" s="158"/>
      <c r="B331" s="180"/>
      <c r="C331" s="161"/>
      <c r="D331" s="133"/>
      <c r="E331" s="133"/>
      <c r="F331" s="180"/>
      <c r="G331" s="165"/>
      <c r="H331" s="152"/>
      <c r="I331" s="135"/>
      <c r="J331" s="4" t="s">
        <v>31</v>
      </c>
      <c r="K331" s="10">
        <v>0</v>
      </c>
      <c r="L331" s="6">
        <v>0</v>
      </c>
      <c r="M331" s="6">
        <v>0</v>
      </c>
      <c r="N331" s="11">
        <f t="shared" si="241"/>
        <v>0</v>
      </c>
      <c r="O331" s="10">
        <v>0</v>
      </c>
      <c r="P331" s="6">
        <v>0</v>
      </c>
      <c r="Q331" s="6">
        <v>0</v>
      </c>
      <c r="R331" s="11">
        <f t="shared" si="242"/>
        <v>0</v>
      </c>
      <c r="S331" s="10">
        <v>0</v>
      </c>
      <c r="T331" s="6">
        <v>0</v>
      </c>
      <c r="U331" s="6">
        <v>0</v>
      </c>
      <c r="V331" s="11">
        <f t="shared" si="243"/>
        <v>0</v>
      </c>
      <c r="W331" s="10">
        <v>0</v>
      </c>
      <c r="X331" s="6">
        <v>0</v>
      </c>
      <c r="Y331" s="6">
        <v>0</v>
      </c>
      <c r="Z331" s="11">
        <f t="shared" si="244"/>
        <v>0</v>
      </c>
    </row>
    <row r="332" spans="1:26" ht="18.75" customHeight="1" x14ac:dyDescent="0.25">
      <c r="A332" s="158"/>
      <c r="B332" s="180"/>
      <c r="C332" s="161"/>
      <c r="D332" s="133"/>
      <c r="E332" s="133"/>
      <c r="F332" s="180"/>
      <c r="G332" s="165"/>
      <c r="H332" s="152"/>
      <c r="I332" s="135"/>
      <c r="J332" s="4" t="s">
        <v>32</v>
      </c>
      <c r="K332" s="10">
        <v>0</v>
      </c>
      <c r="L332" s="6">
        <v>0</v>
      </c>
      <c r="M332" s="6">
        <v>0</v>
      </c>
      <c r="N332" s="11">
        <f t="shared" si="241"/>
        <v>0</v>
      </c>
      <c r="O332" s="10">
        <v>0</v>
      </c>
      <c r="P332" s="6">
        <v>0</v>
      </c>
      <c r="Q332" s="6">
        <v>0</v>
      </c>
      <c r="R332" s="11">
        <f t="shared" si="242"/>
        <v>0</v>
      </c>
      <c r="S332" s="10">
        <v>0</v>
      </c>
      <c r="T332" s="6">
        <v>0</v>
      </c>
      <c r="U332" s="6">
        <v>0</v>
      </c>
      <c r="V332" s="11">
        <f t="shared" si="243"/>
        <v>0</v>
      </c>
      <c r="W332" s="10">
        <v>0</v>
      </c>
      <c r="X332" s="6">
        <v>0</v>
      </c>
      <c r="Y332" s="6">
        <v>0</v>
      </c>
      <c r="Z332" s="11">
        <f t="shared" si="244"/>
        <v>0</v>
      </c>
    </row>
    <row r="333" spans="1:26" ht="18.75" customHeight="1" x14ac:dyDescent="0.25">
      <c r="A333" s="158"/>
      <c r="B333" s="180"/>
      <c r="C333" s="161"/>
      <c r="D333" s="133"/>
      <c r="E333" s="133"/>
      <c r="F333" s="180"/>
      <c r="G333" s="165"/>
      <c r="H333" s="152"/>
      <c r="I333" s="135"/>
      <c r="J333" s="4" t="s">
        <v>33</v>
      </c>
      <c r="K333" s="10">
        <v>0</v>
      </c>
      <c r="L333" s="6">
        <v>0</v>
      </c>
      <c r="M333" s="6">
        <v>0</v>
      </c>
      <c r="N333" s="12">
        <f t="shared" si="241"/>
        <v>0</v>
      </c>
      <c r="O333" s="10">
        <v>0</v>
      </c>
      <c r="P333" s="6">
        <v>0</v>
      </c>
      <c r="Q333" s="6">
        <v>0</v>
      </c>
      <c r="R333" s="12">
        <f t="shared" si="242"/>
        <v>0</v>
      </c>
      <c r="S333" s="10">
        <v>0</v>
      </c>
      <c r="T333" s="6">
        <v>0</v>
      </c>
      <c r="U333" s="6">
        <v>0</v>
      </c>
      <c r="V333" s="12">
        <f t="shared" si="243"/>
        <v>0</v>
      </c>
      <c r="W333" s="10">
        <v>0</v>
      </c>
      <c r="X333" s="6">
        <v>0</v>
      </c>
      <c r="Y333" s="6">
        <v>0</v>
      </c>
      <c r="Z333" s="12">
        <f t="shared" si="244"/>
        <v>0</v>
      </c>
    </row>
    <row r="334" spans="1:26" ht="18.75" customHeight="1" thickBot="1" x14ac:dyDescent="0.3">
      <c r="A334" s="158"/>
      <c r="B334" s="180"/>
      <c r="C334" s="161"/>
      <c r="D334" s="133"/>
      <c r="E334" s="133"/>
      <c r="F334" s="180"/>
      <c r="G334" s="165"/>
      <c r="H334" s="152"/>
      <c r="I334" s="135"/>
      <c r="J334" s="3" t="s">
        <v>34</v>
      </c>
      <c r="K334" s="13">
        <v>0</v>
      </c>
      <c r="L334" s="14">
        <v>0</v>
      </c>
      <c r="M334" s="14">
        <v>0</v>
      </c>
      <c r="N334" s="15">
        <f t="shared" si="241"/>
        <v>0</v>
      </c>
      <c r="O334" s="13">
        <v>0</v>
      </c>
      <c r="P334" s="14">
        <v>0</v>
      </c>
      <c r="Q334" s="14">
        <v>0</v>
      </c>
      <c r="R334" s="15">
        <f t="shared" si="242"/>
        <v>0</v>
      </c>
      <c r="S334" s="13">
        <v>0</v>
      </c>
      <c r="T334" s="14">
        <v>0</v>
      </c>
      <c r="U334" s="14">
        <v>0</v>
      </c>
      <c r="V334" s="15">
        <f t="shared" si="243"/>
        <v>0</v>
      </c>
      <c r="W334" s="13">
        <v>0</v>
      </c>
      <c r="X334" s="14">
        <v>0</v>
      </c>
      <c r="Y334" s="14">
        <v>0</v>
      </c>
      <c r="Z334" s="15">
        <f t="shared" si="244"/>
        <v>0</v>
      </c>
    </row>
    <row r="335" spans="1:26" ht="30" customHeight="1" thickBot="1" x14ac:dyDescent="0.3">
      <c r="A335" s="158"/>
      <c r="B335" s="180"/>
      <c r="C335" s="161"/>
      <c r="D335" s="133"/>
      <c r="E335" s="133"/>
      <c r="F335" s="180"/>
      <c r="G335" s="165"/>
      <c r="H335" s="152"/>
      <c r="I335" s="135"/>
      <c r="J335" s="5" t="s">
        <v>35</v>
      </c>
      <c r="K335" s="16">
        <v>520</v>
      </c>
      <c r="L335" s="17">
        <v>345</v>
      </c>
      <c r="M335" s="17">
        <f t="shared" ref="M335" si="245">SUM(M330:M334)</f>
        <v>0</v>
      </c>
      <c r="N335" s="18">
        <f>SUM(K335,L335)</f>
        <v>865</v>
      </c>
      <c r="O335" s="16">
        <v>380</v>
      </c>
      <c r="P335" s="17">
        <v>145</v>
      </c>
      <c r="Q335" s="17">
        <f t="shared" ref="Q335" si="246">SUM(Q330:Q334)</f>
        <v>0</v>
      </c>
      <c r="R335" s="18">
        <f>SUM(O335,P335)</f>
        <v>525</v>
      </c>
      <c r="S335" s="16">
        <v>702</v>
      </c>
      <c r="T335" s="17">
        <v>176</v>
      </c>
      <c r="U335" s="17">
        <f t="shared" ref="U335" si="247">SUM(U330:U334)</f>
        <v>0</v>
      </c>
      <c r="V335" s="18">
        <v>878</v>
      </c>
      <c r="W335" s="46">
        <f>K335+O335+S335</f>
        <v>1602</v>
      </c>
      <c r="X335" s="17">
        <f>L335+P335+T335</f>
        <v>666</v>
      </c>
      <c r="Y335" s="17">
        <f t="shared" ref="Y335" si="248">SUM(Y330:Y334)</f>
        <v>0</v>
      </c>
      <c r="Z335" s="18">
        <f>SUM(W335,X335)</f>
        <v>2268</v>
      </c>
    </row>
    <row r="336" spans="1:26" ht="18.75" customHeight="1" x14ac:dyDescent="0.25">
      <c r="A336" s="158"/>
      <c r="B336" s="180"/>
      <c r="C336" s="161"/>
      <c r="D336" s="133"/>
      <c r="E336" s="133"/>
      <c r="F336" s="180"/>
      <c r="G336" s="165"/>
      <c r="H336" s="152"/>
      <c r="I336" s="135" t="s">
        <v>28</v>
      </c>
      <c r="J336" s="4" t="s">
        <v>36</v>
      </c>
      <c r="K336" s="19">
        <v>0</v>
      </c>
      <c r="L336" s="20">
        <v>0</v>
      </c>
      <c r="M336" s="20">
        <v>0</v>
      </c>
      <c r="N336" s="12">
        <f>SUM(K336:M336)</f>
        <v>0</v>
      </c>
      <c r="O336" s="19">
        <v>0</v>
      </c>
      <c r="P336" s="20">
        <v>0</v>
      </c>
      <c r="Q336" s="20">
        <v>0</v>
      </c>
      <c r="R336" s="12">
        <f>SUM(O336:Q336)</f>
        <v>0</v>
      </c>
      <c r="S336" s="19">
        <v>0</v>
      </c>
      <c r="T336" s="20">
        <v>0</v>
      </c>
      <c r="U336" s="20">
        <v>0</v>
      </c>
      <c r="V336" s="12">
        <f>SUM(S336:U336)</f>
        <v>0</v>
      </c>
      <c r="W336" s="19">
        <v>0</v>
      </c>
      <c r="X336" s="20">
        <v>0</v>
      </c>
      <c r="Y336" s="20">
        <v>0</v>
      </c>
      <c r="Z336" s="12">
        <f>SUM(W336:Y336)</f>
        <v>0</v>
      </c>
    </row>
    <row r="337" spans="1:26" ht="18.75" customHeight="1" x14ac:dyDescent="0.25">
      <c r="A337" s="158"/>
      <c r="B337" s="180"/>
      <c r="C337" s="161"/>
      <c r="D337" s="133"/>
      <c r="E337" s="133"/>
      <c r="F337" s="180"/>
      <c r="G337" s="165"/>
      <c r="H337" s="152"/>
      <c r="I337" s="135"/>
      <c r="J337" s="4" t="s">
        <v>37</v>
      </c>
      <c r="K337" s="10">
        <v>0</v>
      </c>
      <c r="L337" s="6">
        <v>0</v>
      </c>
      <c r="M337" s="6">
        <v>0</v>
      </c>
      <c r="N337" s="11">
        <f>SUM(K337:M337)</f>
        <v>0</v>
      </c>
      <c r="O337" s="10">
        <v>0</v>
      </c>
      <c r="P337" s="6">
        <v>0</v>
      </c>
      <c r="Q337" s="6">
        <v>0</v>
      </c>
      <c r="R337" s="11">
        <f>SUM(O337:Q337)</f>
        <v>0</v>
      </c>
      <c r="S337" s="10">
        <v>0</v>
      </c>
      <c r="T337" s="6">
        <v>0</v>
      </c>
      <c r="U337" s="6">
        <v>0</v>
      </c>
      <c r="V337" s="11">
        <f>SUM(S337:U337)</f>
        <v>0</v>
      </c>
      <c r="W337" s="10">
        <v>0</v>
      </c>
      <c r="X337" s="6">
        <v>0</v>
      </c>
      <c r="Y337" s="6">
        <v>0</v>
      </c>
      <c r="Z337" s="11">
        <f>SUM(W337:Y337)</f>
        <v>0</v>
      </c>
    </row>
    <row r="338" spans="1:26" ht="18.75" customHeight="1" x14ac:dyDescent="0.25">
      <c r="A338" s="158"/>
      <c r="B338" s="180"/>
      <c r="C338" s="161"/>
      <c r="D338" s="133"/>
      <c r="E338" s="133"/>
      <c r="F338" s="180"/>
      <c r="G338" s="165"/>
      <c r="H338" s="152"/>
      <c r="I338" s="135" t="s">
        <v>29</v>
      </c>
      <c r="J338" s="4" t="s">
        <v>38</v>
      </c>
      <c r="K338" s="10">
        <v>0</v>
      </c>
      <c r="L338" s="6">
        <v>0</v>
      </c>
      <c r="M338" s="6">
        <v>0</v>
      </c>
      <c r="N338" s="11">
        <f>SUM(K338:M338)</f>
        <v>0</v>
      </c>
      <c r="O338" s="10">
        <v>0</v>
      </c>
      <c r="P338" s="6">
        <v>0</v>
      </c>
      <c r="Q338" s="6">
        <v>0</v>
      </c>
      <c r="R338" s="11">
        <f>SUM(O338:Q338)</f>
        <v>0</v>
      </c>
      <c r="S338" s="10">
        <v>0</v>
      </c>
      <c r="T338" s="6">
        <v>0</v>
      </c>
      <c r="U338" s="6">
        <v>0</v>
      </c>
      <c r="V338" s="11">
        <f>SUM(S338:U338)</f>
        <v>0</v>
      </c>
      <c r="W338" s="10">
        <v>0</v>
      </c>
      <c r="X338" s="6">
        <v>0</v>
      </c>
      <c r="Y338" s="6">
        <v>0</v>
      </c>
      <c r="Z338" s="11">
        <f>SUM(W338:Y338)</f>
        <v>0</v>
      </c>
    </row>
    <row r="339" spans="1:26" ht="18.75" customHeight="1" thickBot="1" x14ac:dyDescent="0.3">
      <c r="A339" s="158"/>
      <c r="B339" s="180"/>
      <c r="C339" s="161"/>
      <c r="D339" s="133"/>
      <c r="E339" s="133"/>
      <c r="F339" s="180"/>
      <c r="G339" s="165"/>
      <c r="H339" s="153"/>
      <c r="I339" s="135"/>
      <c r="J339" s="4" t="s">
        <v>39</v>
      </c>
      <c r="K339" s="21">
        <v>0</v>
      </c>
      <c r="L339" s="22">
        <v>0</v>
      </c>
      <c r="M339" s="22">
        <v>0</v>
      </c>
      <c r="N339" s="23">
        <f>SUM(K339:M339)</f>
        <v>0</v>
      </c>
      <c r="O339" s="21">
        <v>0</v>
      </c>
      <c r="P339" s="22">
        <v>0</v>
      </c>
      <c r="Q339" s="22">
        <v>0</v>
      </c>
      <c r="R339" s="23">
        <f>SUM(O339:Q339)</f>
        <v>0</v>
      </c>
      <c r="S339" s="21">
        <v>0</v>
      </c>
      <c r="T339" s="22">
        <v>0</v>
      </c>
      <c r="U339" s="22">
        <v>0</v>
      </c>
      <c r="V339" s="23">
        <f>SUM(S339:U339)</f>
        <v>0</v>
      </c>
      <c r="W339" s="21">
        <v>0</v>
      </c>
      <c r="X339" s="22">
        <v>0</v>
      </c>
      <c r="Y339" s="22">
        <v>0</v>
      </c>
      <c r="Z339" s="23">
        <f>SUM(W339:Y339)</f>
        <v>0</v>
      </c>
    </row>
    <row r="340" spans="1:26" ht="18.75" customHeight="1" x14ac:dyDescent="0.25">
      <c r="A340" s="158"/>
      <c r="B340" s="180"/>
      <c r="C340" s="161"/>
      <c r="D340" s="133"/>
      <c r="E340" s="133"/>
      <c r="F340" s="180"/>
      <c r="G340" s="165"/>
      <c r="H340" s="133" t="s">
        <v>60</v>
      </c>
      <c r="I340" s="135" t="s">
        <v>27</v>
      </c>
      <c r="J340" s="4" t="s">
        <v>30</v>
      </c>
      <c r="K340" s="7">
        <v>0</v>
      </c>
      <c r="L340" s="8">
        <v>0</v>
      </c>
      <c r="M340" s="8">
        <v>0</v>
      </c>
      <c r="N340" s="9">
        <f t="shared" ref="N340:N344" si="249">SUM(K340:M340)</f>
        <v>0</v>
      </c>
      <c r="O340" s="7">
        <v>0</v>
      </c>
      <c r="P340" s="8">
        <v>0</v>
      </c>
      <c r="Q340" s="8">
        <v>0</v>
      </c>
      <c r="R340" s="9">
        <f t="shared" ref="R340:R344" si="250">SUM(O340:Q340)</f>
        <v>0</v>
      </c>
      <c r="S340" s="7">
        <v>0</v>
      </c>
      <c r="T340" s="8">
        <v>0</v>
      </c>
      <c r="U340" s="8">
        <v>0</v>
      </c>
      <c r="V340" s="9">
        <f t="shared" ref="V340:V344" si="251">SUM(S340:U340)</f>
        <v>0</v>
      </c>
      <c r="W340" s="7">
        <v>0</v>
      </c>
      <c r="X340" s="8">
        <v>0</v>
      </c>
      <c r="Y340" s="8">
        <v>0</v>
      </c>
      <c r="Z340" s="9">
        <f t="shared" ref="Z340:Z344" si="252">SUM(W340:Y340)</f>
        <v>0</v>
      </c>
    </row>
    <row r="341" spans="1:26" ht="18.75" customHeight="1" x14ac:dyDescent="0.25">
      <c r="A341" s="158"/>
      <c r="B341" s="180"/>
      <c r="C341" s="161"/>
      <c r="D341" s="133"/>
      <c r="E341" s="133"/>
      <c r="F341" s="180"/>
      <c r="G341" s="165"/>
      <c r="H341" s="133"/>
      <c r="I341" s="135"/>
      <c r="J341" s="4" t="s">
        <v>31</v>
      </c>
      <c r="K341" s="10">
        <v>0</v>
      </c>
      <c r="L341" s="6">
        <v>0</v>
      </c>
      <c r="M341" s="6">
        <v>0</v>
      </c>
      <c r="N341" s="11">
        <f t="shared" si="249"/>
        <v>0</v>
      </c>
      <c r="O341" s="10">
        <v>0</v>
      </c>
      <c r="P341" s="6">
        <v>0</v>
      </c>
      <c r="Q341" s="6">
        <v>0</v>
      </c>
      <c r="R341" s="11">
        <f t="shared" si="250"/>
        <v>0</v>
      </c>
      <c r="S341" s="10">
        <v>0</v>
      </c>
      <c r="T341" s="6">
        <v>0</v>
      </c>
      <c r="U341" s="6">
        <v>0</v>
      </c>
      <c r="V341" s="11">
        <f t="shared" si="251"/>
        <v>0</v>
      </c>
      <c r="W341" s="10">
        <v>0</v>
      </c>
      <c r="X341" s="6">
        <v>0</v>
      </c>
      <c r="Y341" s="6">
        <v>0</v>
      </c>
      <c r="Z341" s="11">
        <f t="shared" si="252"/>
        <v>0</v>
      </c>
    </row>
    <row r="342" spans="1:26" ht="18.75" customHeight="1" x14ac:dyDescent="0.25">
      <c r="A342" s="158"/>
      <c r="B342" s="180"/>
      <c r="C342" s="161"/>
      <c r="D342" s="133"/>
      <c r="E342" s="133"/>
      <c r="F342" s="180"/>
      <c r="G342" s="165"/>
      <c r="H342" s="133"/>
      <c r="I342" s="135"/>
      <c r="J342" s="4" t="s">
        <v>32</v>
      </c>
      <c r="K342" s="10">
        <v>0</v>
      </c>
      <c r="L342" s="6">
        <v>0</v>
      </c>
      <c r="M342" s="6">
        <v>0</v>
      </c>
      <c r="N342" s="11">
        <f t="shared" si="249"/>
        <v>0</v>
      </c>
      <c r="O342" s="10">
        <v>0</v>
      </c>
      <c r="P342" s="6">
        <v>0</v>
      </c>
      <c r="Q342" s="6">
        <v>0</v>
      </c>
      <c r="R342" s="11">
        <f t="shared" si="250"/>
        <v>0</v>
      </c>
      <c r="S342" s="10">
        <v>0</v>
      </c>
      <c r="T342" s="6">
        <v>0</v>
      </c>
      <c r="U342" s="6">
        <v>0</v>
      </c>
      <c r="V342" s="11">
        <f t="shared" si="251"/>
        <v>0</v>
      </c>
      <c r="W342" s="10">
        <v>0</v>
      </c>
      <c r="X342" s="6">
        <v>0</v>
      </c>
      <c r="Y342" s="6">
        <v>0</v>
      </c>
      <c r="Z342" s="11">
        <f t="shared" si="252"/>
        <v>0</v>
      </c>
    </row>
    <row r="343" spans="1:26" ht="18.75" customHeight="1" x14ac:dyDescent="0.25">
      <c r="A343" s="158"/>
      <c r="B343" s="180"/>
      <c r="C343" s="161"/>
      <c r="D343" s="133"/>
      <c r="E343" s="133"/>
      <c r="F343" s="180"/>
      <c r="G343" s="165"/>
      <c r="H343" s="133"/>
      <c r="I343" s="135"/>
      <c r="J343" s="4" t="s">
        <v>33</v>
      </c>
      <c r="K343" s="10">
        <v>0</v>
      </c>
      <c r="L343" s="6">
        <v>0</v>
      </c>
      <c r="M343" s="6">
        <v>0</v>
      </c>
      <c r="N343" s="12">
        <f t="shared" si="249"/>
        <v>0</v>
      </c>
      <c r="O343" s="10">
        <v>0</v>
      </c>
      <c r="P343" s="6">
        <v>0</v>
      </c>
      <c r="Q343" s="6">
        <v>0</v>
      </c>
      <c r="R343" s="12">
        <f t="shared" si="250"/>
        <v>0</v>
      </c>
      <c r="S343" s="10">
        <v>0</v>
      </c>
      <c r="T343" s="6">
        <v>0</v>
      </c>
      <c r="U343" s="6">
        <v>0</v>
      </c>
      <c r="V343" s="12">
        <f t="shared" si="251"/>
        <v>0</v>
      </c>
      <c r="W343" s="10">
        <v>0</v>
      </c>
      <c r="X343" s="6">
        <v>0</v>
      </c>
      <c r="Y343" s="6">
        <v>0</v>
      </c>
      <c r="Z343" s="12">
        <f t="shared" si="252"/>
        <v>0</v>
      </c>
    </row>
    <row r="344" spans="1:26" ht="18.75" customHeight="1" thickBot="1" x14ac:dyDescent="0.3">
      <c r="A344" s="158"/>
      <c r="B344" s="180"/>
      <c r="C344" s="161"/>
      <c r="D344" s="133"/>
      <c r="E344" s="133"/>
      <c r="F344" s="180"/>
      <c r="G344" s="165"/>
      <c r="H344" s="133"/>
      <c r="I344" s="135"/>
      <c r="J344" s="3" t="s">
        <v>34</v>
      </c>
      <c r="K344" s="13">
        <v>0</v>
      </c>
      <c r="L344" s="14">
        <v>0</v>
      </c>
      <c r="M344" s="14">
        <v>0</v>
      </c>
      <c r="N344" s="15">
        <f t="shared" si="249"/>
        <v>0</v>
      </c>
      <c r="O344" s="13">
        <v>0</v>
      </c>
      <c r="P344" s="14">
        <v>0</v>
      </c>
      <c r="Q344" s="14">
        <v>0</v>
      </c>
      <c r="R344" s="15">
        <f t="shared" si="250"/>
        <v>0</v>
      </c>
      <c r="S344" s="13">
        <v>0</v>
      </c>
      <c r="T344" s="14">
        <v>0</v>
      </c>
      <c r="U344" s="14">
        <v>0</v>
      </c>
      <c r="V344" s="15">
        <f t="shared" si="251"/>
        <v>0</v>
      </c>
      <c r="W344" s="13">
        <v>0</v>
      </c>
      <c r="X344" s="14">
        <v>0</v>
      </c>
      <c r="Y344" s="14">
        <v>0</v>
      </c>
      <c r="Z344" s="15">
        <f t="shared" si="252"/>
        <v>0</v>
      </c>
    </row>
    <row r="345" spans="1:26" ht="30" customHeight="1" thickBot="1" x14ac:dyDescent="0.3">
      <c r="A345" s="158"/>
      <c r="B345" s="180"/>
      <c r="C345" s="161"/>
      <c r="D345" s="133"/>
      <c r="E345" s="133"/>
      <c r="F345" s="180"/>
      <c r="G345" s="165"/>
      <c r="H345" s="133"/>
      <c r="I345" s="135"/>
      <c r="J345" s="5" t="s">
        <v>35</v>
      </c>
      <c r="K345" s="16">
        <v>1039</v>
      </c>
      <c r="L345" s="17">
        <v>691</v>
      </c>
      <c r="M345" s="17">
        <f t="shared" ref="M345" si="253">SUM(M340:M344)</f>
        <v>0</v>
      </c>
      <c r="N345" s="18">
        <f>SUM(K345,L345)</f>
        <v>1730</v>
      </c>
      <c r="O345" s="16">
        <v>760</v>
      </c>
      <c r="P345" s="17">
        <v>290</v>
      </c>
      <c r="Q345" s="17">
        <f t="shared" ref="Q345" si="254">SUM(Q340:Q344)</f>
        <v>0</v>
      </c>
      <c r="R345" s="18">
        <f>SUM(O345,P345)</f>
        <v>1050</v>
      </c>
      <c r="S345" s="16">
        <v>2106</v>
      </c>
      <c r="T345" s="17">
        <v>528</v>
      </c>
      <c r="U345" s="17">
        <f t="shared" ref="U345" si="255">SUM(U340:U344)</f>
        <v>0</v>
      </c>
      <c r="V345" s="18">
        <f>SUM(S345,T345)</f>
        <v>2634</v>
      </c>
      <c r="W345" s="46">
        <f>K345+O345+S345</f>
        <v>3905</v>
      </c>
      <c r="X345" s="17">
        <f>L345+P345+T345</f>
        <v>1509</v>
      </c>
      <c r="Y345" s="17">
        <f t="shared" ref="Y345" si="256">SUM(Y340:Y344)</f>
        <v>0</v>
      </c>
      <c r="Z345" s="18">
        <f>SUM(W345,X345)</f>
        <v>5414</v>
      </c>
    </row>
    <row r="346" spans="1:26" ht="18.75" customHeight="1" x14ac:dyDescent="0.25">
      <c r="A346" s="158"/>
      <c r="B346" s="180"/>
      <c r="C346" s="161"/>
      <c r="D346" s="133"/>
      <c r="E346" s="133"/>
      <c r="F346" s="180"/>
      <c r="G346" s="165"/>
      <c r="H346" s="133"/>
      <c r="I346" s="135" t="s">
        <v>28</v>
      </c>
      <c r="J346" s="4" t="s">
        <v>36</v>
      </c>
      <c r="K346" s="19">
        <v>0</v>
      </c>
      <c r="L346" s="20">
        <v>0</v>
      </c>
      <c r="M346" s="20">
        <v>0</v>
      </c>
      <c r="N346" s="12">
        <f>SUM(K346:M346)</f>
        <v>0</v>
      </c>
      <c r="O346" s="19">
        <v>0</v>
      </c>
      <c r="P346" s="20">
        <v>0</v>
      </c>
      <c r="Q346" s="20">
        <v>0</v>
      </c>
      <c r="R346" s="12">
        <f>SUM(O346:Q346)</f>
        <v>0</v>
      </c>
      <c r="S346" s="19">
        <v>0</v>
      </c>
      <c r="T346" s="20">
        <v>0</v>
      </c>
      <c r="U346" s="20">
        <v>0</v>
      </c>
      <c r="V346" s="12">
        <f>SUM(S346:U346)</f>
        <v>0</v>
      </c>
      <c r="W346" s="19">
        <v>0</v>
      </c>
      <c r="X346" s="20">
        <v>0</v>
      </c>
      <c r="Y346" s="20">
        <v>0</v>
      </c>
      <c r="Z346" s="12">
        <f>SUM(W346:Y346)</f>
        <v>0</v>
      </c>
    </row>
    <row r="347" spans="1:26" ht="18.75" customHeight="1" x14ac:dyDescent="0.25">
      <c r="A347" s="158"/>
      <c r="B347" s="180"/>
      <c r="C347" s="161"/>
      <c r="D347" s="133"/>
      <c r="E347" s="133"/>
      <c r="F347" s="180"/>
      <c r="G347" s="165"/>
      <c r="H347" s="133"/>
      <c r="I347" s="135"/>
      <c r="J347" s="4" t="s">
        <v>37</v>
      </c>
      <c r="K347" s="10">
        <v>0</v>
      </c>
      <c r="L347" s="6">
        <v>0</v>
      </c>
      <c r="M347" s="6">
        <v>0</v>
      </c>
      <c r="N347" s="11">
        <f>SUM(K347:M347)</f>
        <v>0</v>
      </c>
      <c r="O347" s="10">
        <v>0</v>
      </c>
      <c r="P347" s="6">
        <v>0</v>
      </c>
      <c r="Q347" s="6">
        <v>0</v>
      </c>
      <c r="R347" s="11">
        <f>SUM(O347:Q347)</f>
        <v>0</v>
      </c>
      <c r="S347" s="10">
        <v>0</v>
      </c>
      <c r="T347" s="6">
        <v>0</v>
      </c>
      <c r="U347" s="6">
        <v>0</v>
      </c>
      <c r="V347" s="11">
        <f>SUM(S347:U347)</f>
        <v>0</v>
      </c>
      <c r="W347" s="10">
        <v>0</v>
      </c>
      <c r="X347" s="6">
        <v>0</v>
      </c>
      <c r="Y347" s="6">
        <v>0</v>
      </c>
      <c r="Z347" s="11">
        <f>SUM(W347:Y347)</f>
        <v>0</v>
      </c>
    </row>
    <row r="348" spans="1:26" ht="18.75" customHeight="1" x14ac:dyDescent="0.25">
      <c r="A348" s="158"/>
      <c r="B348" s="180"/>
      <c r="C348" s="161"/>
      <c r="D348" s="133"/>
      <c r="E348" s="133"/>
      <c r="F348" s="180"/>
      <c r="G348" s="165"/>
      <c r="H348" s="133"/>
      <c r="I348" s="133" t="s">
        <v>29</v>
      </c>
      <c r="J348" s="4" t="s">
        <v>38</v>
      </c>
      <c r="K348" s="10">
        <v>0</v>
      </c>
      <c r="L348" s="6">
        <v>0</v>
      </c>
      <c r="M348" s="6">
        <v>0</v>
      </c>
      <c r="N348" s="11">
        <f>SUM(K348:M348)</f>
        <v>0</v>
      </c>
      <c r="O348" s="10">
        <v>0</v>
      </c>
      <c r="P348" s="6">
        <v>0</v>
      </c>
      <c r="Q348" s="6">
        <v>0</v>
      </c>
      <c r="R348" s="11">
        <f>SUM(O348:Q348)</f>
        <v>0</v>
      </c>
      <c r="S348" s="10">
        <v>0</v>
      </c>
      <c r="T348" s="6">
        <v>0</v>
      </c>
      <c r="U348" s="6">
        <v>0</v>
      </c>
      <c r="V348" s="11">
        <f>SUM(S348:U348)</f>
        <v>0</v>
      </c>
      <c r="W348" s="10">
        <v>0</v>
      </c>
      <c r="X348" s="6">
        <v>0</v>
      </c>
      <c r="Y348" s="6">
        <v>0</v>
      </c>
      <c r="Z348" s="11">
        <f>SUM(W348:Y348)</f>
        <v>0</v>
      </c>
    </row>
    <row r="349" spans="1:26" ht="18.75" customHeight="1" thickBot="1" x14ac:dyDescent="0.3">
      <c r="A349" s="159"/>
      <c r="B349" s="181"/>
      <c r="C349" s="161"/>
      <c r="D349" s="133"/>
      <c r="E349" s="133"/>
      <c r="F349" s="181"/>
      <c r="G349" s="155"/>
      <c r="H349" s="133"/>
      <c r="I349" s="133"/>
      <c r="J349" s="4" t="s">
        <v>39</v>
      </c>
      <c r="K349" s="21">
        <v>0</v>
      </c>
      <c r="L349" s="22">
        <v>0</v>
      </c>
      <c r="M349" s="22">
        <v>0</v>
      </c>
      <c r="N349" s="23">
        <f>SUM(K349:M349)</f>
        <v>0</v>
      </c>
      <c r="O349" s="21">
        <v>0</v>
      </c>
      <c r="P349" s="22">
        <v>0</v>
      </c>
      <c r="Q349" s="22">
        <v>0</v>
      </c>
      <c r="R349" s="23">
        <f>SUM(O349:Q349)</f>
        <v>0</v>
      </c>
      <c r="S349" s="21">
        <v>0</v>
      </c>
      <c r="T349" s="22">
        <v>0</v>
      </c>
      <c r="U349" s="22">
        <v>0</v>
      </c>
      <c r="V349" s="23">
        <f>SUM(S349:U349)</f>
        <v>0</v>
      </c>
      <c r="W349" s="21">
        <v>0</v>
      </c>
      <c r="X349" s="22">
        <v>0</v>
      </c>
      <c r="Y349" s="22">
        <v>0</v>
      </c>
      <c r="Z349" s="23">
        <f>SUM(W349:Y349)</f>
        <v>0</v>
      </c>
    </row>
  </sheetData>
  <protectedRanges>
    <protectedRange sqref="K10:M14 K60:M64 K40:M44 K20:M24 K330:M334 K310:M314 K90:M94 K70:M74 K80:M84 K120:M124 K100:M104 K110:M114 O260:Q264 O240:Q244 O250:Q254 K300:M304 K30:M34 K50:M54 K140:M144 K130:M134 K320:M324 K160:M164 K150:M154 K280:M284 K270:M274 K170:M174 K180:M184 K200:M204 K190:M194 K290:M294 K260:M264 K240:M244 K250:M254 K230:M234 K210:M214 K220:M224 O10:Q14 O60:Q64 O40:Q44 O20:Q24 O330:Q334 O310:Q314 O90:Q94 O70:Q74 O80:Q84 O120:Q124 O100:Q104 O110:Q114 O230:Q234 O210:Q214 O220:Q224 O300:Q304 O30:Q34 O50:Q54 O140:Q144 O130:Q134 O320:Q324 O160:Q164 O150:Q154 O280:Q284 O270:Q274 O170:Q174 O180:Q184 O200:Q204 O190:Q194 O290:Q294 S260:U264 S240:U244 S250:U254 S10:U14 S60:U64 S40:U44 S20:U24 S330:U334 S310:U314 S90:U94 S70:U74 S80:U84 S120:U124 S100:U104 S110:U114 S230:U234 S210:U214 S220:U224 S300:U304 S30:U34 S50:U54 S140:U144 S130:U134 S320:U324 S160:U164 S150:U154 S280:U284 S270:U274 S170:U174 S180:U184 S200:U204 S190:U194 S290:U294 W260:Y264 W240:Y244 W250:Y252 W10:Y14 W60:Y64 W40:Y44 W20:Y24 W330:Y334 W310:Y314 W90:Y94 W70:Y74 W80:Y84 W120:Y124 W100:Y104 W110:Y114 W230:Y234 W210:Y214 W220:Y224 W300:Y304 W30:Y34 W50:Y54 W140:Y144 W320:Y324 W160:Y164 W280:Y284 W270:Y274 W170:Y174 W180:Y184 W200:Y204 W190:Y194 W290:Y294 W130:Y134 W150:Y154 Y253:Y254" name="Rango1_24"/>
    <protectedRange sqref="K16:M19 K66:M69 K46:M49 K26:M29 K336:M339 K316:M319 K96:M99 K76:M79 K86:M89 K126:M129 K106:M109 K116:M119 O266:Q269 O246:Q249 O256:Q259 K306:M309 K36:M39 K56:M59 K146:M149 K136:M139 K326:M329 K166:M169 K156:M159 K286:M289 K276:M279 K176:M179 K186:M189 K206:M209 K196:M199 K296:M299 K266:M269 K246:M249 K256:M259 K236:M239 K216:M219 K226:M229 O16:Q19 O66:Q69 O46:Q49 O26:Q29 O336:Q339 O316:Q319 O96:Q99 O76:Q79 O86:Q89 O126:Q129 O106:Q109 O116:Q119 O236:Q239 O216:Q219 O226:Q229 O306:Q309 O36:Q39 O56:Q59 O146:Q149 O136:Q139 O326:Q329 O166:Q169 O156:Q159 O286:Q289 O276:Q279 O176:Q179 O186:Q189 O206:Q209 O196:Q199 O296:Q299 S266:U269 S246:U249 S256:U259 S16:U19 S66:U69 S46:U49 S26:U29 S336:U339 S316:U319 S96:U99 S76:U79 S86:U89 S126:U129 S106:U109 S116:U119 S236:U239 S216:U219 S226:U229 S306:U309 S36:U39 S56:U59 S146:U149 S136:U139 S326:U329 S166:U169 S156:U159 S286:U289 S276:U279 S176:U179 S186:U189 S206:U209 S196:U199 S296:U299 W266:Y269 W246:Y249 W256:Y259 W16:Y19 W66:Y69 W46:Y49 W26:Y29 W336:Y339 W316:Y319 W96:Y99 W77:Y79 W86:Y89 W127:Y129 W106:Y109 W116:Y119 W236:Y239 W216:Y219 W226:Y229 W306:Y309 W36:Y39 W56:Y59 W146:Y149 W136:Y139 W326:Y329 W166:Y169 W156:Y159 W286:Y289 W276:Y279 W176:Y179 W186:Y189 W206:Y209 W196:Y199 W296:Y299 X76:Y76 X126:Y126" name="Rango1_26"/>
    <protectedRange sqref="K340:M344 O340:Q344 S340:U344 W340:Y344" name="Rango1_24_1_1_1"/>
    <protectedRange sqref="K346:M349 O346:Q349 S346:U349 W346:Y349" name="Rango1_26_1_1_1"/>
  </protectedRanges>
  <mergeCells count="183">
    <mergeCell ref="A2:N2"/>
    <mergeCell ref="I316:I317"/>
    <mergeCell ref="I318:I319"/>
    <mergeCell ref="H320:H329"/>
    <mergeCell ref="I320:I325"/>
    <mergeCell ref="I326:I327"/>
    <mergeCell ref="I328:I329"/>
    <mergeCell ref="B330:B349"/>
    <mergeCell ref="F330:F349"/>
    <mergeCell ref="H330:H339"/>
    <mergeCell ref="I330:I335"/>
    <mergeCell ref="I336:I337"/>
    <mergeCell ref="I338:I339"/>
    <mergeCell ref="H340:H349"/>
    <mergeCell ref="I340:I345"/>
    <mergeCell ref="I346:I347"/>
    <mergeCell ref="I348:I349"/>
    <mergeCell ref="B270:B329"/>
    <mergeCell ref="F270:F299"/>
    <mergeCell ref="H270:H279"/>
    <mergeCell ref="I270:I275"/>
    <mergeCell ref="I276:I277"/>
    <mergeCell ref="I278:I279"/>
    <mergeCell ref="H280:H289"/>
    <mergeCell ref="I280:I285"/>
    <mergeCell ref="I286:I287"/>
    <mergeCell ref="I288:I289"/>
    <mergeCell ref="H290:H299"/>
    <mergeCell ref="I290:I295"/>
    <mergeCell ref="I296:I297"/>
    <mergeCell ref="I298:I299"/>
    <mergeCell ref="F300:F329"/>
    <mergeCell ref="H300:H309"/>
    <mergeCell ref="I300:I305"/>
    <mergeCell ref="I306:I307"/>
    <mergeCell ref="I308:I309"/>
    <mergeCell ref="H310:H319"/>
    <mergeCell ref="I310:I315"/>
    <mergeCell ref="B210:B269"/>
    <mergeCell ref="F210:F239"/>
    <mergeCell ref="H210:H219"/>
    <mergeCell ref="I210:I215"/>
    <mergeCell ref="I216:I217"/>
    <mergeCell ref="I218:I219"/>
    <mergeCell ref="H220:H229"/>
    <mergeCell ref="I220:I225"/>
    <mergeCell ref="I226:I227"/>
    <mergeCell ref="I228:I229"/>
    <mergeCell ref="H230:H239"/>
    <mergeCell ref="I230:I235"/>
    <mergeCell ref="I236:I237"/>
    <mergeCell ref="I238:I239"/>
    <mergeCell ref="F240:F269"/>
    <mergeCell ref="H240:H249"/>
    <mergeCell ref="I240:I245"/>
    <mergeCell ref="I246:I247"/>
    <mergeCell ref="I248:I249"/>
    <mergeCell ref="H250:H259"/>
    <mergeCell ref="I250:I255"/>
    <mergeCell ref="I256:I257"/>
    <mergeCell ref="I258:I259"/>
    <mergeCell ref="H260:H269"/>
    <mergeCell ref="I260:I265"/>
    <mergeCell ref="I266:I267"/>
    <mergeCell ref="I268:I269"/>
    <mergeCell ref="F170:F189"/>
    <mergeCell ref="H170:H179"/>
    <mergeCell ref="I170:I175"/>
    <mergeCell ref="I176:I177"/>
    <mergeCell ref="I178:I179"/>
    <mergeCell ref="H180:H189"/>
    <mergeCell ref="I180:I185"/>
    <mergeCell ref="I186:I187"/>
    <mergeCell ref="I188:I189"/>
    <mergeCell ref="F190:F209"/>
    <mergeCell ref="H190:H199"/>
    <mergeCell ref="I190:I195"/>
    <mergeCell ref="I196:I197"/>
    <mergeCell ref="I198:I199"/>
    <mergeCell ref="H200:H209"/>
    <mergeCell ref="I200:I205"/>
    <mergeCell ref="I206:I207"/>
    <mergeCell ref="I208:I209"/>
    <mergeCell ref="I138:I139"/>
    <mergeCell ref="H140:H149"/>
    <mergeCell ref="I140:I145"/>
    <mergeCell ref="I146:I147"/>
    <mergeCell ref="I148:I149"/>
    <mergeCell ref="F150:F169"/>
    <mergeCell ref="H150:H159"/>
    <mergeCell ref="I150:I155"/>
    <mergeCell ref="I156:I157"/>
    <mergeCell ref="I158:I159"/>
    <mergeCell ref="H160:H169"/>
    <mergeCell ref="I160:I165"/>
    <mergeCell ref="I166:I167"/>
    <mergeCell ref="I168:I169"/>
    <mergeCell ref="B70:B209"/>
    <mergeCell ref="F70:F99"/>
    <mergeCell ref="H70:H79"/>
    <mergeCell ref="I70:I75"/>
    <mergeCell ref="I76:I77"/>
    <mergeCell ref="I78:I79"/>
    <mergeCell ref="H80:H89"/>
    <mergeCell ref="I80:I85"/>
    <mergeCell ref="I86:I87"/>
    <mergeCell ref="I88:I89"/>
    <mergeCell ref="H90:H99"/>
    <mergeCell ref="I90:I95"/>
    <mergeCell ref="I96:I97"/>
    <mergeCell ref="I98:I99"/>
    <mergeCell ref="F100:F129"/>
    <mergeCell ref="H100:H109"/>
    <mergeCell ref="I100:I105"/>
    <mergeCell ref="I106:I107"/>
    <mergeCell ref="I108:I109"/>
    <mergeCell ref="H110:H119"/>
    <mergeCell ref="I110:I115"/>
    <mergeCell ref="I116:I117"/>
    <mergeCell ref="I118:I119"/>
    <mergeCell ref="H120:H129"/>
    <mergeCell ref="C10:C349"/>
    <mergeCell ref="D10:D349"/>
    <mergeCell ref="E10:E349"/>
    <mergeCell ref="F10:F39"/>
    <mergeCell ref="G10:G349"/>
    <mergeCell ref="H10:H19"/>
    <mergeCell ref="I10:I15"/>
    <mergeCell ref="I16:I17"/>
    <mergeCell ref="I18:I19"/>
    <mergeCell ref="H20:H29"/>
    <mergeCell ref="I20:I25"/>
    <mergeCell ref="I26:I27"/>
    <mergeCell ref="I28:I29"/>
    <mergeCell ref="H30:H39"/>
    <mergeCell ref="I30:I35"/>
    <mergeCell ref="I36:I37"/>
    <mergeCell ref="I38:I39"/>
    <mergeCell ref="F40:F69"/>
    <mergeCell ref="H40:H49"/>
    <mergeCell ref="I40:I45"/>
    <mergeCell ref="F130:F149"/>
    <mergeCell ref="H130:H139"/>
    <mergeCell ref="I130:I135"/>
    <mergeCell ref="I136:I137"/>
    <mergeCell ref="H50:H59"/>
    <mergeCell ref="I50:I55"/>
    <mergeCell ref="I56:I57"/>
    <mergeCell ref="I58:I59"/>
    <mergeCell ref="H60:H69"/>
    <mergeCell ref="I60:I65"/>
    <mergeCell ref="I66:I67"/>
    <mergeCell ref="I68:I69"/>
    <mergeCell ref="A3:E3"/>
    <mergeCell ref="A4:B4"/>
    <mergeCell ref="C4:D4"/>
    <mergeCell ref="A5:B5"/>
    <mergeCell ref="C5:D5"/>
    <mergeCell ref="A7:A9"/>
    <mergeCell ref="B7:B9"/>
    <mergeCell ref="C7:C9"/>
    <mergeCell ref="D7:D9"/>
    <mergeCell ref="E7:E9"/>
    <mergeCell ref="F7:F9"/>
    <mergeCell ref="G7:G9"/>
    <mergeCell ref="H7:H9"/>
    <mergeCell ref="I7:I9"/>
    <mergeCell ref="A10:A349"/>
    <mergeCell ref="B10:B69"/>
    <mergeCell ref="J7:J9"/>
    <mergeCell ref="S7:V7"/>
    <mergeCell ref="S8:V8"/>
    <mergeCell ref="W7:Z7"/>
    <mergeCell ref="W8:Z8"/>
    <mergeCell ref="I120:I125"/>
    <mergeCell ref="I126:I127"/>
    <mergeCell ref="I128:I129"/>
    <mergeCell ref="I46:I47"/>
    <mergeCell ref="I48:I49"/>
    <mergeCell ref="O7:R7"/>
    <mergeCell ref="O8:R8"/>
    <mergeCell ref="K7:N7"/>
    <mergeCell ref="K8:N8"/>
  </mergeCells>
  <pageMargins left="0.7" right="0.7" top="0.75" bottom="0.75" header="0.3" footer="0.3"/>
  <ignoredErrors>
    <ignoredError sqref="N345 R345 Z345 V345 Z335 R335 N335 N325 R325 Z325 V25 R25 N25 Z25 N45 R45 V45 Z45 N55 R55 V55 Z55 N65 R65 Z65 S75 V75:W75 Z75 Z85 V85 R85 N85 N205 R205 V205 Z205 Z215 Z225 N235 Z235 N245 Z245 V245 R245 Z255 N285 N315 R315 V315 Z315 Z305 N295 R295 V295 Z295 R285 V285 Z285 Z265 Z15" formula="1"/>
    <ignoredError sqref="M345 Q345 U345 Y345 Y335 U335 Q335 M335 M325 Q325 U325 Y325 U25 Q25 M25 M55 Q55 U55 Y55 M65 Q65 U65 Y65 K75:M75 O75:Q75 Y85 S85:U85 O85:Q85 K85:M85 L95:M95 O95:Q95 S95:U95 W95:Y95 K105:M105 O105:Q105 S105:Y105 L115:M115 O115:Q115 S115:U115 W115:Y115 L125:M125 O125:Q125 S125:U125 W125:Y125 M135 O135:Q135 S135:Y135 M145 O145:Q145 W145:Y145 S145:U145 M155 O155:Q155 S155:Y155 M165 O165:Q165 S165:U165 W165:Y165 M175 O175:Q175 S175:U175 W175:Y175 Z184 M185 O185:Q185 S185:Y185 M195 O195:Q195 W195:Y195 Z193 Y205 U205 Q205 M205 M215 O215:Q215 S215:U215 W215:Y215 M225 O225:Q225 W225:Y225 M235 Q235 S235:U235 W235:Y235 Y245 U245 Q245 Y255 M255 O255:Q255 Y315 U315 Q315 M315 M305 O305:Q305 S305:U305 W305:Y305 Y295 U295 Q295 M295 M285 Q285 Y285 U285 M275 M265 S225:U225 S255:U255 S195:U195" formulaRange="1"/>
    <ignoredError sqref="V325 T75:U75 X75:Y75 N95 R95 V95 Z95 N105 R105 Z105 N115 R115 V115 Z115 N125 R125 V125 Z125 N135 R135 Z135 N145 V145 R145 Z145 N155 R155 Z155 N165 R165 V165 Z165 N175 R175 V175 Z175 N185 R185 Z185 N195 V195 Z195 R215 N215 V215 V225 N225 R235 V235 N255 V305 R305 N305 N275:Z275 N265:Y265 R225 R255 R195"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Z116"/>
  <sheetViews>
    <sheetView topLeftCell="G6" zoomScale="70" zoomScaleNormal="70" workbookViewId="0">
      <selection activeCell="Z113" sqref="Z113"/>
    </sheetView>
  </sheetViews>
  <sheetFormatPr baseColWidth="10" defaultRowHeight="15" x14ac:dyDescent="0.25"/>
  <cols>
    <col min="1" max="1" width="19.42578125" customWidth="1"/>
    <col min="2" max="2" width="19.85546875" customWidth="1"/>
    <col min="4" max="4" width="15.85546875" customWidth="1"/>
    <col min="5" max="5" width="24.28515625" customWidth="1"/>
    <col min="6" max="6" width="25" customWidth="1"/>
    <col min="8" max="8" width="19.42578125" customWidth="1"/>
    <col min="9" max="9" width="18.85546875" customWidth="1"/>
    <col min="10" max="10" width="21.140625" customWidth="1"/>
  </cols>
  <sheetData>
    <row r="1" spans="1:26" x14ac:dyDescent="0.25">
      <c r="B1" s="139" t="s">
        <v>0</v>
      </c>
      <c r="C1" s="139"/>
      <c r="D1" s="139"/>
      <c r="E1" s="139"/>
      <c r="F1" s="139"/>
      <c r="G1" s="139"/>
      <c r="H1" s="139"/>
      <c r="I1" s="139"/>
      <c r="J1" s="139"/>
      <c r="K1" s="139"/>
      <c r="L1" s="139"/>
      <c r="M1" s="139"/>
      <c r="N1" s="139"/>
      <c r="O1" s="139"/>
      <c r="P1" s="139"/>
      <c r="Q1" s="139"/>
      <c r="R1" s="139"/>
      <c r="S1" s="139"/>
      <c r="T1" s="139"/>
      <c r="U1" s="139"/>
      <c r="V1" s="139"/>
      <c r="W1" s="139"/>
    </row>
    <row r="2" spans="1:26" x14ac:dyDescent="0.25">
      <c r="B2" s="139" t="s">
        <v>1</v>
      </c>
      <c r="C2" s="139"/>
      <c r="D2" s="139"/>
      <c r="E2" s="139"/>
      <c r="F2" s="139"/>
      <c r="G2" s="139"/>
      <c r="H2" s="139"/>
      <c r="I2" s="139"/>
      <c r="J2" s="139"/>
      <c r="K2" s="139"/>
      <c r="L2" s="139"/>
      <c r="M2" s="139"/>
      <c r="N2" s="139"/>
      <c r="O2" s="139"/>
      <c r="P2" s="139"/>
      <c r="Q2" s="139"/>
      <c r="R2" s="139"/>
      <c r="S2" s="139"/>
      <c r="T2" s="139"/>
      <c r="U2" s="139"/>
      <c r="V2" s="139"/>
      <c r="W2" s="139"/>
    </row>
    <row r="3" spans="1:26" x14ac:dyDescent="0.25">
      <c r="B3" s="139" t="s">
        <v>2</v>
      </c>
      <c r="C3" s="139"/>
      <c r="D3" s="139"/>
      <c r="E3" s="139"/>
      <c r="F3" s="139"/>
      <c r="G3" s="139"/>
      <c r="H3" s="139"/>
      <c r="I3" s="139"/>
      <c r="J3" s="139"/>
      <c r="K3" s="139"/>
      <c r="L3" s="139"/>
      <c r="M3" s="139"/>
      <c r="N3" s="139"/>
      <c r="O3" s="139"/>
      <c r="P3" s="139"/>
      <c r="Q3" s="139"/>
      <c r="R3" s="139"/>
      <c r="S3" s="139"/>
      <c r="T3" s="139"/>
      <c r="U3" s="139"/>
      <c r="V3" s="139"/>
      <c r="W3" s="139"/>
    </row>
    <row r="4" spans="1:26" x14ac:dyDescent="0.25">
      <c r="B4" s="1"/>
      <c r="C4" s="1"/>
      <c r="D4" s="1"/>
      <c r="E4" s="1"/>
      <c r="F4" s="1"/>
      <c r="G4" s="1"/>
      <c r="H4" s="1"/>
      <c r="I4" s="1"/>
      <c r="J4" s="1"/>
      <c r="K4" s="1"/>
      <c r="L4" s="1"/>
      <c r="M4" s="1"/>
      <c r="N4" s="1"/>
      <c r="O4" s="1"/>
      <c r="P4" s="1"/>
      <c r="Q4" s="1"/>
      <c r="R4" s="1"/>
      <c r="S4" s="1"/>
      <c r="T4" s="1"/>
      <c r="U4" s="1"/>
      <c r="V4" s="1"/>
      <c r="W4" s="1"/>
    </row>
    <row r="5" spans="1:26" x14ac:dyDescent="0.25">
      <c r="B5" s="2"/>
      <c r="C5" s="2"/>
      <c r="D5" s="2"/>
      <c r="E5" s="2"/>
      <c r="F5" s="2"/>
      <c r="G5" s="2"/>
      <c r="H5" s="2"/>
      <c r="I5" s="2"/>
      <c r="J5" s="2"/>
      <c r="K5" s="2"/>
      <c r="L5" s="2"/>
      <c r="M5" s="2"/>
      <c r="N5" s="2"/>
      <c r="O5" s="2"/>
      <c r="P5" s="2"/>
      <c r="Q5" s="2"/>
      <c r="R5" s="2"/>
      <c r="S5" s="2"/>
      <c r="T5" s="2"/>
      <c r="U5" s="2"/>
      <c r="V5" s="2"/>
      <c r="W5" s="2"/>
    </row>
    <row r="6" spans="1:26" ht="15" customHeight="1" x14ac:dyDescent="0.25">
      <c r="A6" s="145" t="s">
        <v>3</v>
      </c>
      <c r="B6" s="145"/>
      <c r="C6" s="145"/>
      <c r="D6" s="145"/>
      <c r="E6" s="145"/>
      <c r="F6" s="1"/>
      <c r="G6" s="1"/>
      <c r="H6" s="1"/>
      <c r="I6" s="1"/>
      <c r="J6" s="1"/>
      <c r="K6" s="1"/>
      <c r="L6" s="1"/>
      <c r="M6" s="1"/>
      <c r="N6" s="1"/>
      <c r="O6" s="1"/>
      <c r="P6" s="2"/>
      <c r="Q6" s="2"/>
      <c r="R6" s="2"/>
      <c r="S6" s="2"/>
      <c r="T6" s="2"/>
      <c r="U6" s="2"/>
      <c r="V6" s="2"/>
      <c r="W6" s="2"/>
    </row>
    <row r="7" spans="1:26" ht="28.5" x14ac:dyDescent="0.25">
      <c r="A7" s="142" t="s">
        <v>4</v>
      </c>
      <c r="B7" s="142"/>
      <c r="C7" s="142" t="s">
        <v>5</v>
      </c>
      <c r="D7" s="142"/>
      <c r="E7" s="24" t="s">
        <v>6</v>
      </c>
      <c r="F7" s="1"/>
      <c r="G7" s="1"/>
      <c r="H7" s="1"/>
      <c r="I7" s="1"/>
      <c r="J7" s="1"/>
      <c r="K7" s="1"/>
      <c r="L7" s="1"/>
      <c r="M7" s="1"/>
      <c r="N7" s="1"/>
      <c r="O7" s="1"/>
      <c r="P7" s="2"/>
      <c r="Q7" s="2"/>
      <c r="R7" s="2"/>
      <c r="S7" s="2"/>
      <c r="T7" s="2"/>
      <c r="U7" s="2"/>
      <c r="V7" s="2"/>
      <c r="W7" s="2"/>
    </row>
    <row r="8" spans="1:26" x14ac:dyDescent="0.25">
      <c r="A8" s="143" t="s">
        <v>7</v>
      </c>
      <c r="B8" s="143"/>
      <c r="C8" s="143" t="s">
        <v>41</v>
      </c>
      <c r="D8" s="143"/>
      <c r="E8" s="25" t="s">
        <v>61</v>
      </c>
      <c r="F8" s="2"/>
      <c r="G8" s="2"/>
      <c r="H8" s="2"/>
      <c r="I8" s="2"/>
      <c r="J8" s="2"/>
      <c r="K8" s="2"/>
      <c r="L8" s="2"/>
      <c r="M8" s="2"/>
      <c r="N8" s="2"/>
      <c r="O8" s="2"/>
      <c r="P8" s="2"/>
      <c r="Q8" s="2"/>
      <c r="R8" s="2"/>
      <c r="S8" s="2"/>
      <c r="T8" s="2"/>
      <c r="U8" s="2"/>
      <c r="V8" s="2"/>
      <c r="W8" s="2"/>
    </row>
    <row r="10" spans="1:26" ht="21" customHeight="1" x14ac:dyDescent="0.25">
      <c r="A10" s="144" t="s">
        <v>152</v>
      </c>
      <c r="B10" s="137" t="s">
        <v>9</v>
      </c>
      <c r="C10" s="137" t="s">
        <v>10</v>
      </c>
      <c r="D10" s="137" t="s">
        <v>11</v>
      </c>
      <c r="E10" s="137" t="s">
        <v>12</v>
      </c>
      <c r="F10" s="137" t="s">
        <v>13</v>
      </c>
      <c r="G10" s="138" t="s">
        <v>21</v>
      </c>
      <c r="H10" s="137" t="s">
        <v>14</v>
      </c>
      <c r="I10" s="138" t="s">
        <v>15</v>
      </c>
      <c r="J10" s="137" t="s">
        <v>16</v>
      </c>
      <c r="K10" s="147" t="s">
        <v>17</v>
      </c>
      <c r="L10" s="148"/>
      <c r="M10" s="148"/>
      <c r="N10" s="148"/>
      <c r="O10" s="147" t="s">
        <v>18</v>
      </c>
      <c r="P10" s="148"/>
      <c r="Q10" s="148"/>
      <c r="R10" s="148"/>
      <c r="S10" s="147" t="s">
        <v>19</v>
      </c>
      <c r="T10" s="148"/>
      <c r="U10" s="148"/>
      <c r="V10" s="148"/>
      <c r="W10" s="147" t="s">
        <v>174</v>
      </c>
      <c r="X10" s="148"/>
      <c r="Y10" s="148"/>
      <c r="Z10" s="148"/>
    </row>
    <row r="11" spans="1:26" x14ac:dyDescent="0.25">
      <c r="A11" s="144"/>
      <c r="B11" s="137"/>
      <c r="C11" s="137"/>
      <c r="D11" s="137"/>
      <c r="E11" s="137"/>
      <c r="F11" s="137"/>
      <c r="G11" s="138"/>
      <c r="H11" s="137"/>
      <c r="I11" s="138"/>
      <c r="J11" s="137"/>
      <c r="K11" s="131" t="s">
        <v>20</v>
      </c>
      <c r="L11" s="131"/>
      <c r="M11" s="131"/>
      <c r="N11" s="131"/>
      <c r="O11" s="131" t="s">
        <v>20</v>
      </c>
      <c r="P11" s="131"/>
      <c r="Q11" s="131"/>
      <c r="R11" s="131"/>
      <c r="S11" s="131" t="s">
        <v>20</v>
      </c>
      <c r="T11" s="131"/>
      <c r="U11" s="131"/>
      <c r="V11" s="131"/>
      <c r="W11" s="131" t="s">
        <v>20</v>
      </c>
      <c r="X11" s="131"/>
      <c r="Y11" s="131"/>
      <c r="Z11" s="131"/>
    </row>
    <row r="12" spans="1:26" x14ac:dyDescent="0.25">
      <c r="A12" s="144"/>
      <c r="B12" s="137"/>
      <c r="C12" s="137"/>
      <c r="D12" s="137"/>
      <c r="E12" s="137"/>
      <c r="F12" s="137"/>
      <c r="G12" s="138"/>
      <c r="H12" s="137"/>
      <c r="I12" s="138"/>
      <c r="J12" s="137"/>
      <c r="K12" s="3" t="s">
        <v>22</v>
      </c>
      <c r="L12" s="3" t="s">
        <v>23</v>
      </c>
      <c r="M12" s="3" t="s">
        <v>24</v>
      </c>
      <c r="N12" s="3" t="s">
        <v>25</v>
      </c>
      <c r="O12" s="3" t="s">
        <v>22</v>
      </c>
      <c r="P12" s="3" t="s">
        <v>23</v>
      </c>
      <c r="Q12" s="3" t="s">
        <v>26</v>
      </c>
      <c r="R12" s="3" t="s">
        <v>25</v>
      </c>
      <c r="S12" s="3" t="s">
        <v>22</v>
      </c>
      <c r="T12" s="3" t="s">
        <v>23</v>
      </c>
      <c r="U12" s="3" t="s">
        <v>26</v>
      </c>
      <c r="V12" s="3" t="s">
        <v>25</v>
      </c>
      <c r="W12" s="3" t="s">
        <v>22</v>
      </c>
      <c r="X12" s="3" t="s">
        <v>23</v>
      </c>
      <c r="Y12" s="3" t="s">
        <v>24</v>
      </c>
      <c r="Z12" s="3" t="s">
        <v>25</v>
      </c>
    </row>
    <row r="13" spans="1:26" ht="25.5" customHeight="1" x14ac:dyDescent="0.25">
      <c r="A13" s="133" t="s">
        <v>155</v>
      </c>
      <c r="B13" s="133" t="s">
        <v>62</v>
      </c>
      <c r="C13" s="135">
        <v>16214</v>
      </c>
      <c r="D13" s="133" t="s">
        <v>63</v>
      </c>
      <c r="E13" s="133" t="s">
        <v>64</v>
      </c>
      <c r="F13" s="133" t="s">
        <v>65</v>
      </c>
      <c r="G13" s="134">
        <v>40000</v>
      </c>
      <c r="H13" s="133" t="s">
        <v>66</v>
      </c>
      <c r="I13" s="133" t="s">
        <v>27</v>
      </c>
      <c r="J13" s="4" t="s">
        <v>30</v>
      </c>
      <c r="K13" s="6">
        <v>0</v>
      </c>
      <c r="L13" s="6">
        <v>0</v>
      </c>
      <c r="M13" s="6">
        <v>0</v>
      </c>
      <c r="N13" s="6">
        <f t="shared" ref="N13:N17" si="0">SUM(K13:M13)</f>
        <v>0</v>
      </c>
      <c r="O13" s="6">
        <v>0</v>
      </c>
      <c r="P13" s="6">
        <v>0</v>
      </c>
      <c r="Q13" s="6">
        <v>0</v>
      </c>
      <c r="R13" s="6">
        <f t="shared" ref="R13:R17" si="1">SUM(O13:Q13)</f>
        <v>0</v>
      </c>
      <c r="S13" s="6">
        <v>0</v>
      </c>
      <c r="T13" s="6">
        <v>0</v>
      </c>
      <c r="U13" s="6">
        <v>0</v>
      </c>
      <c r="V13" s="6">
        <f t="shared" ref="V13:V17" si="2">SUM(S13:U13)</f>
        <v>0</v>
      </c>
      <c r="W13" s="53">
        <v>0</v>
      </c>
      <c r="X13" s="53">
        <v>0</v>
      </c>
      <c r="Y13" s="53">
        <v>0</v>
      </c>
      <c r="Z13" s="53">
        <v>0</v>
      </c>
    </row>
    <row r="14" spans="1:26" x14ac:dyDescent="0.25">
      <c r="A14" s="133"/>
      <c r="B14" s="133"/>
      <c r="C14" s="135"/>
      <c r="D14" s="133"/>
      <c r="E14" s="133"/>
      <c r="F14" s="133"/>
      <c r="G14" s="134"/>
      <c r="H14" s="133"/>
      <c r="I14" s="133"/>
      <c r="J14" s="4" t="s">
        <v>31</v>
      </c>
      <c r="K14" s="6">
        <v>0</v>
      </c>
      <c r="L14" s="6">
        <v>0</v>
      </c>
      <c r="M14" s="6">
        <v>0</v>
      </c>
      <c r="N14" s="6">
        <f t="shared" si="0"/>
        <v>0</v>
      </c>
      <c r="O14" s="6">
        <v>0</v>
      </c>
      <c r="P14" s="6">
        <v>0</v>
      </c>
      <c r="Q14" s="6">
        <v>0</v>
      </c>
      <c r="R14" s="6">
        <f t="shared" si="1"/>
        <v>0</v>
      </c>
      <c r="S14" s="6">
        <v>0</v>
      </c>
      <c r="T14" s="6">
        <v>0</v>
      </c>
      <c r="U14" s="6">
        <v>0</v>
      </c>
      <c r="V14" s="6">
        <f t="shared" si="2"/>
        <v>0</v>
      </c>
      <c r="W14" s="53">
        <v>0</v>
      </c>
      <c r="X14" s="53">
        <v>0</v>
      </c>
      <c r="Y14" s="53">
        <v>0</v>
      </c>
      <c r="Z14" s="53">
        <v>0</v>
      </c>
    </row>
    <row r="15" spans="1:26" x14ac:dyDescent="0.25">
      <c r="A15" s="133"/>
      <c r="B15" s="133"/>
      <c r="C15" s="135"/>
      <c r="D15" s="133"/>
      <c r="E15" s="133"/>
      <c r="F15" s="133"/>
      <c r="G15" s="134"/>
      <c r="H15" s="133"/>
      <c r="I15" s="133"/>
      <c r="J15" s="4" t="s">
        <v>32</v>
      </c>
      <c r="K15" s="6">
        <v>0</v>
      </c>
      <c r="L15" s="6">
        <v>0</v>
      </c>
      <c r="M15" s="6">
        <v>0</v>
      </c>
      <c r="N15" s="6">
        <f t="shared" si="0"/>
        <v>0</v>
      </c>
      <c r="O15" s="6">
        <v>0</v>
      </c>
      <c r="P15" s="6">
        <v>0</v>
      </c>
      <c r="Q15" s="6">
        <v>0</v>
      </c>
      <c r="R15" s="6">
        <f t="shared" si="1"/>
        <v>0</v>
      </c>
      <c r="S15" s="6">
        <v>0</v>
      </c>
      <c r="T15" s="6">
        <v>0</v>
      </c>
      <c r="U15" s="6">
        <v>0</v>
      </c>
      <c r="V15" s="6">
        <f t="shared" si="2"/>
        <v>0</v>
      </c>
      <c r="W15" s="53">
        <v>0</v>
      </c>
      <c r="X15" s="53">
        <v>0</v>
      </c>
      <c r="Y15" s="53">
        <v>0</v>
      </c>
      <c r="Z15" s="53">
        <v>0</v>
      </c>
    </row>
    <row r="16" spans="1:26" x14ac:dyDescent="0.25">
      <c r="A16" s="133"/>
      <c r="B16" s="133"/>
      <c r="C16" s="135"/>
      <c r="D16" s="133"/>
      <c r="E16" s="133"/>
      <c r="F16" s="133"/>
      <c r="G16" s="134"/>
      <c r="H16" s="133"/>
      <c r="I16" s="133"/>
      <c r="J16" s="4" t="s">
        <v>33</v>
      </c>
      <c r="K16" s="6">
        <v>0</v>
      </c>
      <c r="L16" s="6">
        <v>0</v>
      </c>
      <c r="M16" s="6">
        <v>0</v>
      </c>
      <c r="N16" s="6">
        <f t="shared" si="0"/>
        <v>0</v>
      </c>
      <c r="O16" s="6">
        <v>0</v>
      </c>
      <c r="P16" s="6">
        <v>0</v>
      </c>
      <c r="Q16" s="6">
        <v>0</v>
      </c>
      <c r="R16" s="6">
        <f t="shared" si="1"/>
        <v>0</v>
      </c>
      <c r="S16" s="6">
        <v>0</v>
      </c>
      <c r="T16" s="6">
        <v>0</v>
      </c>
      <c r="U16" s="6">
        <v>0</v>
      </c>
      <c r="V16" s="6">
        <f t="shared" si="2"/>
        <v>0</v>
      </c>
      <c r="W16" s="53">
        <v>0</v>
      </c>
      <c r="X16" s="53">
        <v>0</v>
      </c>
      <c r="Y16" s="53">
        <v>0</v>
      </c>
      <c r="Z16" s="53">
        <v>0</v>
      </c>
    </row>
    <row r="17" spans="1:26" x14ac:dyDescent="0.25">
      <c r="A17" s="133"/>
      <c r="B17" s="133"/>
      <c r="C17" s="135"/>
      <c r="D17" s="133"/>
      <c r="E17" s="133"/>
      <c r="F17" s="133"/>
      <c r="G17" s="134"/>
      <c r="H17" s="133"/>
      <c r="I17" s="133"/>
      <c r="J17" s="3" t="s">
        <v>34</v>
      </c>
      <c r="K17" s="6">
        <v>0</v>
      </c>
      <c r="L17" s="6">
        <v>0</v>
      </c>
      <c r="M17" s="6">
        <v>0</v>
      </c>
      <c r="N17" s="6">
        <f t="shared" si="0"/>
        <v>0</v>
      </c>
      <c r="O17" s="6">
        <v>0</v>
      </c>
      <c r="P17" s="6">
        <v>0</v>
      </c>
      <c r="Q17" s="6">
        <v>0</v>
      </c>
      <c r="R17" s="6">
        <f t="shared" si="1"/>
        <v>0</v>
      </c>
      <c r="S17" s="6">
        <v>0</v>
      </c>
      <c r="T17" s="6">
        <v>0</v>
      </c>
      <c r="U17" s="6">
        <v>0</v>
      </c>
      <c r="V17" s="6">
        <f t="shared" si="2"/>
        <v>0</v>
      </c>
      <c r="W17" s="53">
        <v>0</v>
      </c>
      <c r="X17" s="53">
        <v>0</v>
      </c>
      <c r="Y17" s="53">
        <v>0</v>
      </c>
      <c r="Z17" s="53">
        <v>0</v>
      </c>
    </row>
    <row r="18" spans="1:26" ht="25.5" x14ac:dyDescent="0.25">
      <c r="A18" s="133"/>
      <c r="B18" s="133"/>
      <c r="C18" s="135"/>
      <c r="D18" s="133"/>
      <c r="E18" s="133"/>
      <c r="F18" s="133"/>
      <c r="G18" s="134"/>
      <c r="H18" s="133"/>
      <c r="I18" s="133"/>
      <c r="J18" s="44" t="s">
        <v>176</v>
      </c>
      <c r="K18" s="56">
        <f>SUM(K13,K14,K15,K16,K17)</f>
        <v>0</v>
      </c>
      <c r="L18" s="56">
        <f t="shared" ref="L18:M18" si="3">SUM(L13:L17)</f>
        <v>0</v>
      </c>
      <c r="M18" s="56">
        <f t="shared" si="3"/>
        <v>0</v>
      </c>
      <c r="N18" s="56">
        <v>600</v>
      </c>
      <c r="O18" s="56">
        <f>SUM(O13,O14,O15,O16,O17)</f>
        <v>0</v>
      </c>
      <c r="P18" s="56">
        <f t="shared" ref="P18:Q18" si="4">SUM(P13:P17)</f>
        <v>0</v>
      </c>
      <c r="Q18" s="56">
        <f t="shared" si="4"/>
        <v>0</v>
      </c>
      <c r="R18" s="56">
        <v>428</v>
      </c>
      <c r="S18" s="56">
        <f>SUM(S13,S14,S15,S16,S17)</f>
        <v>0</v>
      </c>
      <c r="T18" s="56">
        <f t="shared" ref="T18:U18" si="5">SUM(T13:T17)</f>
        <v>0</v>
      </c>
      <c r="U18" s="56">
        <f t="shared" si="5"/>
        <v>0</v>
      </c>
      <c r="V18" s="56">
        <v>458</v>
      </c>
      <c r="W18" s="58">
        <v>0</v>
      </c>
      <c r="X18" s="58">
        <v>0</v>
      </c>
      <c r="Y18" s="58">
        <v>0</v>
      </c>
      <c r="Z18" s="59">
        <f>SUM(N18,R18,V18)</f>
        <v>1486</v>
      </c>
    </row>
    <row r="19" spans="1:26" x14ac:dyDescent="0.25">
      <c r="A19" s="133"/>
      <c r="B19" s="133"/>
      <c r="C19" s="135"/>
      <c r="D19" s="133"/>
      <c r="E19" s="133"/>
      <c r="F19" s="133"/>
      <c r="G19" s="134"/>
      <c r="H19" s="133"/>
      <c r="I19" s="140" t="s">
        <v>28</v>
      </c>
      <c r="J19" s="4" t="s">
        <v>36</v>
      </c>
      <c r="K19" s="6">
        <v>0</v>
      </c>
      <c r="L19" s="6">
        <v>0</v>
      </c>
      <c r="M19" s="6">
        <v>0</v>
      </c>
      <c r="N19" s="57">
        <f>SUM(K19:M19)</f>
        <v>0</v>
      </c>
      <c r="O19" s="6">
        <v>0</v>
      </c>
      <c r="P19" s="6">
        <v>0</v>
      </c>
      <c r="Q19" s="6">
        <v>0</v>
      </c>
      <c r="R19" s="6">
        <f>SUM(O19:Q19)</f>
        <v>0</v>
      </c>
      <c r="S19" s="6">
        <v>0</v>
      </c>
      <c r="T19" s="6">
        <v>0</v>
      </c>
      <c r="U19" s="6">
        <v>0</v>
      </c>
      <c r="V19" s="6">
        <f>SUM(S19:U19)</f>
        <v>0</v>
      </c>
      <c r="W19" s="53">
        <v>0</v>
      </c>
      <c r="X19" s="53">
        <v>0</v>
      </c>
      <c r="Y19" s="53">
        <v>0</v>
      </c>
      <c r="Z19" s="53">
        <v>0</v>
      </c>
    </row>
    <row r="20" spans="1:26" x14ac:dyDescent="0.25">
      <c r="A20" s="133"/>
      <c r="B20" s="133"/>
      <c r="C20" s="135"/>
      <c r="D20" s="133"/>
      <c r="E20" s="133"/>
      <c r="F20" s="133"/>
      <c r="G20" s="134"/>
      <c r="H20" s="133"/>
      <c r="I20" s="140"/>
      <c r="J20" s="4" t="s">
        <v>37</v>
      </c>
      <c r="K20" s="6">
        <v>0</v>
      </c>
      <c r="L20" s="6">
        <v>0</v>
      </c>
      <c r="M20" s="6">
        <v>0</v>
      </c>
      <c r="N20" s="57">
        <f>SUM(K20:M20)</f>
        <v>0</v>
      </c>
      <c r="O20" s="6">
        <v>0</v>
      </c>
      <c r="P20" s="6">
        <v>0</v>
      </c>
      <c r="Q20" s="6">
        <v>0</v>
      </c>
      <c r="R20" s="6">
        <f>SUM(O20:Q20)</f>
        <v>0</v>
      </c>
      <c r="S20" s="6">
        <v>0</v>
      </c>
      <c r="T20" s="6">
        <v>0</v>
      </c>
      <c r="U20" s="6">
        <v>0</v>
      </c>
      <c r="V20" s="6">
        <f>SUM(S20:U20)</f>
        <v>0</v>
      </c>
      <c r="W20" s="53">
        <v>0</v>
      </c>
      <c r="X20" s="53">
        <v>0</v>
      </c>
      <c r="Y20" s="53">
        <v>0</v>
      </c>
      <c r="Z20" s="53">
        <v>0</v>
      </c>
    </row>
    <row r="21" spans="1:26" x14ac:dyDescent="0.25">
      <c r="A21" s="133"/>
      <c r="B21" s="133"/>
      <c r="C21" s="135"/>
      <c r="D21" s="133"/>
      <c r="E21" s="133"/>
      <c r="F21" s="133"/>
      <c r="G21" s="134"/>
      <c r="H21" s="133"/>
      <c r="I21" s="140" t="s">
        <v>29</v>
      </c>
      <c r="J21" s="4" t="s">
        <v>38</v>
      </c>
      <c r="K21" s="6">
        <v>0</v>
      </c>
      <c r="L21" s="6">
        <v>0</v>
      </c>
      <c r="M21" s="6">
        <v>0</v>
      </c>
      <c r="N21" s="6">
        <f>SUM(K21:M21)</f>
        <v>0</v>
      </c>
      <c r="O21" s="6">
        <v>0</v>
      </c>
      <c r="P21" s="6">
        <v>0</v>
      </c>
      <c r="Q21" s="6">
        <v>0</v>
      </c>
      <c r="R21" s="6">
        <f>SUM(O21:Q21)</f>
        <v>0</v>
      </c>
      <c r="S21" s="6">
        <v>0</v>
      </c>
      <c r="T21" s="6">
        <v>0</v>
      </c>
      <c r="U21" s="6">
        <v>0</v>
      </c>
      <c r="V21" s="6">
        <f>SUM(S21:U21)</f>
        <v>0</v>
      </c>
      <c r="W21" s="53">
        <v>0</v>
      </c>
      <c r="X21" s="53">
        <v>0</v>
      </c>
      <c r="Y21" s="53">
        <v>0</v>
      </c>
      <c r="Z21" s="53">
        <v>0</v>
      </c>
    </row>
    <row r="22" spans="1:26" x14ac:dyDescent="0.25">
      <c r="A22" s="133"/>
      <c r="B22" s="133"/>
      <c r="C22" s="135"/>
      <c r="D22" s="133"/>
      <c r="E22" s="133"/>
      <c r="F22" s="133"/>
      <c r="G22" s="134"/>
      <c r="H22" s="133"/>
      <c r="I22" s="140"/>
      <c r="J22" s="4" t="s">
        <v>39</v>
      </c>
      <c r="K22" s="6">
        <v>0</v>
      </c>
      <c r="L22" s="6">
        <v>0</v>
      </c>
      <c r="M22" s="6">
        <v>0</v>
      </c>
      <c r="N22" s="6">
        <f>SUM(K22:M22)</f>
        <v>0</v>
      </c>
      <c r="O22" s="6">
        <v>0</v>
      </c>
      <c r="P22" s="6">
        <v>0</v>
      </c>
      <c r="Q22" s="6">
        <v>0</v>
      </c>
      <c r="R22" s="6">
        <f>SUM(O22:Q22)</f>
        <v>0</v>
      </c>
      <c r="S22" s="6">
        <v>0</v>
      </c>
      <c r="T22" s="6">
        <v>0</v>
      </c>
      <c r="U22" s="6">
        <v>0</v>
      </c>
      <c r="V22" s="6">
        <f>SUM(S22:U22)</f>
        <v>0</v>
      </c>
      <c r="W22" s="53">
        <v>0</v>
      </c>
      <c r="X22" s="53">
        <v>0</v>
      </c>
      <c r="Y22" s="53">
        <v>0</v>
      </c>
      <c r="Z22" s="53">
        <v>0</v>
      </c>
    </row>
    <row r="23" spans="1:26" ht="18.75" customHeight="1" x14ac:dyDescent="0.25">
      <c r="A23" s="133"/>
      <c r="B23" s="133"/>
      <c r="C23" s="135"/>
      <c r="D23" s="133"/>
      <c r="E23" s="133"/>
      <c r="F23" s="133" t="s">
        <v>67</v>
      </c>
      <c r="G23" s="134"/>
      <c r="H23" s="133" t="s">
        <v>68</v>
      </c>
      <c r="I23" s="135" t="s">
        <v>27</v>
      </c>
      <c r="J23" s="4" t="s">
        <v>30</v>
      </c>
      <c r="K23" s="6">
        <v>0</v>
      </c>
      <c r="L23" s="6">
        <v>0</v>
      </c>
      <c r="M23" s="6">
        <v>0</v>
      </c>
      <c r="N23" s="6">
        <f t="shared" ref="N23:N27" si="6">SUM(K23:M23)</f>
        <v>0</v>
      </c>
      <c r="O23" s="6">
        <v>0</v>
      </c>
      <c r="P23" s="6">
        <v>0</v>
      </c>
      <c r="Q23" s="6">
        <v>0</v>
      </c>
      <c r="R23" s="6">
        <f t="shared" ref="R23:R27" si="7">SUM(O23:Q23)</f>
        <v>0</v>
      </c>
      <c r="S23" s="6">
        <v>0</v>
      </c>
      <c r="T23" s="6">
        <v>0</v>
      </c>
      <c r="U23" s="6">
        <v>0</v>
      </c>
      <c r="V23" s="6">
        <f t="shared" ref="V23:V27" si="8">SUM(S23:U23)</f>
        <v>0</v>
      </c>
      <c r="W23" s="53">
        <v>0</v>
      </c>
      <c r="X23" s="53">
        <v>0</v>
      </c>
      <c r="Y23" s="53">
        <v>0</v>
      </c>
      <c r="Z23" s="53">
        <v>0</v>
      </c>
    </row>
    <row r="24" spans="1:26" x14ac:dyDescent="0.25">
      <c r="A24" s="133"/>
      <c r="B24" s="133"/>
      <c r="C24" s="135"/>
      <c r="D24" s="133"/>
      <c r="E24" s="133"/>
      <c r="F24" s="133"/>
      <c r="G24" s="134"/>
      <c r="H24" s="133"/>
      <c r="I24" s="135"/>
      <c r="J24" s="4" t="s">
        <v>31</v>
      </c>
      <c r="K24" s="6">
        <v>0</v>
      </c>
      <c r="L24" s="6">
        <v>0</v>
      </c>
      <c r="M24" s="6">
        <v>0</v>
      </c>
      <c r="N24" s="6">
        <f t="shared" si="6"/>
        <v>0</v>
      </c>
      <c r="O24" s="6">
        <v>0</v>
      </c>
      <c r="P24" s="6">
        <v>0</v>
      </c>
      <c r="Q24" s="6">
        <v>0</v>
      </c>
      <c r="R24" s="6">
        <f t="shared" si="7"/>
        <v>0</v>
      </c>
      <c r="S24" s="6">
        <v>0</v>
      </c>
      <c r="T24" s="6">
        <v>0</v>
      </c>
      <c r="U24" s="6">
        <v>0</v>
      </c>
      <c r="V24" s="6">
        <f t="shared" si="8"/>
        <v>0</v>
      </c>
      <c r="W24" s="53">
        <v>0</v>
      </c>
      <c r="X24" s="53">
        <v>0</v>
      </c>
      <c r="Y24" s="53">
        <v>0</v>
      </c>
      <c r="Z24" s="53">
        <v>0</v>
      </c>
    </row>
    <row r="25" spans="1:26" x14ac:dyDescent="0.25">
      <c r="A25" s="133"/>
      <c r="B25" s="133"/>
      <c r="C25" s="135"/>
      <c r="D25" s="133"/>
      <c r="E25" s="133"/>
      <c r="F25" s="133"/>
      <c r="G25" s="134"/>
      <c r="H25" s="133"/>
      <c r="I25" s="135"/>
      <c r="J25" s="4" t="s">
        <v>32</v>
      </c>
      <c r="K25" s="6">
        <v>0</v>
      </c>
      <c r="L25" s="6">
        <v>0</v>
      </c>
      <c r="M25" s="6">
        <v>0</v>
      </c>
      <c r="N25" s="6">
        <f t="shared" si="6"/>
        <v>0</v>
      </c>
      <c r="O25" s="6">
        <v>0</v>
      </c>
      <c r="P25" s="6">
        <v>0</v>
      </c>
      <c r="Q25" s="6">
        <v>0</v>
      </c>
      <c r="R25" s="6">
        <f t="shared" si="7"/>
        <v>0</v>
      </c>
      <c r="S25" s="6">
        <v>0</v>
      </c>
      <c r="T25" s="6">
        <v>0</v>
      </c>
      <c r="U25" s="6">
        <v>0</v>
      </c>
      <c r="V25" s="6">
        <f t="shared" si="8"/>
        <v>0</v>
      </c>
      <c r="W25" s="53">
        <v>0</v>
      </c>
      <c r="X25" s="53">
        <v>0</v>
      </c>
      <c r="Y25" s="53">
        <v>0</v>
      </c>
      <c r="Z25" s="53">
        <v>0</v>
      </c>
    </row>
    <row r="26" spans="1:26" x14ac:dyDescent="0.25">
      <c r="A26" s="133"/>
      <c r="B26" s="133"/>
      <c r="C26" s="135"/>
      <c r="D26" s="133"/>
      <c r="E26" s="133"/>
      <c r="F26" s="133"/>
      <c r="G26" s="134"/>
      <c r="H26" s="133"/>
      <c r="I26" s="135"/>
      <c r="J26" s="4" t="s">
        <v>33</v>
      </c>
      <c r="K26" s="6">
        <v>0</v>
      </c>
      <c r="L26" s="6">
        <v>0</v>
      </c>
      <c r="M26" s="6">
        <v>0</v>
      </c>
      <c r="N26" s="6">
        <f t="shared" si="6"/>
        <v>0</v>
      </c>
      <c r="O26" s="6">
        <v>0</v>
      </c>
      <c r="P26" s="6">
        <v>0</v>
      </c>
      <c r="Q26" s="6">
        <v>0</v>
      </c>
      <c r="R26" s="6">
        <f t="shared" si="7"/>
        <v>0</v>
      </c>
      <c r="S26" s="6">
        <v>0</v>
      </c>
      <c r="T26" s="6">
        <v>0</v>
      </c>
      <c r="U26" s="6">
        <v>0</v>
      </c>
      <c r="V26" s="6">
        <f t="shared" si="8"/>
        <v>0</v>
      </c>
      <c r="W26" s="53">
        <v>0</v>
      </c>
      <c r="X26" s="53">
        <v>0</v>
      </c>
      <c r="Y26" s="53">
        <v>0</v>
      </c>
      <c r="Z26" s="53">
        <v>0</v>
      </c>
    </row>
    <row r="27" spans="1:26" x14ac:dyDescent="0.25">
      <c r="A27" s="133"/>
      <c r="B27" s="133"/>
      <c r="C27" s="135"/>
      <c r="D27" s="133"/>
      <c r="E27" s="133"/>
      <c r="F27" s="133"/>
      <c r="G27" s="134"/>
      <c r="H27" s="133"/>
      <c r="I27" s="135"/>
      <c r="J27" s="3" t="s">
        <v>34</v>
      </c>
      <c r="K27" s="6">
        <v>0</v>
      </c>
      <c r="L27" s="6">
        <v>0</v>
      </c>
      <c r="M27" s="6">
        <v>0</v>
      </c>
      <c r="N27" s="6">
        <f t="shared" si="6"/>
        <v>0</v>
      </c>
      <c r="O27" s="6">
        <v>0</v>
      </c>
      <c r="P27" s="6">
        <v>0</v>
      </c>
      <c r="Q27" s="6">
        <v>0</v>
      </c>
      <c r="R27" s="6">
        <f t="shared" si="7"/>
        <v>0</v>
      </c>
      <c r="S27" s="6">
        <v>0</v>
      </c>
      <c r="T27" s="6">
        <v>0</v>
      </c>
      <c r="U27" s="6">
        <v>0</v>
      </c>
      <c r="V27" s="6">
        <f t="shared" si="8"/>
        <v>0</v>
      </c>
      <c r="W27" s="53">
        <v>0</v>
      </c>
      <c r="X27" s="53">
        <v>0</v>
      </c>
      <c r="Y27" s="53">
        <v>0</v>
      </c>
      <c r="Z27" s="53">
        <v>0</v>
      </c>
    </row>
    <row r="28" spans="1:26" ht="25.5" x14ac:dyDescent="0.25">
      <c r="A28" s="133"/>
      <c r="B28" s="133"/>
      <c r="C28" s="135"/>
      <c r="D28" s="133"/>
      <c r="E28" s="133"/>
      <c r="F28" s="133"/>
      <c r="G28" s="134"/>
      <c r="H28" s="133"/>
      <c r="I28" s="135"/>
      <c r="J28" s="44" t="s">
        <v>35</v>
      </c>
      <c r="K28" s="56">
        <f>SUM(K23,K24,K25,K26,K27)</f>
        <v>0</v>
      </c>
      <c r="L28" s="56">
        <f t="shared" ref="L28:M28" si="9">SUM(L23:L27)</f>
        <v>0</v>
      </c>
      <c r="M28" s="56">
        <f t="shared" si="9"/>
        <v>0</v>
      </c>
      <c r="N28" s="56">
        <v>308</v>
      </c>
      <c r="O28" s="56">
        <f>SUM(O23,O24,O25,O26,O27)</f>
        <v>0</v>
      </c>
      <c r="P28" s="56">
        <f t="shared" ref="P28:Q28" si="10">SUM(P23:P27)</f>
        <v>0</v>
      </c>
      <c r="Q28" s="56">
        <f t="shared" si="10"/>
        <v>0</v>
      </c>
      <c r="R28" s="56">
        <v>301</v>
      </c>
      <c r="S28" s="56">
        <f>SUM(S23,S24,S25,S26,S27)</f>
        <v>0</v>
      </c>
      <c r="T28" s="56">
        <f t="shared" ref="T28:U28" si="11">SUM(T23:T27)</f>
        <v>0</v>
      </c>
      <c r="U28" s="56">
        <f t="shared" si="11"/>
        <v>0</v>
      </c>
      <c r="V28" s="56">
        <v>291</v>
      </c>
      <c r="W28" s="58">
        <v>0</v>
      </c>
      <c r="X28" s="58">
        <v>0</v>
      </c>
      <c r="Y28" s="58">
        <v>0</v>
      </c>
      <c r="Z28" s="59">
        <f>SUM(N28,R28,V28)</f>
        <v>900</v>
      </c>
    </row>
    <row r="29" spans="1:26" x14ac:dyDescent="0.25">
      <c r="A29" s="133"/>
      <c r="B29" s="133"/>
      <c r="C29" s="135"/>
      <c r="D29" s="133"/>
      <c r="E29" s="133"/>
      <c r="F29" s="133"/>
      <c r="G29" s="134"/>
      <c r="H29" s="133"/>
      <c r="I29" s="135" t="s">
        <v>28</v>
      </c>
      <c r="J29" s="4" t="s">
        <v>36</v>
      </c>
      <c r="K29" s="6">
        <v>0</v>
      </c>
      <c r="L29" s="6">
        <v>0</v>
      </c>
      <c r="M29" s="6">
        <v>0</v>
      </c>
      <c r="N29" s="57">
        <f>SUM(K29:M29)</f>
        <v>0</v>
      </c>
      <c r="O29" s="6">
        <v>0</v>
      </c>
      <c r="P29" s="6">
        <v>0</v>
      </c>
      <c r="Q29" s="6">
        <v>0</v>
      </c>
      <c r="R29" s="6">
        <f>SUM(O29:Q29)</f>
        <v>0</v>
      </c>
      <c r="S29" s="6">
        <v>0</v>
      </c>
      <c r="T29" s="6">
        <v>0</v>
      </c>
      <c r="U29" s="6">
        <v>0</v>
      </c>
      <c r="V29" s="6">
        <f>SUM(S29:U29)</f>
        <v>0</v>
      </c>
      <c r="W29" s="53">
        <v>0</v>
      </c>
      <c r="X29" s="53">
        <v>0</v>
      </c>
      <c r="Y29" s="53">
        <v>0</v>
      </c>
      <c r="Z29" s="53">
        <v>0</v>
      </c>
    </row>
    <row r="30" spans="1:26" x14ac:dyDescent="0.25">
      <c r="A30" s="133"/>
      <c r="B30" s="133"/>
      <c r="C30" s="135"/>
      <c r="D30" s="133"/>
      <c r="E30" s="133"/>
      <c r="F30" s="133"/>
      <c r="G30" s="134"/>
      <c r="H30" s="133"/>
      <c r="I30" s="135"/>
      <c r="J30" s="4" t="s">
        <v>37</v>
      </c>
      <c r="K30" s="6">
        <v>0</v>
      </c>
      <c r="L30" s="6">
        <v>0</v>
      </c>
      <c r="M30" s="6">
        <v>0</v>
      </c>
      <c r="N30" s="57">
        <f>SUM(K30:M30)</f>
        <v>0</v>
      </c>
      <c r="O30" s="6">
        <v>0</v>
      </c>
      <c r="P30" s="6">
        <v>0</v>
      </c>
      <c r="Q30" s="6">
        <v>0</v>
      </c>
      <c r="R30" s="6">
        <f>SUM(O30:Q30)</f>
        <v>0</v>
      </c>
      <c r="S30" s="6">
        <v>0</v>
      </c>
      <c r="T30" s="6">
        <v>0</v>
      </c>
      <c r="U30" s="6">
        <v>0</v>
      </c>
      <c r="V30" s="6">
        <f>SUM(S30:U30)</f>
        <v>0</v>
      </c>
      <c r="W30" s="53">
        <v>0</v>
      </c>
      <c r="X30" s="53">
        <v>0</v>
      </c>
      <c r="Y30" s="53">
        <v>0</v>
      </c>
      <c r="Z30" s="53">
        <v>0</v>
      </c>
    </row>
    <row r="31" spans="1:26" x14ac:dyDescent="0.25">
      <c r="A31" s="133"/>
      <c r="B31" s="133"/>
      <c r="C31" s="135"/>
      <c r="D31" s="133"/>
      <c r="E31" s="133"/>
      <c r="F31" s="133"/>
      <c r="G31" s="134"/>
      <c r="H31" s="133"/>
      <c r="I31" s="135" t="s">
        <v>29</v>
      </c>
      <c r="J31" s="4" t="s">
        <v>38</v>
      </c>
      <c r="K31" s="6">
        <v>0</v>
      </c>
      <c r="L31" s="6">
        <v>0</v>
      </c>
      <c r="M31" s="6">
        <v>0</v>
      </c>
      <c r="N31" s="6">
        <f>SUM(K31:M31)</f>
        <v>0</v>
      </c>
      <c r="O31" s="6">
        <v>0</v>
      </c>
      <c r="P31" s="6">
        <v>0</v>
      </c>
      <c r="Q31" s="6">
        <v>0</v>
      </c>
      <c r="R31" s="6">
        <f>SUM(O31:Q31)</f>
        <v>0</v>
      </c>
      <c r="S31" s="6">
        <v>0</v>
      </c>
      <c r="T31" s="6">
        <v>0</v>
      </c>
      <c r="U31" s="6">
        <v>0</v>
      </c>
      <c r="V31" s="6">
        <f>SUM(S31:U31)</f>
        <v>0</v>
      </c>
      <c r="W31" s="53">
        <v>0</v>
      </c>
      <c r="X31" s="53">
        <v>0</v>
      </c>
      <c r="Y31" s="53">
        <v>0</v>
      </c>
      <c r="Z31" s="53">
        <v>0</v>
      </c>
    </row>
    <row r="32" spans="1:26" x14ac:dyDescent="0.25">
      <c r="A32" s="133"/>
      <c r="B32" s="133"/>
      <c r="C32" s="135"/>
      <c r="D32" s="133"/>
      <c r="E32" s="133"/>
      <c r="F32" s="133"/>
      <c r="G32" s="134"/>
      <c r="H32" s="133"/>
      <c r="I32" s="135"/>
      <c r="J32" s="4" t="s">
        <v>39</v>
      </c>
      <c r="K32" s="6">
        <v>0</v>
      </c>
      <c r="L32" s="6">
        <v>0</v>
      </c>
      <c r="M32" s="6">
        <v>0</v>
      </c>
      <c r="N32" s="6">
        <f>SUM(K32:M32)</f>
        <v>0</v>
      </c>
      <c r="O32" s="6">
        <v>0</v>
      </c>
      <c r="P32" s="6">
        <v>0</v>
      </c>
      <c r="Q32" s="6">
        <v>0</v>
      </c>
      <c r="R32" s="6">
        <f>SUM(O32:Q32)</f>
        <v>0</v>
      </c>
      <c r="S32" s="6">
        <v>0</v>
      </c>
      <c r="T32" s="6">
        <v>0</v>
      </c>
      <c r="U32" s="6">
        <v>0</v>
      </c>
      <c r="V32" s="6">
        <f>SUM(S32:U32)</f>
        <v>0</v>
      </c>
      <c r="W32" s="53">
        <v>0</v>
      </c>
      <c r="X32" s="53">
        <v>0</v>
      </c>
      <c r="Y32" s="53">
        <v>0</v>
      </c>
      <c r="Z32" s="53">
        <v>0</v>
      </c>
    </row>
    <row r="33" spans="1:26" ht="41.25" customHeight="1" x14ac:dyDescent="0.25">
      <c r="A33" s="133"/>
      <c r="B33" s="133" t="s">
        <v>69</v>
      </c>
      <c r="C33" s="135"/>
      <c r="D33" s="133"/>
      <c r="E33" s="133"/>
      <c r="F33" s="133" t="s">
        <v>71</v>
      </c>
      <c r="G33" s="134"/>
      <c r="H33" s="133" t="s">
        <v>70</v>
      </c>
      <c r="I33" s="135" t="s">
        <v>27</v>
      </c>
      <c r="J33" s="4" t="s">
        <v>30</v>
      </c>
      <c r="K33" s="6">
        <v>0</v>
      </c>
      <c r="L33" s="6">
        <v>0</v>
      </c>
      <c r="M33" s="6">
        <v>0</v>
      </c>
      <c r="N33" s="6">
        <f t="shared" ref="N33:N37" si="12">SUM(K33:M33)</f>
        <v>0</v>
      </c>
      <c r="O33" s="6">
        <v>0</v>
      </c>
      <c r="P33" s="6">
        <v>0</v>
      </c>
      <c r="Q33" s="6">
        <v>0</v>
      </c>
      <c r="R33" s="6">
        <f t="shared" ref="R33:R37" si="13">SUM(O33:Q33)</f>
        <v>0</v>
      </c>
      <c r="S33" s="6">
        <v>0</v>
      </c>
      <c r="T33" s="6">
        <v>0</v>
      </c>
      <c r="U33" s="6">
        <v>0</v>
      </c>
      <c r="V33" s="6">
        <f t="shared" ref="V33:V37" si="14">SUM(S33:U33)</f>
        <v>0</v>
      </c>
      <c r="W33" s="53">
        <v>0</v>
      </c>
      <c r="X33" s="53">
        <v>0</v>
      </c>
      <c r="Y33" s="53">
        <v>0</v>
      </c>
      <c r="Z33" s="53">
        <v>0</v>
      </c>
    </row>
    <row r="34" spans="1:26" x14ac:dyDescent="0.25">
      <c r="A34" s="133"/>
      <c r="B34" s="133"/>
      <c r="C34" s="135"/>
      <c r="D34" s="133"/>
      <c r="E34" s="133"/>
      <c r="F34" s="133"/>
      <c r="G34" s="134"/>
      <c r="H34" s="133"/>
      <c r="I34" s="135"/>
      <c r="J34" s="4" t="s">
        <v>31</v>
      </c>
      <c r="K34" s="6">
        <v>0</v>
      </c>
      <c r="L34" s="6">
        <v>0</v>
      </c>
      <c r="M34" s="6">
        <v>0</v>
      </c>
      <c r="N34" s="6">
        <f t="shared" si="12"/>
        <v>0</v>
      </c>
      <c r="O34" s="6">
        <v>0</v>
      </c>
      <c r="P34" s="6">
        <v>0</v>
      </c>
      <c r="Q34" s="6">
        <v>0</v>
      </c>
      <c r="R34" s="6">
        <f t="shared" si="13"/>
        <v>0</v>
      </c>
      <c r="S34" s="6">
        <v>0</v>
      </c>
      <c r="T34" s="6">
        <v>0</v>
      </c>
      <c r="U34" s="6">
        <v>0</v>
      </c>
      <c r="V34" s="6">
        <f t="shared" si="14"/>
        <v>0</v>
      </c>
      <c r="W34" s="53">
        <v>0</v>
      </c>
      <c r="X34" s="53">
        <v>0</v>
      </c>
      <c r="Y34" s="53">
        <v>0</v>
      </c>
      <c r="Z34" s="53">
        <v>0</v>
      </c>
    </row>
    <row r="35" spans="1:26" x14ac:dyDescent="0.25">
      <c r="A35" s="133"/>
      <c r="B35" s="133"/>
      <c r="C35" s="135"/>
      <c r="D35" s="133"/>
      <c r="E35" s="133"/>
      <c r="F35" s="133"/>
      <c r="G35" s="134"/>
      <c r="H35" s="133"/>
      <c r="I35" s="135"/>
      <c r="J35" s="4" t="s">
        <v>32</v>
      </c>
      <c r="K35" s="6">
        <v>0</v>
      </c>
      <c r="L35" s="6">
        <v>0</v>
      </c>
      <c r="M35" s="6">
        <v>0</v>
      </c>
      <c r="N35" s="6">
        <f t="shared" si="12"/>
        <v>0</v>
      </c>
      <c r="O35" s="6">
        <v>0</v>
      </c>
      <c r="P35" s="6">
        <v>0</v>
      </c>
      <c r="Q35" s="6">
        <v>0</v>
      </c>
      <c r="R35" s="6">
        <f t="shared" si="13"/>
        <v>0</v>
      </c>
      <c r="S35" s="6">
        <v>0</v>
      </c>
      <c r="T35" s="6">
        <v>0</v>
      </c>
      <c r="U35" s="6">
        <v>0</v>
      </c>
      <c r="V35" s="6">
        <f t="shared" si="14"/>
        <v>0</v>
      </c>
      <c r="W35" s="53">
        <v>0</v>
      </c>
      <c r="X35" s="53">
        <v>0</v>
      </c>
      <c r="Y35" s="53">
        <v>0</v>
      </c>
      <c r="Z35" s="53">
        <v>0</v>
      </c>
    </row>
    <row r="36" spans="1:26" x14ac:dyDescent="0.25">
      <c r="A36" s="133"/>
      <c r="B36" s="133"/>
      <c r="C36" s="135"/>
      <c r="D36" s="133"/>
      <c r="E36" s="133"/>
      <c r="F36" s="133"/>
      <c r="G36" s="134"/>
      <c r="H36" s="133"/>
      <c r="I36" s="135"/>
      <c r="J36" s="4" t="s">
        <v>33</v>
      </c>
      <c r="K36" s="6">
        <v>0</v>
      </c>
      <c r="L36" s="6">
        <v>0</v>
      </c>
      <c r="M36" s="6">
        <v>0</v>
      </c>
      <c r="N36" s="6">
        <f t="shared" si="12"/>
        <v>0</v>
      </c>
      <c r="O36" s="6">
        <v>0</v>
      </c>
      <c r="P36" s="6">
        <v>0</v>
      </c>
      <c r="Q36" s="6">
        <v>0</v>
      </c>
      <c r="R36" s="6">
        <f t="shared" si="13"/>
        <v>0</v>
      </c>
      <c r="S36" s="6">
        <v>0</v>
      </c>
      <c r="T36" s="6">
        <v>0</v>
      </c>
      <c r="U36" s="6">
        <v>0</v>
      </c>
      <c r="V36" s="6">
        <f t="shared" si="14"/>
        <v>0</v>
      </c>
      <c r="W36" s="53">
        <v>0</v>
      </c>
      <c r="X36" s="53">
        <v>0</v>
      </c>
      <c r="Y36" s="53">
        <v>0</v>
      </c>
      <c r="Z36" s="53">
        <v>0</v>
      </c>
    </row>
    <row r="37" spans="1:26" x14ac:dyDescent="0.25">
      <c r="A37" s="133"/>
      <c r="B37" s="133"/>
      <c r="C37" s="135"/>
      <c r="D37" s="133"/>
      <c r="E37" s="133"/>
      <c r="F37" s="133"/>
      <c r="G37" s="134"/>
      <c r="H37" s="133"/>
      <c r="I37" s="135"/>
      <c r="J37" s="3" t="s">
        <v>34</v>
      </c>
      <c r="K37" s="6">
        <v>0</v>
      </c>
      <c r="L37" s="6">
        <v>0</v>
      </c>
      <c r="M37" s="6">
        <v>0</v>
      </c>
      <c r="N37" s="6">
        <f t="shared" si="12"/>
        <v>0</v>
      </c>
      <c r="O37" s="6">
        <v>0</v>
      </c>
      <c r="P37" s="6">
        <v>0</v>
      </c>
      <c r="Q37" s="6">
        <v>0</v>
      </c>
      <c r="R37" s="6">
        <f t="shared" si="13"/>
        <v>0</v>
      </c>
      <c r="S37" s="6">
        <v>0</v>
      </c>
      <c r="T37" s="6">
        <v>0</v>
      </c>
      <c r="U37" s="6">
        <v>0</v>
      </c>
      <c r="V37" s="6">
        <f t="shared" si="14"/>
        <v>0</v>
      </c>
      <c r="W37" s="53">
        <v>0</v>
      </c>
      <c r="X37" s="53">
        <v>0</v>
      </c>
      <c r="Y37" s="53">
        <v>0</v>
      </c>
      <c r="Z37" s="53">
        <v>0</v>
      </c>
    </row>
    <row r="38" spans="1:26" ht="25.5" x14ac:dyDescent="0.25">
      <c r="A38" s="133"/>
      <c r="B38" s="133"/>
      <c r="C38" s="135"/>
      <c r="D38" s="133"/>
      <c r="E38" s="133"/>
      <c r="F38" s="133"/>
      <c r="G38" s="134"/>
      <c r="H38" s="133"/>
      <c r="I38" s="135"/>
      <c r="J38" s="44" t="s">
        <v>35</v>
      </c>
      <c r="K38" s="56">
        <f>SUM(K33,K34,K35,K36,K37)</f>
        <v>0</v>
      </c>
      <c r="L38" s="56">
        <f t="shared" ref="L38:M38" si="15">SUM(L33:L37)</f>
        <v>0</v>
      </c>
      <c r="M38" s="56">
        <f t="shared" si="15"/>
        <v>0</v>
      </c>
      <c r="N38" s="56">
        <f>SUM(K38,L38)</f>
        <v>0</v>
      </c>
      <c r="O38" s="56">
        <f>SUM(O33,O34,O35,O36,O37)</f>
        <v>0</v>
      </c>
      <c r="P38" s="56">
        <f t="shared" ref="P38:Q38" si="16">SUM(P33:P37)</f>
        <v>0</v>
      </c>
      <c r="Q38" s="56">
        <f t="shared" si="16"/>
        <v>0</v>
      </c>
      <c r="R38" s="56">
        <v>50</v>
      </c>
      <c r="S38" s="56">
        <f>SUM(S33,S34,S35,S36,S37)</f>
        <v>0</v>
      </c>
      <c r="T38" s="56">
        <f t="shared" ref="T38:U38" si="17">SUM(T33:T37)</f>
        <v>0</v>
      </c>
      <c r="U38" s="56">
        <f t="shared" si="17"/>
        <v>0</v>
      </c>
      <c r="V38" s="56">
        <v>50</v>
      </c>
      <c r="W38" s="58">
        <v>0</v>
      </c>
      <c r="X38" s="58">
        <v>0</v>
      </c>
      <c r="Y38" s="58">
        <v>0</v>
      </c>
      <c r="Z38" s="59">
        <f>SUM(N38,R38,V38)</f>
        <v>100</v>
      </c>
    </row>
    <row r="39" spans="1:26" x14ac:dyDescent="0.25">
      <c r="A39" s="133"/>
      <c r="B39" s="133"/>
      <c r="C39" s="135"/>
      <c r="D39" s="133"/>
      <c r="E39" s="133"/>
      <c r="F39" s="133"/>
      <c r="G39" s="134"/>
      <c r="H39" s="133"/>
      <c r="I39" s="133" t="s">
        <v>28</v>
      </c>
      <c r="J39" s="4" t="s">
        <v>36</v>
      </c>
      <c r="K39" s="6">
        <v>0</v>
      </c>
      <c r="L39" s="6">
        <v>0</v>
      </c>
      <c r="M39" s="6">
        <v>0</v>
      </c>
      <c r="N39" s="57">
        <f>SUM(K39:M39)</f>
        <v>0</v>
      </c>
      <c r="O39" s="6">
        <v>0</v>
      </c>
      <c r="P39" s="6">
        <v>0</v>
      </c>
      <c r="Q39" s="6">
        <v>0</v>
      </c>
      <c r="R39" s="6">
        <f>SUM(O39:Q39)</f>
        <v>0</v>
      </c>
      <c r="S39" s="6">
        <v>0</v>
      </c>
      <c r="T39" s="6">
        <v>0</v>
      </c>
      <c r="U39" s="6">
        <v>0</v>
      </c>
      <c r="V39" s="6">
        <f>SUM(S39:U39)</f>
        <v>0</v>
      </c>
      <c r="W39" s="53">
        <v>0</v>
      </c>
      <c r="X39" s="53">
        <v>0</v>
      </c>
      <c r="Y39" s="53">
        <v>0</v>
      </c>
      <c r="Z39" s="53">
        <v>0</v>
      </c>
    </row>
    <row r="40" spans="1:26" x14ac:dyDescent="0.25">
      <c r="A40" s="133"/>
      <c r="B40" s="133"/>
      <c r="C40" s="135"/>
      <c r="D40" s="133"/>
      <c r="E40" s="133"/>
      <c r="F40" s="133"/>
      <c r="G40" s="134"/>
      <c r="H40" s="133"/>
      <c r="I40" s="133"/>
      <c r="J40" s="4" t="s">
        <v>37</v>
      </c>
      <c r="K40" s="6">
        <v>0</v>
      </c>
      <c r="L40" s="6">
        <v>0</v>
      </c>
      <c r="M40" s="6">
        <v>0</v>
      </c>
      <c r="N40" s="57">
        <f>SUM(K40:M40)</f>
        <v>0</v>
      </c>
      <c r="O40" s="6">
        <v>0</v>
      </c>
      <c r="P40" s="6">
        <v>0</v>
      </c>
      <c r="Q40" s="6">
        <v>0</v>
      </c>
      <c r="R40" s="6">
        <f>SUM(O40:Q40)</f>
        <v>0</v>
      </c>
      <c r="S40" s="6">
        <v>0</v>
      </c>
      <c r="T40" s="6">
        <v>0</v>
      </c>
      <c r="U40" s="6">
        <v>0</v>
      </c>
      <c r="V40" s="6">
        <f>SUM(S40:U40)</f>
        <v>0</v>
      </c>
      <c r="W40" s="53">
        <v>0</v>
      </c>
      <c r="X40" s="53">
        <v>0</v>
      </c>
      <c r="Y40" s="53">
        <v>0</v>
      </c>
      <c r="Z40" s="53">
        <v>0</v>
      </c>
    </row>
    <row r="41" spans="1:26" x14ac:dyDescent="0.25">
      <c r="A41" s="133"/>
      <c r="B41" s="133"/>
      <c r="C41" s="135"/>
      <c r="D41" s="133"/>
      <c r="E41" s="133"/>
      <c r="F41" s="133"/>
      <c r="G41" s="134"/>
      <c r="H41" s="133"/>
      <c r="I41" s="133" t="s">
        <v>29</v>
      </c>
      <c r="J41" s="4" t="s">
        <v>38</v>
      </c>
      <c r="K41" s="6">
        <v>0</v>
      </c>
      <c r="L41" s="6">
        <v>0</v>
      </c>
      <c r="M41" s="6">
        <v>0</v>
      </c>
      <c r="N41" s="6">
        <f>SUM(K41:M41)</f>
        <v>0</v>
      </c>
      <c r="O41" s="6">
        <v>0</v>
      </c>
      <c r="P41" s="6">
        <v>0</v>
      </c>
      <c r="Q41" s="6">
        <v>0</v>
      </c>
      <c r="R41" s="6">
        <f>SUM(O41:Q41)</f>
        <v>0</v>
      </c>
      <c r="S41" s="6">
        <v>0</v>
      </c>
      <c r="T41" s="6">
        <v>0</v>
      </c>
      <c r="U41" s="6">
        <v>0</v>
      </c>
      <c r="V41" s="6">
        <f>SUM(S41:U41)</f>
        <v>0</v>
      </c>
      <c r="W41" s="53">
        <v>0</v>
      </c>
      <c r="X41" s="53">
        <v>0</v>
      </c>
      <c r="Y41" s="53">
        <v>0</v>
      </c>
      <c r="Z41" s="53">
        <v>0</v>
      </c>
    </row>
    <row r="42" spans="1:26" x14ac:dyDescent="0.25">
      <c r="A42" s="133"/>
      <c r="B42" s="133"/>
      <c r="C42" s="135"/>
      <c r="D42" s="133"/>
      <c r="E42" s="133"/>
      <c r="F42" s="133"/>
      <c r="G42" s="134"/>
      <c r="H42" s="133"/>
      <c r="I42" s="133"/>
      <c r="J42" s="4" t="s">
        <v>39</v>
      </c>
      <c r="K42" s="6">
        <v>0</v>
      </c>
      <c r="L42" s="6">
        <v>0</v>
      </c>
      <c r="M42" s="6">
        <v>0</v>
      </c>
      <c r="N42" s="6">
        <f>SUM(K42:M42)</f>
        <v>0</v>
      </c>
      <c r="O42" s="6">
        <v>0</v>
      </c>
      <c r="P42" s="6">
        <v>0</v>
      </c>
      <c r="Q42" s="6">
        <v>0</v>
      </c>
      <c r="R42" s="6">
        <f>SUM(O42:Q42)</f>
        <v>0</v>
      </c>
      <c r="S42" s="6">
        <v>0</v>
      </c>
      <c r="T42" s="6">
        <v>0</v>
      </c>
      <c r="U42" s="6">
        <v>0</v>
      </c>
      <c r="V42" s="6">
        <f>SUM(S42:U42)</f>
        <v>0</v>
      </c>
      <c r="W42" s="53">
        <v>0</v>
      </c>
      <c r="X42" s="53">
        <v>0</v>
      </c>
      <c r="Y42" s="53">
        <v>0</v>
      </c>
      <c r="Z42" s="53">
        <v>0</v>
      </c>
    </row>
    <row r="45" spans="1:26" x14ac:dyDescent="0.25">
      <c r="B45" s="139" t="s">
        <v>0</v>
      </c>
      <c r="C45" s="139"/>
      <c r="D45" s="139"/>
      <c r="E45" s="139"/>
      <c r="F45" s="139"/>
      <c r="G45" s="139"/>
      <c r="H45" s="139"/>
      <c r="I45" s="139"/>
      <c r="J45" s="139"/>
      <c r="K45" s="139"/>
      <c r="L45" s="139"/>
      <c r="M45" s="139"/>
      <c r="N45" s="139"/>
      <c r="O45" s="139"/>
      <c r="P45" s="139"/>
      <c r="Q45" s="139"/>
      <c r="R45" s="139"/>
      <c r="S45" s="139"/>
      <c r="T45" s="139"/>
      <c r="U45" s="139"/>
      <c r="V45" s="139"/>
      <c r="W45" s="139"/>
    </row>
    <row r="46" spans="1:26" x14ac:dyDescent="0.25">
      <c r="B46" s="139" t="s">
        <v>1</v>
      </c>
      <c r="C46" s="139"/>
      <c r="D46" s="139"/>
      <c r="E46" s="139"/>
      <c r="F46" s="139"/>
      <c r="G46" s="139"/>
      <c r="H46" s="139"/>
      <c r="I46" s="139"/>
      <c r="J46" s="139"/>
      <c r="K46" s="139"/>
      <c r="L46" s="139"/>
      <c r="M46" s="139"/>
      <c r="N46" s="139"/>
      <c r="O46" s="139"/>
      <c r="P46" s="139"/>
      <c r="Q46" s="139"/>
      <c r="R46" s="139"/>
      <c r="S46" s="139"/>
      <c r="T46" s="139"/>
      <c r="U46" s="139"/>
      <c r="V46" s="139"/>
      <c r="W46" s="139"/>
    </row>
    <row r="47" spans="1:26" x14ac:dyDescent="0.25">
      <c r="B47" s="139" t="s">
        <v>2</v>
      </c>
      <c r="C47" s="139"/>
      <c r="D47" s="139"/>
      <c r="E47" s="139"/>
      <c r="F47" s="139"/>
      <c r="G47" s="139"/>
      <c r="H47" s="139"/>
      <c r="I47" s="139"/>
      <c r="J47" s="139"/>
      <c r="K47" s="139"/>
      <c r="L47" s="139"/>
      <c r="M47" s="139"/>
      <c r="N47" s="139"/>
      <c r="O47" s="139"/>
      <c r="P47" s="139"/>
      <c r="Q47" s="139"/>
      <c r="R47" s="139"/>
      <c r="S47" s="139"/>
      <c r="T47" s="139"/>
      <c r="U47" s="139"/>
      <c r="V47" s="139"/>
      <c r="W47" s="139"/>
    </row>
    <row r="48" spans="1:26" x14ac:dyDescent="0.25">
      <c r="B48" s="1"/>
      <c r="C48" s="1"/>
      <c r="D48" s="1"/>
      <c r="E48" s="1"/>
      <c r="F48" s="1"/>
      <c r="G48" s="1"/>
      <c r="H48" s="1"/>
      <c r="I48" s="1"/>
      <c r="J48" s="1"/>
      <c r="K48" s="1"/>
      <c r="L48" s="1"/>
      <c r="M48" s="1"/>
      <c r="N48" s="1"/>
      <c r="O48" s="1"/>
      <c r="P48" s="1"/>
      <c r="Q48" s="1"/>
      <c r="R48" s="1"/>
      <c r="S48" s="1"/>
      <c r="T48" s="1"/>
      <c r="U48" s="1"/>
      <c r="V48" s="1"/>
      <c r="W48" s="1"/>
    </row>
    <row r="49" spans="1:26" x14ac:dyDescent="0.25">
      <c r="B49" s="2"/>
      <c r="C49" s="2"/>
      <c r="D49" s="2"/>
      <c r="E49" s="2"/>
      <c r="F49" s="2"/>
      <c r="G49" s="2"/>
      <c r="H49" s="2"/>
      <c r="I49" s="2"/>
      <c r="J49" s="2"/>
      <c r="K49" s="2"/>
      <c r="L49" s="2"/>
      <c r="M49" s="2"/>
      <c r="N49" s="2"/>
      <c r="O49" s="2"/>
      <c r="P49" s="2"/>
      <c r="Q49" s="2"/>
      <c r="R49" s="2"/>
      <c r="S49" s="2"/>
      <c r="T49" s="2"/>
      <c r="U49" s="2"/>
      <c r="V49" s="2"/>
      <c r="W49" s="2"/>
    </row>
    <row r="50" spans="1:26" ht="15" customHeight="1" x14ac:dyDescent="0.25">
      <c r="A50" s="145" t="s">
        <v>3</v>
      </c>
      <c r="B50" s="145"/>
      <c r="C50" s="145"/>
      <c r="D50" s="145"/>
      <c r="E50" s="145"/>
      <c r="F50" s="1"/>
      <c r="G50" s="1"/>
      <c r="H50" s="1"/>
      <c r="I50" s="1"/>
      <c r="J50" s="1"/>
      <c r="K50" s="1"/>
      <c r="L50" s="1"/>
      <c r="M50" s="1"/>
      <c r="N50" s="1"/>
      <c r="O50" s="1"/>
      <c r="P50" s="2"/>
      <c r="Q50" s="2"/>
      <c r="R50" s="2"/>
      <c r="S50" s="2"/>
      <c r="T50" s="2"/>
      <c r="U50" s="2"/>
      <c r="V50" s="2"/>
      <c r="W50" s="2"/>
    </row>
    <row r="51" spans="1:26" ht="28.5" x14ac:dyDescent="0.25">
      <c r="A51" s="142" t="s">
        <v>4</v>
      </c>
      <c r="B51" s="142"/>
      <c r="C51" s="142" t="s">
        <v>5</v>
      </c>
      <c r="D51" s="142"/>
      <c r="E51" s="24" t="s">
        <v>6</v>
      </c>
      <c r="F51" s="1"/>
      <c r="G51" s="1"/>
      <c r="H51" s="1"/>
      <c r="I51" s="1"/>
      <c r="J51" s="1"/>
      <c r="K51" s="1"/>
      <c r="L51" s="1"/>
      <c r="M51" s="1"/>
      <c r="N51" s="1"/>
      <c r="O51" s="1"/>
      <c r="P51" s="2"/>
      <c r="Q51" s="2"/>
      <c r="R51" s="2"/>
      <c r="S51" s="2"/>
      <c r="T51" s="2"/>
      <c r="U51" s="2"/>
      <c r="V51" s="2"/>
      <c r="W51" s="2"/>
    </row>
    <row r="52" spans="1:26" x14ac:dyDescent="0.25">
      <c r="A52" s="143" t="s">
        <v>7</v>
      </c>
      <c r="B52" s="143"/>
      <c r="C52" s="143" t="s">
        <v>41</v>
      </c>
      <c r="D52" s="143"/>
      <c r="E52" s="25" t="s">
        <v>61</v>
      </c>
      <c r="F52" s="2"/>
      <c r="G52" s="2"/>
      <c r="H52" s="2"/>
      <c r="I52" s="2"/>
      <c r="J52" s="2"/>
      <c r="K52" s="2"/>
      <c r="L52" s="2"/>
      <c r="M52" s="2"/>
      <c r="N52" s="2"/>
      <c r="O52" s="2"/>
      <c r="P52" s="2"/>
      <c r="Q52" s="2"/>
      <c r="R52" s="2"/>
      <c r="S52" s="2"/>
      <c r="T52" s="2"/>
      <c r="U52" s="2"/>
      <c r="V52" s="2"/>
      <c r="W52" s="2"/>
    </row>
    <row r="54" spans="1:26" ht="15" customHeight="1" x14ac:dyDescent="0.25">
      <c r="A54" s="144" t="s">
        <v>152</v>
      </c>
      <c r="B54" s="137" t="s">
        <v>9</v>
      </c>
      <c r="C54" s="137" t="s">
        <v>10</v>
      </c>
      <c r="D54" s="137" t="s">
        <v>11</v>
      </c>
      <c r="E54" s="137" t="s">
        <v>12</v>
      </c>
      <c r="F54" s="137" t="s">
        <v>13</v>
      </c>
      <c r="G54" s="138" t="s">
        <v>21</v>
      </c>
      <c r="H54" s="137" t="s">
        <v>14</v>
      </c>
      <c r="I54" s="138" t="s">
        <v>15</v>
      </c>
      <c r="J54" s="136" t="s">
        <v>16</v>
      </c>
      <c r="K54" s="147" t="s">
        <v>17</v>
      </c>
      <c r="L54" s="148"/>
      <c r="M54" s="148"/>
      <c r="N54" s="148"/>
      <c r="O54" s="147" t="s">
        <v>18</v>
      </c>
      <c r="P54" s="148"/>
      <c r="Q54" s="148"/>
      <c r="R54" s="148"/>
      <c r="S54" s="147" t="s">
        <v>19</v>
      </c>
      <c r="T54" s="148"/>
      <c r="U54" s="148"/>
      <c r="V54" s="148"/>
      <c r="W54" s="147" t="s">
        <v>174</v>
      </c>
      <c r="X54" s="148"/>
      <c r="Y54" s="148"/>
      <c r="Z54" s="148"/>
    </row>
    <row r="55" spans="1:26" x14ac:dyDescent="0.25">
      <c r="A55" s="144"/>
      <c r="B55" s="137"/>
      <c r="C55" s="137"/>
      <c r="D55" s="137"/>
      <c r="E55" s="137"/>
      <c r="F55" s="137"/>
      <c r="G55" s="138"/>
      <c r="H55" s="137"/>
      <c r="I55" s="138"/>
      <c r="J55" s="136"/>
      <c r="K55" s="131" t="s">
        <v>20</v>
      </c>
      <c r="L55" s="131"/>
      <c r="M55" s="131"/>
      <c r="N55" s="131"/>
      <c r="O55" s="131" t="s">
        <v>20</v>
      </c>
      <c r="P55" s="131"/>
      <c r="Q55" s="131"/>
      <c r="R55" s="131"/>
      <c r="S55" s="131" t="s">
        <v>20</v>
      </c>
      <c r="T55" s="131"/>
      <c r="U55" s="131"/>
      <c r="V55" s="131"/>
      <c r="W55" s="131" t="s">
        <v>20</v>
      </c>
      <c r="X55" s="131"/>
      <c r="Y55" s="131"/>
      <c r="Z55" s="131"/>
    </row>
    <row r="56" spans="1:26" x14ac:dyDescent="0.25">
      <c r="A56" s="144"/>
      <c r="B56" s="137"/>
      <c r="C56" s="137"/>
      <c r="D56" s="137"/>
      <c r="E56" s="137"/>
      <c r="F56" s="137"/>
      <c r="G56" s="138"/>
      <c r="H56" s="137"/>
      <c r="I56" s="138"/>
      <c r="J56" s="136"/>
      <c r="K56" s="3" t="s">
        <v>22</v>
      </c>
      <c r="L56" s="3" t="s">
        <v>23</v>
      </c>
      <c r="M56" s="3" t="s">
        <v>24</v>
      </c>
      <c r="N56" s="3" t="s">
        <v>25</v>
      </c>
      <c r="O56" s="3" t="s">
        <v>22</v>
      </c>
      <c r="P56" s="3" t="s">
        <v>23</v>
      </c>
      <c r="Q56" s="3" t="s">
        <v>26</v>
      </c>
      <c r="R56" s="3" t="s">
        <v>25</v>
      </c>
      <c r="S56" s="3" t="s">
        <v>22</v>
      </c>
      <c r="T56" s="3" t="s">
        <v>23</v>
      </c>
      <c r="U56" s="3" t="s">
        <v>26</v>
      </c>
      <c r="V56" s="3" t="s">
        <v>25</v>
      </c>
      <c r="W56" s="3" t="s">
        <v>22</v>
      </c>
      <c r="X56" s="3" t="s">
        <v>23</v>
      </c>
      <c r="Y56" s="3" t="s">
        <v>24</v>
      </c>
      <c r="Z56" s="3" t="s">
        <v>25</v>
      </c>
    </row>
    <row r="57" spans="1:26" ht="18" customHeight="1" x14ac:dyDescent="0.25">
      <c r="A57" s="133" t="s">
        <v>156</v>
      </c>
      <c r="B57" s="133" t="s">
        <v>47</v>
      </c>
      <c r="C57" s="183">
        <v>16378</v>
      </c>
      <c r="D57" s="133" t="s">
        <v>72</v>
      </c>
      <c r="E57" s="133" t="s">
        <v>73</v>
      </c>
      <c r="F57" s="133" t="s">
        <v>74</v>
      </c>
      <c r="G57" s="141">
        <v>700000</v>
      </c>
      <c r="H57" s="133" t="s">
        <v>75</v>
      </c>
      <c r="I57" s="133" t="s">
        <v>27</v>
      </c>
      <c r="J57" s="43" t="s">
        <v>30</v>
      </c>
      <c r="K57" s="6">
        <v>0</v>
      </c>
      <c r="L57" s="6">
        <v>0</v>
      </c>
      <c r="M57" s="6">
        <v>0</v>
      </c>
      <c r="N57" s="6">
        <f t="shared" ref="N57:N61" si="18">SUM(K57:M57)</f>
        <v>0</v>
      </c>
      <c r="O57" s="6">
        <v>0</v>
      </c>
      <c r="P57" s="6">
        <v>0</v>
      </c>
      <c r="Q57" s="6">
        <v>0</v>
      </c>
      <c r="R57" s="6">
        <f t="shared" ref="R57:R61" si="19">SUM(O57:Q57)</f>
        <v>0</v>
      </c>
      <c r="S57" s="6">
        <v>0</v>
      </c>
      <c r="T57" s="6">
        <v>0</v>
      </c>
      <c r="U57" s="6">
        <v>0</v>
      </c>
      <c r="V57" s="6">
        <f t="shared" ref="V57:V61" si="20">SUM(S57:U57)</f>
        <v>0</v>
      </c>
      <c r="W57" s="51">
        <v>0</v>
      </c>
      <c r="X57" s="51">
        <v>0</v>
      </c>
      <c r="Y57" s="51">
        <v>0</v>
      </c>
      <c r="Z57" s="51">
        <v>0</v>
      </c>
    </row>
    <row r="58" spans="1:26" x14ac:dyDescent="0.25">
      <c r="A58" s="133"/>
      <c r="B58" s="133"/>
      <c r="C58" s="183"/>
      <c r="D58" s="133"/>
      <c r="E58" s="133"/>
      <c r="F58" s="133"/>
      <c r="G58" s="141"/>
      <c r="H58" s="133"/>
      <c r="I58" s="133"/>
      <c r="J58" s="43" t="s">
        <v>31</v>
      </c>
      <c r="K58" s="6">
        <v>0</v>
      </c>
      <c r="L58" s="6">
        <v>0</v>
      </c>
      <c r="M58" s="6">
        <v>0</v>
      </c>
      <c r="N58" s="6">
        <f t="shared" si="18"/>
        <v>0</v>
      </c>
      <c r="O58" s="6">
        <v>0</v>
      </c>
      <c r="P58" s="6">
        <v>0</v>
      </c>
      <c r="Q58" s="6">
        <v>0</v>
      </c>
      <c r="R58" s="6">
        <f t="shared" si="19"/>
        <v>0</v>
      </c>
      <c r="S58" s="6">
        <v>0</v>
      </c>
      <c r="T58" s="6">
        <v>0</v>
      </c>
      <c r="U58" s="6">
        <v>0</v>
      </c>
      <c r="V58" s="6">
        <f t="shared" si="20"/>
        <v>0</v>
      </c>
      <c r="W58" s="51">
        <v>0</v>
      </c>
      <c r="X58" s="51">
        <v>0</v>
      </c>
      <c r="Y58" s="51">
        <v>0</v>
      </c>
      <c r="Z58" s="51">
        <v>0</v>
      </c>
    </row>
    <row r="59" spans="1:26" x14ac:dyDescent="0.25">
      <c r="A59" s="133"/>
      <c r="B59" s="133"/>
      <c r="C59" s="183"/>
      <c r="D59" s="133"/>
      <c r="E59" s="133"/>
      <c r="F59" s="133"/>
      <c r="G59" s="141"/>
      <c r="H59" s="133"/>
      <c r="I59" s="133"/>
      <c r="J59" s="43" t="s">
        <v>32</v>
      </c>
      <c r="K59" s="6">
        <v>0</v>
      </c>
      <c r="L59" s="6">
        <v>0</v>
      </c>
      <c r="M59" s="6">
        <v>0</v>
      </c>
      <c r="N59" s="6">
        <f t="shared" si="18"/>
        <v>0</v>
      </c>
      <c r="O59" s="6">
        <v>0</v>
      </c>
      <c r="P59" s="6">
        <v>0</v>
      </c>
      <c r="Q59" s="6">
        <v>0</v>
      </c>
      <c r="R59" s="6">
        <f t="shared" si="19"/>
        <v>0</v>
      </c>
      <c r="S59" s="6">
        <v>0</v>
      </c>
      <c r="T59" s="6">
        <v>0</v>
      </c>
      <c r="U59" s="6">
        <v>0</v>
      </c>
      <c r="V59" s="6">
        <f t="shared" si="20"/>
        <v>0</v>
      </c>
      <c r="W59" s="51">
        <v>0</v>
      </c>
      <c r="X59" s="51">
        <v>0</v>
      </c>
      <c r="Y59" s="51">
        <v>0</v>
      </c>
      <c r="Z59" s="51">
        <v>0</v>
      </c>
    </row>
    <row r="60" spans="1:26" x14ac:dyDescent="0.25">
      <c r="A60" s="133"/>
      <c r="B60" s="133"/>
      <c r="C60" s="183"/>
      <c r="D60" s="133"/>
      <c r="E60" s="133"/>
      <c r="F60" s="133"/>
      <c r="G60" s="141"/>
      <c r="H60" s="133"/>
      <c r="I60" s="133"/>
      <c r="J60" s="43" t="s">
        <v>33</v>
      </c>
      <c r="K60" s="6">
        <v>0</v>
      </c>
      <c r="L60" s="6">
        <v>0</v>
      </c>
      <c r="M60" s="6">
        <v>0</v>
      </c>
      <c r="N60" s="6">
        <f t="shared" si="18"/>
        <v>0</v>
      </c>
      <c r="O60" s="6">
        <v>0</v>
      </c>
      <c r="P60" s="6">
        <v>0</v>
      </c>
      <c r="Q60" s="6">
        <v>0</v>
      </c>
      <c r="R60" s="6">
        <f t="shared" si="19"/>
        <v>0</v>
      </c>
      <c r="S60" s="6">
        <v>0</v>
      </c>
      <c r="T60" s="6">
        <v>0</v>
      </c>
      <c r="U60" s="6">
        <v>0</v>
      </c>
      <c r="V60" s="6">
        <f t="shared" si="20"/>
        <v>0</v>
      </c>
      <c r="W60" s="51">
        <v>0</v>
      </c>
      <c r="X60" s="51">
        <v>0</v>
      </c>
      <c r="Y60" s="51">
        <v>0</v>
      </c>
      <c r="Z60" s="51">
        <v>0</v>
      </c>
    </row>
    <row r="61" spans="1:26" x14ac:dyDescent="0.25">
      <c r="A61" s="133"/>
      <c r="B61" s="133"/>
      <c r="C61" s="183"/>
      <c r="D61" s="133"/>
      <c r="E61" s="133"/>
      <c r="F61" s="133"/>
      <c r="G61" s="141"/>
      <c r="H61" s="133"/>
      <c r="I61" s="133"/>
      <c r="J61" s="30" t="s">
        <v>34</v>
      </c>
      <c r="K61" s="6">
        <v>0</v>
      </c>
      <c r="L61" s="6">
        <v>0</v>
      </c>
      <c r="M61" s="6">
        <v>0</v>
      </c>
      <c r="N61" s="6">
        <f t="shared" si="18"/>
        <v>0</v>
      </c>
      <c r="O61" s="6">
        <v>0</v>
      </c>
      <c r="P61" s="6">
        <v>0</v>
      </c>
      <c r="Q61" s="6">
        <v>0</v>
      </c>
      <c r="R61" s="6">
        <f t="shared" si="19"/>
        <v>0</v>
      </c>
      <c r="S61" s="6">
        <v>0</v>
      </c>
      <c r="T61" s="6">
        <v>0</v>
      </c>
      <c r="U61" s="6">
        <v>0</v>
      </c>
      <c r="V61" s="6">
        <f t="shared" si="20"/>
        <v>0</v>
      </c>
      <c r="W61" s="51">
        <v>0</v>
      </c>
      <c r="X61" s="51">
        <v>0</v>
      </c>
      <c r="Y61" s="51">
        <v>0</v>
      </c>
      <c r="Z61" s="51">
        <v>0</v>
      </c>
    </row>
    <row r="62" spans="1:26" ht="25.5" x14ac:dyDescent="0.25">
      <c r="A62" s="133"/>
      <c r="B62" s="133"/>
      <c r="C62" s="183"/>
      <c r="D62" s="133"/>
      <c r="E62" s="133"/>
      <c r="F62" s="133"/>
      <c r="G62" s="141"/>
      <c r="H62" s="133"/>
      <c r="I62" s="133"/>
      <c r="J62" s="44" t="s">
        <v>177</v>
      </c>
      <c r="K62" s="56">
        <f>SUM(K57,K58,K59,K60,K61)</f>
        <v>0</v>
      </c>
      <c r="L62" s="56">
        <f t="shared" ref="L62:M62" si="21">SUM(L57:L61)</f>
        <v>0</v>
      </c>
      <c r="M62" s="56">
        <f t="shared" si="21"/>
        <v>0</v>
      </c>
      <c r="N62" s="56">
        <v>355</v>
      </c>
      <c r="O62" s="56">
        <f>SUM(O57,O58,O59,O60,O61)</f>
        <v>0</v>
      </c>
      <c r="P62" s="56">
        <f t="shared" ref="P62:Q62" si="22">SUM(P57:P61)</f>
        <v>0</v>
      </c>
      <c r="Q62" s="56">
        <f t="shared" si="22"/>
        <v>0</v>
      </c>
      <c r="R62" s="56">
        <v>263</v>
      </c>
      <c r="S62" s="56">
        <f>SUM(S57,S58,S59,S60,S61)</f>
        <v>0</v>
      </c>
      <c r="T62" s="56">
        <f t="shared" ref="T62:U62" si="23">SUM(T57:T61)</f>
        <v>0</v>
      </c>
      <c r="U62" s="56">
        <f t="shared" si="23"/>
        <v>0</v>
      </c>
      <c r="V62" s="56">
        <f>SUM(S62,T62)</f>
        <v>0</v>
      </c>
      <c r="W62" s="61">
        <v>0</v>
      </c>
      <c r="X62" s="61">
        <v>0</v>
      </c>
      <c r="Y62" s="61">
        <v>0</v>
      </c>
      <c r="Z62" s="62">
        <f>SUM(N62,R62,U6)</f>
        <v>618</v>
      </c>
    </row>
    <row r="63" spans="1:26" x14ac:dyDescent="0.25">
      <c r="A63" s="133"/>
      <c r="B63" s="133"/>
      <c r="C63" s="183"/>
      <c r="D63" s="133"/>
      <c r="E63" s="133"/>
      <c r="F63" s="133"/>
      <c r="G63" s="141"/>
      <c r="H63" s="133"/>
      <c r="I63" s="133" t="s">
        <v>28</v>
      </c>
      <c r="J63" s="43" t="s">
        <v>36</v>
      </c>
      <c r="K63" s="6">
        <v>0</v>
      </c>
      <c r="L63" s="6">
        <v>0</v>
      </c>
      <c r="M63" s="6">
        <v>0</v>
      </c>
      <c r="N63" s="57">
        <v>49</v>
      </c>
      <c r="O63" s="6">
        <v>0</v>
      </c>
      <c r="P63" s="6">
        <v>0</v>
      </c>
      <c r="Q63" s="6">
        <v>0</v>
      </c>
      <c r="R63" s="60">
        <v>95</v>
      </c>
      <c r="S63" s="6">
        <v>0</v>
      </c>
      <c r="T63" s="6">
        <v>0</v>
      </c>
      <c r="U63" s="6">
        <v>0</v>
      </c>
      <c r="V63" s="57">
        <f>SUM(S63:U63)</f>
        <v>0</v>
      </c>
      <c r="W63" s="51">
        <v>0</v>
      </c>
      <c r="X63" s="51">
        <v>0</v>
      </c>
      <c r="Y63" s="51">
        <v>0</v>
      </c>
      <c r="Z63" s="51">
        <v>0</v>
      </c>
    </row>
    <row r="64" spans="1:26" x14ac:dyDescent="0.25">
      <c r="A64" s="133"/>
      <c r="B64" s="133"/>
      <c r="C64" s="183"/>
      <c r="D64" s="133"/>
      <c r="E64" s="133"/>
      <c r="F64" s="133"/>
      <c r="G64" s="141"/>
      <c r="H64" s="133"/>
      <c r="I64" s="133"/>
      <c r="J64" s="43" t="s">
        <v>37</v>
      </c>
      <c r="K64" s="6">
        <v>0</v>
      </c>
      <c r="L64" s="6">
        <v>0</v>
      </c>
      <c r="M64" s="6">
        <v>0</v>
      </c>
      <c r="N64" s="57">
        <v>306</v>
      </c>
      <c r="O64" s="6">
        <v>0</v>
      </c>
      <c r="P64" s="6">
        <v>0</v>
      </c>
      <c r="Q64" s="6">
        <v>0</v>
      </c>
      <c r="R64" s="60">
        <v>168</v>
      </c>
      <c r="S64" s="6">
        <v>0</v>
      </c>
      <c r="T64" s="6">
        <v>0</v>
      </c>
      <c r="U64" s="6">
        <v>0</v>
      </c>
      <c r="V64" s="57">
        <f>SUM(S64:U64)</f>
        <v>0</v>
      </c>
      <c r="W64" s="51">
        <v>0</v>
      </c>
      <c r="X64" s="51">
        <v>0</v>
      </c>
      <c r="Y64" s="51">
        <v>0</v>
      </c>
      <c r="Z64" s="51">
        <v>0</v>
      </c>
    </row>
    <row r="65" spans="1:26" x14ac:dyDescent="0.25">
      <c r="A65" s="133"/>
      <c r="B65" s="133"/>
      <c r="C65" s="183"/>
      <c r="D65" s="133"/>
      <c r="E65" s="133"/>
      <c r="F65" s="133"/>
      <c r="G65" s="141"/>
      <c r="H65" s="133"/>
      <c r="I65" s="133" t="s">
        <v>29</v>
      </c>
      <c r="J65" s="43" t="s">
        <v>38</v>
      </c>
      <c r="K65" s="6">
        <v>0</v>
      </c>
      <c r="L65" s="6">
        <v>0</v>
      </c>
      <c r="M65" s="6">
        <v>0</v>
      </c>
      <c r="N65" s="6">
        <f>SUM(K65:M65)</f>
        <v>0</v>
      </c>
      <c r="O65" s="6">
        <v>0</v>
      </c>
      <c r="P65" s="6">
        <v>0</v>
      </c>
      <c r="Q65" s="6">
        <v>0</v>
      </c>
      <c r="R65" s="6">
        <f>SUM(O65:Q65)</f>
        <v>0</v>
      </c>
      <c r="S65" s="6">
        <v>0</v>
      </c>
      <c r="T65" s="6">
        <v>0</v>
      </c>
      <c r="U65" s="6">
        <v>0</v>
      </c>
      <c r="V65" s="6">
        <f>SUM(S65:U65)</f>
        <v>0</v>
      </c>
      <c r="W65" s="51">
        <v>0</v>
      </c>
      <c r="X65" s="51">
        <v>0</v>
      </c>
      <c r="Y65" s="51">
        <v>0</v>
      </c>
      <c r="Z65" s="51">
        <v>0</v>
      </c>
    </row>
    <row r="66" spans="1:26" x14ac:dyDescent="0.25">
      <c r="A66" s="133"/>
      <c r="B66" s="133"/>
      <c r="C66" s="183"/>
      <c r="D66" s="133"/>
      <c r="E66" s="133"/>
      <c r="F66" s="133"/>
      <c r="G66" s="141"/>
      <c r="H66" s="133"/>
      <c r="I66" s="133"/>
      <c r="J66" s="43" t="s">
        <v>39</v>
      </c>
      <c r="K66" s="6">
        <v>0</v>
      </c>
      <c r="L66" s="6">
        <v>0</v>
      </c>
      <c r="M66" s="6">
        <v>0</v>
      </c>
      <c r="N66" s="6">
        <f>SUM(K66:M66)</f>
        <v>0</v>
      </c>
      <c r="O66" s="6">
        <v>0</v>
      </c>
      <c r="P66" s="6">
        <v>0</v>
      </c>
      <c r="Q66" s="6">
        <v>0</v>
      </c>
      <c r="R66" s="6">
        <f>SUM(O66:Q66)</f>
        <v>0</v>
      </c>
      <c r="S66" s="6">
        <v>0</v>
      </c>
      <c r="T66" s="6">
        <v>0</v>
      </c>
      <c r="U66" s="6">
        <v>0</v>
      </c>
      <c r="V66" s="6">
        <f>SUM(S66:U66)</f>
        <v>0</v>
      </c>
      <c r="W66" s="51">
        <v>0</v>
      </c>
      <c r="X66" s="51">
        <v>0</v>
      </c>
      <c r="Y66" s="51">
        <v>0</v>
      </c>
      <c r="Z66" s="51">
        <v>0</v>
      </c>
    </row>
    <row r="67" spans="1:26" ht="13.5" customHeight="1" x14ac:dyDescent="0.25">
      <c r="A67" s="133"/>
      <c r="B67" s="133"/>
      <c r="C67" s="183"/>
      <c r="D67" s="133"/>
      <c r="E67" s="133"/>
      <c r="F67" s="133" t="s">
        <v>76</v>
      </c>
      <c r="G67" s="141"/>
      <c r="H67" s="133" t="s">
        <v>77</v>
      </c>
      <c r="I67" s="135" t="s">
        <v>27</v>
      </c>
      <c r="J67" s="43" t="s">
        <v>30</v>
      </c>
      <c r="K67" s="6">
        <v>0</v>
      </c>
      <c r="L67" s="6">
        <v>0</v>
      </c>
      <c r="M67" s="6">
        <v>0</v>
      </c>
      <c r="N67" s="6">
        <f t="shared" ref="N67:N71" si="24">SUM(K67:M67)</f>
        <v>0</v>
      </c>
      <c r="O67" s="6">
        <v>0</v>
      </c>
      <c r="P67" s="6">
        <v>0</v>
      </c>
      <c r="Q67" s="6">
        <v>0</v>
      </c>
      <c r="R67" s="6">
        <f t="shared" ref="R67:R71" si="25">SUM(O67:Q67)</f>
        <v>0</v>
      </c>
      <c r="S67" s="6">
        <v>0</v>
      </c>
      <c r="T67" s="6">
        <v>0</v>
      </c>
      <c r="U67" s="6">
        <v>0</v>
      </c>
      <c r="V67" s="6">
        <f t="shared" ref="V67:V71" si="26">SUM(S67:U67)</f>
        <v>0</v>
      </c>
      <c r="W67" s="51">
        <v>0</v>
      </c>
      <c r="X67" s="51">
        <v>0</v>
      </c>
      <c r="Y67" s="51">
        <v>0</v>
      </c>
      <c r="Z67" s="51">
        <v>0</v>
      </c>
    </row>
    <row r="68" spans="1:26" x14ac:dyDescent="0.25">
      <c r="A68" s="133"/>
      <c r="B68" s="133"/>
      <c r="C68" s="183"/>
      <c r="D68" s="133"/>
      <c r="E68" s="133"/>
      <c r="F68" s="133"/>
      <c r="G68" s="141"/>
      <c r="H68" s="133"/>
      <c r="I68" s="135"/>
      <c r="J68" s="43" t="s">
        <v>31</v>
      </c>
      <c r="K68" s="6">
        <v>0</v>
      </c>
      <c r="L68" s="6">
        <v>0</v>
      </c>
      <c r="M68" s="6">
        <v>0</v>
      </c>
      <c r="N68" s="6">
        <f t="shared" si="24"/>
        <v>0</v>
      </c>
      <c r="O68" s="6">
        <v>0</v>
      </c>
      <c r="P68" s="6">
        <v>0</v>
      </c>
      <c r="Q68" s="6">
        <v>0</v>
      </c>
      <c r="R68" s="6">
        <f t="shared" si="25"/>
        <v>0</v>
      </c>
      <c r="S68" s="6">
        <v>0</v>
      </c>
      <c r="T68" s="6">
        <v>0</v>
      </c>
      <c r="U68" s="6">
        <v>0</v>
      </c>
      <c r="V68" s="6">
        <f t="shared" si="26"/>
        <v>0</v>
      </c>
      <c r="W68" s="51">
        <v>0</v>
      </c>
      <c r="X68" s="51">
        <v>0</v>
      </c>
      <c r="Y68" s="51">
        <v>0</v>
      </c>
      <c r="Z68" s="51">
        <v>0</v>
      </c>
    </row>
    <row r="69" spans="1:26" x14ac:dyDescent="0.25">
      <c r="A69" s="133"/>
      <c r="B69" s="133"/>
      <c r="C69" s="183"/>
      <c r="D69" s="133"/>
      <c r="E69" s="133"/>
      <c r="F69" s="133"/>
      <c r="G69" s="141"/>
      <c r="H69" s="133"/>
      <c r="I69" s="135"/>
      <c r="J69" s="43" t="s">
        <v>32</v>
      </c>
      <c r="K69" s="6">
        <v>0</v>
      </c>
      <c r="L69" s="6">
        <v>0</v>
      </c>
      <c r="M69" s="6">
        <v>0</v>
      </c>
      <c r="N69" s="6">
        <f t="shared" si="24"/>
        <v>0</v>
      </c>
      <c r="O69" s="6">
        <v>0</v>
      </c>
      <c r="P69" s="6">
        <v>0</v>
      </c>
      <c r="Q69" s="6">
        <v>0</v>
      </c>
      <c r="R69" s="6">
        <f t="shared" si="25"/>
        <v>0</v>
      </c>
      <c r="S69" s="6">
        <v>0</v>
      </c>
      <c r="T69" s="6">
        <v>0</v>
      </c>
      <c r="U69" s="6">
        <v>0</v>
      </c>
      <c r="V69" s="6">
        <f t="shared" si="26"/>
        <v>0</v>
      </c>
      <c r="W69" s="51">
        <v>0</v>
      </c>
      <c r="X69" s="51">
        <v>0</v>
      </c>
      <c r="Y69" s="51">
        <v>0</v>
      </c>
      <c r="Z69" s="51">
        <v>0</v>
      </c>
    </row>
    <row r="70" spans="1:26" x14ac:dyDescent="0.25">
      <c r="A70" s="133"/>
      <c r="B70" s="133"/>
      <c r="C70" s="183"/>
      <c r="D70" s="133"/>
      <c r="E70" s="133"/>
      <c r="F70" s="133"/>
      <c r="G70" s="141"/>
      <c r="H70" s="133"/>
      <c r="I70" s="135"/>
      <c r="J70" s="43" t="s">
        <v>33</v>
      </c>
      <c r="K70" s="6">
        <v>0</v>
      </c>
      <c r="L70" s="6">
        <v>0</v>
      </c>
      <c r="M70" s="6">
        <v>0</v>
      </c>
      <c r="N70" s="6">
        <f t="shared" si="24"/>
        <v>0</v>
      </c>
      <c r="O70" s="6">
        <v>0</v>
      </c>
      <c r="P70" s="6">
        <v>0</v>
      </c>
      <c r="Q70" s="6">
        <v>0</v>
      </c>
      <c r="R70" s="6">
        <f t="shared" si="25"/>
        <v>0</v>
      </c>
      <c r="S70" s="6">
        <v>0</v>
      </c>
      <c r="T70" s="6">
        <v>0</v>
      </c>
      <c r="U70" s="6">
        <v>0</v>
      </c>
      <c r="V70" s="6">
        <f t="shared" si="26"/>
        <v>0</v>
      </c>
      <c r="W70" s="51">
        <v>0</v>
      </c>
      <c r="X70" s="51">
        <v>0</v>
      </c>
      <c r="Y70" s="51">
        <v>0</v>
      </c>
      <c r="Z70" s="51">
        <v>0</v>
      </c>
    </row>
    <row r="71" spans="1:26" x14ac:dyDescent="0.25">
      <c r="A71" s="133"/>
      <c r="B71" s="133"/>
      <c r="C71" s="183"/>
      <c r="D71" s="133"/>
      <c r="E71" s="133"/>
      <c r="F71" s="133"/>
      <c r="G71" s="141"/>
      <c r="H71" s="133"/>
      <c r="I71" s="135"/>
      <c r="J71" s="30" t="s">
        <v>34</v>
      </c>
      <c r="K71" s="6">
        <v>0</v>
      </c>
      <c r="L71" s="6">
        <v>0</v>
      </c>
      <c r="M71" s="6">
        <v>0</v>
      </c>
      <c r="N71" s="6">
        <f t="shared" si="24"/>
        <v>0</v>
      </c>
      <c r="O71" s="6">
        <v>0</v>
      </c>
      <c r="P71" s="6">
        <v>0</v>
      </c>
      <c r="Q71" s="6">
        <v>0</v>
      </c>
      <c r="R71" s="6">
        <f t="shared" si="25"/>
        <v>0</v>
      </c>
      <c r="S71" s="6">
        <v>0</v>
      </c>
      <c r="T71" s="6">
        <v>0</v>
      </c>
      <c r="U71" s="6">
        <v>0</v>
      </c>
      <c r="V71" s="6">
        <f t="shared" si="26"/>
        <v>0</v>
      </c>
      <c r="W71" s="51">
        <v>0</v>
      </c>
      <c r="X71" s="51">
        <v>0</v>
      </c>
      <c r="Y71" s="51">
        <v>0</v>
      </c>
      <c r="Z71" s="51">
        <v>0</v>
      </c>
    </row>
    <row r="72" spans="1:26" ht="25.5" x14ac:dyDescent="0.25">
      <c r="A72" s="133"/>
      <c r="B72" s="133"/>
      <c r="C72" s="183"/>
      <c r="D72" s="133"/>
      <c r="E72" s="133"/>
      <c r="F72" s="133"/>
      <c r="G72" s="141"/>
      <c r="H72" s="133"/>
      <c r="I72" s="135"/>
      <c r="J72" s="44" t="s">
        <v>176</v>
      </c>
      <c r="K72" s="56">
        <f>SUM(K67,K68,K69,K70,K71)</f>
        <v>0</v>
      </c>
      <c r="L72" s="56">
        <f t="shared" ref="L72:M72" si="27">SUM(L67:L71)</f>
        <v>0</v>
      </c>
      <c r="M72" s="56">
        <f t="shared" si="27"/>
        <v>0</v>
      </c>
      <c r="N72" s="56">
        <f>SUM(K72,L72)</f>
        <v>0</v>
      </c>
      <c r="O72" s="56">
        <f>SUM(O67,O68,O69,O70,O71)</f>
        <v>0</v>
      </c>
      <c r="P72" s="56">
        <f t="shared" ref="P72:Q72" si="28">SUM(P67:P71)</f>
        <v>0</v>
      </c>
      <c r="Q72" s="56">
        <f t="shared" si="28"/>
        <v>0</v>
      </c>
      <c r="R72" s="56">
        <f>SUM(O72,P72)</f>
        <v>0</v>
      </c>
      <c r="S72" s="56">
        <f>SUM(S67,S68,S69,S70,S71)</f>
        <v>0</v>
      </c>
      <c r="T72" s="56">
        <f t="shared" ref="T72:U72" si="29">SUM(T67:T71)</f>
        <v>0</v>
      </c>
      <c r="U72" s="56">
        <f t="shared" si="29"/>
        <v>0</v>
      </c>
      <c r="V72" s="56">
        <f>SUM(S72,T72)</f>
        <v>0</v>
      </c>
      <c r="W72" s="61">
        <v>0</v>
      </c>
      <c r="X72" s="61">
        <v>0</v>
      </c>
      <c r="Y72" s="61">
        <v>0</v>
      </c>
      <c r="Z72" s="62">
        <f>SUM(N72,R72,V72)</f>
        <v>0</v>
      </c>
    </row>
    <row r="73" spans="1:26" x14ac:dyDescent="0.25">
      <c r="A73" s="133"/>
      <c r="B73" s="133"/>
      <c r="C73" s="183"/>
      <c r="D73" s="133"/>
      <c r="E73" s="133"/>
      <c r="F73" s="133"/>
      <c r="G73" s="141"/>
      <c r="H73" s="133"/>
      <c r="I73" s="135" t="s">
        <v>28</v>
      </c>
      <c r="J73" s="43" t="s">
        <v>36</v>
      </c>
      <c r="K73" s="6">
        <v>0</v>
      </c>
      <c r="L73" s="6">
        <v>0</v>
      </c>
      <c r="M73" s="6">
        <v>0</v>
      </c>
      <c r="N73" s="57">
        <f>SUM(K73:M73)</f>
        <v>0</v>
      </c>
      <c r="O73" s="6">
        <v>0</v>
      </c>
      <c r="P73" s="6">
        <v>0</v>
      </c>
      <c r="Q73" s="6">
        <v>0</v>
      </c>
      <c r="R73" s="60">
        <f>SUM(O73:Q73)</f>
        <v>0</v>
      </c>
      <c r="S73" s="6">
        <v>0</v>
      </c>
      <c r="T73" s="6">
        <v>0</v>
      </c>
      <c r="U73" s="6">
        <v>0</v>
      </c>
      <c r="V73" s="57">
        <f>SUM(S73:U73)</f>
        <v>0</v>
      </c>
      <c r="W73" s="51">
        <v>0</v>
      </c>
      <c r="X73" s="51">
        <v>0</v>
      </c>
      <c r="Y73" s="51">
        <v>0</v>
      </c>
      <c r="Z73" s="51">
        <v>0</v>
      </c>
    </row>
    <row r="74" spans="1:26" x14ac:dyDescent="0.25">
      <c r="A74" s="133"/>
      <c r="B74" s="133"/>
      <c r="C74" s="183"/>
      <c r="D74" s="133"/>
      <c r="E74" s="133"/>
      <c r="F74" s="133"/>
      <c r="G74" s="141"/>
      <c r="H74" s="133"/>
      <c r="I74" s="135"/>
      <c r="J74" s="43" t="s">
        <v>37</v>
      </c>
      <c r="K74" s="6">
        <v>0</v>
      </c>
      <c r="L74" s="6">
        <v>0</v>
      </c>
      <c r="M74" s="6">
        <v>0</v>
      </c>
      <c r="N74" s="57">
        <f>SUM(K74:M74)</f>
        <v>0</v>
      </c>
      <c r="O74" s="6">
        <v>0</v>
      </c>
      <c r="P74" s="6">
        <v>0</v>
      </c>
      <c r="Q74" s="6">
        <v>0</v>
      </c>
      <c r="R74" s="60">
        <f>SUM(O74:Q74)</f>
        <v>0</v>
      </c>
      <c r="S74" s="6">
        <v>0</v>
      </c>
      <c r="T74" s="6">
        <v>0</v>
      </c>
      <c r="U74" s="6">
        <v>0</v>
      </c>
      <c r="V74" s="57">
        <f>SUM(S74:U74)</f>
        <v>0</v>
      </c>
      <c r="W74" s="51">
        <v>0</v>
      </c>
      <c r="X74" s="51">
        <v>0</v>
      </c>
      <c r="Y74" s="51">
        <v>0</v>
      </c>
      <c r="Z74" s="51">
        <v>0</v>
      </c>
    </row>
    <row r="75" spans="1:26" x14ac:dyDescent="0.25">
      <c r="A75" s="133"/>
      <c r="B75" s="133"/>
      <c r="C75" s="183"/>
      <c r="D75" s="133"/>
      <c r="E75" s="133"/>
      <c r="F75" s="133"/>
      <c r="G75" s="141"/>
      <c r="H75" s="133"/>
      <c r="I75" s="135" t="s">
        <v>29</v>
      </c>
      <c r="J75" s="43" t="s">
        <v>38</v>
      </c>
      <c r="K75" s="6">
        <v>0</v>
      </c>
      <c r="L75" s="6">
        <v>0</v>
      </c>
      <c r="M75" s="6">
        <v>0</v>
      </c>
      <c r="N75" s="6">
        <f>SUM(K75:M75)</f>
        <v>0</v>
      </c>
      <c r="O75" s="6">
        <v>0</v>
      </c>
      <c r="P75" s="6">
        <v>0</v>
      </c>
      <c r="Q75" s="6">
        <v>0</v>
      </c>
      <c r="R75" s="6">
        <f>SUM(O75:Q75)</f>
        <v>0</v>
      </c>
      <c r="S75" s="6">
        <v>0</v>
      </c>
      <c r="T75" s="6">
        <v>0</v>
      </c>
      <c r="U75" s="6">
        <v>0</v>
      </c>
      <c r="V75" s="6">
        <f>SUM(S75:U75)</f>
        <v>0</v>
      </c>
      <c r="W75" s="51">
        <v>0</v>
      </c>
      <c r="X75" s="51">
        <v>0</v>
      </c>
      <c r="Y75" s="51">
        <v>0</v>
      </c>
      <c r="Z75" s="51">
        <v>0</v>
      </c>
    </row>
    <row r="76" spans="1:26" x14ac:dyDescent="0.25">
      <c r="A76" s="133"/>
      <c r="B76" s="133"/>
      <c r="C76" s="183"/>
      <c r="D76" s="133"/>
      <c r="E76" s="133"/>
      <c r="F76" s="133"/>
      <c r="G76" s="141"/>
      <c r="H76" s="133"/>
      <c r="I76" s="135"/>
      <c r="J76" s="43" t="s">
        <v>39</v>
      </c>
      <c r="K76" s="6">
        <v>0</v>
      </c>
      <c r="L76" s="6">
        <v>0</v>
      </c>
      <c r="M76" s="6">
        <v>0</v>
      </c>
      <c r="N76" s="6">
        <f>SUM(K76:M76)</f>
        <v>0</v>
      </c>
      <c r="O76" s="6">
        <v>0</v>
      </c>
      <c r="P76" s="6">
        <v>0</v>
      </c>
      <c r="Q76" s="6">
        <v>0</v>
      </c>
      <c r="R76" s="6">
        <f>SUM(O76:Q76)</f>
        <v>0</v>
      </c>
      <c r="S76" s="6">
        <v>0</v>
      </c>
      <c r="T76" s="6">
        <v>0</v>
      </c>
      <c r="U76" s="6">
        <v>0</v>
      </c>
      <c r="V76" s="6">
        <f>SUM(S76:U76)</f>
        <v>0</v>
      </c>
      <c r="W76" s="51">
        <v>0</v>
      </c>
      <c r="X76" s="51">
        <v>0</v>
      </c>
      <c r="Y76" s="51">
        <v>0</v>
      </c>
      <c r="Z76" s="51">
        <v>0</v>
      </c>
    </row>
    <row r="77" spans="1:26" ht="19.5" customHeight="1" x14ac:dyDescent="0.25">
      <c r="A77" s="133"/>
      <c r="B77" s="133"/>
      <c r="C77" s="183"/>
      <c r="D77" s="133"/>
      <c r="E77" s="133"/>
      <c r="F77" s="133" t="s">
        <v>74</v>
      </c>
      <c r="G77" s="141"/>
      <c r="H77" s="133" t="s">
        <v>78</v>
      </c>
      <c r="I77" s="135" t="s">
        <v>27</v>
      </c>
      <c r="J77" s="43" t="s">
        <v>30</v>
      </c>
      <c r="K77" s="6">
        <v>0</v>
      </c>
      <c r="L77" s="6">
        <v>0</v>
      </c>
      <c r="M77" s="6">
        <v>0</v>
      </c>
      <c r="N77" s="6">
        <f t="shared" ref="N77:N81" si="30">SUM(K77:M77)</f>
        <v>0</v>
      </c>
      <c r="O77" s="6">
        <v>0</v>
      </c>
      <c r="P77" s="6">
        <v>0</v>
      </c>
      <c r="Q77" s="6">
        <v>0</v>
      </c>
      <c r="R77" s="6">
        <f t="shared" ref="R77:R81" si="31">SUM(O77:Q77)</f>
        <v>0</v>
      </c>
      <c r="S77" s="6">
        <v>0</v>
      </c>
      <c r="T77" s="6">
        <v>0</v>
      </c>
      <c r="U77" s="6">
        <v>0</v>
      </c>
      <c r="V77" s="6">
        <f t="shared" ref="V77:V81" si="32">SUM(S77:U77)</f>
        <v>0</v>
      </c>
      <c r="W77" s="51">
        <v>0</v>
      </c>
      <c r="X77" s="51">
        <v>0</v>
      </c>
      <c r="Y77" s="51">
        <v>0</v>
      </c>
      <c r="Z77" s="51">
        <v>0</v>
      </c>
    </row>
    <row r="78" spans="1:26" x14ac:dyDescent="0.25">
      <c r="A78" s="133"/>
      <c r="B78" s="133"/>
      <c r="C78" s="183"/>
      <c r="D78" s="133"/>
      <c r="E78" s="133"/>
      <c r="F78" s="133"/>
      <c r="G78" s="141"/>
      <c r="H78" s="133"/>
      <c r="I78" s="135"/>
      <c r="J78" s="43" t="s">
        <v>31</v>
      </c>
      <c r="K78" s="6">
        <v>0</v>
      </c>
      <c r="L78" s="6">
        <v>0</v>
      </c>
      <c r="M78" s="6">
        <v>0</v>
      </c>
      <c r="N78" s="6">
        <f t="shared" si="30"/>
        <v>0</v>
      </c>
      <c r="O78" s="6">
        <v>0</v>
      </c>
      <c r="P78" s="6">
        <v>0</v>
      </c>
      <c r="Q78" s="6">
        <v>0</v>
      </c>
      <c r="R78" s="6">
        <f t="shared" si="31"/>
        <v>0</v>
      </c>
      <c r="S78" s="6">
        <v>0</v>
      </c>
      <c r="T78" s="6">
        <v>0</v>
      </c>
      <c r="U78" s="6">
        <v>0</v>
      </c>
      <c r="V78" s="6">
        <f t="shared" si="32"/>
        <v>0</v>
      </c>
      <c r="W78" s="51">
        <v>0</v>
      </c>
      <c r="X78" s="51">
        <v>0</v>
      </c>
      <c r="Y78" s="51">
        <v>0</v>
      </c>
      <c r="Z78" s="51">
        <v>0</v>
      </c>
    </row>
    <row r="79" spans="1:26" x14ac:dyDescent="0.25">
      <c r="A79" s="133"/>
      <c r="B79" s="133"/>
      <c r="C79" s="183"/>
      <c r="D79" s="133"/>
      <c r="E79" s="133"/>
      <c r="F79" s="133"/>
      <c r="G79" s="141"/>
      <c r="H79" s="133"/>
      <c r="I79" s="135"/>
      <c r="J79" s="43" t="s">
        <v>32</v>
      </c>
      <c r="K79" s="6">
        <v>0</v>
      </c>
      <c r="L79" s="6">
        <v>0</v>
      </c>
      <c r="M79" s="6">
        <v>0</v>
      </c>
      <c r="N79" s="6">
        <f t="shared" si="30"/>
        <v>0</v>
      </c>
      <c r="O79" s="6">
        <v>0</v>
      </c>
      <c r="P79" s="6">
        <v>0</v>
      </c>
      <c r="Q79" s="6">
        <v>0</v>
      </c>
      <c r="R79" s="6">
        <f t="shared" si="31"/>
        <v>0</v>
      </c>
      <c r="S79" s="6">
        <v>0</v>
      </c>
      <c r="T79" s="6">
        <v>0</v>
      </c>
      <c r="U79" s="6">
        <v>0</v>
      </c>
      <c r="V79" s="6">
        <f t="shared" si="32"/>
        <v>0</v>
      </c>
      <c r="W79" s="51">
        <v>0</v>
      </c>
      <c r="X79" s="51">
        <v>0</v>
      </c>
      <c r="Y79" s="51">
        <v>0</v>
      </c>
      <c r="Z79" s="51">
        <v>0</v>
      </c>
    </row>
    <row r="80" spans="1:26" x14ac:dyDescent="0.25">
      <c r="A80" s="133"/>
      <c r="B80" s="133"/>
      <c r="C80" s="183"/>
      <c r="D80" s="133"/>
      <c r="E80" s="133"/>
      <c r="F80" s="133"/>
      <c r="G80" s="141"/>
      <c r="H80" s="133"/>
      <c r="I80" s="135"/>
      <c r="J80" s="43" t="s">
        <v>33</v>
      </c>
      <c r="K80" s="6">
        <v>0</v>
      </c>
      <c r="L80" s="6">
        <v>0</v>
      </c>
      <c r="M80" s="6">
        <v>0</v>
      </c>
      <c r="N80" s="6">
        <f t="shared" si="30"/>
        <v>0</v>
      </c>
      <c r="O80" s="6">
        <v>0</v>
      </c>
      <c r="P80" s="6">
        <v>0</v>
      </c>
      <c r="Q80" s="6">
        <v>0</v>
      </c>
      <c r="R80" s="6">
        <f t="shared" si="31"/>
        <v>0</v>
      </c>
      <c r="S80" s="6">
        <v>0</v>
      </c>
      <c r="T80" s="6">
        <v>0</v>
      </c>
      <c r="U80" s="6">
        <v>0</v>
      </c>
      <c r="V80" s="6">
        <f t="shared" si="32"/>
        <v>0</v>
      </c>
      <c r="W80" s="51">
        <v>0</v>
      </c>
      <c r="X80" s="51">
        <v>0</v>
      </c>
      <c r="Y80" s="51">
        <v>0</v>
      </c>
      <c r="Z80" s="51">
        <v>0</v>
      </c>
    </row>
    <row r="81" spans="1:26" x14ac:dyDescent="0.25">
      <c r="A81" s="133"/>
      <c r="B81" s="133"/>
      <c r="C81" s="183"/>
      <c r="D81" s="133"/>
      <c r="E81" s="133"/>
      <c r="F81" s="133"/>
      <c r="G81" s="141"/>
      <c r="H81" s="133"/>
      <c r="I81" s="135"/>
      <c r="J81" s="30" t="s">
        <v>34</v>
      </c>
      <c r="K81" s="6">
        <v>0</v>
      </c>
      <c r="L81" s="6">
        <v>0</v>
      </c>
      <c r="M81" s="6">
        <v>0</v>
      </c>
      <c r="N81" s="6">
        <f t="shared" si="30"/>
        <v>0</v>
      </c>
      <c r="O81" s="6">
        <v>0</v>
      </c>
      <c r="P81" s="6">
        <v>0</v>
      </c>
      <c r="Q81" s="6">
        <v>0</v>
      </c>
      <c r="R81" s="6">
        <f t="shared" si="31"/>
        <v>0</v>
      </c>
      <c r="S81" s="6">
        <v>0</v>
      </c>
      <c r="T81" s="6">
        <v>0</v>
      </c>
      <c r="U81" s="6">
        <v>0</v>
      </c>
      <c r="V81" s="6">
        <f t="shared" si="32"/>
        <v>0</v>
      </c>
      <c r="W81" s="51">
        <v>0</v>
      </c>
      <c r="X81" s="51">
        <v>0</v>
      </c>
      <c r="Y81" s="51">
        <v>0</v>
      </c>
      <c r="Z81" s="51">
        <v>0</v>
      </c>
    </row>
    <row r="82" spans="1:26" ht="38.25" x14ac:dyDescent="0.25">
      <c r="A82" s="133"/>
      <c r="B82" s="133"/>
      <c r="C82" s="183"/>
      <c r="D82" s="133"/>
      <c r="E82" s="133"/>
      <c r="F82" s="133"/>
      <c r="G82" s="141"/>
      <c r="H82" s="133"/>
      <c r="I82" s="135"/>
      <c r="J82" s="44" t="s">
        <v>178</v>
      </c>
      <c r="K82" s="56">
        <f>SUM(K77,K78,K79,K80,K81)</f>
        <v>0</v>
      </c>
      <c r="L82" s="56">
        <f t="shared" ref="L82:M82" si="33">SUM(L77:L81)</f>
        <v>0</v>
      </c>
      <c r="M82" s="56">
        <f t="shared" si="33"/>
        <v>0</v>
      </c>
      <c r="N82" s="56">
        <v>37</v>
      </c>
      <c r="O82" s="56">
        <f>SUM(O77,O78,O79,O80,O81)</f>
        <v>0</v>
      </c>
      <c r="P82" s="56">
        <f t="shared" ref="P82:Q82" si="34">SUM(P77:P81)</f>
        <v>0</v>
      </c>
      <c r="Q82" s="56">
        <f t="shared" si="34"/>
        <v>0</v>
      </c>
      <c r="R82" s="56">
        <v>21</v>
      </c>
      <c r="S82" s="56">
        <f>SUM(S77,S78,S79,S80,S81)</f>
        <v>0</v>
      </c>
      <c r="T82" s="56">
        <f t="shared" ref="T82:U82" si="35">SUM(T77:T81)</f>
        <v>0</v>
      </c>
      <c r="U82" s="56">
        <f t="shared" si="35"/>
        <v>0</v>
      </c>
      <c r="V82" s="56">
        <f>SUM(S82,T82)</f>
        <v>0</v>
      </c>
      <c r="W82" s="61">
        <v>0</v>
      </c>
      <c r="X82" s="61">
        <v>0</v>
      </c>
      <c r="Y82" s="61">
        <v>0</v>
      </c>
      <c r="Z82" s="62">
        <f>SUM(N82,R82,V82)</f>
        <v>58</v>
      </c>
    </row>
    <row r="83" spans="1:26" x14ac:dyDescent="0.25">
      <c r="A83" s="133"/>
      <c r="B83" s="133"/>
      <c r="C83" s="183"/>
      <c r="D83" s="133"/>
      <c r="E83" s="133"/>
      <c r="F83" s="133"/>
      <c r="G83" s="141"/>
      <c r="H83" s="133"/>
      <c r="I83" s="135" t="s">
        <v>28</v>
      </c>
      <c r="J83" s="43" t="s">
        <v>36</v>
      </c>
      <c r="K83" s="6">
        <v>0</v>
      </c>
      <c r="L83" s="6">
        <v>0</v>
      </c>
      <c r="M83" s="6">
        <v>0</v>
      </c>
      <c r="N83" s="57">
        <v>12</v>
      </c>
      <c r="O83" s="6">
        <v>0</v>
      </c>
      <c r="P83" s="6">
        <v>0</v>
      </c>
      <c r="Q83" s="6">
        <v>0</v>
      </c>
      <c r="R83" s="60">
        <v>8</v>
      </c>
      <c r="S83" s="6">
        <v>0</v>
      </c>
      <c r="T83" s="6">
        <v>0</v>
      </c>
      <c r="U83" s="6">
        <v>0</v>
      </c>
      <c r="V83" s="57">
        <f>SUM(S83:U83)</f>
        <v>0</v>
      </c>
      <c r="W83" s="51">
        <v>0</v>
      </c>
      <c r="X83" s="51">
        <v>0</v>
      </c>
      <c r="Y83" s="51">
        <v>0</v>
      </c>
      <c r="Z83" s="51">
        <v>0</v>
      </c>
    </row>
    <row r="84" spans="1:26" x14ac:dyDescent="0.25">
      <c r="A84" s="133"/>
      <c r="B84" s="133"/>
      <c r="C84" s="183"/>
      <c r="D84" s="133"/>
      <c r="E84" s="133"/>
      <c r="F84" s="133"/>
      <c r="G84" s="141"/>
      <c r="H84" s="133"/>
      <c r="I84" s="135"/>
      <c r="J84" s="43" t="s">
        <v>37</v>
      </c>
      <c r="K84" s="6">
        <v>0</v>
      </c>
      <c r="L84" s="6">
        <v>0</v>
      </c>
      <c r="M84" s="6">
        <v>0</v>
      </c>
      <c r="N84" s="57">
        <v>25</v>
      </c>
      <c r="O84" s="6">
        <v>0</v>
      </c>
      <c r="P84" s="6">
        <v>0</v>
      </c>
      <c r="Q84" s="6">
        <v>0</v>
      </c>
      <c r="R84" s="60">
        <v>13</v>
      </c>
      <c r="S84" s="6">
        <v>0</v>
      </c>
      <c r="T84" s="6">
        <v>0</v>
      </c>
      <c r="U84" s="6">
        <v>0</v>
      </c>
      <c r="V84" s="57">
        <f>SUM(S84:U84)</f>
        <v>0</v>
      </c>
      <c r="W84" s="51">
        <v>0</v>
      </c>
      <c r="X84" s="51">
        <v>0</v>
      </c>
      <c r="Y84" s="51">
        <v>0</v>
      </c>
      <c r="Z84" s="51">
        <v>0</v>
      </c>
    </row>
    <row r="85" spans="1:26" x14ac:dyDescent="0.25">
      <c r="A85" s="133"/>
      <c r="B85" s="133"/>
      <c r="C85" s="183"/>
      <c r="D85" s="133"/>
      <c r="E85" s="133"/>
      <c r="F85" s="133"/>
      <c r="G85" s="141"/>
      <c r="H85" s="133"/>
      <c r="I85" s="135" t="s">
        <v>29</v>
      </c>
      <c r="J85" s="43" t="s">
        <v>38</v>
      </c>
      <c r="K85" s="6">
        <v>0</v>
      </c>
      <c r="L85" s="6">
        <v>0</v>
      </c>
      <c r="M85" s="6">
        <v>0</v>
      </c>
      <c r="N85" s="6">
        <f>SUM(K85:M85)</f>
        <v>0</v>
      </c>
      <c r="O85" s="6">
        <v>0</v>
      </c>
      <c r="P85" s="6">
        <v>0</v>
      </c>
      <c r="Q85" s="6">
        <v>0</v>
      </c>
      <c r="R85" s="6">
        <f>SUM(O85:Q85)</f>
        <v>0</v>
      </c>
      <c r="S85" s="6">
        <v>0</v>
      </c>
      <c r="T85" s="6">
        <v>0</v>
      </c>
      <c r="U85" s="6">
        <v>0</v>
      </c>
      <c r="V85" s="6">
        <f>SUM(S85:U85)</f>
        <v>0</v>
      </c>
      <c r="W85" s="51">
        <v>0</v>
      </c>
      <c r="X85" s="51">
        <v>0</v>
      </c>
      <c r="Y85" s="51">
        <v>0</v>
      </c>
      <c r="Z85" s="51">
        <v>0</v>
      </c>
    </row>
    <row r="86" spans="1:26" x14ac:dyDescent="0.25">
      <c r="A86" s="133"/>
      <c r="B86" s="133"/>
      <c r="C86" s="183"/>
      <c r="D86" s="133"/>
      <c r="E86" s="133"/>
      <c r="F86" s="133"/>
      <c r="G86" s="141"/>
      <c r="H86" s="133"/>
      <c r="I86" s="135"/>
      <c r="J86" s="43" t="s">
        <v>39</v>
      </c>
      <c r="K86" s="6">
        <v>0</v>
      </c>
      <c r="L86" s="6">
        <v>0</v>
      </c>
      <c r="M86" s="6">
        <v>0</v>
      </c>
      <c r="N86" s="6">
        <f>SUM(K86:M86)</f>
        <v>0</v>
      </c>
      <c r="O86" s="6">
        <v>0</v>
      </c>
      <c r="P86" s="6">
        <v>0</v>
      </c>
      <c r="Q86" s="6">
        <v>0</v>
      </c>
      <c r="R86" s="6">
        <f>SUM(O86:Q86)</f>
        <v>0</v>
      </c>
      <c r="S86" s="6">
        <v>0</v>
      </c>
      <c r="T86" s="6">
        <v>0</v>
      </c>
      <c r="U86" s="6">
        <v>0</v>
      </c>
      <c r="V86" s="6">
        <f>SUM(S86:U86)</f>
        <v>0</v>
      </c>
      <c r="W86" s="51">
        <v>0</v>
      </c>
      <c r="X86" s="51">
        <v>0</v>
      </c>
      <c r="Y86" s="51">
        <v>0</v>
      </c>
      <c r="Z86" s="51">
        <v>0</v>
      </c>
    </row>
    <row r="87" spans="1:26" ht="15.75" customHeight="1" x14ac:dyDescent="0.25">
      <c r="A87" s="133"/>
      <c r="B87" s="133"/>
      <c r="C87" s="183"/>
      <c r="D87" s="133"/>
      <c r="E87" s="133"/>
      <c r="F87" s="133" t="s">
        <v>79</v>
      </c>
      <c r="G87" s="141"/>
      <c r="H87" s="133" t="s">
        <v>80</v>
      </c>
      <c r="I87" s="135" t="s">
        <v>27</v>
      </c>
      <c r="J87" s="43" t="s">
        <v>30</v>
      </c>
      <c r="K87" s="6">
        <v>0</v>
      </c>
      <c r="L87" s="6">
        <v>0</v>
      </c>
      <c r="M87" s="6">
        <v>0</v>
      </c>
      <c r="N87" s="6">
        <f t="shared" ref="N87:N91" si="36">SUM(K87:M87)</f>
        <v>0</v>
      </c>
      <c r="O87" s="6">
        <v>0</v>
      </c>
      <c r="P87" s="6">
        <v>0</v>
      </c>
      <c r="Q87" s="6">
        <v>0</v>
      </c>
      <c r="R87" s="6">
        <f t="shared" ref="R87:R91" si="37">SUM(O87:Q87)</f>
        <v>0</v>
      </c>
      <c r="S87" s="6">
        <v>0</v>
      </c>
      <c r="T87" s="6">
        <v>0</v>
      </c>
      <c r="U87" s="6">
        <v>0</v>
      </c>
      <c r="V87" s="6">
        <f t="shared" ref="V87:V91" si="38">SUM(S87:U87)</f>
        <v>0</v>
      </c>
      <c r="W87" s="51">
        <v>0</v>
      </c>
      <c r="X87" s="51">
        <v>0</v>
      </c>
      <c r="Y87" s="51">
        <v>0</v>
      </c>
      <c r="Z87" s="51">
        <v>0</v>
      </c>
    </row>
    <row r="88" spans="1:26" x14ac:dyDescent="0.25">
      <c r="A88" s="133"/>
      <c r="B88" s="133"/>
      <c r="C88" s="183"/>
      <c r="D88" s="133"/>
      <c r="E88" s="133"/>
      <c r="F88" s="133"/>
      <c r="G88" s="141"/>
      <c r="H88" s="133"/>
      <c r="I88" s="135"/>
      <c r="J88" s="43" t="s">
        <v>31</v>
      </c>
      <c r="K88" s="6">
        <v>0</v>
      </c>
      <c r="L88" s="6">
        <v>0</v>
      </c>
      <c r="M88" s="6">
        <v>0</v>
      </c>
      <c r="N88" s="6">
        <f t="shared" si="36"/>
        <v>0</v>
      </c>
      <c r="O88" s="6">
        <v>0</v>
      </c>
      <c r="P88" s="6">
        <v>0</v>
      </c>
      <c r="Q88" s="6">
        <v>0</v>
      </c>
      <c r="R88" s="6">
        <f t="shared" si="37"/>
        <v>0</v>
      </c>
      <c r="S88" s="6">
        <v>0</v>
      </c>
      <c r="T88" s="6">
        <v>0</v>
      </c>
      <c r="U88" s="6">
        <v>0</v>
      </c>
      <c r="V88" s="6">
        <f t="shared" si="38"/>
        <v>0</v>
      </c>
      <c r="W88" s="51">
        <v>0</v>
      </c>
      <c r="X88" s="51">
        <v>0</v>
      </c>
      <c r="Y88" s="51">
        <v>0</v>
      </c>
      <c r="Z88" s="51">
        <v>0</v>
      </c>
    </row>
    <row r="89" spans="1:26" x14ac:dyDescent="0.25">
      <c r="A89" s="133"/>
      <c r="B89" s="133"/>
      <c r="C89" s="183"/>
      <c r="D89" s="133"/>
      <c r="E89" s="133"/>
      <c r="F89" s="133"/>
      <c r="G89" s="141"/>
      <c r="H89" s="133"/>
      <c r="I89" s="135"/>
      <c r="J89" s="43" t="s">
        <v>32</v>
      </c>
      <c r="K89" s="6">
        <v>0</v>
      </c>
      <c r="L89" s="6">
        <v>0</v>
      </c>
      <c r="M89" s="6">
        <v>0</v>
      </c>
      <c r="N89" s="6">
        <f t="shared" si="36"/>
        <v>0</v>
      </c>
      <c r="O89" s="6">
        <v>0</v>
      </c>
      <c r="P89" s="6">
        <v>0</v>
      </c>
      <c r="Q89" s="6">
        <v>0</v>
      </c>
      <c r="R89" s="6">
        <f t="shared" si="37"/>
        <v>0</v>
      </c>
      <c r="S89" s="6">
        <v>0</v>
      </c>
      <c r="T89" s="6">
        <v>0</v>
      </c>
      <c r="U89" s="6">
        <v>0</v>
      </c>
      <c r="V89" s="6">
        <f t="shared" si="38"/>
        <v>0</v>
      </c>
      <c r="W89" s="51">
        <v>0</v>
      </c>
      <c r="X89" s="51">
        <v>0</v>
      </c>
      <c r="Y89" s="51">
        <v>0</v>
      </c>
      <c r="Z89" s="51">
        <v>0</v>
      </c>
    </row>
    <row r="90" spans="1:26" x14ac:dyDescent="0.25">
      <c r="A90" s="133"/>
      <c r="B90" s="133"/>
      <c r="C90" s="183"/>
      <c r="D90" s="133"/>
      <c r="E90" s="133"/>
      <c r="F90" s="133"/>
      <c r="G90" s="141"/>
      <c r="H90" s="133"/>
      <c r="I90" s="135"/>
      <c r="J90" s="43" t="s">
        <v>33</v>
      </c>
      <c r="K90" s="6">
        <v>0</v>
      </c>
      <c r="L90" s="6">
        <v>0</v>
      </c>
      <c r="M90" s="6">
        <v>0</v>
      </c>
      <c r="N90" s="6">
        <f t="shared" si="36"/>
        <v>0</v>
      </c>
      <c r="O90" s="6">
        <v>0</v>
      </c>
      <c r="P90" s="6">
        <v>0</v>
      </c>
      <c r="Q90" s="6">
        <v>0</v>
      </c>
      <c r="R90" s="6">
        <f t="shared" si="37"/>
        <v>0</v>
      </c>
      <c r="S90" s="6">
        <v>0</v>
      </c>
      <c r="T90" s="6">
        <v>0</v>
      </c>
      <c r="U90" s="6">
        <v>0</v>
      </c>
      <c r="V90" s="6">
        <f t="shared" si="38"/>
        <v>0</v>
      </c>
      <c r="W90" s="51">
        <v>0</v>
      </c>
      <c r="X90" s="51">
        <v>0</v>
      </c>
      <c r="Y90" s="51">
        <v>0</v>
      </c>
      <c r="Z90" s="51">
        <v>0</v>
      </c>
    </row>
    <row r="91" spans="1:26" x14ac:dyDescent="0.25">
      <c r="A91" s="133"/>
      <c r="B91" s="133"/>
      <c r="C91" s="183"/>
      <c r="D91" s="133"/>
      <c r="E91" s="133"/>
      <c r="F91" s="133"/>
      <c r="G91" s="141"/>
      <c r="H91" s="133"/>
      <c r="I91" s="135"/>
      <c r="J91" s="30" t="s">
        <v>34</v>
      </c>
      <c r="K91" s="6">
        <v>0</v>
      </c>
      <c r="L91" s="6">
        <v>0</v>
      </c>
      <c r="M91" s="6">
        <v>0</v>
      </c>
      <c r="N91" s="6">
        <f t="shared" si="36"/>
        <v>0</v>
      </c>
      <c r="O91" s="6">
        <v>0</v>
      </c>
      <c r="P91" s="6">
        <v>0</v>
      </c>
      <c r="Q91" s="6">
        <v>0</v>
      </c>
      <c r="R91" s="6">
        <f t="shared" si="37"/>
        <v>0</v>
      </c>
      <c r="S91" s="6">
        <v>0</v>
      </c>
      <c r="T91" s="6">
        <v>0</v>
      </c>
      <c r="U91" s="6">
        <v>0</v>
      </c>
      <c r="V91" s="6">
        <f t="shared" si="38"/>
        <v>0</v>
      </c>
      <c r="W91" s="51">
        <v>0</v>
      </c>
      <c r="X91" s="51">
        <v>0</v>
      </c>
      <c r="Y91" s="51">
        <v>0</v>
      </c>
      <c r="Z91" s="51">
        <v>0</v>
      </c>
    </row>
    <row r="92" spans="1:26" ht="25.5" x14ac:dyDescent="0.25">
      <c r="A92" s="133"/>
      <c r="B92" s="133"/>
      <c r="C92" s="183"/>
      <c r="D92" s="133"/>
      <c r="E92" s="133"/>
      <c r="F92" s="133"/>
      <c r="G92" s="141"/>
      <c r="H92" s="133"/>
      <c r="I92" s="135"/>
      <c r="J92" s="44" t="s">
        <v>35</v>
      </c>
      <c r="K92" s="56">
        <f>SUM(K87,K88,K89,K90,K91)</f>
        <v>0</v>
      </c>
      <c r="L92" s="56">
        <f t="shared" ref="L92:M92" si="39">SUM(L87:L91)</f>
        <v>0</v>
      </c>
      <c r="M92" s="56">
        <f t="shared" si="39"/>
        <v>0</v>
      </c>
      <c r="N92" s="56">
        <f>SUM(K92,L92)</f>
        <v>0</v>
      </c>
      <c r="O92" s="56">
        <f>SUM(O87,O88,O89,O90,O91)</f>
        <v>0</v>
      </c>
      <c r="P92" s="56">
        <f t="shared" ref="P92:Q92" si="40">SUM(P87:P91)</f>
        <v>0</v>
      </c>
      <c r="Q92" s="56">
        <f t="shared" si="40"/>
        <v>0</v>
      </c>
      <c r="R92" s="56">
        <f>SUM(O92,P92)</f>
        <v>0</v>
      </c>
      <c r="S92" s="56">
        <f>SUM(S87,S88,S89,S90,S91)</f>
        <v>0</v>
      </c>
      <c r="T92" s="56">
        <f t="shared" ref="T92:U92" si="41">SUM(T87:T91)</f>
        <v>0</v>
      </c>
      <c r="U92" s="56">
        <f t="shared" si="41"/>
        <v>0</v>
      </c>
      <c r="V92" s="56">
        <f>SUM(S92,T92)</f>
        <v>0</v>
      </c>
      <c r="W92" s="61">
        <v>0</v>
      </c>
      <c r="X92" s="61">
        <v>0</v>
      </c>
      <c r="Y92" s="61">
        <v>0</v>
      </c>
      <c r="Z92" s="62">
        <f>SUM(N92,R92,V92)</f>
        <v>0</v>
      </c>
    </row>
    <row r="93" spans="1:26" x14ac:dyDescent="0.25">
      <c r="A93" s="133"/>
      <c r="B93" s="133"/>
      <c r="C93" s="183"/>
      <c r="D93" s="133"/>
      <c r="E93" s="133"/>
      <c r="F93" s="133"/>
      <c r="G93" s="141"/>
      <c r="H93" s="133"/>
      <c r="I93" s="135" t="s">
        <v>28</v>
      </c>
      <c r="J93" s="43" t="s">
        <v>36</v>
      </c>
      <c r="K93" s="6">
        <v>0</v>
      </c>
      <c r="L93" s="6">
        <v>0</v>
      </c>
      <c r="M93" s="6">
        <v>0</v>
      </c>
      <c r="N93" s="57">
        <f>SUM(K93:M93)</f>
        <v>0</v>
      </c>
      <c r="O93" s="6">
        <v>0</v>
      </c>
      <c r="P93" s="6">
        <v>0</v>
      </c>
      <c r="Q93" s="6">
        <v>0</v>
      </c>
      <c r="R93" s="60">
        <f>SUM(O93:Q93)</f>
        <v>0</v>
      </c>
      <c r="S93" s="6">
        <v>0</v>
      </c>
      <c r="T93" s="6">
        <v>0</v>
      </c>
      <c r="U93" s="6">
        <v>0</v>
      </c>
      <c r="V93" s="57">
        <f>SUM(S93:U93)</f>
        <v>0</v>
      </c>
      <c r="W93" s="51">
        <v>0</v>
      </c>
      <c r="X93" s="51">
        <v>0</v>
      </c>
      <c r="Y93" s="51">
        <v>0</v>
      </c>
      <c r="Z93" s="51">
        <v>0</v>
      </c>
    </row>
    <row r="94" spans="1:26" x14ac:dyDescent="0.25">
      <c r="A94" s="133"/>
      <c r="B94" s="133"/>
      <c r="C94" s="183"/>
      <c r="D94" s="133"/>
      <c r="E94" s="133"/>
      <c r="F94" s="133"/>
      <c r="G94" s="141"/>
      <c r="H94" s="133"/>
      <c r="I94" s="135"/>
      <c r="J94" s="43" t="s">
        <v>37</v>
      </c>
      <c r="K94" s="6">
        <v>0</v>
      </c>
      <c r="L94" s="6">
        <v>0</v>
      </c>
      <c r="M94" s="6">
        <v>0</v>
      </c>
      <c r="N94" s="57">
        <f>SUM(K94:M94)</f>
        <v>0</v>
      </c>
      <c r="O94" s="6">
        <v>0</v>
      </c>
      <c r="P94" s="6">
        <v>0</v>
      </c>
      <c r="Q94" s="6">
        <v>0</v>
      </c>
      <c r="R94" s="60">
        <f>SUM(O94:Q94)</f>
        <v>0</v>
      </c>
      <c r="S94" s="6">
        <v>0</v>
      </c>
      <c r="T94" s="6">
        <v>0</v>
      </c>
      <c r="U94" s="6">
        <v>0</v>
      </c>
      <c r="V94" s="57">
        <f>SUM(S94:U94)</f>
        <v>0</v>
      </c>
      <c r="W94" s="51">
        <v>0</v>
      </c>
      <c r="X94" s="51">
        <v>0</v>
      </c>
      <c r="Y94" s="51">
        <v>0</v>
      </c>
      <c r="Z94" s="51">
        <v>0</v>
      </c>
    </row>
    <row r="95" spans="1:26" x14ac:dyDescent="0.25">
      <c r="A95" s="133"/>
      <c r="B95" s="133"/>
      <c r="C95" s="183"/>
      <c r="D95" s="133"/>
      <c r="E95" s="133"/>
      <c r="F95" s="133"/>
      <c r="G95" s="141"/>
      <c r="H95" s="133"/>
      <c r="I95" s="135" t="s">
        <v>29</v>
      </c>
      <c r="J95" s="43" t="s">
        <v>38</v>
      </c>
      <c r="K95" s="6">
        <v>0</v>
      </c>
      <c r="L95" s="6">
        <v>0</v>
      </c>
      <c r="M95" s="6">
        <v>0</v>
      </c>
      <c r="N95" s="6">
        <f>SUM(K95:M95)</f>
        <v>0</v>
      </c>
      <c r="O95" s="6">
        <v>0</v>
      </c>
      <c r="P95" s="6">
        <v>0</v>
      </c>
      <c r="Q95" s="6">
        <v>0</v>
      </c>
      <c r="R95" s="6">
        <f>SUM(O95:Q95)</f>
        <v>0</v>
      </c>
      <c r="S95" s="6">
        <v>0</v>
      </c>
      <c r="T95" s="6">
        <v>0</v>
      </c>
      <c r="U95" s="6">
        <v>0</v>
      </c>
      <c r="V95" s="6">
        <f>SUM(S95:U95)</f>
        <v>0</v>
      </c>
      <c r="W95" s="51">
        <v>0</v>
      </c>
      <c r="X95" s="51">
        <v>0</v>
      </c>
      <c r="Y95" s="51">
        <v>0</v>
      </c>
      <c r="Z95" s="51">
        <v>0</v>
      </c>
    </row>
    <row r="96" spans="1:26" x14ac:dyDescent="0.25">
      <c r="A96" s="133"/>
      <c r="B96" s="133"/>
      <c r="C96" s="183"/>
      <c r="D96" s="133"/>
      <c r="E96" s="133"/>
      <c r="F96" s="133"/>
      <c r="G96" s="141"/>
      <c r="H96" s="133"/>
      <c r="I96" s="135"/>
      <c r="J96" s="43" t="s">
        <v>39</v>
      </c>
      <c r="K96" s="6">
        <v>0</v>
      </c>
      <c r="L96" s="6">
        <v>0</v>
      </c>
      <c r="M96" s="6">
        <v>0</v>
      </c>
      <c r="N96" s="6">
        <f>SUM(K96:M96)</f>
        <v>0</v>
      </c>
      <c r="O96" s="6">
        <v>0</v>
      </c>
      <c r="P96" s="6">
        <v>0</v>
      </c>
      <c r="Q96" s="6">
        <v>0</v>
      </c>
      <c r="R96" s="6">
        <f>SUM(O96:Q96)</f>
        <v>0</v>
      </c>
      <c r="S96" s="6">
        <v>0</v>
      </c>
      <c r="T96" s="6">
        <v>0</v>
      </c>
      <c r="U96" s="6">
        <v>0</v>
      </c>
      <c r="V96" s="6">
        <f>SUM(S96:U96)</f>
        <v>0</v>
      </c>
      <c r="W96" s="51">
        <v>0</v>
      </c>
      <c r="X96" s="51">
        <v>0</v>
      </c>
      <c r="Y96" s="51">
        <v>0</v>
      </c>
      <c r="Z96" s="51">
        <v>0</v>
      </c>
    </row>
    <row r="97" spans="1:26" ht="19.5" customHeight="1" x14ac:dyDescent="0.25">
      <c r="A97" s="133"/>
      <c r="B97" s="133"/>
      <c r="C97" s="183"/>
      <c r="D97" s="133"/>
      <c r="E97" s="133"/>
      <c r="F97" s="133" t="s">
        <v>81</v>
      </c>
      <c r="G97" s="141"/>
      <c r="H97" s="133" t="s">
        <v>82</v>
      </c>
      <c r="I97" s="135" t="s">
        <v>27</v>
      </c>
      <c r="J97" s="43" t="s">
        <v>30</v>
      </c>
      <c r="K97" s="6">
        <v>0</v>
      </c>
      <c r="L97" s="6">
        <v>0</v>
      </c>
      <c r="M97" s="6">
        <v>0</v>
      </c>
      <c r="N97" s="6">
        <f t="shared" ref="N97:N101" si="42">SUM(K97:M97)</f>
        <v>0</v>
      </c>
      <c r="O97" s="6">
        <v>0</v>
      </c>
      <c r="P97" s="6">
        <v>0</v>
      </c>
      <c r="Q97" s="6">
        <v>0</v>
      </c>
      <c r="R97" s="6">
        <f t="shared" ref="R97:R101" si="43">SUM(O97:Q97)</f>
        <v>0</v>
      </c>
      <c r="S97" s="6">
        <v>0</v>
      </c>
      <c r="T97" s="6">
        <v>0</v>
      </c>
      <c r="U97" s="6">
        <v>0</v>
      </c>
      <c r="V97" s="6">
        <f t="shared" ref="V97:V101" si="44">SUM(S97:U97)</f>
        <v>0</v>
      </c>
      <c r="W97" s="51">
        <v>0</v>
      </c>
      <c r="X97" s="51">
        <v>0</v>
      </c>
      <c r="Y97" s="51">
        <v>0</v>
      </c>
      <c r="Z97" s="51">
        <v>0</v>
      </c>
    </row>
    <row r="98" spans="1:26" x14ac:dyDescent="0.25">
      <c r="A98" s="133"/>
      <c r="B98" s="133"/>
      <c r="C98" s="183"/>
      <c r="D98" s="133"/>
      <c r="E98" s="133"/>
      <c r="F98" s="133"/>
      <c r="G98" s="141"/>
      <c r="H98" s="133"/>
      <c r="I98" s="135"/>
      <c r="J98" s="43" t="s">
        <v>31</v>
      </c>
      <c r="K98" s="6">
        <v>0</v>
      </c>
      <c r="L98" s="6">
        <v>0</v>
      </c>
      <c r="M98" s="6">
        <v>0</v>
      </c>
      <c r="N98" s="6">
        <f t="shared" si="42"/>
        <v>0</v>
      </c>
      <c r="O98" s="6">
        <v>0</v>
      </c>
      <c r="P98" s="6">
        <v>0</v>
      </c>
      <c r="Q98" s="6">
        <v>0</v>
      </c>
      <c r="R98" s="6">
        <f t="shared" si="43"/>
        <v>0</v>
      </c>
      <c r="S98" s="6">
        <v>0</v>
      </c>
      <c r="T98" s="6">
        <v>0</v>
      </c>
      <c r="U98" s="6">
        <v>0</v>
      </c>
      <c r="V98" s="6">
        <f t="shared" si="44"/>
        <v>0</v>
      </c>
      <c r="W98" s="51">
        <v>0</v>
      </c>
      <c r="X98" s="51">
        <v>0</v>
      </c>
      <c r="Y98" s="51">
        <v>0</v>
      </c>
      <c r="Z98" s="51">
        <v>0</v>
      </c>
    </row>
    <row r="99" spans="1:26" x14ac:dyDescent="0.25">
      <c r="A99" s="133"/>
      <c r="B99" s="133"/>
      <c r="C99" s="183"/>
      <c r="D99" s="133"/>
      <c r="E99" s="133"/>
      <c r="F99" s="133"/>
      <c r="G99" s="141"/>
      <c r="H99" s="133"/>
      <c r="I99" s="135"/>
      <c r="J99" s="43" t="s">
        <v>32</v>
      </c>
      <c r="K99" s="6">
        <v>0</v>
      </c>
      <c r="L99" s="6">
        <v>0</v>
      </c>
      <c r="M99" s="6">
        <v>0</v>
      </c>
      <c r="N99" s="6">
        <f t="shared" si="42"/>
        <v>0</v>
      </c>
      <c r="O99" s="6">
        <v>0</v>
      </c>
      <c r="P99" s="6">
        <v>0</v>
      </c>
      <c r="Q99" s="6">
        <v>0</v>
      </c>
      <c r="R99" s="6">
        <f t="shared" si="43"/>
        <v>0</v>
      </c>
      <c r="S99" s="6">
        <v>0</v>
      </c>
      <c r="T99" s="6">
        <v>0</v>
      </c>
      <c r="U99" s="6">
        <v>0</v>
      </c>
      <c r="V99" s="6">
        <f t="shared" si="44"/>
        <v>0</v>
      </c>
      <c r="W99" s="51">
        <v>0</v>
      </c>
      <c r="X99" s="51">
        <v>0</v>
      </c>
      <c r="Y99" s="51">
        <v>0</v>
      </c>
      <c r="Z99" s="51">
        <v>0</v>
      </c>
    </row>
    <row r="100" spans="1:26" x14ac:dyDescent="0.25">
      <c r="A100" s="133"/>
      <c r="B100" s="133"/>
      <c r="C100" s="183"/>
      <c r="D100" s="133"/>
      <c r="E100" s="133"/>
      <c r="F100" s="133"/>
      <c r="G100" s="141"/>
      <c r="H100" s="133"/>
      <c r="I100" s="135"/>
      <c r="J100" s="43" t="s">
        <v>33</v>
      </c>
      <c r="K100" s="6">
        <v>0</v>
      </c>
      <c r="L100" s="6">
        <v>0</v>
      </c>
      <c r="M100" s="6">
        <v>0</v>
      </c>
      <c r="N100" s="6">
        <f t="shared" si="42"/>
        <v>0</v>
      </c>
      <c r="O100" s="6">
        <v>0</v>
      </c>
      <c r="P100" s="6">
        <v>0</v>
      </c>
      <c r="Q100" s="6">
        <v>0</v>
      </c>
      <c r="R100" s="6">
        <f t="shared" si="43"/>
        <v>0</v>
      </c>
      <c r="S100" s="6">
        <v>0</v>
      </c>
      <c r="T100" s="6">
        <v>0</v>
      </c>
      <c r="U100" s="6">
        <v>0</v>
      </c>
      <c r="V100" s="6">
        <f t="shared" si="44"/>
        <v>0</v>
      </c>
      <c r="W100" s="51">
        <v>0</v>
      </c>
      <c r="X100" s="51">
        <v>0</v>
      </c>
      <c r="Y100" s="51">
        <v>0</v>
      </c>
      <c r="Z100" s="51">
        <v>0</v>
      </c>
    </row>
    <row r="101" spans="1:26" x14ac:dyDescent="0.25">
      <c r="A101" s="133"/>
      <c r="B101" s="133"/>
      <c r="C101" s="183"/>
      <c r="D101" s="133"/>
      <c r="E101" s="133"/>
      <c r="F101" s="133"/>
      <c r="G101" s="141"/>
      <c r="H101" s="133"/>
      <c r="I101" s="135"/>
      <c r="J101" s="30" t="s">
        <v>34</v>
      </c>
      <c r="K101" s="6">
        <v>0</v>
      </c>
      <c r="L101" s="6">
        <v>0</v>
      </c>
      <c r="M101" s="6">
        <v>0</v>
      </c>
      <c r="N101" s="6">
        <f t="shared" si="42"/>
        <v>0</v>
      </c>
      <c r="O101" s="6">
        <v>0</v>
      </c>
      <c r="P101" s="6">
        <v>0</v>
      </c>
      <c r="Q101" s="6">
        <v>0</v>
      </c>
      <c r="R101" s="6">
        <f t="shared" si="43"/>
        <v>0</v>
      </c>
      <c r="S101" s="6">
        <v>0</v>
      </c>
      <c r="T101" s="6">
        <v>0</v>
      </c>
      <c r="U101" s="6">
        <v>0</v>
      </c>
      <c r="V101" s="6">
        <f t="shared" si="44"/>
        <v>0</v>
      </c>
      <c r="W101" s="51">
        <v>0</v>
      </c>
      <c r="X101" s="51">
        <v>0</v>
      </c>
      <c r="Y101" s="51">
        <v>0</v>
      </c>
      <c r="Z101" s="51">
        <v>0</v>
      </c>
    </row>
    <row r="102" spans="1:26" ht="25.5" x14ac:dyDescent="0.25">
      <c r="A102" s="133"/>
      <c r="B102" s="133"/>
      <c r="C102" s="183"/>
      <c r="D102" s="133"/>
      <c r="E102" s="133"/>
      <c r="F102" s="133"/>
      <c r="G102" s="141"/>
      <c r="H102" s="133"/>
      <c r="I102" s="135"/>
      <c r="J102" s="44" t="s">
        <v>35</v>
      </c>
      <c r="K102" s="56">
        <f>SUM(K97,K98,K99,K100,K101)</f>
        <v>0</v>
      </c>
      <c r="L102" s="56">
        <f t="shared" ref="L102:M102" si="45">SUM(L97:L101)</f>
        <v>0</v>
      </c>
      <c r="M102" s="56">
        <f t="shared" si="45"/>
        <v>0</v>
      </c>
      <c r="N102" s="56">
        <f>SUM(K102,L102)</f>
        <v>0</v>
      </c>
      <c r="O102" s="56">
        <f>SUM(O97,O98,O99,O100,O101)</f>
        <v>0</v>
      </c>
      <c r="P102" s="56">
        <f t="shared" ref="P102:Q102" si="46">SUM(P97:P101)</f>
        <v>0</v>
      </c>
      <c r="Q102" s="56">
        <f t="shared" si="46"/>
        <v>0</v>
      </c>
      <c r="R102" s="56">
        <f>SUM(O102,P102)</f>
        <v>0</v>
      </c>
      <c r="S102" s="56">
        <f>SUM(S97,S98,S99,S100,S101)</f>
        <v>0</v>
      </c>
      <c r="T102" s="56">
        <f t="shared" ref="T102:U102" si="47">SUM(T97:T101)</f>
        <v>0</v>
      </c>
      <c r="U102" s="56">
        <f t="shared" si="47"/>
        <v>0</v>
      </c>
      <c r="V102" s="56">
        <f>SUM(S102,T102)</f>
        <v>0</v>
      </c>
      <c r="W102" s="61">
        <v>0</v>
      </c>
      <c r="X102" s="61">
        <v>0</v>
      </c>
      <c r="Y102" s="61">
        <v>0</v>
      </c>
      <c r="Z102" s="62">
        <f>SUM(N102,R102,V102)</f>
        <v>0</v>
      </c>
    </row>
    <row r="103" spans="1:26" x14ac:dyDescent="0.25">
      <c r="A103" s="133"/>
      <c r="B103" s="133"/>
      <c r="C103" s="183"/>
      <c r="D103" s="133"/>
      <c r="E103" s="133"/>
      <c r="F103" s="133"/>
      <c r="G103" s="141"/>
      <c r="H103" s="133"/>
      <c r="I103" s="135" t="s">
        <v>28</v>
      </c>
      <c r="J103" s="43" t="s">
        <v>36</v>
      </c>
      <c r="K103" s="6">
        <v>0</v>
      </c>
      <c r="L103" s="6">
        <v>0</v>
      </c>
      <c r="M103" s="6">
        <v>0</v>
      </c>
      <c r="N103" s="57">
        <f>SUM(K103:M103)</f>
        <v>0</v>
      </c>
      <c r="O103" s="6">
        <v>0</v>
      </c>
      <c r="P103" s="6">
        <v>0</v>
      </c>
      <c r="Q103" s="6">
        <v>0</v>
      </c>
      <c r="R103" s="60">
        <f>SUM(O103:Q103)</f>
        <v>0</v>
      </c>
      <c r="S103" s="6">
        <v>0</v>
      </c>
      <c r="T103" s="6">
        <v>0</v>
      </c>
      <c r="U103" s="6">
        <v>0</v>
      </c>
      <c r="V103" s="57">
        <f>SUM(S103:U103)</f>
        <v>0</v>
      </c>
      <c r="W103" s="51">
        <v>0</v>
      </c>
      <c r="X103" s="51">
        <v>0</v>
      </c>
      <c r="Y103" s="51">
        <v>0</v>
      </c>
      <c r="Z103" s="51">
        <v>0</v>
      </c>
    </row>
    <row r="104" spans="1:26" x14ac:dyDescent="0.25">
      <c r="A104" s="133"/>
      <c r="B104" s="133"/>
      <c r="C104" s="183"/>
      <c r="D104" s="133"/>
      <c r="E104" s="133"/>
      <c r="F104" s="133"/>
      <c r="G104" s="141"/>
      <c r="H104" s="133"/>
      <c r="I104" s="135"/>
      <c r="J104" s="43" t="s">
        <v>37</v>
      </c>
      <c r="K104" s="6">
        <v>0</v>
      </c>
      <c r="L104" s="6">
        <v>0</v>
      </c>
      <c r="M104" s="6">
        <v>0</v>
      </c>
      <c r="N104" s="57">
        <f>SUM(K104:M104)</f>
        <v>0</v>
      </c>
      <c r="O104" s="6">
        <v>0</v>
      </c>
      <c r="P104" s="6">
        <v>0</v>
      </c>
      <c r="Q104" s="6">
        <v>0</v>
      </c>
      <c r="R104" s="60">
        <f>SUM(O104:Q104)</f>
        <v>0</v>
      </c>
      <c r="S104" s="6">
        <v>0</v>
      </c>
      <c r="T104" s="6">
        <v>0</v>
      </c>
      <c r="U104" s="6">
        <v>0</v>
      </c>
      <c r="V104" s="57">
        <f>SUM(S104:U104)</f>
        <v>0</v>
      </c>
      <c r="W104" s="51">
        <v>0</v>
      </c>
      <c r="X104" s="51">
        <v>0</v>
      </c>
      <c r="Y104" s="51">
        <v>0</v>
      </c>
      <c r="Z104" s="51">
        <v>0</v>
      </c>
    </row>
    <row r="105" spans="1:26" x14ac:dyDescent="0.25">
      <c r="A105" s="133"/>
      <c r="B105" s="133"/>
      <c r="C105" s="183"/>
      <c r="D105" s="133"/>
      <c r="E105" s="133"/>
      <c r="F105" s="133"/>
      <c r="G105" s="141"/>
      <c r="H105" s="133"/>
      <c r="I105" s="135" t="s">
        <v>29</v>
      </c>
      <c r="J105" s="43" t="s">
        <v>38</v>
      </c>
      <c r="K105" s="6">
        <v>0</v>
      </c>
      <c r="L105" s="6">
        <v>0</v>
      </c>
      <c r="M105" s="6">
        <v>0</v>
      </c>
      <c r="N105" s="6">
        <f>SUM(K105:M105)</f>
        <v>0</v>
      </c>
      <c r="O105" s="6">
        <v>0</v>
      </c>
      <c r="P105" s="6">
        <v>0</v>
      </c>
      <c r="Q105" s="6">
        <v>0</v>
      </c>
      <c r="R105" s="6">
        <f>SUM(O105:Q105)</f>
        <v>0</v>
      </c>
      <c r="S105" s="6">
        <v>0</v>
      </c>
      <c r="T105" s="6">
        <v>0</v>
      </c>
      <c r="U105" s="6">
        <v>0</v>
      </c>
      <c r="V105" s="6">
        <f>SUM(S105:U105)</f>
        <v>0</v>
      </c>
      <c r="W105" s="51">
        <v>0</v>
      </c>
      <c r="X105" s="51">
        <v>0</v>
      </c>
      <c r="Y105" s="51">
        <v>0</v>
      </c>
      <c r="Z105" s="51">
        <v>0</v>
      </c>
    </row>
    <row r="106" spans="1:26" x14ac:dyDescent="0.25">
      <c r="A106" s="133"/>
      <c r="B106" s="133"/>
      <c r="C106" s="183"/>
      <c r="D106" s="133"/>
      <c r="E106" s="133"/>
      <c r="F106" s="133"/>
      <c r="G106" s="141"/>
      <c r="H106" s="133"/>
      <c r="I106" s="135"/>
      <c r="J106" s="43" t="s">
        <v>39</v>
      </c>
      <c r="K106" s="6">
        <v>0</v>
      </c>
      <c r="L106" s="6">
        <v>0</v>
      </c>
      <c r="M106" s="6">
        <v>0</v>
      </c>
      <c r="N106" s="6">
        <f>SUM(K106:M106)</f>
        <v>0</v>
      </c>
      <c r="O106" s="6">
        <v>0</v>
      </c>
      <c r="P106" s="6">
        <v>0</v>
      </c>
      <c r="Q106" s="6">
        <v>0</v>
      </c>
      <c r="R106" s="6">
        <f>SUM(O106:Q106)</f>
        <v>0</v>
      </c>
      <c r="S106" s="6">
        <v>0</v>
      </c>
      <c r="T106" s="6">
        <v>0</v>
      </c>
      <c r="U106" s="6">
        <v>0</v>
      </c>
      <c r="V106" s="6">
        <f>SUM(S106:U106)</f>
        <v>0</v>
      </c>
      <c r="W106" s="51">
        <v>0</v>
      </c>
      <c r="X106" s="51">
        <v>0</v>
      </c>
      <c r="Y106" s="51">
        <v>0</v>
      </c>
      <c r="Z106" s="51">
        <v>0</v>
      </c>
    </row>
    <row r="107" spans="1:26" ht="16.5" customHeight="1" x14ac:dyDescent="0.25">
      <c r="A107" s="133"/>
      <c r="B107" s="133"/>
      <c r="C107" s="183"/>
      <c r="D107" s="133"/>
      <c r="E107" s="133"/>
      <c r="F107" s="133" t="s">
        <v>83</v>
      </c>
      <c r="G107" s="141"/>
      <c r="H107" s="133" t="s">
        <v>84</v>
      </c>
      <c r="I107" s="135" t="s">
        <v>27</v>
      </c>
      <c r="J107" s="43" t="s">
        <v>30</v>
      </c>
      <c r="K107" s="6">
        <v>0</v>
      </c>
      <c r="L107" s="6">
        <v>0</v>
      </c>
      <c r="M107" s="6">
        <v>0</v>
      </c>
      <c r="N107" s="6">
        <f t="shared" ref="N107:N111" si="48">SUM(K107:M107)</f>
        <v>0</v>
      </c>
      <c r="O107" s="6">
        <v>0</v>
      </c>
      <c r="P107" s="6">
        <v>0</v>
      </c>
      <c r="Q107" s="6">
        <v>0</v>
      </c>
      <c r="R107" s="6">
        <f t="shared" ref="R107:R111" si="49">SUM(O107:Q107)</f>
        <v>0</v>
      </c>
      <c r="S107" s="6">
        <v>0</v>
      </c>
      <c r="T107" s="6">
        <v>0</v>
      </c>
      <c r="U107" s="6">
        <v>0</v>
      </c>
      <c r="V107" s="6">
        <f t="shared" ref="V107:V111" si="50">SUM(S107:U107)</f>
        <v>0</v>
      </c>
      <c r="W107" s="51">
        <v>0</v>
      </c>
      <c r="X107" s="51">
        <v>0</v>
      </c>
      <c r="Y107" s="51">
        <v>0</v>
      </c>
      <c r="Z107" s="51">
        <v>0</v>
      </c>
    </row>
    <row r="108" spans="1:26" x14ac:dyDescent="0.25">
      <c r="A108" s="133"/>
      <c r="B108" s="133"/>
      <c r="C108" s="183"/>
      <c r="D108" s="133"/>
      <c r="E108" s="133"/>
      <c r="F108" s="133"/>
      <c r="G108" s="141"/>
      <c r="H108" s="133"/>
      <c r="I108" s="135"/>
      <c r="J108" s="43" t="s">
        <v>31</v>
      </c>
      <c r="K108" s="6">
        <v>0</v>
      </c>
      <c r="L108" s="6">
        <v>0</v>
      </c>
      <c r="M108" s="6">
        <v>0</v>
      </c>
      <c r="N108" s="6">
        <f t="shared" si="48"/>
        <v>0</v>
      </c>
      <c r="O108" s="6">
        <v>0</v>
      </c>
      <c r="P108" s="6">
        <v>0</v>
      </c>
      <c r="Q108" s="6">
        <v>0</v>
      </c>
      <c r="R108" s="6">
        <f t="shared" si="49"/>
        <v>0</v>
      </c>
      <c r="S108" s="6">
        <v>0</v>
      </c>
      <c r="T108" s="6">
        <v>0</v>
      </c>
      <c r="U108" s="6">
        <v>0</v>
      </c>
      <c r="V108" s="6">
        <f t="shared" si="50"/>
        <v>0</v>
      </c>
      <c r="W108" s="51">
        <v>0</v>
      </c>
      <c r="X108" s="51">
        <v>0</v>
      </c>
      <c r="Y108" s="51">
        <v>0</v>
      </c>
      <c r="Z108" s="51">
        <v>0</v>
      </c>
    </row>
    <row r="109" spans="1:26" x14ac:dyDescent="0.25">
      <c r="A109" s="133"/>
      <c r="B109" s="133"/>
      <c r="C109" s="183"/>
      <c r="D109" s="133"/>
      <c r="E109" s="133"/>
      <c r="F109" s="133"/>
      <c r="G109" s="141"/>
      <c r="H109" s="133"/>
      <c r="I109" s="135"/>
      <c r="J109" s="43" t="s">
        <v>32</v>
      </c>
      <c r="K109" s="6">
        <v>0</v>
      </c>
      <c r="L109" s="6">
        <v>0</v>
      </c>
      <c r="M109" s="6">
        <v>0</v>
      </c>
      <c r="N109" s="6">
        <f t="shared" si="48"/>
        <v>0</v>
      </c>
      <c r="O109" s="6">
        <v>0</v>
      </c>
      <c r="P109" s="6">
        <v>0</v>
      </c>
      <c r="Q109" s="6">
        <v>0</v>
      </c>
      <c r="R109" s="6">
        <f t="shared" si="49"/>
        <v>0</v>
      </c>
      <c r="S109" s="6">
        <v>0</v>
      </c>
      <c r="T109" s="6">
        <v>0</v>
      </c>
      <c r="U109" s="6">
        <v>0</v>
      </c>
      <c r="V109" s="6">
        <f t="shared" si="50"/>
        <v>0</v>
      </c>
      <c r="W109" s="51">
        <v>0</v>
      </c>
      <c r="X109" s="51">
        <v>0</v>
      </c>
      <c r="Y109" s="51">
        <v>0</v>
      </c>
      <c r="Z109" s="51">
        <v>0</v>
      </c>
    </row>
    <row r="110" spans="1:26" x14ac:dyDescent="0.25">
      <c r="A110" s="133"/>
      <c r="B110" s="133"/>
      <c r="C110" s="183"/>
      <c r="D110" s="133"/>
      <c r="E110" s="133"/>
      <c r="F110" s="133"/>
      <c r="G110" s="141"/>
      <c r="H110" s="133"/>
      <c r="I110" s="135"/>
      <c r="J110" s="43" t="s">
        <v>33</v>
      </c>
      <c r="K110" s="6">
        <v>0</v>
      </c>
      <c r="L110" s="6">
        <v>0</v>
      </c>
      <c r="M110" s="6">
        <v>0</v>
      </c>
      <c r="N110" s="6">
        <f t="shared" si="48"/>
        <v>0</v>
      </c>
      <c r="O110" s="6">
        <v>0</v>
      </c>
      <c r="P110" s="6">
        <v>0</v>
      </c>
      <c r="Q110" s="6">
        <v>0</v>
      </c>
      <c r="R110" s="6">
        <f t="shared" si="49"/>
        <v>0</v>
      </c>
      <c r="S110" s="6">
        <v>0</v>
      </c>
      <c r="T110" s="6">
        <v>0</v>
      </c>
      <c r="U110" s="6">
        <v>0</v>
      </c>
      <c r="V110" s="6">
        <f t="shared" si="50"/>
        <v>0</v>
      </c>
      <c r="W110" s="51">
        <v>0</v>
      </c>
      <c r="X110" s="51">
        <v>0</v>
      </c>
      <c r="Y110" s="51">
        <v>0</v>
      </c>
      <c r="Z110" s="51">
        <v>0</v>
      </c>
    </row>
    <row r="111" spans="1:26" x14ac:dyDescent="0.25">
      <c r="A111" s="133"/>
      <c r="B111" s="133"/>
      <c r="C111" s="183"/>
      <c r="D111" s="133"/>
      <c r="E111" s="133"/>
      <c r="F111" s="133"/>
      <c r="G111" s="141"/>
      <c r="H111" s="133"/>
      <c r="I111" s="135"/>
      <c r="J111" s="30" t="s">
        <v>34</v>
      </c>
      <c r="K111" s="6">
        <v>0</v>
      </c>
      <c r="L111" s="6">
        <v>0</v>
      </c>
      <c r="M111" s="6">
        <v>0</v>
      </c>
      <c r="N111" s="6">
        <f t="shared" si="48"/>
        <v>0</v>
      </c>
      <c r="O111" s="6">
        <v>0</v>
      </c>
      <c r="P111" s="6">
        <v>0</v>
      </c>
      <c r="Q111" s="6">
        <v>0</v>
      </c>
      <c r="R111" s="6">
        <f t="shared" si="49"/>
        <v>0</v>
      </c>
      <c r="S111" s="6">
        <v>0</v>
      </c>
      <c r="T111" s="6">
        <v>0</v>
      </c>
      <c r="U111" s="6">
        <v>0</v>
      </c>
      <c r="V111" s="6">
        <f t="shared" si="50"/>
        <v>0</v>
      </c>
      <c r="W111" s="51">
        <v>0</v>
      </c>
      <c r="X111" s="51">
        <v>0</v>
      </c>
      <c r="Y111" s="51">
        <v>0</v>
      </c>
      <c r="Z111" s="51">
        <v>0</v>
      </c>
    </row>
    <row r="112" spans="1:26" ht="25.5" x14ac:dyDescent="0.25">
      <c r="A112" s="133"/>
      <c r="B112" s="133"/>
      <c r="C112" s="183"/>
      <c r="D112" s="133"/>
      <c r="E112" s="133"/>
      <c r="F112" s="133"/>
      <c r="G112" s="141"/>
      <c r="H112" s="133"/>
      <c r="I112" s="135"/>
      <c r="J112" s="44" t="s">
        <v>35</v>
      </c>
      <c r="K112" s="56">
        <f>SUM(K107,K108,K109,K110,K111)</f>
        <v>0</v>
      </c>
      <c r="L112" s="56">
        <f t="shared" ref="L112:M112" si="51">SUM(L107:L111)</f>
        <v>0</v>
      </c>
      <c r="M112" s="56">
        <f t="shared" si="51"/>
        <v>0</v>
      </c>
      <c r="N112" s="56">
        <f>SUM(K112,L112)</f>
        <v>0</v>
      </c>
      <c r="O112" s="56">
        <f>SUM(O107,O108,O109,O110,O111)</f>
        <v>0</v>
      </c>
      <c r="P112" s="56">
        <f t="shared" ref="P112:Q112" si="52">SUM(P107:P111)</f>
        <v>0</v>
      </c>
      <c r="Q112" s="56">
        <f t="shared" si="52"/>
        <v>0</v>
      </c>
      <c r="R112" s="56">
        <f>SUM(O112,P112)</f>
        <v>0</v>
      </c>
      <c r="S112" s="56">
        <f>SUM(S107,S108,S109,S110,S111)</f>
        <v>0</v>
      </c>
      <c r="T112" s="56">
        <f t="shared" ref="T112:U112" si="53">SUM(T107:T111)</f>
        <v>0</v>
      </c>
      <c r="U112" s="56">
        <f t="shared" si="53"/>
        <v>0</v>
      </c>
      <c r="V112" s="56">
        <f>SUM(S112,T112)</f>
        <v>0</v>
      </c>
      <c r="W112" s="61">
        <v>0</v>
      </c>
      <c r="X112" s="61">
        <v>0</v>
      </c>
      <c r="Y112" s="61">
        <v>0</v>
      </c>
      <c r="Z112" s="62">
        <f>SUM(N112,R112,V112)</f>
        <v>0</v>
      </c>
    </row>
    <row r="113" spans="1:26" x14ac:dyDescent="0.25">
      <c r="A113" s="133"/>
      <c r="B113" s="133"/>
      <c r="C113" s="183"/>
      <c r="D113" s="133"/>
      <c r="E113" s="133"/>
      <c r="F113" s="133"/>
      <c r="G113" s="141"/>
      <c r="H113" s="133"/>
      <c r="I113" s="135" t="s">
        <v>28</v>
      </c>
      <c r="J113" s="43" t="s">
        <v>36</v>
      </c>
      <c r="K113" s="6">
        <v>0</v>
      </c>
      <c r="L113" s="6">
        <v>0</v>
      </c>
      <c r="M113" s="6">
        <v>0</v>
      </c>
      <c r="N113" s="57">
        <f>SUM(K113:M113)</f>
        <v>0</v>
      </c>
      <c r="O113" s="6">
        <v>0</v>
      </c>
      <c r="P113" s="6">
        <v>0</v>
      </c>
      <c r="Q113" s="6">
        <v>0</v>
      </c>
      <c r="R113" s="60">
        <f>SUM(O113:Q113)</f>
        <v>0</v>
      </c>
      <c r="S113" s="6">
        <v>0</v>
      </c>
      <c r="T113" s="6">
        <v>0</v>
      </c>
      <c r="U113" s="6">
        <v>0</v>
      </c>
      <c r="V113" s="57">
        <f>SUM(S113:U113)</f>
        <v>0</v>
      </c>
      <c r="W113" s="51">
        <v>0</v>
      </c>
      <c r="X113" s="51">
        <v>0</v>
      </c>
      <c r="Y113" s="51">
        <v>0</v>
      </c>
      <c r="Z113" s="51">
        <v>0</v>
      </c>
    </row>
    <row r="114" spans="1:26" x14ac:dyDescent="0.25">
      <c r="A114" s="133"/>
      <c r="B114" s="133"/>
      <c r="C114" s="183"/>
      <c r="D114" s="133"/>
      <c r="E114" s="133"/>
      <c r="F114" s="133"/>
      <c r="G114" s="141"/>
      <c r="H114" s="133"/>
      <c r="I114" s="135"/>
      <c r="J114" s="43" t="s">
        <v>37</v>
      </c>
      <c r="K114" s="6">
        <v>0</v>
      </c>
      <c r="L114" s="6">
        <v>0</v>
      </c>
      <c r="M114" s="6">
        <v>0</v>
      </c>
      <c r="N114" s="57">
        <f>SUM(K114:M114)</f>
        <v>0</v>
      </c>
      <c r="O114" s="6">
        <v>0</v>
      </c>
      <c r="P114" s="6">
        <v>0</v>
      </c>
      <c r="Q114" s="6">
        <v>0</v>
      </c>
      <c r="R114" s="60">
        <f>SUM(O114:Q114)</f>
        <v>0</v>
      </c>
      <c r="S114" s="6">
        <v>0</v>
      </c>
      <c r="T114" s="6">
        <v>0</v>
      </c>
      <c r="U114" s="6">
        <v>0</v>
      </c>
      <c r="V114" s="57">
        <f>SUM(S114:U114)</f>
        <v>0</v>
      </c>
      <c r="W114" s="51">
        <v>0</v>
      </c>
      <c r="X114" s="51">
        <v>0</v>
      </c>
      <c r="Y114" s="51">
        <v>0</v>
      </c>
      <c r="Z114" s="51">
        <v>0</v>
      </c>
    </row>
    <row r="115" spans="1:26" x14ac:dyDescent="0.25">
      <c r="A115" s="133"/>
      <c r="B115" s="133"/>
      <c r="C115" s="183"/>
      <c r="D115" s="133"/>
      <c r="E115" s="133"/>
      <c r="F115" s="133"/>
      <c r="G115" s="141"/>
      <c r="H115" s="133"/>
      <c r="I115" s="135" t="s">
        <v>29</v>
      </c>
      <c r="J115" s="43" t="s">
        <v>38</v>
      </c>
      <c r="K115" s="6">
        <v>0</v>
      </c>
      <c r="L115" s="6">
        <v>0</v>
      </c>
      <c r="M115" s="6">
        <v>0</v>
      </c>
      <c r="N115" s="6">
        <f>SUM(K115:M115)</f>
        <v>0</v>
      </c>
      <c r="O115" s="6">
        <v>0</v>
      </c>
      <c r="P115" s="6">
        <v>0</v>
      </c>
      <c r="Q115" s="6">
        <v>0</v>
      </c>
      <c r="R115" s="6">
        <f>SUM(O115:Q115)</f>
        <v>0</v>
      </c>
      <c r="S115" s="6">
        <v>0</v>
      </c>
      <c r="T115" s="6">
        <v>0</v>
      </c>
      <c r="U115" s="6">
        <v>0</v>
      </c>
      <c r="V115" s="6">
        <f>SUM(S115:U115)</f>
        <v>0</v>
      </c>
      <c r="W115" s="51">
        <v>0</v>
      </c>
      <c r="X115" s="51">
        <v>0</v>
      </c>
      <c r="Y115" s="51">
        <v>0</v>
      </c>
      <c r="Z115" s="51">
        <v>0</v>
      </c>
    </row>
    <row r="116" spans="1:26" x14ac:dyDescent="0.25">
      <c r="A116" s="133"/>
      <c r="B116" s="133"/>
      <c r="C116" s="183"/>
      <c r="D116" s="133"/>
      <c r="E116" s="133"/>
      <c r="F116" s="133"/>
      <c r="G116" s="141"/>
      <c r="H116" s="133"/>
      <c r="I116" s="135"/>
      <c r="J116" s="43" t="s">
        <v>39</v>
      </c>
      <c r="K116" s="6">
        <v>0</v>
      </c>
      <c r="L116" s="6">
        <v>0</v>
      </c>
      <c r="M116" s="6">
        <v>0</v>
      </c>
      <c r="N116" s="6">
        <f>SUM(K116:M116)</f>
        <v>0</v>
      </c>
      <c r="O116" s="6">
        <v>0</v>
      </c>
      <c r="P116" s="6">
        <v>0</v>
      </c>
      <c r="Q116" s="6">
        <v>0</v>
      </c>
      <c r="R116" s="6">
        <f>SUM(O116:Q116)</f>
        <v>0</v>
      </c>
      <c r="S116" s="6">
        <v>0</v>
      </c>
      <c r="T116" s="6">
        <v>0</v>
      </c>
      <c r="U116" s="6">
        <v>0</v>
      </c>
      <c r="V116" s="6">
        <f>SUM(S116:U116)</f>
        <v>0</v>
      </c>
      <c r="W116" s="51">
        <v>0</v>
      </c>
      <c r="X116" s="51">
        <v>0</v>
      </c>
      <c r="Y116" s="51">
        <v>0</v>
      </c>
      <c r="Z116" s="51">
        <v>0</v>
      </c>
    </row>
  </sheetData>
  <protectedRanges>
    <protectedRange sqref="K13:M17 K23:M27 K33:M37 K57:M61 O57:Q61 S57:U61 K67:M71 O67:Q71 S67:U71 K77:M81 O77:Q81 S77:U81 K87:M91 O87:Q91 S87:U91 K97:M101 O97:Q101 S97:U101 K107:M111 O107:Q111 S107:U111" name="Rango1_24_1_1"/>
    <protectedRange sqref="K19:M22 K29:M32 K39:M42 K63:M66 O63:Q66 S63:U66 K73:M76 O73:Q76 S73:U76 K83:M86 O83:Q86 S83:U86 K93:M96 O93:Q96 S93:U96 K103:M106 O103:Q106 S103:U106 K113:M116 O113:Q116 S113:U116" name="Rango1_26_1_1"/>
    <protectedRange sqref="O13:Q17 O23:Q27 O33:Q37" name="Rango1_24_3_1"/>
    <protectedRange sqref="O19:Q22 O29:Q32 O39:Q42" name="Rango1_26_3_1"/>
    <protectedRange sqref="S13:U17 S23:U27 S33:U37" name="Rango1_24_4_1"/>
    <protectedRange sqref="S19:U22 S29:U32 S39:U42" name="Rango1_26_4_1"/>
  </protectedRanges>
  <mergeCells count="110">
    <mergeCell ref="W10:Z10"/>
    <mergeCell ref="W11:Z11"/>
    <mergeCell ref="W54:Z54"/>
    <mergeCell ref="W55:Z55"/>
    <mergeCell ref="A13:A42"/>
    <mergeCell ref="A50:E50"/>
    <mergeCell ref="A51:B51"/>
    <mergeCell ref="E57:E116"/>
    <mergeCell ref="D57:D116"/>
    <mergeCell ref="C57:C116"/>
    <mergeCell ref="B57:B116"/>
    <mergeCell ref="B45:W45"/>
    <mergeCell ref="B46:W46"/>
    <mergeCell ref="B47:W47"/>
    <mergeCell ref="C51:D51"/>
    <mergeCell ref="K54:N54"/>
    <mergeCell ref="O54:R54"/>
    <mergeCell ref="S54:V54"/>
    <mergeCell ref="K55:N55"/>
    <mergeCell ref="O55:R55"/>
    <mergeCell ref="S55:V55"/>
    <mergeCell ref="J54:J56"/>
    <mergeCell ref="I87:I92"/>
    <mergeCell ref="I93:I94"/>
    <mergeCell ref="A57:A116"/>
    <mergeCell ref="H107:H116"/>
    <mergeCell ref="F107:F116"/>
    <mergeCell ref="G57:G116"/>
    <mergeCell ref="I97:I102"/>
    <mergeCell ref="I103:I104"/>
    <mergeCell ref="I105:I106"/>
    <mergeCell ref="H97:H106"/>
    <mergeCell ref="F97:F106"/>
    <mergeCell ref="I63:I64"/>
    <mergeCell ref="I65:I66"/>
    <mergeCell ref="H57:H66"/>
    <mergeCell ref="F57:F66"/>
    <mergeCell ref="I107:I112"/>
    <mergeCell ref="I113:I114"/>
    <mergeCell ref="I115:I116"/>
    <mergeCell ref="I67:I72"/>
    <mergeCell ref="I73:I74"/>
    <mergeCell ref="I75:I76"/>
    <mergeCell ref="H67:H76"/>
    <mergeCell ref="F67:F76"/>
    <mergeCell ref="I57:I62"/>
    <mergeCell ref="I83:I84"/>
    <mergeCell ref="I85:I86"/>
    <mergeCell ref="B54:B56"/>
    <mergeCell ref="C54:C56"/>
    <mergeCell ref="D54:D56"/>
    <mergeCell ref="E54:E56"/>
    <mergeCell ref="A52:B52"/>
    <mergeCell ref="A54:A56"/>
    <mergeCell ref="F54:F56"/>
    <mergeCell ref="G54:G56"/>
    <mergeCell ref="H54:H56"/>
    <mergeCell ref="H77:H86"/>
    <mergeCell ref="F77:F86"/>
    <mergeCell ref="I95:I96"/>
    <mergeCell ref="H87:H96"/>
    <mergeCell ref="F87:F96"/>
    <mergeCell ref="I77:I82"/>
    <mergeCell ref="C13:C42"/>
    <mergeCell ref="C52:D52"/>
    <mergeCell ref="I54:I56"/>
    <mergeCell ref="B33:B42"/>
    <mergeCell ref="F13:F22"/>
    <mergeCell ref="B13:B32"/>
    <mergeCell ref="F23:F32"/>
    <mergeCell ref="I33:I38"/>
    <mergeCell ref="I39:I40"/>
    <mergeCell ref="I41:I42"/>
    <mergeCell ref="H33:H42"/>
    <mergeCell ref="G13:G42"/>
    <mergeCell ref="I13:I18"/>
    <mergeCell ref="I19:I20"/>
    <mergeCell ref="I21:I22"/>
    <mergeCell ref="H13:H22"/>
    <mergeCell ref="I23:I28"/>
    <mergeCell ref="I29:I30"/>
    <mergeCell ref="I31:I32"/>
    <mergeCell ref="H23:H32"/>
    <mergeCell ref="F33:F42"/>
    <mergeCell ref="E13:E42"/>
    <mergeCell ref="D13:D42"/>
    <mergeCell ref="B1:W1"/>
    <mergeCell ref="B2:W2"/>
    <mergeCell ref="B3:W3"/>
    <mergeCell ref="C7:D7"/>
    <mergeCell ref="A6:E6"/>
    <mergeCell ref="A7:B7"/>
    <mergeCell ref="B10:B12"/>
    <mergeCell ref="C10:C12"/>
    <mergeCell ref="D10:D12"/>
    <mergeCell ref="E10:E12"/>
    <mergeCell ref="F10:F12"/>
    <mergeCell ref="C8:D8"/>
    <mergeCell ref="S10:V10"/>
    <mergeCell ref="K11:N11"/>
    <mergeCell ref="O11:R11"/>
    <mergeCell ref="S11:V11"/>
    <mergeCell ref="G10:G12"/>
    <mergeCell ref="H10:H12"/>
    <mergeCell ref="I10:I12"/>
    <mergeCell ref="J10:J12"/>
    <mergeCell ref="K10:N10"/>
    <mergeCell ref="O10:R10"/>
    <mergeCell ref="A8:B8"/>
    <mergeCell ref="A10:A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Z146"/>
  <sheetViews>
    <sheetView topLeftCell="E103" zoomScale="60" zoomScaleNormal="60" workbookViewId="0">
      <selection activeCell="U31" sqref="U31"/>
    </sheetView>
  </sheetViews>
  <sheetFormatPr baseColWidth="10" defaultRowHeight="15" x14ac:dyDescent="0.25"/>
  <cols>
    <col min="1" max="1" width="22" customWidth="1"/>
    <col min="2" max="2" width="23.5703125" customWidth="1"/>
    <col min="4" max="4" width="17.5703125" customWidth="1"/>
    <col min="5" max="5" width="22.85546875" customWidth="1"/>
    <col min="6" max="6" width="21.5703125" customWidth="1"/>
    <col min="8" max="8" width="22.140625" customWidth="1"/>
    <col min="9" max="9" width="19.85546875" customWidth="1"/>
    <col min="10" max="10" width="23.7109375" customWidth="1"/>
  </cols>
  <sheetData>
    <row r="1" spans="1:26" x14ac:dyDescent="0.25">
      <c r="B1" s="139" t="s">
        <v>0</v>
      </c>
      <c r="C1" s="139"/>
      <c r="D1" s="139"/>
      <c r="E1" s="139"/>
      <c r="F1" s="139"/>
      <c r="G1" s="139"/>
      <c r="H1" s="139"/>
      <c r="I1" s="139"/>
      <c r="J1" s="139"/>
      <c r="K1" s="139"/>
      <c r="L1" s="139"/>
      <c r="M1" s="139"/>
      <c r="N1" s="139"/>
      <c r="O1" s="139"/>
      <c r="P1" s="139"/>
      <c r="Q1" s="139"/>
      <c r="R1" s="139"/>
      <c r="S1" s="139"/>
      <c r="T1" s="139"/>
      <c r="U1" s="139"/>
      <c r="V1" s="139"/>
      <c r="W1" s="139"/>
    </row>
    <row r="2" spans="1:26" x14ac:dyDescent="0.25">
      <c r="B2" s="139" t="s">
        <v>1</v>
      </c>
      <c r="C2" s="139"/>
      <c r="D2" s="139"/>
      <c r="E2" s="139"/>
      <c r="F2" s="139"/>
      <c r="G2" s="139"/>
      <c r="H2" s="139"/>
      <c r="I2" s="139"/>
      <c r="J2" s="139"/>
      <c r="K2" s="139"/>
      <c r="L2" s="139"/>
      <c r="M2" s="139"/>
      <c r="N2" s="139"/>
      <c r="O2" s="139"/>
      <c r="P2" s="139"/>
      <c r="Q2" s="139"/>
      <c r="R2" s="139"/>
      <c r="S2" s="139"/>
      <c r="T2" s="139"/>
      <c r="U2" s="139"/>
      <c r="V2" s="139"/>
      <c r="W2" s="139"/>
    </row>
    <row r="3" spans="1:26" x14ac:dyDescent="0.25">
      <c r="B3" s="139" t="s">
        <v>2</v>
      </c>
      <c r="C3" s="139"/>
      <c r="D3" s="139"/>
      <c r="E3" s="139"/>
      <c r="F3" s="139"/>
      <c r="G3" s="139"/>
      <c r="H3" s="139"/>
      <c r="I3" s="139"/>
      <c r="J3" s="139"/>
      <c r="K3" s="139"/>
      <c r="L3" s="139"/>
      <c r="M3" s="139"/>
      <c r="N3" s="139"/>
      <c r="O3" s="139"/>
      <c r="P3" s="139"/>
      <c r="Q3" s="139"/>
      <c r="R3" s="139"/>
      <c r="S3" s="139"/>
      <c r="T3" s="139"/>
      <c r="U3" s="139"/>
      <c r="V3" s="139"/>
      <c r="W3" s="139"/>
    </row>
    <row r="4" spans="1:26" x14ac:dyDescent="0.25">
      <c r="B4" s="1"/>
      <c r="C4" s="1"/>
      <c r="D4" s="1"/>
      <c r="E4" s="1"/>
      <c r="F4" s="1"/>
      <c r="G4" s="1"/>
      <c r="H4" s="1"/>
      <c r="I4" s="1"/>
      <c r="J4" s="1"/>
      <c r="K4" s="1"/>
      <c r="L4" s="1"/>
      <c r="M4" s="1"/>
      <c r="N4" s="1"/>
      <c r="O4" s="1"/>
      <c r="P4" s="1"/>
      <c r="Q4" s="1"/>
      <c r="R4" s="1"/>
      <c r="S4" s="1"/>
      <c r="T4" s="1"/>
      <c r="U4" s="1"/>
      <c r="V4" s="1"/>
      <c r="W4" s="1"/>
    </row>
    <row r="5" spans="1:26" x14ac:dyDescent="0.25">
      <c r="B5" s="2"/>
      <c r="C5" s="2"/>
      <c r="D5" s="2"/>
      <c r="E5" s="2"/>
      <c r="F5" s="2"/>
      <c r="G5" s="2"/>
      <c r="H5" s="2"/>
      <c r="I5" s="2"/>
      <c r="J5" s="2"/>
      <c r="K5" s="2"/>
      <c r="L5" s="2"/>
      <c r="M5" s="2"/>
      <c r="N5" s="2"/>
      <c r="O5" s="2"/>
      <c r="P5" s="2"/>
      <c r="Q5" s="2"/>
      <c r="R5" s="2"/>
      <c r="S5" s="2"/>
      <c r="T5" s="2"/>
      <c r="U5" s="2"/>
      <c r="V5" s="2"/>
      <c r="W5" s="2"/>
    </row>
    <row r="6" spans="1:26" ht="15" customHeight="1" x14ac:dyDescent="0.25">
      <c r="A6" s="145" t="s">
        <v>3</v>
      </c>
      <c r="B6" s="145"/>
      <c r="C6" s="145"/>
      <c r="D6" s="145"/>
      <c r="E6" s="145"/>
      <c r="F6" s="1"/>
      <c r="G6" s="1"/>
      <c r="H6" s="1"/>
      <c r="I6" s="1"/>
      <c r="J6" s="1"/>
      <c r="K6" s="1"/>
      <c r="L6" s="1"/>
      <c r="M6" s="1"/>
      <c r="N6" s="1"/>
      <c r="O6" s="1"/>
      <c r="P6" s="2"/>
      <c r="Q6" s="2"/>
      <c r="R6" s="2"/>
      <c r="S6" s="2"/>
      <c r="T6" s="2"/>
      <c r="U6" s="2"/>
      <c r="V6" s="2"/>
      <c r="W6" s="2"/>
    </row>
    <row r="7" spans="1:26" ht="42.75" x14ac:dyDescent="0.25">
      <c r="A7" s="142" t="s">
        <v>4</v>
      </c>
      <c r="B7" s="142"/>
      <c r="C7" s="142" t="s">
        <v>5</v>
      </c>
      <c r="D7" s="142"/>
      <c r="E7" s="24" t="s">
        <v>6</v>
      </c>
      <c r="F7" s="1"/>
      <c r="G7" s="1"/>
      <c r="H7" s="1"/>
      <c r="I7" s="1"/>
      <c r="J7" s="1"/>
      <c r="K7" s="1"/>
      <c r="L7" s="1"/>
      <c r="M7" s="1"/>
      <c r="N7" s="1"/>
      <c r="O7" s="1"/>
      <c r="P7" s="2"/>
      <c r="Q7" s="2"/>
      <c r="R7" s="2"/>
      <c r="S7" s="2"/>
      <c r="T7" s="2"/>
      <c r="U7" s="2"/>
      <c r="V7" s="2"/>
      <c r="W7" s="2"/>
    </row>
    <row r="8" spans="1:26" ht="28.5" x14ac:dyDescent="0.25">
      <c r="A8" s="143" t="s">
        <v>7</v>
      </c>
      <c r="B8" s="143"/>
      <c r="C8" s="143" t="s">
        <v>41</v>
      </c>
      <c r="D8" s="143"/>
      <c r="E8" s="25" t="s">
        <v>85</v>
      </c>
      <c r="F8" s="2"/>
      <c r="G8" s="2"/>
      <c r="H8" s="2"/>
      <c r="I8" s="2"/>
      <c r="J8" s="2"/>
      <c r="K8" s="2"/>
      <c r="L8" s="2"/>
      <c r="M8" s="2"/>
      <c r="N8" s="2"/>
      <c r="O8" s="2"/>
      <c r="P8" s="2"/>
      <c r="Q8" s="2"/>
      <c r="R8" s="2"/>
      <c r="S8" s="2"/>
      <c r="T8" s="2"/>
      <c r="U8" s="2"/>
      <c r="V8" s="2"/>
      <c r="W8" s="2"/>
    </row>
    <row r="9" spans="1:26" ht="15.75" thickBot="1" x14ac:dyDescent="0.3"/>
    <row r="10" spans="1:26" x14ac:dyDescent="0.25">
      <c r="A10" s="144" t="s">
        <v>152</v>
      </c>
      <c r="B10" s="137" t="s">
        <v>9</v>
      </c>
      <c r="C10" s="137" t="s">
        <v>10</v>
      </c>
      <c r="D10" s="137" t="s">
        <v>11</v>
      </c>
      <c r="E10" s="137" t="s">
        <v>12</v>
      </c>
      <c r="F10" s="137" t="s">
        <v>13</v>
      </c>
      <c r="G10" s="138" t="s">
        <v>21</v>
      </c>
      <c r="H10" s="137" t="s">
        <v>14</v>
      </c>
      <c r="I10" s="138" t="s">
        <v>15</v>
      </c>
      <c r="J10" s="136" t="s">
        <v>16</v>
      </c>
      <c r="K10" s="127" t="s">
        <v>17</v>
      </c>
      <c r="L10" s="128"/>
      <c r="M10" s="128"/>
      <c r="N10" s="187"/>
      <c r="O10" s="127" t="s">
        <v>18</v>
      </c>
      <c r="P10" s="128"/>
      <c r="Q10" s="128"/>
      <c r="R10" s="129"/>
      <c r="S10" s="184" t="s">
        <v>19</v>
      </c>
      <c r="T10" s="128"/>
      <c r="U10" s="128"/>
      <c r="V10" s="129"/>
      <c r="W10" s="127" t="s">
        <v>175</v>
      </c>
      <c r="X10" s="128"/>
      <c r="Y10" s="128"/>
      <c r="Z10" s="129"/>
    </row>
    <row r="11" spans="1:26" x14ac:dyDescent="0.25">
      <c r="A11" s="144"/>
      <c r="B11" s="137"/>
      <c r="C11" s="137"/>
      <c r="D11" s="137"/>
      <c r="E11" s="137"/>
      <c r="F11" s="137"/>
      <c r="G11" s="138"/>
      <c r="H11" s="137"/>
      <c r="I11" s="138"/>
      <c r="J11" s="136"/>
      <c r="K11" s="130" t="s">
        <v>20</v>
      </c>
      <c r="L11" s="131"/>
      <c r="M11" s="131"/>
      <c r="N11" s="185"/>
      <c r="O11" s="130" t="s">
        <v>20</v>
      </c>
      <c r="P11" s="131"/>
      <c r="Q11" s="131"/>
      <c r="R11" s="132"/>
      <c r="S11" s="186" t="s">
        <v>20</v>
      </c>
      <c r="T11" s="131"/>
      <c r="U11" s="131"/>
      <c r="V11" s="132"/>
      <c r="W11" s="186" t="s">
        <v>20</v>
      </c>
      <c r="X11" s="131"/>
      <c r="Y11" s="131"/>
      <c r="Z11" s="132"/>
    </row>
    <row r="12" spans="1:26" ht="15.75" thickBot="1" x14ac:dyDescent="0.3">
      <c r="A12" s="144"/>
      <c r="B12" s="137"/>
      <c r="C12" s="137"/>
      <c r="D12" s="137"/>
      <c r="E12" s="137"/>
      <c r="F12" s="137"/>
      <c r="G12" s="138"/>
      <c r="H12" s="137"/>
      <c r="I12" s="138"/>
      <c r="J12" s="136"/>
      <c r="K12" s="37" t="s">
        <v>22</v>
      </c>
      <c r="L12" s="3" t="s">
        <v>23</v>
      </c>
      <c r="M12" s="3" t="s">
        <v>24</v>
      </c>
      <c r="N12" s="30" t="s">
        <v>25</v>
      </c>
      <c r="O12" s="37" t="s">
        <v>22</v>
      </c>
      <c r="P12" s="3" t="s">
        <v>23</v>
      </c>
      <c r="Q12" s="3" t="s">
        <v>26</v>
      </c>
      <c r="R12" s="38" t="s">
        <v>25</v>
      </c>
      <c r="S12" s="42" t="s">
        <v>22</v>
      </c>
      <c r="T12" s="3" t="s">
        <v>23</v>
      </c>
      <c r="U12" s="3" t="s">
        <v>26</v>
      </c>
      <c r="V12" s="38" t="s">
        <v>25</v>
      </c>
      <c r="W12" s="42" t="s">
        <v>22</v>
      </c>
      <c r="X12" s="3" t="s">
        <v>23</v>
      </c>
      <c r="Y12" s="3" t="s">
        <v>26</v>
      </c>
      <c r="Z12" s="38" t="s">
        <v>25</v>
      </c>
    </row>
    <row r="13" spans="1:26" ht="18.75" customHeight="1" x14ac:dyDescent="0.25">
      <c r="A13" s="133" t="s">
        <v>156</v>
      </c>
      <c r="B13" s="133" t="s">
        <v>47</v>
      </c>
      <c r="C13" s="135">
        <v>16212</v>
      </c>
      <c r="D13" s="133" t="s">
        <v>86</v>
      </c>
      <c r="E13" s="133" t="s">
        <v>87</v>
      </c>
      <c r="F13" s="133" t="s">
        <v>88</v>
      </c>
      <c r="G13" s="141">
        <v>160000</v>
      </c>
      <c r="H13" s="133" t="s">
        <v>89</v>
      </c>
      <c r="I13" s="133" t="s">
        <v>27</v>
      </c>
      <c r="J13" s="43" t="s">
        <v>30</v>
      </c>
      <c r="K13" s="26">
        <v>600</v>
      </c>
      <c r="L13" s="8">
        <v>283</v>
      </c>
      <c r="M13" s="8">
        <v>0</v>
      </c>
      <c r="N13" s="31">
        <f t="shared" ref="N13:N17" si="0">SUM(K13:M13)</f>
        <v>883</v>
      </c>
      <c r="O13" s="26">
        <v>880</v>
      </c>
      <c r="P13" s="8">
        <v>510</v>
      </c>
      <c r="Q13" s="8">
        <v>0</v>
      </c>
      <c r="R13" s="9">
        <f t="shared" ref="R13:R17" si="1">SUM(O13:Q13)</f>
        <v>1390</v>
      </c>
      <c r="S13" s="7">
        <v>664</v>
      </c>
      <c r="T13" s="8">
        <v>487</v>
      </c>
      <c r="U13" s="8">
        <v>0</v>
      </c>
      <c r="V13" s="9">
        <f t="shared" ref="V13:V17" si="2">SUM(S13:U13)</f>
        <v>1151</v>
      </c>
      <c r="W13" s="26">
        <f>K13+O13+S13</f>
        <v>2144</v>
      </c>
      <c r="X13" s="8">
        <f>L13+P13+T13</f>
        <v>1280</v>
      </c>
      <c r="Y13" s="8">
        <f>M13+Q13+U13</f>
        <v>0</v>
      </c>
      <c r="Z13" s="9">
        <f>SUM(W13:Y13)</f>
        <v>3424</v>
      </c>
    </row>
    <row r="14" spans="1:26" x14ac:dyDescent="0.25">
      <c r="A14" s="133"/>
      <c r="B14" s="133"/>
      <c r="C14" s="135"/>
      <c r="D14" s="133"/>
      <c r="E14" s="133"/>
      <c r="F14" s="133"/>
      <c r="G14" s="141"/>
      <c r="H14" s="133"/>
      <c r="I14" s="133"/>
      <c r="J14" s="43" t="s">
        <v>31</v>
      </c>
      <c r="K14" s="27">
        <v>100</v>
      </c>
      <c r="L14" s="6">
        <v>47</v>
      </c>
      <c r="M14" s="6">
        <v>0</v>
      </c>
      <c r="N14" s="32">
        <f t="shared" si="0"/>
        <v>147</v>
      </c>
      <c r="O14" s="27">
        <v>91</v>
      </c>
      <c r="P14" s="6">
        <v>61</v>
      </c>
      <c r="Q14" s="6">
        <v>0</v>
      </c>
      <c r="R14" s="11">
        <f t="shared" si="1"/>
        <v>152</v>
      </c>
      <c r="S14" s="10">
        <v>210</v>
      </c>
      <c r="T14" s="6">
        <v>115</v>
      </c>
      <c r="U14" s="6">
        <v>0</v>
      </c>
      <c r="V14" s="11">
        <f t="shared" si="2"/>
        <v>325</v>
      </c>
      <c r="W14" s="27">
        <f t="shared" ref="W14:W77" si="3">K14+O14+S14</f>
        <v>401</v>
      </c>
      <c r="X14" s="6">
        <f t="shared" ref="X14:X77" si="4">L14+P14+T14</f>
        <v>223</v>
      </c>
      <c r="Y14" s="6">
        <f t="shared" ref="Y14:Y77" si="5">M14+Q14+U14</f>
        <v>0</v>
      </c>
      <c r="Z14" s="11">
        <f t="shared" ref="Z14:Z77" si="6">SUM(W14:Y14)</f>
        <v>624</v>
      </c>
    </row>
    <row r="15" spans="1:26" x14ac:dyDescent="0.25">
      <c r="A15" s="133"/>
      <c r="B15" s="133"/>
      <c r="C15" s="135"/>
      <c r="D15" s="133"/>
      <c r="E15" s="133"/>
      <c r="F15" s="133"/>
      <c r="G15" s="141"/>
      <c r="H15" s="133"/>
      <c r="I15" s="133"/>
      <c r="J15" s="43" t="s">
        <v>32</v>
      </c>
      <c r="K15" s="27">
        <v>153</v>
      </c>
      <c r="L15" s="6">
        <v>103</v>
      </c>
      <c r="M15" s="6">
        <v>0</v>
      </c>
      <c r="N15" s="32">
        <f t="shared" si="0"/>
        <v>256</v>
      </c>
      <c r="O15" s="27">
        <v>149</v>
      </c>
      <c r="P15" s="6">
        <v>67</v>
      </c>
      <c r="Q15" s="6">
        <v>0</v>
      </c>
      <c r="R15" s="11">
        <f t="shared" si="1"/>
        <v>216</v>
      </c>
      <c r="S15" s="10">
        <v>152</v>
      </c>
      <c r="T15" s="6">
        <v>106</v>
      </c>
      <c r="U15" s="6">
        <v>0</v>
      </c>
      <c r="V15" s="11">
        <f t="shared" si="2"/>
        <v>258</v>
      </c>
      <c r="W15" s="27">
        <f t="shared" si="3"/>
        <v>454</v>
      </c>
      <c r="X15" s="6">
        <f t="shared" si="4"/>
        <v>276</v>
      </c>
      <c r="Y15" s="6">
        <f t="shared" si="5"/>
        <v>0</v>
      </c>
      <c r="Z15" s="11">
        <f t="shared" si="6"/>
        <v>730</v>
      </c>
    </row>
    <row r="16" spans="1:26" x14ac:dyDescent="0.25">
      <c r="A16" s="133"/>
      <c r="B16" s="133"/>
      <c r="C16" s="135"/>
      <c r="D16" s="133"/>
      <c r="E16" s="133"/>
      <c r="F16" s="133"/>
      <c r="G16" s="141"/>
      <c r="H16" s="133"/>
      <c r="I16" s="133"/>
      <c r="J16" s="43" t="s">
        <v>33</v>
      </c>
      <c r="K16" s="27">
        <v>353</v>
      </c>
      <c r="L16" s="6">
        <v>205</v>
      </c>
      <c r="M16" s="6">
        <v>0</v>
      </c>
      <c r="N16" s="33">
        <f t="shared" si="0"/>
        <v>558</v>
      </c>
      <c r="O16" s="27">
        <v>415</v>
      </c>
      <c r="P16" s="6">
        <v>245</v>
      </c>
      <c r="Q16" s="6">
        <v>0</v>
      </c>
      <c r="R16" s="12">
        <f t="shared" si="1"/>
        <v>660</v>
      </c>
      <c r="S16" s="10">
        <v>238</v>
      </c>
      <c r="T16" s="6">
        <v>137</v>
      </c>
      <c r="U16" s="6">
        <v>0</v>
      </c>
      <c r="V16" s="12">
        <f t="shared" si="2"/>
        <v>375</v>
      </c>
      <c r="W16" s="27">
        <f t="shared" si="3"/>
        <v>1006</v>
      </c>
      <c r="X16" s="6">
        <f t="shared" si="4"/>
        <v>587</v>
      </c>
      <c r="Y16" s="6">
        <f t="shared" si="5"/>
        <v>0</v>
      </c>
      <c r="Z16" s="11">
        <f t="shared" si="6"/>
        <v>1593</v>
      </c>
    </row>
    <row r="17" spans="1:26" ht="15.75" thickBot="1" x14ac:dyDescent="0.3">
      <c r="A17" s="133"/>
      <c r="B17" s="133"/>
      <c r="C17" s="135"/>
      <c r="D17" s="133"/>
      <c r="E17" s="133"/>
      <c r="F17" s="133"/>
      <c r="G17" s="141"/>
      <c r="H17" s="133"/>
      <c r="I17" s="133"/>
      <c r="J17" s="30" t="s">
        <v>34</v>
      </c>
      <c r="K17" s="28">
        <v>336</v>
      </c>
      <c r="L17" s="14">
        <v>255</v>
      </c>
      <c r="M17" s="14">
        <v>0</v>
      </c>
      <c r="N17" s="34">
        <f t="shared" si="0"/>
        <v>591</v>
      </c>
      <c r="O17" s="28">
        <v>579</v>
      </c>
      <c r="P17" s="14">
        <v>202</v>
      </c>
      <c r="Q17" s="14">
        <v>0</v>
      </c>
      <c r="R17" s="15">
        <f t="shared" si="1"/>
        <v>781</v>
      </c>
      <c r="S17" s="13">
        <v>608</v>
      </c>
      <c r="T17" s="14">
        <v>75</v>
      </c>
      <c r="U17" s="14">
        <v>0</v>
      </c>
      <c r="V17" s="15">
        <f t="shared" si="2"/>
        <v>683</v>
      </c>
      <c r="W17" s="28">
        <f t="shared" si="3"/>
        <v>1523</v>
      </c>
      <c r="X17" s="14">
        <f t="shared" si="4"/>
        <v>532</v>
      </c>
      <c r="Y17" s="14">
        <f t="shared" si="5"/>
        <v>0</v>
      </c>
      <c r="Z17" s="39">
        <f t="shared" si="6"/>
        <v>2055</v>
      </c>
    </row>
    <row r="18" spans="1:26" ht="26.25" thickBot="1" x14ac:dyDescent="0.3">
      <c r="A18" s="133"/>
      <c r="B18" s="133"/>
      <c r="C18" s="135"/>
      <c r="D18" s="133"/>
      <c r="E18" s="133"/>
      <c r="F18" s="133"/>
      <c r="G18" s="141"/>
      <c r="H18" s="133"/>
      <c r="I18" s="133"/>
      <c r="J18" s="44" t="s">
        <v>35</v>
      </c>
      <c r="K18" s="16">
        <f>SUM(K13,K14,K15,K16,K17)</f>
        <v>1542</v>
      </c>
      <c r="L18" s="17">
        <f t="shared" ref="L18:M18" si="7">SUM(L13:L17)</f>
        <v>893</v>
      </c>
      <c r="M18" s="17">
        <f t="shared" si="7"/>
        <v>0</v>
      </c>
      <c r="N18" s="35">
        <f>SUM(K18,L18)</f>
        <v>2435</v>
      </c>
      <c r="O18" s="16">
        <f>SUM(O13,O14,O15,O16,O17)</f>
        <v>2114</v>
      </c>
      <c r="P18" s="17">
        <f t="shared" ref="P18:U18" si="8">SUM(P13:P17)</f>
        <v>1085</v>
      </c>
      <c r="Q18" s="17">
        <f t="shared" si="8"/>
        <v>0</v>
      </c>
      <c r="R18" s="18">
        <f>SUM(O18,P18)</f>
        <v>3199</v>
      </c>
      <c r="S18" s="41">
        <f>SUM(S13,S14,S15,S16,S17)</f>
        <v>1872</v>
      </c>
      <c r="T18" s="17">
        <f t="shared" si="8"/>
        <v>920</v>
      </c>
      <c r="U18" s="17">
        <f t="shared" si="8"/>
        <v>0</v>
      </c>
      <c r="V18" s="18">
        <f>SUM(S18,T18)</f>
        <v>2792</v>
      </c>
      <c r="W18" s="16">
        <f t="shared" si="3"/>
        <v>5528</v>
      </c>
      <c r="X18" s="17">
        <f t="shared" si="4"/>
        <v>2898</v>
      </c>
      <c r="Y18" s="17">
        <f t="shared" si="5"/>
        <v>0</v>
      </c>
      <c r="Z18" s="18">
        <f t="shared" si="6"/>
        <v>8426</v>
      </c>
    </row>
    <row r="19" spans="1:26" x14ac:dyDescent="0.25">
      <c r="A19" s="133"/>
      <c r="B19" s="133"/>
      <c r="C19" s="135"/>
      <c r="D19" s="133"/>
      <c r="E19" s="133"/>
      <c r="F19" s="133"/>
      <c r="G19" s="141"/>
      <c r="H19" s="133"/>
      <c r="I19" s="135" t="s">
        <v>28</v>
      </c>
      <c r="J19" s="43" t="s">
        <v>36</v>
      </c>
      <c r="K19" s="29">
        <v>998</v>
      </c>
      <c r="L19" s="20">
        <v>580</v>
      </c>
      <c r="M19" s="20">
        <v>0</v>
      </c>
      <c r="N19" s="33">
        <f>SUM(K19:M19)</f>
        <v>1578</v>
      </c>
      <c r="O19" s="29">
        <v>1265</v>
      </c>
      <c r="P19" s="20">
        <v>690</v>
      </c>
      <c r="Q19" s="20">
        <v>0</v>
      </c>
      <c r="R19" s="12">
        <f>SUM(O19:Q19)</f>
        <v>1955</v>
      </c>
      <c r="S19" s="19">
        <v>1169</v>
      </c>
      <c r="T19" s="20">
        <v>571</v>
      </c>
      <c r="U19" s="20">
        <v>0</v>
      </c>
      <c r="V19" s="12">
        <f>SUM(S19:U19)</f>
        <v>1740</v>
      </c>
      <c r="W19" s="29">
        <f t="shared" si="3"/>
        <v>3432</v>
      </c>
      <c r="X19" s="20">
        <f t="shared" si="4"/>
        <v>1841</v>
      </c>
      <c r="Y19" s="20">
        <f t="shared" si="5"/>
        <v>0</v>
      </c>
      <c r="Z19" s="12">
        <f t="shared" si="6"/>
        <v>5273</v>
      </c>
    </row>
    <row r="20" spans="1:26" x14ac:dyDescent="0.25">
      <c r="A20" s="133"/>
      <c r="B20" s="133"/>
      <c r="C20" s="135"/>
      <c r="D20" s="133"/>
      <c r="E20" s="133"/>
      <c r="F20" s="133"/>
      <c r="G20" s="141"/>
      <c r="H20" s="133"/>
      <c r="I20" s="135"/>
      <c r="J20" s="43" t="s">
        <v>37</v>
      </c>
      <c r="K20" s="27">
        <v>544</v>
      </c>
      <c r="L20" s="6">
        <v>313</v>
      </c>
      <c r="M20" s="6">
        <v>0</v>
      </c>
      <c r="N20" s="32">
        <f>SUM(K20:M20)</f>
        <v>857</v>
      </c>
      <c r="O20" s="27">
        <v>849</v>
      </c>
      <c r="P20" s="6">
        <v>395</v>
      </c>
      <c r="Q20" s="6">
        <v>0</v>
      </c>
      <c r="R20" s="11">
        <f>SUM(O20:Q20)</f>
        <v>1244</v>
      </c>
      <c r="S20" s="10">
        <v>703</v>
      </c>
      <c r="T20" s="6">
        <v>349</v>
      </c>
      <c r="U20" s="6">
        <v>0</v>
      </c>
      <c r="V20" s="11">
        <f>SUM(S20:U20)</f>
        <v>1052</v>
      </c>
      <c r="W20" s="27">
        <f t="shared" si="3"/>
        <v>2096</v>
      </c>
      <c r="X20" s="6">
        <f t="shared" si="4"/>
        <v>1057</v>
      </c>
      <c r="Y20" s="6">
        <f t="shared" si="5"/>
        <v>0</v>
      </c>
      <c r="Z20" s="11">
        <f t="shared" si="6"/>
        <v>3153</v>
      </c>
    </row>
    <row r="21" spans="1:26" x14ac:dyDescent="0.25">
      <c r="A21" s="133"/>
      <c r="B21" s="133"/>
      <c r="C21" s="135"/>
      <c r="D21" s="133"/>
      <c r="E21" s="133"/>
      <c r="F21" s="133"/>
      <c r="G21" s="141"/>
      <c r="H21" s="133"/>
      <c r="I21" s="135" t="s">
        <v>40</v>
      </c>
      <c r="J21" s="43" t="s">
        <v>38</v>
      </c>
      <c r="K21" s="27">
        <v>0</v>
      </c>
      <c r="L21" s="6">
        <v>0</v>
      </c>
      <c r="M21" s="6">
        <v>0</v>
      </c>
      <c r="N21" s="32">
        <f>SUM(K21:M21)</f>
        <v>0</v>
      </c>
      <c r="O21" s="27">
        <v>0</v>
      </c>
      <c r="P21" s="6">
        <v>0</v>
      </c>
      <c r="Q21" s="6">
        <v>0</v>
      </c>
      <c r="R21" s="11">
        <f>SUM(O21:Q21)</f>
        <v>0</v>
      </c>
      <c r="S21" s="10">
        <v>0</v>
      </c>
      <c r="T21" s="6">
        <v>0</v>
      </c>
      <c r="U21" s="6">
        <v>0</v>
      </c>
      <c r="V21" s="11">
        <f>SUM(S21:U21)</f>
        <v>0</v>
      </c>
      <c r="W21" s="27">
        <f t="shared" si="3"/>
        <v>0</v>
      </c>
      <c r="X21" s="6">
        <f t="shared" si="4"/>
        <v>0</v>
      </c>
      <c r="Y21" s="6">
        <f t="shared" si="5"/>
        <v>0</v>
      </c>
      <c r="Z21" s="11">
        <f t="shared" si="6"/>
        <v>0</v>
      </c>
    </row>
    <row r="22" spans="1:26" ht="15.75" thickBot="1" x14ac:dyDescent="0.3">
      <c r="A22" s="133"/>
      <c r="B22" s="133"/>
      <c r="C22" s="135"/>
      <c r="D22" s="133"/>
      <c r="E22" s="133"/>
      <c r="F22" s="133"/>
      <c r="G22" s="141"/>
      <c r="H22" s="133"/>
      <c r="I22" s="135"/>
      <c r="J22" s="43" t="s">
        <v>39</v>
      </c>
      <c r="K22" s="40">
        <v>0</v>
      </c>
      <c r="L22" s="22">
        <v>0</v>
      </c>
      <c r="M22" s="22">
        <v>0</v>
      </c>
      <c r="N22" s="36">
        <f>SUM(K22:M22)</f>
        <v>0</v>
      </c>
      <c r="O22" s="40">
        <v>0</v>
      </c>
      <c r="P22" s="22">
        <v>0</v>
      </c>
      <c r="Q22" s="22">
        <v>0</v>
      </c>
      <c r="R22" s="23">
        <f>SUM(O22:Q22)</f>
        <v>0</v>
      </c>
      <c r="S22" s="21">
        <v>0</v>
      </c>
      <c r="T22" s="22">
        <v>0</v>
      </c>
      <c r="U22" s="22">
        <v>0</v>
      </c>
      <c r="V22" s="23">
        <f>SUM(S22:U22)</f>
        <v>0</v>
      </c>
      <c r="W22" s="28">
        <f t="shared" si="3"/>
        <v>0</v>
      </c>
      <c r="X22" s="14">
        <f t="shared" si="4"/>
        <v>0</v>
      </c>
      <c r="Y22" s="14">
        <f t="shared" si="5"/>
        <v>0</v>
      </c>
      <c r="Z22" s="39">
        <f t="shared" si="6"/>
        <v>0</v>
      </c>
    </row>
    <row r="23" spans="1:26" ht="15.75" customHeight="1" x14ac:dyDescent="0.25">
      <c r="A23" s="133"/>
      <c r="B23" s="133"/>
      <c r="C23" s="135"/>
      <c r="D23" s="133"/>
      <c r="E23" s="133"/>
      <c r="F23" s="133" t="s">
        <v>90</v>
      </c>
      <c r="G23" s="141"/>
      <c r="H23" s="189" t="s">
        <v>91</v>
      </c>
      <c r="I23" s="135" t="s">
        <v>27</v>
      </c>
      <c r="J23" s="43" t="s">
        <v>30</v>
      </c>
      <c r="K23" s="26">
        <v>14</v>
      </c>
      <c r="L23" s="8">
        <v>29</v>
      </c>
      <c r="M23" s="8">
        <v>0</v>
      </c>
      <c r="N23" s="31">
        <f t="shared" ref="N23:N27" si="9">SUM(K23:M23)</f>
        <v>43</v>
      </c>
      <c r="O23" s="26">
        <v>13</v>
      </c>
      <c r="P23" s="8">
        <v>38</v>
      </c>
      <c r="Q23" s="8">
        <v>0</v>
      </c>
      <c r="R23" s="9">
        <f t="shared" ref="R23:R27" si="10">SUM(O23:Q23)</f>
        <v>51</v>
      </c>
      <c r="S23" s="7">
        <v>34</v>
      </c>
      <c r="T23" s="8">
        <v>39</v>
      </c>
      <c r="U23" s="8">
        <v>0</v>
      </c>
      <c r="V23" s="9">
        <f t="shared" ref="V23:V27" si="11">SUM(S23:U23)</f>
        <v>73</v>
      </c>
      <c r="W23" s="26">
        <f t="shared" si="3"/>
        <v>61</v>
      </c>
      <c r="X23" s="8">
        <f t="shared" si="4"/>
        <v>106</v>
      </c>
      <c r="Y23" s="8">
        <f t="shared" si="5"/>
        <v>0</v>
      </c>
      <c r="Z23" s="9">
        <f t="shared" si="6"/>
        <v>167</v>
      </c>
    </row>
    <row r="24" spans="1:26" x14ac:dyDescent="0.25">
      <c r="A24" s="133"/>
      <c r="B24" s="133"/>
      <c r="C24" s="135"/>
      <c r="D24" s="133"/>
      <c r="E24" s="133"/>
      <c r="F24" s="133"/>
      <c r="G24" s="141"/>
      <c r="H24" s="189"/>
      <c r="I24" s="135"/>
      <c r="J24" s="43" t="s">
        <v>31</v>
      </c>
      <c r="K24" s="27">
        <v>2</v>
      </c>
      <c r="L24" s="6">
        <v>12</v>
      </c>
      <c r="M24" s="6">
        <v>0</v>
      </c>
      <c r="N24" s="32">
        <f t="shared" si="9"/>
        <v>14</v>
      </c>
      <c r="O24" s="27">
        <v>3</v>
      </c>
      <c r="P24" s="6">
        <v>15</v>
      </c>
      <c r="Q24" s="6">
        <v>0</v>
      </c>
      <c r="R24" s="11">
        <f t="shared" si="10"/>
        <v>18</v>
      </c>
      <c r="S24" s="10">
        <v>6</v>
      </c>
      <c r="T24" s="6">
        <v>11</v>
      </c>
      <c r="U24" s="6">
        <v>0</v>
      </c>
      <c r="V24" s="11">
        <f t="shared" si="11"/>
        <v>17</v>
      </c>
      <c r="W24" s="27">
        <f t="shared" si="3"/>
        <v>11</v>
      </c>
      <c r="X24" s="6">
        <f t="shared" si="4"/>
        <v>38</v>
      </c>
      <c r="Y24" s="6">
        <f t="shared" si="5"/>
        <v>0</v>
      </c>
      <c r="Z24" s="11">
        <f t="shared" si="6"/>
        <v>49</v>
      </c>
    </row>
    <row r="25" spans="1:26" x14ac:dyDescent="0.25">
      <c r="A25" s="133"/>
      <c r="B25" s="133"/>
      <c r="C25" s="135"/>
      <c r="D25" s="133"/>
      <c r="E25" s="133"/>
      <c r="F25" s="133"/>
      <c r="G25" s="141"/>
      <c r="H25" s="189"/>
      <c r="I25" s="135"/>
      <c r="J25" s="43" t="s">
        <v>32</v>
      </c>
      <c r="K25" s="27">
        <v>23</v>
      </c>
      <c r="L25" s="6">
        <v>10</v>
      </c>
      <c r="M25" s="6">
        <v>0</v>
      </c>
      <c r="N25" s="32">
        <f t="shared" si="9"/>
        <v>33</v>
      </c>
      <c r="O25" s="27">
        <v>26</v>
      </c>
      <c r="P25" s="6">
        <v>14</v>
      </c>
      <c r="Q25" s="6">
        <v>0</v>
      </c>
      <c r="R25" s="11">
        <f t="shared" si="10"/>
        <v>40</v>
      </c>
      <c r="S25" s="10">
        <v>20</v>
      </c>
      <c r="T25" s="6">
        <v>25</v>
      </c>
      <c r="U25" s="6">
        <v>0</v>
      </c>
      <c r="V25" s="11">
        <f t="shared" si="11"/>
        <v>45</v>
      </c>
      <c r="W25" s="27">
        <f t="shared" si="3"/>
        <v>69</v>
      </c>
      <c r="X25" s="6">
        <f t="shared" si="4"/>
        <v>49</v>
      </c>
      <c r="Y25" s="6">
        <f t="shared" si="5"/>
        <v>0</v>
      </c>
      <c r="Z25" s="11">
        <f t="shared" si="6"/>
        <v>118</v>
      </c>
    </row>
    <row r="26" spans="1:26" x14ac:dyDescent="0.25">
      <c r="A26" s="133"/>
      <c r="B26" s="133"/>
      <c r="C26" s="135"/>
      <c r="D26" s="133"/>
      <c r="E26" s="133"/>
      <c r="F26" s="133"/>
      <c r="G26" s="141"/>
      <c r="H26" s="189"/>
      <c r="I26" s="135"/>
      <c r="J26" s="43" t="s">
        <v>33</v>
      </c>
      <c r="K26" s="27">
        <v>302</v>
      </c>
      <c r="L26" s="6">
        <v>126</v>
      </c>
      <c r="M26" s="6">
        <v>0</v>
      </c>
      <c r="N26" s="33">
        <f t="shared" si="9"/>
        <v>428</v>
      </c>
      <c r="O26" s="27">
        <v>261</v>
      </c>
      <c r="P26" s="6">
        <v>118</v>
      </c>
      <c r="Q26" s="6">
        <v>0</v>
      </c>
      <c r="R26" s="12">
        <f t="shared" si="10"/>
        <v>379</v>
      </c>
      <c r="S26" s="10">
        <v>328</v>
      </c>
      <c r="T26" s="6">
        <v>118</v>
      </c>
      <c r="U26" s="6">
        <v>0</v>
      </c>
      <c r="V26" s="12">
        <f t="shared" si="11"/>
        <v>446</v>
      </c>
      <c r="W26" s="27">
        <f t="shared" si="3"/>
        <v>891</v>
      </c>
      <c r="X26" s="6">
        <f t="shared" si="4"/>
        <v>362</v>
      </c>
      <c r="Y26" s="6">
        <f t="shared" si="5"/>
        <v>0</v>
      </c>
      <c r="Z26" s="11">
        <f t="shared" si="6"/>
        <v>1253</v>
      </c>
    </row>
    <row r="27" spans="1:26" ht="15.75" thickBot="1" x14ac:dyDescent="0.3">
      <c r="A27" s="133"/>
      <c r="B27" s="133"/>
      <c r="C27" s="135"/>
      <c r="D27" s="133"/>
      <c r="E27" s="133"/>
      <c r="F27" s="133"/>
      <c r="G27" s="141"/>
      <c r="H27" s="189"/>
      <c r="I27" s="135"/>
      <c r="J27" s="30" t="s">
        <v>34</v>
      </c>
      <c r="K27" s="28">
        <v>547</v>
      </c>
      <c r="L27" s="14">
        <v>214</v>
      </c>
      <c r="M27" s="14">
        <v>0</v>
      </c>
      <c r="N27" s="34">
        <f t="shared" si="9"/>
        <v>761</v>
      </c>
      <c r="O27" s="28">
        <v>500</v>
      </c>
      <c r="P27" s="14">
        <v>193</v>
      </c>
      <c r="Q27" s="14">
        <v>0</v>
      </c>
      <c r="R27" s="15">
        <f t="shared" si="10"/>
        <v>693</v>
      </c>
      <c r="S27" s="13">
        <v>647</v>
      </c>
      <c r="T27" s="14">
        <v>212</v>
      </c>
      <c r="U27" s="14">
        <v>0</v>
      </c>
      <c r="V27" s="15">
        <f t="shared" si="11"/>
        <v>859</v>
      </c>
      <c r="W27" s="28">
        <f t="shared" si="3"/>
        <v>1694</v>
      </c>
      <c r="X27" s="14">
        <f t="shared" si="4"/>
        <v>619</v>
      </c>
      <c r="Y27" s="14">
        <f t="shared" si="5"/>
        <v>0</v>
      </c>
      <c r="Z27" s="39">
        <f t="shared" si="6"/>
        <v>2313</v>
      </c>
    </row>
    <row r="28" spans="1:26" ht="26.25" thickBot="1" x14ac:dyDescent="0.3">
      <c r="A28" s="133"/>
      <c r="B28" s="133"/>
      <c r="C28" s="135"/>
      <c r="D28" s="133"/>
      <c r="E28" s="133"/>
      <c r="F28" s="133"/>
      <c r="G28" s="141"/>
      <c r="H28" s="189"/>
      <c r="I28" s="135"/>
      <c r="J28" s="44" t="s">
        <v>35</v>
      </c>
      <c r="K28" s="16">
        <f>SUM(K23,K24,K25,K26,K27)</f>
        <v>888</v>
      </c>
      <c r="L28" s="17">
        <f t="shared" ref="L28:M28" si="12">SUM(L23:L27)</f>
        <v>391</v>
      </c>
      <c r="M28" s="17">
        <f t="shared" si="12"/>
        <v>0</v>
      </c>
      <c r="N28" s="35">
        <f>SUM(K28,L28)</f>
        <v>1279</v>
      </c>
      <c r="O28" s="16">
        <f>SUM(O23,O24,O25,O26,O27)</f>
        <v>803</v>
      </c>
      <c r="P28" s="17">
        <f t="shared" ref="P28:Q28" si="13">SUM(P23:P27)</f>
        <v>378</v>
      </c>
      <c r="Q28" s="17">
        <f t="shared" si="13"/>
        <v>0</v>
      </c>
      <c r="R28" s="18">
        <f>SUM(O28,P28)</f>
        <v>1181</v>
      </c>
      <c r="S28" s="16">
        <f>SUM(S23,S24,S25,S26,S27)</f>
        <v>1035</v>
      </c>
      <c r="T28" s="17">
        <f t="shared" ref="T28:U28" si="14">SUM(T23:T27)</f>
        <v>405</v>
      </c>
      <c r="U28" s="17">
        <f t="shared" si="14"/>
        <v>0</v>
      </c>
      <c r="V28" s="18">
        <f>SUM(S28,T28)</f>
        <v>1440</v>
      </c>
      <c r="W28" s="16">
        <f t="shared" si="3"/>
        <v>2726</v>
      </c>
      <c r="X28" s="17">
        <f t="shared" si="4"/>
        <v>1174</v>
      </c>
      <c r="Y28" s="17">
        <f t="shared" si="5"/>
        <v>0</v>
      </c>
      <c r="Z28" s="18">
        <f t="shared" si="6"/>
        <v>3900</v>
      </c>
    </row>
    <row r="29" spans="1:26" x14ac:dyDescent="0.25">
      <c r="A29" s="133"/>
      <c r="B29" s="133"/>
      <c r="C29" s="135"/>
      <c r="D29" s="133"/>
      <c r="E29" s="133"/>
      <c r="F29" s="133"/>
      <c r="G29" s="141"/>
      <c r="H29" s="189"/>
      <c r="I29" s="135" t="s">
        <v>28</v>
      </c>
      <c r="J29" s="43" t="s">
        <v>36</v>
      </c>
      <c r="K29" s="29">
        <v>654</v>
      </c>
      <c r="L29" s="20">
        <v>295</v>
      </c>
      <c r="M29" s="20">
        <v>0</v>
      </c>
      <c r="N29" s="12">
        <f>SUM(K29:M29)</f>
        <v>949</v>
      </c>
      <c r="O29" s="19">
        <v>556</v>
      </c>
      <c r="P29" s="20">
        <v>252</v>
      </c>
      <c r="Q29" s="20">
        <v>0</v>
      </c>
      <c r="R29" s="12">
        <f>SUM(O29:Q29)</f>
        <v>808</v>
      </c>
      <c r="S29" s="19">
        <v>701</v>
      </c>
      <c r="T29" s="20">
        <v>270</v>
      </c>
      <c r="U29" s="20">
        <v>0</v>
      </c>
      <c r="V29" s="12">
        <f>SUM(S29:U29)</f>
        <v>971</v>
      </c>
      <c r="W29" s="29">
        <f t="shared" si="3"/>
        <v>1911</v>
      </c>
      <c r="X29" s="20">
        <f t="shared" si="4"/>
        <v>817</v>
      </c>
      <c r="Y29" s="20">
        <f t="shared" si="5"/>
        <v>0</v>
      </c>
      <c r="Z29" s="12">
        <f t="shared" si="6"/>
        <v>2728</v>
      </c>
    </row>
    <row r="30" spans="1:26" x14ac:dyDescent="0.25">
      <c r="A30" s="133"/>
      <c r="B30" s="133"/>
      <c r="C30" s="135"/>
      <c r="D30" s="133"/>
      <c r="E30" s="133"/>
      <c r="F30" s="133"/>
      <c r="G30" s="141"/>
      <c r="H30" s="189"/>
      <c r="I30" s="135"/>
      <c r="J30" s="43" t="s">
        <v>37</v>
      </c>
      <c r="K30" s="27">
        <v>224</v>
      </c>
      <c r="L30" s="6">
        <v>106</v>
      </c>
      <c r="M30" s="6">
        <v>0</v>
      </c>
      <c r="N30" s="11">
        <f>SUM(K30:M30)</f>
        <v>330</v>
      </c>
      <c r="O30" s="10">
        <v>247</v>
      </c>
      <c r="P30" s="6">
        <v>126</v>
      </c>
      <c r="Q30" s="6">
        <v>0</v>
      </c>
      <c r="R30" s="11">
        <f>SUM(O30:Q30)</f>
        <v>373</v>
      </c>
      <c r="S30" s="10">
        <v>334</v>
      </c>
      <c r="T30" s="6">
        <v>135</v>
      </c>
      <c r="U30" s="6">
        <v>0</v>
      </c>
      <c r="V30" s="11">
        <f>SUM(S30:U30)</f>
        <v>469</v>
      </c>
      <c r="W30" s="27">
        <f t="shared" si="3"/>
        <v>805</v>
      </c>
      <c r="X30" s="6">
        <f t="shared" si="4"/>
        <v>367</v>
      </c>
      <c r="Y30" s="6">
        <f t="shared" si="5"/>
        <v>0</v>
      </c>
      <c r="Z30" s="11">
        <f t="shared" si="6"/>
        <v>1172</v>
      </c>
    </row>
    <row r="31" spans="1:26" x14ac:dyDescent="0.25">
      <c r="A31" s="133"/>
      <c r="B31" s="133"/>
      <c r="C31" s="135"/>
      <c r="D31" s="133"/>
      <c r="E31" s="133"/>
      <c r="F31" s="133"/>
      <c r="G31" s="141"/>
      <c r="H31" s="189"/>
      <c r="I31" s="135" t="s">
        <v>40</v>
      </c>
      <c r="J31" s="43" t="s">
        <v>38</v>
      </c>
      <c r="K31" s="27">
        <v>888</v>
      </c>
      <c r="L31" s="6">
        <v>391</v>
      </c>
      <c r="M31" s="6">
        <v>0</v>
      </c>
      <c r="N31" s="11">
        <f>SUM(K31:M31)</f>
        <v>1279</v>
      </c>
      <c r="O31" s="10">
        <v>803</v>
      </c>
      <c r="P31" s="6">
        <v>378</v>
      </c>
      <c r="Q31" s="6">
        <v>0</v>
      </c>
      <c r="R31" s="11">
        <f>SUM(O31:Q31)</f>
        <v>1181</v>
      </c>
      <c r="S31" s="10">
        <v>1035</v>
      </c>
      <c r="T31" s="6">
        <v>405</v>
      </c>
      <c r="U31" s="6">
        <v>0</v>
      </c>
      <c r="V31" s="11">
        <f>SUM(S31:U31)</f>
        <v>1440</v>
      </c>
      <c r="W31" s="27">
        <f t="shared" si="3"/>
        <v>2726</v>
      </c>
      <c r="X31" s="6">
        <f t="shared" si="4"/>
        <v>1174</v>
      </c>
      <c r="Y31" s="6">
        <f t="shared" si="5"/>
        <v>0</v>
      </c>
      <c r="Z31" s="11">
        <f t="shared" si="6"/>
        <v>3900</v>
      </c>
    </row>
    <row r="32" spans="1:26" ht="15.75" thickBot="1" x14ac:dyDescent="0.3">
      <c r="A32" s="133"/>
      <c r="B32" s="133"/>
      <c r="C32" s="135"/>
      <c r="D32" s="133"/>
      <c r="E32" s="133"/>
      <c r="F32" s="133"/>
      <c r="G32" s="141"/>
      <c r="H32" s="189"/>
      <c r="I32" s="135"/>
      <c r="J32" s="43" t="s">
        <v>39</v>
      </c>
      <c r="K32" s="40">
        <v>0</v>
      </c>
      <c r="L32" s="22">
        <v>0</v>
      </c>
      <c r="M32" s="22">
        <v>0</v>
      </c>
      <c r="N32" s="23">
        <f>SUM(K32:M32)</f>
        <v>0</v>
      </c>
      <c r="O32" s="21">
        <v>0</v>
      </c>
      <c r="P32" s="22">
        <v>0</v>
      </c>
      <c r="Q32" s="22">
        <v>0</v>
      </c>
      <c r="R32" s="23">
        <f>SUM(O32:Q32)</f>
        <v>0</v>
      </c>
      <c r="S32" s="21">
        <v>0</v>
      </c>
      <c r="T32" s="22">
        <v>0</v>
      </c>
      <c r="U32" s="22">
        <v>0</v>
      </c>
      <c r="V32" s="23">
        <f>SUM(S32:U32)</f>
        <v>0</v>
      </c>
      <c r="W32" s="28">
        <f t="shared" si="3"/>
        <v>0</v>
      </c>
      <c r="X32" s="14">
        <f t="shared" si="4"/>
        <v>0</v>
      </c>
      <c r="Y32" s="14">
        <f t="shared" si="5"/>
        <v>0</v>
      </c>
      <c r="Z32" s="39">
        <f t="shared" si="6"/>
        <v>0</v>
      </c>
    </row>
    <row r="33" spans="1:26" ht="20.25" customHeight="1" x14ac:dyDescent="0.25">
      <c r="A33" s="133"/>
      <c r="B33" s="133"/>
      <c r="C33" s="135"/>
      <c r="D33" s="133"/>
      <c r="E33" s="133"/>
      <c r="F33" s="133" t="s">
        <v>92</v>
      </c>
      <c r="G33" s="141"/>
      <c r="H33" s="133" t="s">
        <v>93</v>
      </c>
      <c r="I33" s="133" t="s">
        <v>27</v>
      </c>
      <c r="J33" s="43" t="s">
        <v>30</v>
      </c>
      <c r="K33" s="26">
        <v>403</v>
      </c>
      <c r="L33" s="8">
        <v>420</v>
      </c>
      <c r="M33" s="8">
        <v>0</v>
      </c>
      <c r="N33" s="9">
        <f t="shared" ref="N33:N37" si="15">SUM(K33:M33)</f>
        <v>823</v>
      </c>
      <c r="O33" s="7">
        <v>393</v>
      </c>
      <c r="P33" s="8">
        <v>441</v>
      </c>
      <c r="Q33" s="8">
        <v>0</v>
      </c>
      <c r="R33" s="9">
        <f t="shared" ref="R33:R37" si="16">SUM(O33:Q33)</f>
        <v>834</v>
      </c>
      <c r="S33" s="7">
        <v>979</v>
      </c>
      <c r="T33" s="8">
        <v>845</v>
      </c>
      <c r="U33" s="8">
        <v>0</v>
      </c>
      <c r="V33" s="9">
        <f t="shared" ref="V33:V37" si="17">SUM(S33:U33)</f>
        <v>1824</v>
      </c>
      <c r="W33" s="26">
        <f t="shared" si="3"/>
        <v>1775</v>
      </c>
      <c r="X33" s="8">
        <f t="shared" si="4"/>
        <v>1706</v>
      </c>
      <c r="Y33" s="8">
        <f t="shared" si="5"/>
        <v>0</v>
      </c>
      <c r="Z33" s="9">
        <f t="shared" si="6"/>
        <v>3481</v>
      </c>
    </row>
    <row r="34" spans="1:26" ht="17.25" customHeight="1" x14ac:dyDescent="0.25">
      <c r="A34" s="133"/>
      <c r="B34" s="133"/>
      <c r="C34" s="135"/>
      <c r="D34" s="133"/>
      <c r="E34" s="133"/>
      <c r="F34" s="133"/>
      <c r="G34" s="141"/>
      <c r="H34" s="133"/>
      <c r="I34" s="133"/>
      <c r="J34" s="43" t="s">
        <v>31</v>
      </c>
      <c r="K34" s="27">
        <v>82</v>
      </c>
      <c r="L34" s="6">
        <v>41</v>
      </c>
      <c r="M34" s="6">
        <v>0</v>
      </c>
      <c r="N34" s="11">
        <f t="shared" si="15"/>
        <v>123</v>
      </c>
      <c r="O34" s="10">
        <v>58</v>
      </c>
      <c r="P34" s="6">
        <v>43</v>
      </c>
      <c r="Q34" s="6">
        <v>0</v>
      </c>
      <c r="R34" s="11">
        <f t="shared" si="16"/>
        <v>101</v>
      </c>
      <c r="S34" s="10">
        <v>86</v>
      </c>
      <c r="T34" s="6">
        <v>75</v>
      </c>
      <c r="U34" s="6">
        <v>0</v>
      </c>
      <c r="V34" s="11">
        <f t="shared" si="17"/>
        <v>161</v>
      </c>
      <c r="W34" s="27">
        <f t="shared" si="3"/>
        <v>226</v>
      </c>
      <c r="X34" s="6">
        <f t="shared" si="4"/>
        <v>159</v>
      </c>
      <c r="Y34" s="6">
        <f t="shared" si="5"/>
        <v>0</v>
      </c>
      <c r="Z34" s="11">
        <f t="shared" si="6"/>
        <v>385</v>
      </c>
    </row>
    <row r="35" spans="1:26" x14ac:dyDescent="0.25">
      <c r="A35" s="133"/>
      <c r="B35" s="133"/>
      <c r="C35" s="135"/>
      <c r="D35" s="133"/>
      <c r="E35" s="133"/>
      <c r="F35" s="133"/>
      <c r="G35" s="141"/>
      <c r="H35" s="133"/>
      <c r="I35" s="133"/>
      <c r="J35" s="43" t="s">
        <v>32</v>
      </c>
      <c r="K35" s="27">
        <v>150</v>
      </c>
      <c r="L35" s="6">
        <v>94</v>
      </c>
      <c r="M35" s="6">
        <v>0</v>
      </c>
      <c r="N35" s="11">
        <f t="shared" si="15"/>
        <v>244</v>
      </c>
      <c r="O35" s="10">
        <v>66</v>
      </c>
      <c r="P35" s="6">
        <v>75</v>
      </c>
      <c r="Q35" s="6">
        <v>0</v>
      </c>
      <c r="R35" s="11">
        <f t="shared" si="16"/>
        <v>141</v>
      </c>
      <c r="S35" s="10">
        <v>116</v>
      </c>
      <c r="T35" s="6">
        <v>73</v>
      </c>
      <c r="U35" s="6">
        <v>0</v>
      </c>
      <c r="V35" s="11">
        <f t="shared" si="17"/>
        <v>189</v>
      </c>
      <c r="W35" s="27">
        <f t="shared" si="3"/>
        <v>332</v>
      </c>
      <c r="X35" s="6">
        <f t="shared" si="4"/>
        <v>242</v>
      </c>
      <c r="Y35" s="6">
        <f t="shared" si="5"/>
        <v>0</v>
      </c>
      <c r="Z35" s="11">
        <f t="shared" si="6"/>
        <v>574</v>
      </c>
    </row>
    <row r="36" spans="1:26" x14ac:dyDescent="0.25">
      <c r="A36" s="133"/>
      <c r="B36" s="133"/>
      <c r="C36" s="135"/>
      <c r="D36" s="133"/>
      <c r="E36" s="133"/>
      <c r="F36" s="133"/>
      <c r="G36" s="141"/>
      <c r="H36" s="133"/>
      <c r="I36" s="133"/>
      <c r="J36" s="43" t="s">
        <v>33</v>
      </c>
      <c r="K36" s="27">
        <v>518</v>
      </c>
      <c r="L36" s="6">
        <v>291</v>
      </c>
      <c r="M36" s="6">
        <v>0</v>
      </c>
      <c r="N36" s="12">
        <f t="shared" si="15"/>
        <v>809</v>
      </c>
      <c r="O36" s="10">
        <v>217</v>
      </c>
      <c r="P36" s="6">
        <v>426</v>
      </c>
      <c r="Q36" s="6">
        <v>0</v>
      </c>
      <c r="R36" s="12">
        <f t="shared" si="16"/>
        <v>643</v>
      </c>
      <c r="S36" s="10">
        <v>472</v>
      </c>
      <c r="T36" s="6">
        <v>237</v>
      </c>
      <c r="U36" s="6">
        <v>0</v>
      </c>
      <c r="V36" s="12">
        <f t="shared" si="17"/>
        <v>709</v>
      </c>
      <c r="W36" s="27">
        <f t="shared" si="3"/>
        <v>1207</v>
      </c>
      <c r="X36" s="6">
        <f t="shared" si="4"/>
        <v>954</v>
      </c>
      <c r="Y36" s="6">
        <f t="shared" si="5"/>
        <v>0</v>
      </c>
      <c r="Z36" s="11">
        <f t="shared" si="6"/>
        <v>2161</v>
      </c>
    </row>
    <row r="37" spans="1:26" ht="15.75" thickBot="1" x14ac:dyDescent="0.3">
      <c r="A37" s="133"/>
      <c r="B37" s="133"/>
      <c r="C37" s="135"/>
      <c r="D37" s="133"/>
      <c r="E37" s="133"/>
      <c r="F37" s="133"/>
      <c r="G37" s="141"/>
      <c r="H37" s="133"/>
      <c r="I37" s="133"/>
      <c r="J37" s="30" t="s">
        <v>34</v>
      </c>
      <c r="K37" s="28">
        <v>216</v>
      </c>
      <c r="L37" s="14">
        <v>137</v>
      </c>
      <c r="M37" s="14">
        <v>0</v>
      </c>
      <c r="N37" s="15">
        <f t="shared" si="15"/>
        <v>353</v>
      </c>
      <c r="O37" s="13">
        <v>110</v>
      </c>
      <c r="P37" s="14">
        <v>211</v>
      </c>
      <c r="Q37" s="14">
        <v>0</v>
      </c>
      <c r="R37" s="15">
        <f t="shared" si="16"/>
        <v>321</v>
      </c>
      <c r="S37" s="13">
        <v>199</v>
      </c>
      <c r="T37" s="14">
        <v>153</v>
      </c>
      <c r="U37" s="14">
        <v>0</v>
      </c>
      <c r="V37" s="15">
        <f t="shared" si="17"/>
        <v>352</v>
      </c>
      <c r="W37" s="28">
        <f t="shared" si="3"/>
        <v>525</v>
      </c>
      <c r="X37" s="14">
        <f t="shared" si="4"/>
        <v>501</v>
      </c>
      <c r="Y37" s="14">
        <f t="shared" si="5"/>
        <v>0</v>
      </c>
      <c r="Z37" s="39">
        <f t="shared" si="6"/>
        <v>1026</v>
      </c>
    </row>
    <row r="38" spans="1:26" ht="26.25" thickBot="1" x14ac:dyDescent="0.3">
      <c r="A38" s="133"/>
      <c r="B38" s="133"/>
      <c r="C38" s="135"/>
      <c r="D38" s="133"/>
      <c r="E38" s="133"/>
      <c r="F38" s="133"/>
      <c r="G38" s="141"/>
      <c r="H38" s="133"/>
      <c r="I38" s="133"/>
      <c r="J38" s="44" t="s">
        <v>35</v>
      </c>
      <c r="K38" s="16">
        <f>SUM(K33,K34,K35,K36,K37)</f>
        <v>1369</v>
      </c>
      <c r="L38" s="17">
        <f t="shared" ref="L38:M38" si="18">SUM(L33:L37)</f>
        <v>983</v>
      </c>
      <c r="M38" s="17">
        <f t="shared" si="18"/>
        <v>0</v>
      </c>
      <c r="N38" s="18">
        <f>SUM(K38,L38)</f>
        <v>2352</v>
      </c>
      <c r="O38" s="16">
        <f>SUM(O33,O34,O35,O36,O37)</f>
        <v>844</v>
      </c>
      <c r="P38" s="17">
        <f t="shared" ref="P38:Q38" si="19">SUM(P33:P37)</f>
        <v>1196</v>
      </c>
      <c r="Q38" s="17">
        <f t="shared" si="19"/>
        <v>0</v>
      </c>
      <c r="R38" s="18">
        <f>SUM(O38,P38)</f>
        <v>2040</v>
      </c>
      <c r="S38" s="16">
        <f>SUM(S33,S34,S35,S36,S37)</f>
        <v>1852</v>
      </c>
      <c r="T38" s="17">
        <f t="shared" ref="T38:U38" si="20">SUM(T33:T37)</f>
        <v>1383</v>
      </c>
      <c r="U38" s="17">
        <f t="shared" si="20"/>
        <v>0</v>
      </c>
      <c r="V38" s="18">
        <f>SUM(S38,T38)</f>
        <v>3235</v>
      </c>
      <c r="W38" s="16">
        <f t="shared" si="3"/>
        <v>4065</v>
      </c>
      <c r="X38" s="17">
        <f t="shared" si="4"/>
        <v>3562</v>
      </c>
      <c r="Y38" s="17">
        <f t="shared" si="5"/>
        <v>0</v>
      </c>
      <c r="Z38" s="18">
        <f t="shared" si="6"/>
        <v>7627</v>
      </c>
    </row>
    <row r="39" spans="1:26" x14ac:dyDescent="0.25">
      <c r="A39" s="133"/>
      <c r="B39" s="133"/>
      <c r="C39" s="135"/>
      <c r="D39" s="133"/>
      <c r="E39" s="133"/>
      <c r="F39" s="133"/>
      <c r="G39" s="141"/>
      <c r="H39" s="133"/>
      <c r="I39" s="135" t="s">
        <v>28</v>
      </c>
      <c r="J39" s="43" t="s">
        <v>36</v>
      </c>
      <c r="K39" s="29">
        <v>947</v>
      </c>
      <c r="L39" s="20">
        <v>694</v>
      </c>
      <c r="M39" s="20">
        <v>0</v>
      </c>
      <c r="N39" s="12">
        <f>SUM(K39:M39)</f>
        <v>1641</v>
      </c>
      <c r="O39" s="19">
        <v>660</v>
      </c>
      <c r="P39" s="20">
        <v>909</v>
      </c>
      <c r="Q39" s="20">
        <v>0</v>
      </c>
      <c r="R39" s="12">
        <f>SUM(O39:Q39)</f>
        <v>1569</v>
      </c>
      <c r="S39" s="19">
        <v>1447</v>
      </c>
      <c r="T39" s="20">
        <v>1155</v>
      </c>
      <c r="U39" s="20">
        <v>0</v>
      </c>
      <c r="V39" s="12">
        <f>SUM(S39:U39)</f>
        <v>2602</v>
      </c>
      <c r="W39" s="29">
        <f t="shared" si="3"/>
        <v>3054</v>
      </c>
      <c r="X39" s="20">
        <f t="shared" si="4"/>
        <v>2758</v>
      </c>
      <c r="Y39" s="20">
        <f t="shared" si="5"/>
        <v>0</v>
      </c>
      <c r="Z39" s="12">
        <f t="shared" si="6"/>
        <v>5812</v>
      </c>
    </row>
    <row r="40" spans="1:26" x14ac:dyDescent="0.25">
      <c r="A40" s="133"/>
      <c r="B40" s="133"/>
      <c r="C40" s="135"/>
      <c r="D40" s="133"/>
      <c r="E40" s="133"/>
      <c r="F40" s="133"/>
      <c r="G40" s="141"/>
      <c r="H40" s="133"/>
      <c r="I40" s="135"/>
      <c r="J40" s="43" t="s">
        <v>37</v>
      </c>
      <c r="K40" s="27">
        <v>422</v>
      </c>
      <c r="L40" s="6">
        <v>289</v>
      </c>
      <c r="M40" s="6">
        <v>0</v>
      </c>
      <c r="N40" s="11">
        <f>SUM(K40:M40)</f>
        <v>711</v>
      </c>
      <c r="O40" s="10">
        <v>184</v>
      </c>
      <c r="P40" s="6">
        <v>287</v>
      </c>
      <c r="Q40" s="6">
        <v>0</v>
      </c>
      <c r="R40" s="11">
        <f>SUM(O40:Q40)</f>
        <v>471</v>
      </c>
      <c r="S40" s="10">
        <v>405</v>
      </c>
      <c r="T40" s="6">
        <v>228</v>
      </c>
      <c r="U40" s="6">
        <v>0</v>
      </c>
      <c r="V40" s="11">
        <f>SUM(S40:U40)</f>
        <v>633</v>
      </c>
      <c r="W40" s="27">
        <f t="shared" si="3"/>
        <v>1011</v>
      </c>
      <c r="X40" s="6">
        <f t="shared" si="4"/>
        <v>804</v>
      </c>
      <c r="Y40" s="6">
        <f t="shared" si="5"/>
        <v>0</v>
      </c>
      <c r="Z40" s="11">
        <f t="shared" si="6"/>
        <v>1815</v>
      </c>
    </row>
    <row r="41" spans="1:26" x14ac:dyDescent="0.25">
      <c r="A41" s="133"/>
      <c r="B41" s="133"/>
      <c r="C41" s="135"/>
      <c r="D41" s="133"/>
      <c r="E41" s="133"/>
      <c r="F41" s="133"/>
      <c r="G41" s="141"/>
      <c r="H41" s="133"/>
      <c r="I41" s="135" t="s">
        <v>40</v>
      </c>
      <c r="J41" s="43" t="s">
        <v>38</v>
      </c>
      <c r="K41" s="27">
        <v>7</v>
      </c>
      <c r="L41" s="6">
        <v>8</v>
      </c>
      <c r="M41" s="6">
        <v>0</v>
      </c>
      <c r="N41" s="11">
        <f>SUM(K41:M41)</f>
        <v>15</v>
      </c>
      <c r="O41" s="10">
        <v>1</v>
      </c>
      <c r="P41" s="6">
        <v>0</v>
      </c>
      <c r="Q41" s="6">
        <v>0</v>
      </c>
      <c r="R41" s="11">
        <f>SUM(O41:Q41)</f>
        <v>1</v>
      </c>
      <c r="S41" s="10">
        <v>9</v>
      </c>
      <c r="T41" s="6">
        <v>6</v>
      </c>
      <c r="U41" s="6">
        <v>0</v>
      </c>
      <c r="V41" s="11">
        <f>SUM(S41:U41)</f>
        <v>15</v>
      </c>
      <c r="W41" s="27">
        <f t="shared" si="3"/>
        <v>17</v>
      </c>
      <c r="X41" s="6">
        <f t="shared" si="4"/>
        <v>14</v>
      </c>
      <c r="Y41" s="6">
        <f t="shared" si="5"/>
        <v>0</v>
      </c>
      <c r="Z41" s="11">
        <f t="shared" si="6"/>
        <v>31</v>
      </c>
    </row>
    <row r="42" spans="1:26" ht="15.75" thickBot="1" x14ac:dyDescent="0.3">
      <c r="A42" s="133"/>
      <c r="B42" s="133"/>
      <c r="C42" s="135"/>
      <c r="D42" s="133"/>
      <c r="E42" s="133"/>
      <c r="F42" s="133"/>
      <c r="G42" s="141"/>
      <c r="H42" s="133"/>
      <c r="I42" s="135"/>
      <c r="J42" s="43" t="s">
        <v>39</v>
      </c>
      <c r="K42" s="40">
        <v>0</v>
      </c>
      <c r="L42" s="22">
        <v>0</v>
      </c>
      <c r="M42" s="22">
        <v>0</v>
      </c>
      <c r="N42" s="23">
        <f>SUM(K42:M42)</f>
        <v>0</v>
      </c>
      <c r="O42" s="21">
        <v>0</v>
      </c>
      <c r="P42" s="22">
        <v>0</v>
      </c>
      <c r="Q42" s="22">
        <v>0</v>
      </c>
      <c r="R42" s="23">
        <f>SUM(O42:Q42)</f>
        <v>0</v>
      </c>
      <c r="S42" s="21">
        <v>0</v>
      </c>
      <c r="T42" s="22">
        <v>0</v>
      </c>
      <c r="U42" s="22">
        <v>0</v>
      </c>
      <c r="V42" s="23">
        <f>SUM(S42:U42)</f>
        <v>0</v>
      </c>
      <c r="W42" s="40">
        <f t="shared" si="3"/>
        <v>0</v>
      </c>
      <c r="X42" s="22">
        <f t="shared" si="4"/>
        <v>0</v>
      </c>
      <c r="Y42" s="22">
        <f t="shared" si="5"/>
        <v>0</v>
      </c>
      <c r="Z42" s="23">
        <f t="shared" si="6"/>
        <v>0</v>
      </c>
    </row>
    <row r="43" spans="1:26" ht="17.25" customHeight="1" x14ac:dyDescent="0.25">
      <c r="A43" s="133"/>
      <c r="B43" s="133"/>
      <c r="C43" s="135"/>
      <c r="D43" s="133"/>
      <c r="E43" s="133"/>
      <c r="F43" s="133" t="s">
        <v>94</v>
      </c>
      <c r="G43" s="141"/>
      <c r="H43" s="188" t="s">
        <v>96</v>
      </c>
      <c r="I43" s="135" t="s">
        <v>27</v>
      </c>
      <c r="J43" s="43" t="s">
        <v>30</v>
      </c>
      <c r="K43" s="26">
        <v>0</v>
      </c>
      <c r="L43" s="8">
        <v>0</v>
      </c>
      <c r="M43" s="8">
        <v>0</v>
      </c>
      <c r="N43" s="9">
        <f t="shared" ref="N43:N47" si="21">SUM(K43:M43)</f>
        <v>0</v>
      </c>
      <c r="O43" s="7">
        <v>0</v>
      </c>
      <c r="P43" s="8">
        <v>0</v>
      </c>
      <c r="Q43" s="8">
        <v>0</v>
      </c>
      <c r="R43" s="9">
        <f t="shared" ref="R43:R47" si="22">SUM(O43:Q43)</f>
        <v>0</v>
      </c>
      <c r="S43" s="7">
        <v>0</v>
      </c>
      <c r="T43" s="8">
        <v>0</v>
      </c>
      <c r="U43" s="8">
        <v>0</v>
      </c>
      <c r="V43" s="9">
        <f t="shared" ref="V43:V47" si="23">SUM(S43:U43)</f>
        <v>0</v>
      </c>
      <c r="W43" s="29">
        <f t="shared" si="3"/>
        <v>0</v>
      </c>
      <c r="X43" s="20">
        <f t="shared" si="4"/>
        <v>0</v>
      </c>
      <c r="Y43" s="20">
        <f t="shared" si="5"/>
        <v>0</v>
      </c>
      <c r="Z43" s="12">
        <f t="shared" si="6"/>
        <v>0</v>
      </c>
    </row>
    <row r="44" spans="1:26" x14ac:dyDescent="0.25">
      <c r="A44" s="133"/>
      <c r="B44" s="133"/>
      <c r="C44" s="135"/>
      <c r="D44" s="133"/>
      <c r="E44" s="133"/>
      <c r="F44" s="133"/>
      <c r="G44" s="141"/>
      <c r="H44" s="188"/>
      <c r="I44" s="135"/>
      <c r="J44" s="43" t="s">
        <v>31</v>
      </c>
      <c r="K44" s="27">
        <v>0</v>
      </c>
      <c r="L44" s="6">
        <v>0</v>
      </c>
      <c r="M44" s="6">
        <v>0</v>
      </c>
      <c r="N44" s="11">
        <f t="shared" si="21"/>
        <v>0</v>
      </c>
      <c r="O44" s="10">
        <v>0</v>
      </c>
      <c r="P44" s="6">
        <v>0</v>
      </c>
      <c r="Q44" s="6">
        <v>0</v>
      </c>
      <c r="R44" s="11">
        <f t="shared" si="22"/>
        <v>0</v>
      </c>
      <c r="S44" s="10">
        <v>0</v>
      </c>
      <c r="T44" s="6">
        <v>0</v>
      </c>
      <c r="U44" s="6">
        <v>0</v>
      </c>
      <c r="V44" s="11">
        <f t="shared" si="23"/>
        <v>0</v>
      </c>
      <c r="W44" s="27">
        <f t="shared" si="3"/>
        <v>0</v>
      </c>
      <c r="X44" s="6">
        <f t="shared" si="4"/>
        <v>0</v>
      </c>
      <c r="Y44" s="6">
        <f t="shared" si="5"/>
        <v>0</v>
      </c>
      <c r="Z44" s="11">
        <f t="shared" si="6"/>
        <v>0</v>
      </c>
    </row>
    <row r="45" spans="1:26" x14ac:dyDescent="0.25">
      <c r="A45" s="133"/>
      <c r="B45" s="133"/>
      <c r="C45" s="135"/>
      <c r="D45" s="133"/>
      <c r="E45" s="133"/>
      <c r="F45" s="133"/>
      <c r="G45" s="141"/>
      <c r="H45" s="188"/>
      <c r="I45" s="135"/>
      <c r="J45" s="43" t="s">
        <v>32</v>
      </c>
      <c r="K45" s="27">
        <v>0</v>
      </c>
      <c r="L45" s="6">
        <v>0</v>
      </c>
      <c r="M45" s="6">
        <v>0</v>
      </c>
      <c r="N45" s="11">
        <f t="shared" si="21"/>
        <v>0</v>
      </c>
      <c r="O45" s="10">
        <v>0</v>
      </c>
      <c r="P45" s="6">
        <v>0</v>
      </c>
      <c r="Q45" s="6">
        <v>0</v>
      </c>
      <c r="R45" s="11">
        <f t="shared" si="22"/>
        <v>0</v>
      </c>
      <c r="S45" s="10">
        <v>0</v>
      </c>
      <c r="T45" s="6">
        <v>0</v>
      </c>
      <c r="U45" s="6">
        <v>0</v>
      </c>
      <c r="V45" s="11">
        <f t="shared" si="23"/>
        <v>0</v>
      </c>
      <c r="W45" s="27">
        <f t="shared" si="3"/>
        <v>0</v>
      </c>
      <c r="X45" s="6">
        <f t="shared" si="4"/>
        <v>0</v>
      </c>
      <c r="Y45" s="6">
        <f t="shared" si="5"/>
        <v>0</v>
      </c>
      <c r="Z45" s="11">
        <f t="shared" si="6"/>
        <v>0</v>
      </c>
    </row>
    <row r="46" spans="1:26" x14ac:dyDescent="0.25">
      <c r="A46" s="133"/>
      <c r="B46" s="133"/>
      <c r="C46" s="135"/>
      <c r="D46" s="133"/>
      <c r="E46" s="133"/>
      <c r="F46" s="133"/>
      <c r="G46" s="141"/>
      <c r="H46" s="188"/>
      <c r="I46" s="135"/>
      <c r="J46" s="43" t="s">
        <v>33</v>
      </c>
      <c r="K46" s="27">
        <v>0</v>
      </c>
      <c r="L46" s="6">
        <v>0</v>
      </c>
      <c r="M46" s="6">
        <v>0</v>
      </c>
      <c r="N46" s="12">
        <f t="shared" si="21"/>
        <v>0</v>
      </c>
      <c r="O46" s="10">
        <v>0</v>
      </c>
      <c r="P46" s="6">
        <v>0</v>
      </c>
      <c r="Q46" s="6">
        <v>0</v>
      </c>
      <c r="R46" s="12">
        <f t="shared" si="22"/>
        <v>0</v>
      </c>
      <c r="S46" s="10">
        <v>0</v>
      </c>
      <c r="T46" s="6">
        <v>0</v>
      </c>
      <c r="U46" s="6">
        <v>0</v>
      </c>
      <c r="V46" s="12">
        <f t="shared" si="23"/>
        <v>0</v>
      </c>
      <c r="W46" s="27">
        <f t="shared" si="3"/>
        <v>0</v>
      </c>
      <c r="X46" s="6">
        <f t="shared" si="4"/>
        <v>0</v>
      </c>
      <c r="Y46" s="6">
        <f t="shared" si="5"/>
        <v>0</v>
      </c>
      <c r="Z46" s="11">
        <f t="shared" si="6"/>
        <v>0</v>
      </c>
    </row>
    <row r="47" spans="1:26" ht="15.75" thickBot="1" x14ac:dyDescent="0.3">
      <c r="A47" s="133"/>
      <c r="B47" s="133"/>
      <c r="C47" s="135"/>
      <c r="D47" s="133"/>
      <c r="E47" s="133"/>
      <c r="F47" s="133"/>
      <c r="G47" s="141"/>
      <c r="H47" s="188"/>
      <c r="I47" s="135"/>
      <c r="J47" s="30" t="s">
        <v>34</v>
      </c>
      <c r="K47" s="28">
        <v>0</v>
      </c>
      <c r="L47" s="14">
        <v>0</v>
      </c>
      <c r="M47" s="14">
        <v>0</v>
      </c>
      <c r="N47" s="15">
        <f t="shared" si="21"/>
        <v>0</v>
      </c>
      <c r="O47" s="13">
        <v>0</v>
      </c>
      <c r="P47" s="14">
        <v>0</v>
      </c>
      <c r="Q47" s="14">
        <v>0</v>
      </c>
      <c r="R47" s="15">
        <f t="shared" si="22"/>
        <v>0</v>
      </c>
      <c r="S47" s="13">
        <v>0</v>
      </c>
      <c r="T47" s="14">
        <v>0</v>
      </c>
      <c r="U47" s="14">
        <v>0</v>
      </c>
      <c r="V47" s="15">
        <f t="shared" si="23"/>
        <v>0</v>
      </c>
      <c r="W47" s="28">
        <f t="shared" si="3"/>
        <v>0</v>
      </c>
      <c r="X47" s="14">
        <f t="shared" si="4"/>
        <v>0</v>
      </c>
      <c r="Y47" s="14">
        <f t="shared" si="5"/>
        <v>0</v>
      </c>
      <c r="Z47" s="39">
        <f t="shared" si="6"/>
        <v>0</v>
      </c>
    </row>
    <row r="48" spans="1:26" ht="26.25" thickBot="1" x14ac:dyDescent="0.3">
      <c r="A48" s="133"/>
      <c r="B48" s="133"/>
      <c r="C48" s="135"/>
      <c r="D48" s="133"/>
      <c r="E48" s="133"/>
      <c r="F48" s="133"/>
      <c r="G48" s="141"/>
      <c r="H48" s="188"/>
      <c r="I48" s="135"/>
      <c r="J48" s="44" t="s">
        <v>35</v>
      </c>
      <c r="K48" s="16">
        <f>SUM(K43,K44,K45,K46,K47)</f>
        <v>0</v>
      </c>
      <c r="L48" s="17">
        <f t="shared" ref="L48:M48" si="24">SUM(L43:L47)</f>
        <v>0</v>
      </c>
      <c r="M48" s="17">
        <f t="shared" si="24"/>
        <v>0</v>
      </c>
      <c r="N48" s="18">
        <f>SUM(K48,L48)</f>
        <v>0</v>
      </c>
      <c r="O48" s="16">
        <f>SUM(O43,O44,O45,O46,O47)</f>
        <v>0</v>
      </c>
      <c r="P48" s="17">
        <f t="shared" ref="P48:Q48" si="25">SUM(P43:P47)</f>
        <v>0</v>
      </c>
      <c r="Q48" s="17">
        <f t="shared" si="25"/>
        <v>0</v>
      </c>
      <c r="R48" s="18">
        <f>SUM(O48,P48)</f>
        <v>0</v>
      </c>
      <c r="S48" s="16">
        <f>SUM(S43,S44,S45,S46,S47)</f>
        <v>0</v>
      </c>
      <c r="T48" s="17">
        <f t="shared" ref="T48:U48" si="26">SUM(T43:T47)</f>
        <v>0</v>
      </c>
      <c r="U48" s="17">
        <f t="shared" si="26"/>
        <v>0</v>
      </c>
      <c r="V48" s="18">
        <f>SUM(S48,T48)</f>
        <v>0</v>
      </c>
      <c r="W48" s="16">
        <f t="shared" si="3"/>
        <v>0</v>
      </c>
      <c r="X48" s="17">
        <f t="shared" si="4"/>
        <v>0</v>
      </c>
      <c r="Y48" s="17">
        <f t="shared" si="5"/>
        <v>0</v>
      </c>
      <c r="Z48" s="18">
        <f t="shared" si="6"/>
        <v>0</v>
      </c>
    </row>
    <row r="49" spans="1:26" x14ac:dyDescent="0.25">
      <c r="A49" s="133"/>
      <c r="B49" s="133"/>
      <c r="C49" s="135"/>
      <c r="D49" s="133"/>
      <c r="E49" s="133"/>
      <c r="F49" s="133"/>
      <c r="G49" s="141"/>
      <c r="H49" s="188"/>
      <c r="I49" s="135" t="s">
        <v>28</v>
      </c>
      <c r="J49" s="43" t="s">
        <v>36</v>
      </c>
      <c r="K49" s="29">
        <v>0</v>
      </c>
      <c r="L49" s="20">
        <v>0</v>
      </c>
      <c r="M49" s="20">
        <v>0</v>
      </c>
      <c r="N49" s="12">
        <f>SUM(K49:M49)</f>
        <v>0</v>
      </c>
      <c r="O49" s="19">
        <v>0</v>
      </c>
      <c r="P49" s="20">
        <v>0</v>
      </c>
      <c r="Q49" s="20">
        <v>0</v>
      </c>
      <c r="R49" s="12">
        <f>SUM(O49:Q49)</f>
        <v>0</v>
      </c>
      <c r="S49" s="19">
        <v>0</v>
      </c>
      <c r="T49" s="20">
        <v>0</v>
      </c>
      <c r="U49" s="20">
        <v>0</v>
      </c>
      <c r="V49" s="12">
        <f>SUM(S49:U49)</f>
        <v>0</v>
      </c>
      <c r="W49" s="29">
        <f t="shared" si="3"/>
        <v>0</v>
      </c>
      <c r="X49" s="20">
        <f t="shared" si="4"/>
        <v>0</v>
      </c>
      <c r="Y49" s="20">
        <f t="shared" si="5"/>
        <v>0</v>
      </c>
      <c r="Z49" s="12">
        <f t="shared" si="6"/>
        <v>0</v>
      </c>
    </row>
    <row r="50" spans="1:26" x14ac:dyDescent="0.25">
      <c r="A50" s="133"/>
      <c r="B50" s="133"/>
      <c r="C50" s="135"/>
      <c r="D50" s="133"/>
      <c r="E50" s="133"/>
      <c r="F50" s="133"/>
      <c r="G50" s="141"/>
      <c r="H50" s="188"/>
      <c r="I50" s="135"/>
      <c r="J50" s="43" t="s">
        <v>37</v>
      </c>
      <c r="K50" s="27">
        <v>0</v>
      </c>
      <c r="L50" s="6">
        <v>0</v>
      </c>
      <c r="M50" s="6">
        <v>0</v>
      </c>
      <c r="N50" s="11">
        <f>SUM(K50:M50)</f>
        <v>0</v>
      </c>
      <c r="O50" s="10">
        <v>0</v>
      </c>
      <c r="P50" s="6">
        <v>0</v>
      </c>
      <c r="Q50" s="6">
        <v>0</v>
      </c>
      <c r="R50" s="11">
        <f>SUM(O50:Q50)</f>
        <v>0</v>
      </c>
      <c r="S50" s="10">
        <v>0</v>
      </c>
      <c r="T50" s="6">
        <v>0</v>
      </c>
      <c r="U50" s="6">
        <v>0</v>
      </c>
      <c r="V50" s="11">
        <f>SUM(S50:U50)</f>
        <v>0</v>
      </c>
      <c r="W50" s="27">
        <f t="shared" si="3"/>
        <v>0</v>
      </c>
      <c r="X50" s="6">
        <f t="shared" si="4"/>
        <v>0</v>
      </c>
      <c r="Y50" s="6">
        <f t="shared" si="5"/>
        <v>0</v>
      </c>
      <c r="Z50" s="11">
        <f t="shared" si="6"/>
        <v>0</v>
      </c>
    </row>
    <row r="51" spans="1:26" x14ac:dyDescent="0.25">
      <c r="A51" s="133"/>
      <c r="B51" s="133"/>
      <c r="C51" s="135"/>
      <c r="D51" s="133"/>
      <c r="E51" s="133"/>
      <c r="F51" s="133"/>
      <c r="G51" s="141"/>
      <c r="H51" s="188"/>
      <c r="I51" s="135" t="s">
        <v>40</v>
      </c>
      <c r="J51" s="43" t="s">
        <v>38</v>
      </c>
      <c r="K51" s="27">
        <v>0</v>
      </c>
      <c r="L51" s="6">
        <v>0</v>
      </c>
      <c r="M51" s="6">
        <v>0</v>
      </c>
      <c r="N51" s="11">
        <f>SUM(K51:M51)</f>
        <v>0</v>
      </c>
      <c r="O51" s="10">
        <v>0</v>
      </c>
      <c r="P51" s="6">
        <v>0</v>
      </c>
      <c r="Q51" s="6">
        <v>0</v>
      </c>
      <c r="R51" s="11">
        <f>SUM(O51:Q51)</f>
        <v>0</v>
      </c>
      <c r="S51" s="10">
        <v>0</v>
      </c>
      <c r="T51" s="6">
        <v>0</v>
      </c>
      <c r="U51" s="6">
        <v>0</v>
      </c>
      <c r="V51" s="11">
        <f>SUM(S51:U51)</f>
        <v>0</v>
      </c>
      <c r="W51" s="27">
        <f t="shared" si="3"/>
        <v>0</v>
      </c>
      <c r="X51" s="6">
        <f t="shared" si="4"/>
        <v>0</v>
      </c>
      <c r="Y51" s="6">
        <f t="shared" si="5"/>
        <v>0</v>
      </c>
      <c r="Z51" s="11">
        <f t="shared" si="6"/>
        <v>0</v>
      </c>
    </row>
    <row r="52" spans="1:26" ht="15.75" thickBot="1" x14ac:dyDescent="0.3">
      <c r="A52" s="133"/>
      <c r="B52" s="133"/>
      <c r="C52" s="135"/>
      <c r="D52" s="133"/>
      <c r="E52" s="133"/>
      <c r="F52" s="133"/>
      <c r="G52" s="141"/>
      <c r="H52" s="188"/>
      <c r="I52" s="135"/>
      <c r="J52" s="43" t="s">
        <v>39</v>
      </c>
      <c r="K52" s="40">
        <v>0</v>
      </c>
      <c r="L52" s="22">
        <v>0</v>
      </c>
      <c r="M52" s="22">
        <v>0</v>
      </c>
      <c r="N52" s="23">
        <f>SUM(K52:M52)</f>
        <v>0</v>
      </c>
      <c r="O52" s="21">
        <v>0</v>
      </c>
      <c r="P52" s="22">
        <v>0</v>
      </c>
      <c r="Q52" s="22">
        <v>0</v>
      </c>
      <c r="R52" s="23">
        <f>SUM(O52:Q52)</f>
        <v>0</v>
      </c>
      <c r="S52" s="21">
        <v>0</v>
      </c>
      <c r="T52" s="22">
        <v>0</v>
      </c>
      <c r="U52" s="22">
        <v>0</v>
      </c>
      <c r="V52" s="23">
        <f>SUM(S52:U52)</f>
        <v>0</v>
      </c>
      <c r="W52" s="40">
        <f t="shared" si="3"/>
        <v>0</v>
      </c>
      <c r="X52" s="22">
        <f t="shared" si="4"/>
        <v>0</v>
      </c>
      <c r="Y52" s="22">
        <f t="shared" si="5"/>
        <v>0</v>
      </c>
      <c r="Z52" s="23">
        <f t="shared" si="6"/>
        <v>0</v>
      </c>
    </row>
    <row r="53" spans="1:26" ht="19.5" customHeight="1" x14ac:dyDescent="0.25">
      <c r="A53" s="133"/>
      <c r="B53" s="133" t="s">
        <v>53</v>
      </c>
      <c r="C53" s="135"/>
      <c r="D53" s="133"/>
      <c r="E53" s="133"/>
      <c r="F53" s="133" t="s">
        <v>95</v>
      </c>
      <c r="G53" s="141"/>
      <c r="H53" s="133" t="s">
        <v>97</v>
      </c>
      <c r="I53" s="133" t="s">
        <v>27</v>
      </c>
      <c r="J53" s="43" t="s">
        <v>30</v>
      </c>
      <c r="K53" s="26">
        <v>317</v>
      </c>
      <c r="L53" s="8">
        <v>363</v>
      </c>
      <c r="M53" s="8">
        <v>0</v>
      </c>
      <c r="N53" s="9">
        <f t="shared" ref="N53:N57" si="27">SUM(K53:M53)</f>
        <v>680</v>
      </c>
      <c r="O53" s="7">
        <v>419</v>
      </c>
      <c r="P53" s="8">
        <v>368</v>
      </c>
      <c r="Q53" s="8">
        <v>0</v>
      </c>
      <c r="R53" s="9">
        <f t="shared" ref="R53:R57" si="28">SUM(O53:Q53)</f>
        <v>787</v>
      </c>
      <c r="S53" s="7">
        <v>459</v>
      </c>
      <c r="T53" s="8">
        <v>379</v>
      </c>
      <c r="U53" s="8">
        <v>0</v>
      </c>
      <c r="V53" s="9">
        <f t="shared" ref="V53:V57" si="29">SUM(S53:U53)</f>
        <v>838</v>
      </c>
      <c r="W53" s="29">
        <f t="shared" si="3"/>
        <v>1195</v>
      </c>
      <c r="X53" s="20">
        <f t="shared" si="4"/>
        <v>1110</v>
      </c>
      <c r="Y53" s="20">
        <f t="shared" si="5"/>
        <v>0</v>
      </c>
      <c r="Z53" s="12">
        <f t="shared" si="6"/>
        <v>2305</v>
      </c>
    </row>
    <row r="54" spans="1:26" x14ac:dyDescent="0.25">
      <c r="A54" s="133"/>
      <c r="B54" s="133"/>
      <c r="C54" s="135"/>
      <c r="D54" s="133"/>
      <c r="E54" s="133"/>
      <c r="F54" s="133"/>
      <c r="G54" s="141"/>
      <c r="H54" s="133"/>
      <c r="I54" s="133"/>
      <c r="J54" s="43" t="s">
        <v>31</v>
      </c>
      <c r="K54" s="27">
        <v>132</v>
      </c>
      <c r="L54" s="6">
        <v>95</v>
      </c>
      <c r="M54" s="6">
        <v>0</v>
      </c>
      <c r="N54" s="11">
        <f t="shared" si="27"/>
        <v>227</v>
      </c>
      <c r="O54" s="10">
        <v>117</v>
      </c>
      <c r="P54" s="6">
        <v>137</v>
      </c>
      <c r="Q54" s="6">
        <v>0</v>
      </c>
      <c r="R54" s="11">
        <f t="shared" si="28"/>
        <v>254</v>
      </c>
      <c r="S54" s="10">
        <v>138</v>
      </c>
      <c r="T54" s="6">
        <v>110</v>
      </c>
      <c r="U54" s="6">
        <v>0</v>
      </c>
      <c r="V54" s="11">
        <f t="shared" si="29"/>
        <v>248</v>
      </c>
      <c r="W54" s="27">
        <f t="shared" si="3"/>
        <v>387</v>
      </c>
      <c r="X54" s="6">
        <f t="shared" si="4"/>
        <v>342</v>
      </c>
      <c r="Y54" s="6">
        <f t="shared" si="5"/>
        <v>0</v>
      </c>
      <c r="Z54" s="11">
        <f t="shared" si="6"/>
        <v>729</v>
      </c>
    </row>
    <row r="55" spans="1:26" x14ac:dyDescent="0.25">
      <c r="A55" s="133"/>
      <c r="B55" s="133"/>
      <c r="C55" s="135"/>
      <c r="D55" s="133"/>
      <c r="E55" s="133"/>
      <c r="F55" s="133"/>
      <c r="G55" s="141"/>
      <c r="H55" s="133"/>
      <c r="I55" s="133"/>
      <c r="J55" s="43" t="s">
        <v>32</v>
      </c>
      <c r="K55" s="27">
        <v>244</v>
      </c>
      <c r="L55" s="6">
        <v>125</v>
      </c>
      <c r="M55" s="6">
        <v>0</v>
      </c>
      <c r="N55" s="11">
        <f t="shared" si="27"/>
        <v>369</v>
      </c>
      <c r="O55" s="10">
        <v>260</v>
      </c>
      <c r="P55" s="6">
        <v>138</v>
      </c>
      <c r="Q55" s="6">
        <v>0</v>
      </c>
      <c r="R55" s="11">
        <f t="shared" si="28"/>
        <v>398</v>
      </c>
      <c r="S55" s="10">
        <v>266</v>
      </c>
      <c r="T55" s="6">
        <v>105</v>
      </c>
      <c r="U55" s="6">
        <v>0</v>
      </c>
      <c r="V55" s="11">
        <f t="shared" si="29"/>
        <v>371</v>
      </c>
      <c r="W55" s="27">
        <f t="shared" si="3"/>
        <v>770</v>
      </c>
      <c r="X55" s="6">
        <f t="shared" si="4"/>
        <v>368</v>
      </c>
      <c r="Y55" s="6">
        <f t="shared" si="5"/>
        <v>0</v>
      </c>
      <c r="Z55" s="11">
        <f t="shared" si="6"/>
        <v>1138</v>
      </c>
    </row>
    <row r="56" spans="1:26" x14ac:dyDescent="0.25">
      <c r="A56" s="133"/>
      <c r="B56" s="133"/>
      <c r="C56" s="135"/>
      <c r="D56" s="133"/>
      <c r="E56" s="133"/>
      <c r="F56" s="133"/>
      <c r="G56" s="141"/>
      <c r="H56" s="133"/>
      <c r="I56" s="133"/>
      <c r="J56" s="43" t="s">
        <v>33</v>
      </c>
      <c r="K56" s="27">
        <v>705</v>
      </c>
      <c r="L56" s="6">
        <v>276</v>
      </c>
      <c r="M56" s="6">
        <v>0</v>
      </c>
      <c r="N56" s="12">
        <f t="shared" si="27"/>
        <v>981</v>
      </c>
      <c r="O56" s="10">
        <v>811</v>
      </c>
      <c r="P56" s="6">
        <v>289</v>
      </c>
      <c r="Q56" s="6">
        <v>0</v>
      </c>
      <c r="R56" s="12">
        <f t="shared" si="28"/>
        <v>1100</v>
      </c>
      <c r="S56" s="10">
        <v>960</v>
      </c>
      <c r="T56" s="6">
        <v>289</v>
      </c>
      <c r="U56" s="6">
        <v>0</v>
      </c>
      <c r="V56" s="12">
        <f t="shared" si="29"/>
        <v>1249</v>
      </c>
      <c r="W56" s="27">
        <f t="shared" si="3"/>
        <v>2476</v>
      </c>
      <c r="X56" s="6">
        <f t="shared" si="4"/>
        <v>854</v>
      </c>
      <c r="Y56" s="6">
        <f t="shared" si="5"/>
        <v>0</v>
      </c>
      <c r="Z56" s="11">
        <f t="shared" si="6"/>
        <v>3330</v>
      </c>
    </row>
    <row r="57" spans="1:26" ht="15.75" thickBot="1" x14ac:dyDescent="0.3">
      <c r="A57" s="133"/>
      <c r="B57" s="133"/>
      <c r="C57" s="135"/>
      <c r="D57" s="133"/>
      <c r="E57" s="133"/>
      <c r="F57" s="133"/>
      <c r="G57" s="141"/>
      <c r="H57" s="133"/>
      <c r="I57" s="133"/>
      <c r="J57" s="30" t="s">
        <v>34</v>
      </c>
      <c r="K57" s="28">
        <v>537</v>
      </c>
      <c r="L57" s="14">
        <v>268</v>
      </c>
      <c r="M57" s="14">
        <v>0</v>
      </c>
      <c r="N57" s="15">
        <f t="shared" si="27"/>
        <v>805</v>
      </c>
      <c r="O57" s="13">
        <v>536</v>
      </c>
      <c r="P57" s="14">
        <v>252</v>
      </c>
      <c r="Q57" s="14">
        <v>0</v>
      </c>
      <c r="R57" s="15">
        <f t="shared" si="28"/>
        <v>788</v>
      </c>
      <c r="S57" s="13">
        <v>690</v>
      </c>
      <c r="T57" s="14">
        <v>369</v>
      </c>
      <c r="U57" s="14">
        <v>0</v>
      </c>
      <c r="V57" s="15">
        <f t="shared" si="29"/>
        <v>1059</v>
      </c>
      <c r="W57" s="28">
        <f t="shared" si="3"/>
        <v>1763</v>
      </c>
      <c r="X57" s="14">
        <f t="shared" si="4"/>
        <v>889</v>
      </c>
      <c r="Y57" s="14">
        <f t="shared" si="5"/>
        <v>0</v>
      </c>
      <c r="Z57" s="39">
        <f t="shared" si="6"/>
        <v>2652</v>
      </c>
    </row>
    <row r="58" spans="1:26" ht="26.25" thickBot="1" x14ac:dyDescent="0.3">
      <c r="A58" s="133"/>
      <c r="B58" s="133"/>
      <c r="C58" s="135"/>
      <c r="D58" s="133"/>
      <c r="E58" s="133"/>
      <c r="F58" s="133"/>
      <c r="G58" s="141"/>
      <c r="H58" s="133"/>
      <c r="I58" s="133"/>
      <c r="J58" s="44" t="s">
        <v>35</v>
      </c>
      <c r="K58" s="16">
        <f>SUM(K53,K54,K55,K56,K57)</f>
        <v>1935</v>
      </c>
      <c r="L58" s="17">
        <f t="shared" ref="L58:M58" si="30">SUM(L53:L57)</f>
        <v>1127</v>
      </c>
      <c r="M58" s="17">
        <f t="shared" si="30"/>
        <v>0</v>
      </c>
      <c r="N58" s="18">
        <f>SUM(K58,L58)</f>
        <v>3062</v>
      </c>
      <c r="O58" s="16">
        <f>SUM(O53,O54,O55,O56,O57)</f>
        <v>2143</v>
      </c>
      <c r="P58" s="17">
        <f t="shared" ref="P58:Q58" si="31">SUM(P53:P57)</f>
        <v>1184</v>
      </c>
      <c r="Q58" s="17">
        <f t="shared" si="31"/>
        <v>0</v>
      </c>
      <c r="R58" s="18">
        <f>SUM(O58,P58)</f>
        <v>3327</v>
      </c>
      <c r="S58" s="16">
        <f>SUM(S53,S54,S55,S56,S57)</f>
        <v>2513</v>
      </c>
      <c r="T58" s="17">
        <f t="shared" ref="T58:U58" si="32">SUM(T53:T57)</f>
        <v>1252</v>
      </c>
      <c r="U58" s="17">
        <f t="shared" si="32"/>
        <v>0</v>
      </c>
      <c r="V58" s="18">
        <f>SUM(S58,T58)</f>
        <v>3765</v>
      </c>
      <c r="W58" s="16">
        <f t="shared" si="3"/>
        <v>6591</v>
      </c>
      <c r="X58" s="17">
        <f t="shared" si="4"/>
        <v>3563</v>
      </c>
      <c r="Y58" s="17">
        <f t="shared" si="5"/>
        <v>0</v>
      </c>
      <c r="Z58" s="18">
        <f t="shared" si="6"/>
        <v>10154</v>
      </c>
    </row>
    <row r="59" spans="1:26" x14ac:dyDescent="0.25">
      <c r="A59" s="133"/>
      <c r="B59" s="133"/>
      <c r="C59" s="135"/>
      <c r="D59" s="133"/>
      <c r="E59" s="133"/>
      <c r="F59" s="133"/>
      <c r="G59" s="141"/>
      <c r="H59" s="133"/>
      <c r="I59" s="135" t="s">
        <v>28</v>
      </c>
      <c r="J59" s="43" t="s">
        <v>36</v>
      </c>
      <c r="K59" s="29">
        <v>26</v>
      </c>
      <c r="L59" s="20">
        <v>0</v>
      </c>
      <c r="M59" s="20">
        <v>0</v>
      </c>
      <c r="N59" s="12">
        <f>SUM(K59:M59)</f>
        <v>26</v>
      </c>
      <c r="O59" s="19">
        <v>1191</v>
      </c>
      <c r="P59" s="20">
        <v>774</v>
      </c>
      <c r="Q59" s="20">
        <v>0</v>
      </c>
      <c r="R59" s="12">
        <f>SUM(O59:Q59)</f>
        <v>1965</v>
      </c>
      <c r="S59" s="19">
        <v>28</v>
      </c>
      <c r="T59" s="20">
        <v>0</v>
      </c>
      <c r="U59" s="20">
        <v>0</v>
      </c>
      <c r="V59" s="12">
        <f>SUM(S59:U59)</f>
        <v>28</v>
      </c>
      <c r="W59" s="29">
        <f t="shared" si="3"/>
        <v>1245</v>
      </c>
      <c r="X59" s="20">
        <f t="shared" si="4"/>
        <v>774</v>
      </c>
      <c r="Y59" s="20">
        <f t="shared" si="5"/>
        <v>0</v>
      </c>
      <c r="Z59" s="12">
        <f t="shared" si="6"/>
        <v>2019</v>
      </c>
    </row>
    <row r="60" spans="1:26" x14ac:dyDescent="0.25">
      <c r="A60" s="133"/>
      <c r="B60" s="133"/>
      <c r="C60" s="135"/>
      <c r="D60" s="133"/>
      <c r="E60" s="133"/>
      <c r="F60" s="133"/>
      <c r="G60" s="141"/>
      <c r="H60" s="133"/>
      <c r="I60" s="135"/>
      <c r="J60" s="43" t="s">
        <v>37</v>
      </c>
      <c r="K60" s="27">
        <v>7</v>
      </c>
      <c r="L60" s="6">
        <v>0</v>
      </c>
      <c r="M60" s="6">
        <v>0</v>
      </c>
      <c r="N60" s="11">
        <f>SUM(K60:M60)</f>
        <v>7</v>
      </c>
      <c r="O60" s="10">
        <v>952</v>
      </c>
      <c r="P60" s="6">
        <v>410</v>
      </c>
      <c r="Q60" s="6">
        <v>0</v>
      </c>
      <c r="R60" s="11">
        <f>SUM(O60:Q60)</f>
        <v>1362</v>
      </c>
      <c r="S60" s="10">
        <v>7</v>
      </c>
      <c r="T60" s="6">
        <v>0</v>
      </c>
      <c r="U60" s="6">
        <v>0</v>
      </c>
      <c r="V60" s="11">
        <f>SUM(S60:U60)</f>
        <v>7</v>
      </c>
      <c r="W60" s="27">
        <f t="shared" si="3"/>
        <v>966</v>
      </c>
      <c r="X60" s="6">
        <f t="shared" si="4"/>
        <v>410</v>
      </c>
      <c r="Y60" s="6">
        <f t="shared" si="5"/>
        <v>0</v>
      </c>
      <c r="Z60" s="11">
        <f t="shared" si="6"/>
        <v>1376</v>
      </c>
    </row>
    <row r="61" spans="1:26" x14ac:dyDescent="0.25">
      <c r="A61" s="133"/>
      <c r="B61" s="133"/>
      <c r="C61" s="135"/>
      <c r="D61" s="133"/>
      <c r="E61" s="133"/>
      <c r="F61" s="133"/>
      <c r="G61" s="141"/>
      <c r="H61" s="133"/>
      <c r="I61" s="133" t="s">
        <v>40</v>
      </c>
      <c r="J61" s="43" t="s">
        <v>38</v>
      </c>
      <c r="K61" s="27">
        <v>0</v>
      </c>
      <c r="L61" s="6">
        <v>0</v>
      </c>
      <c r="M61" s="6">
        <v>0</v>
      </c>
      <c r="N61" s="11">
        <f>SUM(K61:M61)</f>
        <v>0</v>
      </c>
      <c r="O61" s="10">
        <v>0</v>
      </c>
      <c r="P61" s="6">
        <v>0</v>
      </c>
      <c r="Q61" s="6">
        <v>0</v>
      </c>
      <c r="R61" s="11">
        <f>SUM(O61:Q61)</f>
        <v>0</v>
      </c>
      <c r="S61" s="10">
        <v>0</v>
      </c>
      <c r="T61" s="6">
        <v>0</v>
      </c>
      <c r="U61" s="6">
        <v>0</v>
      </c>
      <c r="V61" s="11">
        <f>SUM(S61:U61)</f>
        <v>0</v>
      </c>
      <c r="W61" s="27">
        <f t="shared" si="3"/>
        <v>0</v>
      </c>
      <c r="X61" s="6">
        <f t="shared" si="4"/>
        <v>0</v>
      </c>
      <c r="Y61" s="6">
        <f t="shared" si="5"/>
        <v>0</v>
      </c>
      <c r="Z61" s="11">
        <f t="shared" si="6"/>
        <v>0</v>
      </c>
    </row>
    <row r="62" spans="1:26" ht="17.25" customHeight="1" thickBot="1" x14ac:dyDescent="0.3">
      <c r="A62" s="133"/>
      <c r="B62" s="133"/>
      <c r="C62" s="135"/>
      <c r="D62" s="133"/>
      <c r="E62" s="133"/>
      <c r="F62" s="133"/>
      <c r="G62" s="141"/>
      <c r="H62" s="133"/>
      <c r="I62" s="133"/>
      <c r="J62" s="43" t="s">
        <v>39</v>
      </c>
      <c r="K62" s="40">
        <v>0</v>
      </c>
      <c r="L62" s="22">
        <v>0</v>
      </c>
      <c r="M62" s="22">
        <v>0</v>
      </c>
      <c r="N62" s="23">
        <f>SUM(K62:M62)</f>
        <v>0</v>
      </c>
      <c r="O62" s="21">
        <v>0</v>
      </c>
      <c r="P62" s="22">
        <v>0</v>
      </c>
      <c r="Q62" s="22">
        <v>0</v>
      </c>
      <c r="R62" s="23">
        <f>SUM(O62:Q62)</f>
        <v>0</v>
      </c>
      <c r="S62" s="21">
        <v>0</v>
      </c>
      <c r="T62" s="22">
        <v>0</v>
      </c>
      <c r="U62" s="22">
        <v>0</v>
      </c>
      <c r="V62" s="23">
        <f>SUM(S62:U62)</f>
        <v>0</v>
      </c>
      <c r="W62" s="28">
        <f t="shared" si="3"/>
        <v>0</v>
      </c>
      <c r="X62" s="14">
        <f t="shared" si="4"/>
        <v>0</v>
      </c>
      <c r="Y62" s="14">
        <f t="shared" si="5"/>
        <v>0</v>
      </c>
      <c r="Z62" s="39">
        <f t="shared" si="6"/>
        <v>0</v>
      </c>
    </row>
    <row r="63" spans="1:26" ht="19.5" customHeight="1" x14ac:dyDescent="0.25">
      <c r="A63" s="133"/>
      <c r="B63" s="133" t="s">
        <v>55</v>
      </c>
      <c r="C63" s="135"/>
      <c r="D63" s="133"/>
      <c r="E63" s="133"/>
      <c r="F63" s="133" t="s">
        <v>98</v>
      </c>
      <c r="G63" s="141"/>
      <c r="H63" s="188" t="s">
        <v>99</v>
      </c>
      <c r="I63" s="135" t="s">
        <v>27</v>
      </c>
      <c r="J63" s="43" t="s">
        <v>30</v>
      </c>
      <c r="K63" s="26">
        <v>0</v>
      </c>
      <c r="L63" s="8">
        <v>0</v>
      </c>
      <c r="M63" s="8">
        <v>0</v>
      </c>
      <c r="N63" s="9">
        <f t="shared" ref="N63:N67" si="33">SUM(K63:M63)</f>
        <v>0</v>
      </c>
      <c r="O63" s="7">
        <v>0</v>
      </c>
      <c r="P63" s="8">
        <v>0</v>
      </c>
      <c r="Q63" s="8">
        <v>0</v>
      </c>
      <c r="R63" s="9">
        <f t="shared" ref="R63:R67" si="34">SUM(O63:Q63)</f>
        <v>0</v>
      </c>
      <c r="S63" s="7">
        <v>0</v>
      </c>
      <c r="T63" s="8">
        <v>0</v>
      </c>
      <c r="U63" s="8">
        <v>0</v>
      </c>
      <c r="V63" s="9">
        <f t="shared" ref="V63:V67" si="35">SUM(S63:U63)</f>
        <v>0</v>
      </c>
      <c r="W63" s="26">
        <f t="shared" si="3"/>
        <v>0</v>
      </c>
      <c r="X63" s="8">
        <f t="shared" si="4"/>
        <v>0</v>
      </c>
      <c r="Y63" s="8">
        <f t="shared" si="5"/>
        <v>0</v>
      </c>
      <c r="Z63" s="9">
        <f t="shared" si="6"/>
        <v>0</v>
      </c>
    </row>
    <row r="64" spans="1:26" x14ac:dyDescent="0.25">
      <c r="A64" s="133"/>
      <c r="B64" s="133"/>
      <c r="C64" s="135"/>
      <c r="D64" s="133"/>
      <c r="E64" s="133"/>
      <c r="F64" s="133"/>
      <c r="G64" s="141"/>
      <c r="H64" s="188"/>
      <c r="I64" s="135"/>
      <c r="J64" s="43" t="s">
        <v>31</v>
      </c>
      <c r="K64" s="27">
        <v>0</v>
      </c>
      <c r="L64" s="6">
        <v>0</v>
      </c>
      <c r="M64" s="6">
        <v>0</v>
      </c>
      <c r="N64" s="11">
        <f t="shared" si="33"/>
        <v>0</v>
      </c>
      <c r="O64" s="10">
        <v>0</v>
      </c>
      <c r="P64" s="6">
        <v>0</v>
      </c>
      <c r="Q64" s="6">
        <v>0</v>
      </c>
      <c r="R64" s="11">
        <f t="shared" si="34"/>
        <v>0</v>
      </c>
      <c r="S64" s="10">
        <v>0</v>
      </c>
      <c r="T64" s="6">
        <v>0</v>
      </c>
      <c r="U64" s="6">
        <v>0</v>
      </c>
      <c r="V64" s="11">
        <f t="shared" si="35"/>
        <v>0</v>
      </c>
      <c r="W64" s="27">
        <f t="shared" si="3"/>
        <v>0</v>
      </c>
      <c r="X64" s="6">
        <f t="shared" si="4"/>
        <v>0</v>
      </c>
      <c r="Y64" s="6">
        <f t="shared" si="5"/>
        <v>0</v>
      </c>
      <c r="Z64" s="11">
        <f t="shared" si="6"/>
        <v>0</v>
      </c>
    </row>
    <row r="65" spans="1:26" x14ac:dyDescent="0.25">
      <c r="A65" s="133"/>
      <c r="B65" s="133"/>
      <c r="C65" s="135"/>
      <c r="D65" s="133"/>
      <c r="E65" s="133"/>
      <c r="F65" s="133"/>
      <c r="G65" s="141"/>
      <c r="H65" s="188"/>
      <c r="I65" s="135"/>
      <c r="J65" s="43" t="s">
        <v>32</v>
      </c>
      <c r="K65" s="27">
        <v>0</v>
      </c>
      <c r="L65" s="6">
        <v>0</v>
      </c>
      <c r="M65" s="6">
        <v>0</v>
      </c>
      <c r="N65" s="11">
        <f t="shared" si="33"/>
        <v>0</v>
      </c>
      <c r="O65" s="10">
        <v>0</v>
      </c>
      <c r="P65" s="6">
        <v>0</v>
      </c>
      <c r="Q65" s="6">
        <v>0</v>
      </c>
      <c r="R65" s="11">
        <f t="shared" si="34"/>
        <v>0</v>
      </c>
      <c r="S65" s="10">
        <v>0</v>
      </c>
      <c r="T65" s="6">
        <v>0</v>
      </c>
      <c r="U65" s="6">
        <v>0</v>
      </c>
      <c r="V65" s="11">
        <f t="shared" si="35"/>
        <v>0</v>
      </c>
      <c r="W65" s="27">
        <f t="shared" si="3"/>
        <v>0</v>
      </c>
      <c r="X65" s="6">
        <f t="shared" si="4"/>
        <v>0</v>
      </c>
      <c r="Y65" s="6">
        <f t="shared" si="5"/>
        <v>0</v>
      </c>
      <c r="Z65" s="11">
        <f t="shared" si="6"/>
        <v>0</v>
      </c>
    </row>
    <row r="66" spans="1:26" x14ac:dyDescent="0.25">
      <c r="A66" s="133"/>
      <c r="B66" s="133"/>
      <c r="C66" s="135"/>
      <c r="D66" s="133"/>
      <c r="E66" s="133"/>
      <c r="F66" s="133"/>
      <c r="G66" s="141"/>
      <c r="H66" s="188"/>
      <c r="I66" s="135"/>
      <c r="J66" s="43" t="s">
        <v>33</v>
      </c>
      <c r="K66" s="27">
        <v>0</v>
      </c>
      <c r="L66" s="6">
        <v>0</v>
      </c>
      <c r="M66" s="6">
        <v>0</v>
      </c>
      <c r="N66" s="12">
        <f t="shared" si="33"/>
        <v>0</v>
      </c>
      <c r="O66" s="10">
        <v>0</v>
      </c>
      <c r="P66" s="6">
        <v>0</v>
      </c>
      <c r="Q66" s="6">
        <v>0</v>
      </c>
      <c r="R66" s="12">
        <f t="shared" si="34"/>
        <v>0</v>
      </c>
      <c r="S66" s="10">
        <v>0</v>
      </c>
      <c r="T66" s="6">
        <v>0</v>
      </c>
      <c r="U66" s="6">
        <v>0</v>
      </c>
      <c r="V66" s="12">
        <f t="shared" si="35"/>
        <v>0</v>
      </c>
      <c r="W66" s="27">
        <f t="shared" si="3"/>
        <v>0</v>
      </c>
      <c r="X66" s="6">
        <f t="shared" si="4"/>
        <v>0</v>
      </c>
      <c r="Y66" s="6">
        <f t="shared" si="5"/>
        <v>0</v>
      </c>
      <c r="Z66" s="11">
        <f t="shared" si="6"/>
        <v>0</v>
      </c>
    </row>
    <row r="67" spans="1:26" ht="15.75" thickBot="1" x14ac:dyDescent="0.3">
      <c r="A67" s="133"/>
      <c r="B67" s="133"/>
      <c r="C67" s="135"/>
      <c r="D67" s="133"/>
      <c r="E67" s="133"/>
      <c r="F67" s="133"/>
      <c r="G67" s="141"/>
      <c r="H67" s="188"/>
      <c r="I67" s="135"/>
      <c r="J67" s="30" t="s">
        <v>34</v>
      </c>
      <c r="K67" s="28">
        <v>0</v>
      </c>
      <c r="L67" s="14">
        <v>0</v>
      </c>
      <c r="M67" s="14">
        <v>0</v>
      </c>
      <c r="N67" s="15">
        <f t="shared" si="33"/>
        <v>0</v>
      </c>
      <c r="O67" s="13">
        <v>0</v>
      </c>
      <c r="P67" s="14">
        <v>0</v>
      </c>
      <c r="Q67" s="14">
        <v>0</v>
      </c>
      <c r="R67" s="15">
        <f t="shared" si="34"/>
        <v>0</v>
      </c>
      <c r="S67" s="13">
        <v>0</v>
      </c>
      <c r="T67" s="14">
        <v>0</v>
      </c>
      <c r="U67" s="14">
        <v>0</v>
      </c>
      <c r="V67" s="15">
        <f t="shared" si="35"/>
        <v>0</v>
      </c>
      <c r="W67" s="28">
        <f t="shared" si="3"/>
        <v>0</v>
      </c>
      <c r="X67" s="14">
        <f t="shared" si="4"/>
        <v>0</v>
      </c>
      <c r="Y67" s="14">
        <f t="shared" si="5"/>
        <v>0</v>
      </c>
      <c r="Z67" s="39">
        <f t="shared" si="6"/>
        <v>0</v>
      </c>
    </row>
    <row r="68" spans="1:26" ht="26.25" thickBot="1" x14ac:dyDescent="0.3">
      <c r="A68" s="133"/>
      <c r="B68" s="133"/>
      <c r="C68" s="135"/>
      <c r="D68" s="133"/>
      <c r="E68" s="133"/>
      <c r="F68" s="133"/>
      <c r="G68" s="141"/>
      <c r="H68" s="188"/>
      <c r="I68" s="135"/>
      <c r="J68" s="44" t="s">
        <v>35</v>
      </c>
      <c r="K68" s="16">
        <f>SUM(K63,K64,K65,K66,K67)</f>
        <v>0</v>
      </c>
      <c r="L68" s="17">
        <f t="shared" ref="L68:M68" si="36">SUM(L63:L67)</f>
        <v>0</v>
      </c>
      <c r="M68" s="17">
        <f t="shared" si="36"/>
        <v>0</v>
      </c>
      <c r="N68" s="18">
        <f>SUM(K68,L68)</f>
        <v>0</v>
      </c>
      <c r="O68" s="16">
        <f>SUM(O63,O64,O65,O66,O67)</f>
        <v>0</v>
      </c>
      <c r="P68" s="17">
        <f t="shared" ref="P68:Q68" si="37">SUM(P63:P67)</f>
        <v>0</v>
      </c>
      <c r="Q68" s="17">
        <f t="shared" si="37"/>
        <v>0</v>
      </c>
      <c r="R68" s="18">
        <f>SUM(O68,P68)</f>
        <v>0</v>
      </c>
      <c r="S68" s="16">
        <f>SUM(S63,S64,S65,S66,S67)</f>
        <v>0</v>
      </c>
      <c r="T68" s="17">
        <f t="shared" ref="T68:U68" si="38">SUM(T63:T67)</f>
        <v>0</v>
      </c>
      <c r="U68" s="17">
        <f t="shared" si="38"/>
        <v>0</v>
      </c>
      <c r="V68" s="18">
        <f>SUM(S68,T68)</f>
        <v>0</v>
      </c>
      <c r="W68" s="16">
        <f t="shared" si="3"/>
        <v>0</v>
      </c>
      <c r="X68" s="17">
        <f t="shared" si="4"/>
        <v>0</v>
      </c>
      <c r="Y68" s="17">
        <f t="shared" si="5"/>
        <v>0</v>
      </c>
      <c r="Z68" s="18">
        <f t="shared" si="6"/>
        <v>0</v>
      </c>
    </row>
    <row r="69" spans="1:26" x14ac:dyDescent="0.25">
      <c r="A69" s="133"/>
      <c r="B69" s="133"/>
      <c r="C69" s="135"/>
      <c r="D69" s="133"/>
      <c r="E69" s="133"/>
      <c r="F69" s="133"/>
      <c r="G69" s="141"/>
      <c r="H69" s="188"/>
      <c r="I69" s="135" t="s">
        <v>28</v>
      </c>
      <c r="J69" s="43" t="s">
        <v>36</v>
      </c>
      <c r="K69" s="29">
        <v>0</v>
      </c>
      <c r="L69" s="20">
        <v>0</v>
      </c>
      <c r="M69" s="20">
        <v>0</v>
      </c>
      <c r="N69" s="12">
        <f>SUM(K69:M69)</f>
        <v>0</v>
      </c>
      <c r="O69" s="19">
        <v>0</v>
      </c>
      <c r="P69" s="20">
        <v>0</v>
      </c>
      <c r="Q69" s="20">
        <v>0</v>
      </c>
      <c r="R69" s="12">
        <f>SUM(O69:Q69)</f>
        <v>0</v>
      </c>
      <c r="S69" s="19">
        <v>0</v>
      </c>
      <c r="T69" s="20">
        <v>0</v>
      </c>
      <c r="U69" s="20">
        <v>0</v>
      </c>
      <c r="V69" s="12">
        <f>SUM(S69:U69)</f>
        <v>0</v>
      </c>
      <c r="W69" s="29">
        <f t="shared" si="3"/>
        <v>0</v>
      </c>
      <c r="X69" s="20">
        <f t="shared" si="4"/>
        <v>0</v>
      </c>
      <c r="Y69" s="20">
        <f t="shared" si="5"/>
        <v>0</v>
      </c>
      <c r="Z69" s="12">
        <f t="shared" si="6"/>
        <v>0</v>
      </c>
    </row>
    <row r="70" spans="1:26" x14ac:dyDescent="0.25">
      <c r="A70" s="133"/>
      <c r="B70" s="133"/>
      <c r="C70" s="135"/>
      <c r="D70" s="133"/>
      <c r="E70" s="133"/>
      <c r="F70" s="133"/>
      <c r="G70" s="141"/>
      <c r="H70" s="188"/>
      <c r="I70" s="135"/>
      <c r="J70" s="43" t="s">
        <v>37</v>
      </c>
      <c r="K70" s="27">
        <v>0</v>
      </c>
      <c r="L70" s="6">
        <v>0</v>
      </c>
      <c r="M70" s="6">
        <v>0</v>
      </c>
      <c r="N70" s="11">
        <f>SUM(K70:M70)</f>
        <v>0</v>
      </c>
      <c r="O70" s="10">
        <v>0</v>
      </c>
      <c r="P70" s="6">
        <v>0</v>
      </c>
      <c r="Q70" s="6">
        <v>0</v>
      </c>
      <c r="R70" s="11">
        <f>SUM(O70:Q70)</f>
        <v>0</v>
      </c>
      <c r="S70" s="10">
        <v>0</v>
      </c>
      <c r="T70" s="6">
        <v>0</v>
      </c>
      <c r="U70" s="6">
        <v>0</v>
      </c>
      <c r="V70" s="11">
        <f>SUM(S70:U70)</f>
        <v>0</v>
      </c>
      <c r="W70" s="27">
        <f t="shared" si="3"/>
        <v>0</v>
      </c>
      <c r="X70" s="6">
        <f t="shared" si="4"/>
        <v>0</v>
      </c>
      <c r="Y70" s="6">
        <f t="shared" si="5"/>
        <v>0</v>
      </c>
      <c r="Z70" s="11">
        <f t="shared" si="6"/>
        <v>0</v>
      </c>
    </row>
    <row r="71" spans="1:26" x14ac:dyDescent="0.25">
      <c r="A71" s="133"/>
      <c r="B71" s="133"/>
      <c r="C71" s="135"/>
      <c r="D71" s="133"/>
      <c r="E71" s="133"/>
      <c r="F71" s="133"/>
      <c r="G71" s="141"/>
      <c r="H71" s="188"/>
      <c r="I71" s="135" t="s">
        <v>40</v>
      </c>
      <c r="J71" s="43" t="s">
        <v>38</v>
      </c>
      <c r="K71" s="27">
        <v>0</v>
      </c>
      <c r="L71" s="6">
        <v>0</v>
      </c>
      <c r="M71" s="6">
        <v>0</v>
      </c>
      <c r="N71" s="11">
        <f>SUM(K71:M71)</f>
        <v>0</v>
      </c>
      <c r="O71" s="10">
        <v>0</v>
      </c>
      <c r="P71" s="6">
        <v>0</v>
      </c>
      <c r="Q71" s="6">
        <v>0</v>
      </c>
      <c r="R71" s="11">
        <f>SUM(O71:Q71)</f>
        <v>0</v>
      </c>
      <c r="S71" s="10">
        <v>0</v>
      </c>
      <c r="T71" s="6">
        <v>0</v>
      </c>
      <c r="U71" s="6">
        <v>0</v>
      </c>
      <c r="V71" s="11">
        <f>SUM(S71:U71)</f>
        <v>0</v>
      </c>
      <c r="W71" s="27">
        <f t="shared" si="3"/>
        <v>0</v>
      </c>
      <c r="X71" s="6">
        <f t="shared" si="4"/>
        <v>0</v>
      </c>
      <c r="Y71" s="6">
        <f t="shared" si="5"/>
        <v>0</v>
      </c>
      <c r="Z71" s="11">
        <f t="shared" si="6"/>
        <v>0</v>
      </c>
    </row>
    <row r="72" spans="1:26" ht="15.75" thickBot="1" x14ac:dyDescent="0.3">
      <c r="A72" s="133"/>
      <c r="B72" s="133"/>
      <c r="C72" s="135"/>
      <c r="D72" s="133"/>
      <c r="E72" s="133"/>
      <c r="F72" s="133"/>
      <c r="G72" s="141"/>
      <c r="H72" s="188"/>
      <c r="I72" s="135"/>
      <c r="J72" s="43" t="s">
        <v>39</v>
      </c>
      <c r="K72" s="40">
        <v>0</v>
      </c>
      <c r="L72" s="22">
        <v>0</v>
      </c>
      <c r="M72" s="22">
        <v>0</v>
      </c>
      <c r="N72" s="23">
        <f>SUM(K72:M72)</f>
        <v>0</v>
      </c>
      <c r="O72" s="21">
        <v>0</v>
      </c>
      <c r="P72" s="22">
        <v>0</v>
      </c>
      <c r="Q72" s="22">
        <v>0</v>
      </c>
      <c r="R72" s="23">
        <f>SUM(O72:Q72)</f>
        <v>0</v>
      </c>
      <c r="S72" s="21">
        <v>0</v>
      </c>
      <c r="T72" s="22">
        <v>0</v>
      </c>
      <c r="U72" s="22">
        <v>0</v>
      </c>
      <c r="V72" s="23">
        <f>SUM(S72:U72)</f>
        <v>0</v>
      </c>
      <c r="W72" s="40">
        <f t="shared" si="3"/>
        <v>0</v>
      </c>
      <c r="X72" s="22">
        <f t="shared" si="4"/>
        <v>0</v>
      </c>
      <c r="Y72" s="22">
        <f t="shared" si="5"/>
        <v>0</v>
      </c>
      <c r="Z72" s="23">
        <f t="shared" si="6"/>
        <v>0</v>
      </c>
    </row>
    <row r="73" spans="1:26" ht="25.5" customHeight="1" x14ac:dyDescent="0.25">
      <c r="A73" s="133"/>
      <c r="B73" s="133"/>
      <c r="C73" s="135"/>
      <c r="D73" s="133"/>
      <c r="E73" s="133"/>
      <c r="F73" s="133" t="s">
        <v>100</v>
      </c>
      <c r="G73" s="141"/>
      <c r="H73" s="188" t="s">
        <v>101</v>
      </c>
      <c r="I73" s="133" t="s">
        <v>27</v>
      </c>
      <c r="J73" s="43" t="s">
        <v>30</v>
      </c>
      <c r="K73" s="26">
        <v>0</v>
      </c>
      <c r="L73" s="8">
        <v>0</v>
      </c>
      <c r="M73" s="8">
        <v>0</v>
      </c>
      <c r="N73" s="9">
        <f t="shared" ref="N73:N77" si="39">SUM(K73:M73)</f>
        <v>0</v>
      </c>
      <c r="O73" s="7">
        <v>0</v>
      </c>
      <c r="P73" s="8">
        <v>0</v>
      </c>
      <c r="Q73" s="8">
        <v>0</v>
      </c>
      <c r="R73" s="9">
        <f t="shared" ref="R73:R77" si="40">SUM(O73:Q73)</f>
        <v>0</v>
      </c>
      <c r="S73" s="7">
        <v>0</v>
      </c>
      <c r="T73" s="8">
        <v>0</v>
      </c>
      <c r="U73" s="8">
        <v>0</v>
      </c>
      <c r="V73" s="9">
        <f t="shared" ref="V73:V77" si="41">SUM(S73:U73)</f>
        <v>0</v>
      </c>
      <c r="W73" s="29">
        <f t="shared" si="3"/>
        <v>0</v>
      </c>
      <c r="X73" s="20">
        <f t="shared" si="4"/>
        <v>0</v>
      </c>
      <c r="Y73" s="20">
        <f t="shared" si="5"/>
        <v>0</v>
      </c>
      <c r="Z73" s="12">
        <f t="shared" si="6"/>
        <v>0</v>
      </c>
    </row>
    <row r="74" spans="1:26" x14ac:dyDescent="0.25">
      <c r="A74" s="133"/>
      <c r="B74" s="133"/>
      <c r="C74" s="135"/>
      <c r="D74" s="133"/>
      <c r="E74" s="133"/>
      <c r="F74" s="133"/>
      <c r="G74" s="141"/>
      <c r="H74" s="188"/>
      <c r="I74" s="133"/>
      <c r="J74" s="43" t="s">
        <v>31</v>
      </c>
      <c r="K74" s="27">
        <v>0</v>
      </c>
      <c r="L74" s="6">
        <v>0</v>
      </c>
      <c r="M74" s="6">
        <v>0</v>
      </c>
      <c r="N74" s="11">
        <f t="shared" si="39"/>
        <v>0</v>
      </c>
      <c r="O74" s="10">
        <v>0</v>
      </c>
      <c r="P74" s="6">
        <v>0</v>
      </c>
      <c r="Q74" s="6">
        <v>0</v>
      </c>
      <c r="R74" s="11">
        <f t="shared" si="40"/>
        <v>0</v>
      </c>
      <c r="S74" s="10">
        <v>0</v>
      </c>
      <c r="T74" s="6">
        <v>0</v>
      </c>
      <c r="U74" s="6">
        <v>0</v>
      </c>
      <c r="V74" s="11">
        <f t="shared" si="41"/>
        <v>0</v>
      </c>
      <c r="W74" s="27">
        <f t="shared" si="3"/>
        <v>0</v>
      </c>
      <c r="X74" s="6">
        <f t="shared" si="4"/>
        <v>0</v>
      </c>
      <c r="Y74" s="6">
        <f t="shared" si="5"/>
        <v>0</v>
      </c>
      <c r="Z74" s="11">
        <f t="shared" si="6"/>
        <v>0</v>
      </c>
    </row>
    <row r="75" spans="1:26" x14ac:dyDescent="0.25">
      <c r="A75" s="133"/>
      <c r="B75" s="133"/>
      <c r="C75" s="135"/>
      <c r="D75" s="133"/>
      <c r="E75" s="133"/>
      <c r="F75" s="133"/>
      <c r="G75" s="141"/>
      <c r="H75" s="188"/>
      <c r="I75" s="133"/>
      <c r="J75" s="43" t="s">
        <v>32</v>
      </c>
      <c r="K75" s="27">
        <v>0</v>
      </c>
      <c r="L75" s="6">
        <v>0</v>
      </c>
      <c r="M75" s="6">
        <v>0</v>
      </c>
      <c r="N75" s="11">
        <f t="shared" si="39"/>
        <v>0</v>
      </c>
      <c r="O75" s="10">
        <v>0</v>
      </c>
      <c r="P75" s="6">
        <v>0</v>
      </c>
      <c r="Q75" s="6">
        <v>0</v>
      </c>
      <c r="R75" s="11">
        <f t="shared" si="40"/>
        <v>0</v>
      </c>
      <c r="S75" s="10">
        <v>0</v>
      </c>
      <c r="T75" s="6">
        <v>0</v>
      </c>
      <c r="U75" s="6">
        <v>0</v>
      </c>
      <c r="V75" s="11">
        <f t="shared" si="41"/>
        <v>0</v>
      </c>
      <c r="W75" s="27">
        <f t="shared" si="3"/>
        <v>0</v>
      </c>
      <c r="X75" s="6">
        <f t="shared" si="4"/>
        <v>0</v>
      </c>
      <c r="Y75" s="6">
        <f t="shared" si="5"/>
        <v>0</v>
      </c>
      <c r="Z75" s="11">
        <f t="shared" si="6"/>
        <v>0</v>
      </c>
    </row>
    <row r="76" spans="1:26" x14ac:dyDescent="0.25">
      <c r="A76" s="133"/>
      <c r="B76" s="133"/>
      <c r="C76" s="135"/>
      <c r="D76" s="133"/>
      <c r="E76" s="133"/>
      <c r="F76" s="133"/>
      <c r="G76" s="141"/>
      <c r="H76" s="188"/>
      <c r="I76" s="133"/>
      <c r="J76" s="43" t="s">
        <v>33</v>
      </c>
      <c r="K76" s="27">
        <v>0</v>
      </c>
      <c r="L76" s="6">
        <v>0</v>
      </c>
      <c r="M76" s="6">
        <v>0</v>
      </c>
      <c r="N76" s="12">
        <f t="shared" si="39"/>
        <v>0</v>
      </c>
      <c r="O76" s="10">
        <v>0</v>
      </c>
      <c r="P76" s="6">
        <v>0</v>
      </c>
      <c r="Q76" s="6">
        <v>0</v>
      </c>
      <c r="R76" s="12">
        <f t="shared" si="40"/>
        <v>0</v>
      </c>
      <c r="S76" s="10">
        <v>0</v>
      </c>
      <c r="T76" s="6">
        <v>0</v>
      </c>
      <c r="U76" s="6">
        <v>0</v>
      </c>
      <c r="V76" s="12">
        <f t="shared" si="41"/>
        <v>0</v>
      </c>
      <c r="W76" s="27">
        <f t="shared" si="3"/>
        <v>0</v>
      </c>
      <c r="X76" s="6">
        <f t="shared" si="4"/>
        <v>0</v>
      </c>
      <c r="Y76" s="6">
        <f t="shared" si="5"/>
        <v>0</v>
      </c>
      <c r="Z76" s="11">
        <f t="shared" si="6"/>
        <v>0</v>
      </c>
    </row>
    <row r="77" spans="1:26" ht="15.75" thickBot="1" x14ac:dyDescent="0.3">
      <c r="A77" s="133"/>
      <c r="B77" s="133"/>
      <c r="C77" s="135"/>
      <c r="D77" s="133"/>
      <c r="E77" s="133"/>
      <c r="F77" s="133"/>
      <c r="G77" s="141"/>
      <c r="H77" s="188"/>
      <c r="I77" s="133"/>
      <c r="J77" s="30" t="s">
        <v>34</v>
      </c>
      <c r="K77" s="28">
        <v>0</v>
      </c>
      <c r="L77" s="14">
        <v>0</v>
      </c>
      <c r="M77" s="14">
        <v>0</v>
      </c>
      <c r="N77" s="15">
        <f t="shared" si="39"/>
        <v>0</v>
      </c>
      <c r="O77" s="13">
        <v>0</v>
      </c>
      <c r="P77" s="14">
        <v>0</v>
      </c>
      <c r="Q77" s="14">
        <v>0</v>
      </c>
      <c r="R77" s="15">
        <f t="shared" si="40"/>
        <v>0</v>
      </c>
      <c r="S77" s="13">
        <v>0</v>
      </c>
      <c r="T77" s="14">
        <v>0</v>
      </c>
      <c r="U77" s="14">
        <v>0</v>
      </c>
      <c r="V77" s="15">
        <f t="shared" si="41"/>
        <v>0</v>
      </c>
      <c r="W77" s="28">
        <f t="shared" si="3"/>
        <v>0</v>
      </c>
      <c r="X77" s="14">
        <f t="shared" si="4"/>
        <v>0</v>
      </c>
      <c r="Y77" s="14">
        <f t="shared" si="5"/>
        <v>0</v>
      </c>
      <c r="Z77" s="39">
        <f t="shared" si="6"/>
        <v>0</v>
      </c>
    </row>
    <row r="78" spans="1:26" ht="26.25" thickBot="1" x14ac:dyDescent="0.3">
      <c r="A78" s="133"/>
      <c r="B78" s="133"/>
      <c r="C78" s="135"/>
      <c r="D78" s="133"/>
      <c r="E78" s="133"/>
      <c r="F78" s="133"/>
      <c r="G78" s="141"/>
      <c r="H78" s="188"/>
      <c r="I78" s="133"/>
      <c r="J78" s="44" t="s">
        <v>35</v>
      </c>
      <c r="K78" s="16">
        <f>SUM(K73,K74,K75,K76,K77)</f>
        <v>0</v>
      </c>
      <c r="L78" s="17">
        <f t="shared" ref="L78:M78" si="42">SUM(L73:L77)</f>
        <v>0</v>
      </c>
      <c r="M78" s="17">
        <f t="shared" si="42"/>
        <v>0</v>
      </c>
      <c r="N78" s="18">
        <f>SUM(K78,L78)</f>
        <v>0</v>
      </c>
      <c r="O78" s="16">
        <f>SUM(O73,O74,O75,O76,O77)</f>
        <v>0</v>
      </c>
      <c r="P78" s="17">
        <f t="shared" ref="P78:Q78" si="43">SUM(P73:P77)</f>
        <v>0</v>
      </c>
      <c r="Q78" s="17">
        <f t="shared" si="43"/>
        <v>0</v>
      </c>
      <c r="R78" s="18">
        <f>SUM(O78,P78)</f>
        <v>0</v>
      </c>
      <c r="S78" s="16">
        <f>SUM(S73,S74,S75,S76,S77)</f>
        <v>0</v>
      </c>
      <c r="T78" s="17">
        <f t="shared" ref="T78:U78" si="44">SUM(T73:T77)</f>
        <v>0</v>
      </c>
      <c r="U78" s="17">
        <f t="shared" si="44"/>
        <v>0</v>
      </c>
      <c r="V78" s="18">
        <f>SUM(S78,T78)</f>
        <v>0</v>
      </c>
      <c r="W78" s="16">
        <f t="shared" ref="W78:W82" si="45">K78+O78+S78</f>
        <v>0</v>
      </c>
      <c r="X78" s="17">
        <f t="shared" ref="X78:X82" si="46">L78+P78+T78</f>
        <v>0</v>
      </c>
      <c r="Y78" s="17">
        <f t="shared" ref="Y78:Y82" si="47">M78+Q78+U78</f>
        <v>0</v>
      </c>
      <c r="Z78" s="18">
        <f t="shared" ref="Z78:Z82" si="48">SUM(W78:Y78)</f>
        <v>0</v>
      </c>
    </row>
    <row r="79" spans="1:26" x14ac:dyDescent="0.25">
      <c r="A79" s="133"/>
      <c r="B79" s="133"/>
      <c r="C79" s="135"/>
      <c r="D79" s="133"/>
      <c r="E79" s="133"/>
      <c r="F79" s="133"/>
      <c r="G79" s="141"/>
      <c r="H79" s="188"/>
      <c r="I79" s="135" t="s">
        <v>28</v>
      </c>
      <c r="J79" s="43" t="s">
        <v>36</v>
      </c>
      <c r="K79" s="29">
        <v>0</v>
      </c>
      <c r="L79" s="20">
        <v>0</v>
      </c>
      <c r="M79" s="20">
        <v>0</v>
      </c>
      <c r="N79" s="12">
        <f>SUM(K79:M79)</f>
        <v>0</v>
      </c>
      <c r="O79" s="19">
        <v>0</v>
      </c>
      <c r="P79" s="20">
        <v>0</v>
      </c>
      <c r="Q79" s="20">
        <v>0</v>
      </c>
      <c r="R79" s="12">
        <f>SUM(O79:Q79)</f>
        <v>0</v>
      </c>
      <c r="S79" s="19">
        <v>0</v>
      </c>
      <c r="T79" s="20">
        <v>0</v>
      </c>
      <c r="U79" s="20">
        <v>0</v>
      </c>
      <c r="V79" s="12">
        <f>SUM(S79:U79)</f>
        <v>0</v>
      </c>
      <c r="W79" s="29">
        <f t="shared" si="45"/>
        <v>0</v>
      </c>
      <c r="X79" s="20">
        <f t="shared" si="46"/>
        <v>0</v>
      </c>
      <c r="Y79" s="20">
        <f t="shared" si="47"/>
        <v>0</v>
      </c>
      <c r="Z79" s="12">
        <f t="shared" si="48"/>
        <v>0</v>
      </c>
    </row>
    <row r="80" spans="1:26" x14ac:dyDescent="0.25">
      <c r="A80" s="133"/>
      <c r="B80" s="133"/>
      <c r="C80" s="135"/>
      <c r="D80" s="133"/>
      <c r="E80" s="133"/>
      <c r="F80" s="133"/>
      <c r="G80" s="141"/>
      <c r="H80" s="188"/>
      <c r="I80" s="135"/>
      <c r="J80" s="43" t="s">
        <v>37</v>
      </c>
      <c r="K80" s="27">
        <v>0</v>
      </c>
      <c r="L80" s="6">
        <v>0</v>
      </c>
      <c r="M80" s="6">
        <v>0</v>
      </c>
      <c r="N80" s="11">
        <f>SUM(K80:M80)</f>
        <v>0</v>
      </c>
      <c r="O80" s="10">
        <v>0</v>
      </c>
      <c r="P80" s="6">
        <v>0</v>
      </c>
      <c r="Q80" s="6">
        <v>0</v>
      </c>
      <c r="R80" s="11">
        <f>SUM(O80:Q80)</f>
        <v>0</v>
      </c>
      <c r="S80" s="10">
        <v>0</v>
      </c>
      <c r="T80" s="6">
        <v>0</v>
      </c>
      <c r="U80" s="6">
        <v>0</v>
      </c>
      <c r="V80" s="11">
        <f>SUM(S80:U80)</f>
        <v>0</v>
      </c>
      <c r="W80" s="27">
        <f t="shared" si="45"/>
        <v>0</v>
      </c>
      <c r="X80" s="6">
        <f t="shared" si="46"/>
        <v>0</v>
      </c>
      <c r="Y80" s="6">
        <f t="shared" si="47"/>
        <v>0</v>
      </c>
      <c r="Z80" s="11">
        <f t="shared" si="48"/>
        <v>0</v>
      </c>
    </row>
    <row r="81" spans="1:26" x14ac:dyDescent="0.25">
      <c r="A81" s="133"/>
      <c r="B81" s="133"/>
      <c r="C81" s="135"/>
      <c r="D81" s="133"/>
      <c r="E81" s="133"/>
      <c r="F81" s="133"/>
      <c r="G81" s="141"/>
      <c r="H81" s="188"/>
      <c r="I81" s="133" t="s">
        <v>40</v>
      </c>
      <c r="J81" s="43" t="s">
        <v>38</v>
      </c>
      <c r="K81" s="27">
        <v>0</v>
      </c>
      <c r="L81" s="6">
        <v>0</v>
      </c>
      <c r="M81" s="6">
        <v>0</v>
      </c>
      <c r="N81" s="11">
        <f>SUM(K81:M81)</f>
        <v>0</v>
      </c>
      <c r="O81" s="10">
        <v>0</v>
      </c>
      <c r="P81" s="6">
        <v>0</v>
      </c>
      <c r="Q81" s="6">
        <v>0</v>
      </c>
      <c r="R81" s="11">
        <f>SUM(O81:Q81)</f>
        <v>0</v>
      </c>
      <c r="S81" s="10">
        <v>0</v>
      </c>
      <c r="T81" s="6">
        <v>0</v>
      </c>
      <c r="U81" s="6">
        <v>0</v>
      </c>
      <c r="V81" s="11">
        <f>SUM(S81:U81)</f>
        <v>0</v>
      </c>
      <c r="W81" s="27">
        <f t="shared" si="45"/>
        <v>0</v>
      </c>
      <c r="X81" s="6">
        <f t="shared" si="46"/>
        <v>0</v>
      </c>
      <c r="Y81" s="6">
        <f t="shared" si="47"/>
        <v>0</v>
      </c>
      <c r="Z81" s="11">
        <f t="shared" si="48"/>
        <v>0</v>
      </c>
    </row>
    <row r="82" spans="1:26" ht="15.75" thickBot="1" x14ac:dyDescent="0.3">
      <c r="A82" s="133"/>
      <c r="B82" s="133"/>
      <c r="C82" s="135"/>
      <c r="D82" s="133"/>
      <c r="E82" s="133"/>
      <c r="F82" s="133"/>
      <c r="G82" s="141"/>
      <c r="H82" s="188"/>
      <c r="I82" s="133"/>
      <c r="J82" s="43" t="s">
        <v>39</v>
      </c>
      <c r="K82" s="40">
        <v>0</v>
      </c>
      <c r="L82" s="22">
        <v>0</v>
      </c>
      <c r="M82" s="22">
        <v>0</v>
      </c>
      <c r="N82" s="23">
        <f>SUM(K82:M82)</f>
        <v>0</v>
      </c>
      <c r="O82" s="21">
        <v>0</v>
      </c>
      <c r="P82" s="22">
        <v>0</v>
      </c>
      <c r="Q82" s="22">
        <v>0</v>
      </c>
      <c r="R82" s="23">
        <f>SUM(O82:Q82)</f>
        <v>0</v>
      </c>
      <c r="S82" s="21">
        <v>0</v>
      </c>
      <c r="T82" s="22">
        <v>0</v>
      </c>
      <c r="U82" s="22">
        <v>0</v>
      </c>
      <c r="V82" s="23">
        <f>SUM(S82:U82)</f>
        <v>0</v>
      </c>
      <c r="W82" s="40">
        <f t="shared" si="45"/>
        <v>0</v>
      </c>
      <c r="X82" s="22">
        <f t="shared" si="46"/>
        <v>0</v>
      </c>
      <c r="Y82" s="22">
        <f t="shared" si="47"/>
        <v>0</v>
      </c>
      <c r="Z82" s="23">
        <f t="shared" si="48"/>
        <v>0</v>
      </c>
    </row>
    <row r="85" spans="1:26" x14ac:dyDescent="0.25">
      <c r="B85" s="139" t="s">
        <v>0</v>
      </c>
      <c r="C85" s="139"/>
      <c r="D85" s="139"/>
      <c r="E85" s="139"/>
      <c r="F85" s="139"/>
      <c r="G85" s="139"/>
      <c r="H85" s="139"/>
      <c r="I85" s="139"/>
      <c r="J85" s="139"/>
      <c r="K85" s="139"/>
      <c r="L85" s="139"/>
      <c r="M85" s="139"/>
      <c r="N85" s="139"/>
      <c r="O85" s="139"/>
      <c r="P85" s="139"/>
      <c r="Q85" s="139"/>
      <c r="R85" s="139"/>
      <c r="S85" s="139"/>
      <c r="T85" s="139"/>
      <c r="U85" s="139"/>
      <c r="V85" s="139"/>
      <c r="W85" s="139"/>
    </row>
    <row r="86" spans="1:26" x14ac:dyDescent="0.25">
      <c r="B86" s="139" t="s">
        <v>1</v>
      </c>
      <c r="C86" s="139"/>
      <c r="D86" s="139"/>
      <c r="E86" s="139"/>
      <c r="F86" s="139"/>
      <c r="G86" s="139"/>
      <c r="H86" s="139"/>
      <c r="I86" s="139"/>
      <c r="J86" s="139"/>
      <c r="K86" s="139"/>
      <c r="L86" s="139"/>
      <c r="M86" s="139"/>
      <c r="N86" s="139"/>
      <c r="O86" s="139"/>
      <c r="P86" s="139"/>
      <c r="Q86" s="139"/>
      <c r="R86" s="139"/>
      <c r="S86" s="139"/>
      <c r="T86" s="139"/>
      <c r="U86" s="139"/>
      <c r="V86" s="139"/>
      <c r="W86" s="139"/>
    </row>
    <row r="87" spans="1:26" x14ac:dyDescent="0.25">
      <c r="B87" s="139" t="s">
        <v>2</v>
      </c>
      <c r="C87" s="139"/>
      <c r="D87" s="139"/>
      <c r="E87" s="139"/>
      <c r="F87" s="139"/>
      <c r="G87" s="139"/>
      <c r="H87" s="139"/>
      <c r="I87" s="139"/>
      <c r="J87" s="139"/>
      <c r="K87" s="139"/>
      <c r="L87" s="139"/>
      <c r="M87" s="139"/>
      <c r="N87" s="139"/>
      <c r="O87" s="139"/>
      <c r="P87" s="139"/>
      <c r="Q87" s="139"/>
      <c r="R87" s="139"/>
      <c r="S87" s="139"/>
      <c r="T87" s="139"/>
      <c r="U87" s="139"/>
      <c r="V87" s="139"/>
      <c r="W87" s="139"/>
    </row>
    <row r="88" spans="1:26" x14ac:dyDescent="0.25">
      <c r="B88" s="1"/>
      <c r="C88" s="1"/>
      <c r="D88" s="1"/>
      <c r="E88" s="1"/>
      <c r="F88" s="1"/>
      <c r="G88" s="1"/>
      <c r="H88" s="1"/>
      <c r="I88" s="1"/>
      <c r="J88" s="1"/>
      <c r="K88" s="1"/>
      <c r="L88" s="1"/>
      <c r="M88" s="1"/>
      <c r="N88" s="1"/>
      <c r="O88" s="1"/>
      <c r="P88" s="1"/>
      <c r="Q88" s="1"/>
      <c r="R88" s="1"/>
      <c r="S88" s="1"/>
      <c r="T88" s="1"/>
      <c r="U88" s="1"/>
      <c r="V88" s="1"/>
      <c r="W88" s="1"/>
    </row>
    <row r="89" spans="1:26" x14ac:dyDescent="0.25">
      <c r="B89" s="2"/>
      <c r="C89" s="2"/>
      <c r="D89" s="2"/>
      <c r="E89" s="2"/>
      <c r="F89" s="2"/>
      <c r="G89" s="2"/>
      <c r="H89" s="2"/>
      <c r="I89" s="2"/>
      <c r="J89" s="2"/>
      <c r="K89" s="2"/>
      <c r="L89" s="2"/>
      <c r="M89" s="2"/>
      <c r="N89" s="2"/>
      <c r="O89" s="2"/>
      <c r="P89" s="2"/>
      <c r="Q89" s="2"/>
      <c r="R89" s="2"/>
      <c r="S89" s="2"/>
      <c r="T89" s="2"/>
      <c r="U89" s="2"/>
      <c r="V89" s="2"/>
      <c r="W89" s="2"/>
    </row>
    <row r="90" spans="1:26" ht="15" customHeight="1" x14ac:dyDescent="0.25">
      <c r="A90" s="145" t="s">
        <v>3</v>
      </c>
      <c r="B90" s="145"/>
      <c r="C90" s="145"/>
      <c r="D90" s="145"/>
      <c r="E90" s="145"/>
      <c r="F90" s="1"/>
      <c r="G90" s="1"/>
      <c r="H90" s="1"/>
      <c r="I90" s="1"/>
      <c r="J90" s="1"/>
      <c r="K90" s="1"/>
      <c r="L90" s="1"/>
      <c r="M90" s="1"/>
      <c r="N90" s="1"/>
      <c r="O90" s="1"/>
      <c r="P90" s="2"/>
      <c r="Q90" s="2"/>
      <c r="R90" s="2"/>
      <c r="S90" s="2"/>
      <c r="T90" s="2"/>
      <c r="U90" s="2"/>
      <c r="V90" s="2"/>
      <c r="W90" s="2"/>
    </row>
    <row r="91" spans="1:26" ht="42.75" x14ac:dyDescent="0.25">
      <c r="A91" s="142" t="s">
        <v>4</v>
      </c>
      <c r="B91" s="142"/>
      <c r="C91" s="142" t="s">
        <v>5</v>
      </c>
      <c r="D91" s="142"/>
      <c r="E91" s="24" t="s">
        <v>6</v>
      </c>
      <c r="F91" s="1"/>
      <c r="G91" s="1"/>
      <c r="H91" s="1"/>
      <c r="I91" s="1"/>
      <c r="J91" s="1"/>
      <c r="K91" s="1"/>
      <c r="L91" s="1"/>
      <c r="M91" s="1"/>
      <c r="N91" s="1"/>
      <c r="O91" s="1"/>
      <c r="P91" s="2"/>
      <c r="Q91" s="2"/>
      <c r="R91" s="2"/>
      <c r="S91" s="2"/>
      <c r="T91" s="2"/>
      <c r="U91" s="2"/>
      <c r="V91" s="2"/>
      <c r="W91" s="2"/>
    </row>
    <row r="92" spans="1:26" ht="28.5" x14ac:dyDescent="0.25">
      <c r="A92" s="143" t="s">
        <v>7</v>
      </c>
      <c r="B92" s="143"/>
      <c r="C92" s="143" t="s">
        <v>41</v>
      </c>
      <c r="D92" s="143"/>
      <c r="E92" s="25" t="s">
        <v>85</v>
      </c>
      <c r="F92" s="2"/>
      <c r="G92" s="2"/>
      <c r="H92" s="2"/>
      <c r="I92" s="2"/>
      <c r="J92" s="2"/>
      <c r="K92" s="2"/>
      <c r="L92" s="2"/>
      <c r="M92" s="2"/>
      <c r="N92" s="2"/>
      <c r="O92" s="2"/>
      <c r="P92" s="2"/>
      <c r="Q92" s="2"/>
      <c r="R92" s="2"/>
      <c r="S92" s="2"/>
      <c r="T92" s="2"/>
      <c r="U92" s="2"/>
      <c r="V92" s="2"/>
      <c r="W92" s="2"/>
    </row>
    <row r="93" spans="1:26" ht="15.75" thickBot="1" x14ac:dyDescent="0.3"/>
    <row r="94" spans="1:26" x14ac:dyDescent="0.25">
      <c r="A94" s="144" t="s">
        <v>152</v>
      </c>
      <c r="B94" s="137" t="s">
        <v>9</v>
      </c>
      <c r="C94" s="137" t="s">
        <v>10</v>
      </c>
      <c r="D94" s="137" t="s">
        <v>11</v>
      </c>
      <c r="E94" s="137" t="s">
        <v>12</v>
      </c>
      <c r="F94" s="137" t="s">
        <v>13</v>
      </c>
      <c r="G94" s="138" t="s">
        <v>21</v>
      </c>
      <c r="H94" s="137" t="s">
        <v>14</v>
      </c>
      <c r="I94" s="138" t="s">
        <v>15</v>
      </c>
      <c r="J94" s="136" t="s">
        <v>16</v>
      </c>
      <c r="K94" s="127" t="s">
        <v>17</v>
      </c>
      <c r="L94" s="128"/>
      <c r="M94" s="128"/>
      <c r="N94" s="187"/>
      <c r="O94" s="127" t="s">
        <v>18</v>
      </c>
      <c r="P94" s="128"/>
      <c r="Q94" s="128"/>
      <c r="R94" s="129"/>
      <c r="S94" s="184" t="s">
        <v>19</v>
      </c>
      <c r="T94" s="128"/>
      <c r="U94" s="128"/>
      <c r="V94" s="129"/>
      <c r="W94" s="127" t="s">
        <v>175</v>
      </c>
      <c r="X94" s="128"/>
      <c r="Y94" s="128"/>
      <c r="Z94" s="129"/>
    </row>
    <row r="95" spans="1:26" x14ac:dyDescent="0.25">
      <c r="A95" s="144"/>
      <c r="B95" s="137"/>
      <c r="C95" s="137"/>
      <c r="D95" s="137"/>
      <c r="E95" s="137"/>
      <c r="F95" s="137"/>
      <c r="G95" s="138"/>
      <c r="H95" s="137"/>
      <c r="I95" s="138"/>
      <c r="J95" s="136"/>
      <c r="K95" s="130" t="s">
        <v>20</v>
      </c>
      <c r="L95" s="131"/>
      <c r="M95" s="131"/>
      <c r="N95" s="185"/>
      <c r="O95" s="130" t="s">
        <v>20</v>
      </c>
      <c r="P95" s="131"/>
      <c r="Q95" s="131"/>
      <c r="R95" s="132"/>
      <c r="S95" s="186" t="s">
        <v>20</v>
      </c>
      <c r="T95" s="131"/>
      <c r="U95" s="131"/>
      <c r="V95" s="132"/>
      <c r="W95" s="186" t="s">
        <v>20</v>
      </c>
      <c r="X95" s="131"/>
      <c r="Y95" s="131"/>
      <c r="Z95" s="132"/>
    </row>
    <row r="96" spans="1:26" ht="15.75" thickBot="1" x14ac:dyDescent="0.3">
      <c r="A96" s="144"/>
      <c r="B96" s="137"/>
      <c r="C96" s="137"/>
      <c r="D96" s="137"/>
      <c r="E96" s="137"/>
      <c r="F96" s="137"/>
      <c r="G96" s="138"/>
      <c r="H96" s="137"/>
      <c r="I96" s="138"/>
      <c r="J96" s="136"/>
      <c r="K96" s="37" t="s">
        <v>22</v>
      </c>
      <c r="L96" s="3" t="s">
        <v>23</v>
      </c>
      <c r="M96" s="3" t="s">
        <v>24</v>
      </c>
      <c r="N96" s="30" t="s">
        <v>25</v>
      </c>
      <c r="O96" s="37" t="s">
        <v>22</v>
      </c>
      <c r="P96" s="3" t="s">
        <v>23</v>
      </c>
      <c r="Q96" s="3" t="s">
        <v>26</v>
      </c>
      <c r="R96" s="38" t="s">
        <v>25</v>
      </c>
      <c r="S96" s="42" t="s">
        <v>22</v>
      </c>
      <c r="T96" s="3" t="s">
        <v>23</v>
      </c>
      <c r="U96" s="3" t="s">
        <v>26</v>
      </c>
      <c r="V96" s="38" t="s">
        <v>25</v>
      </c>
      <c r="W96" s="42" t="s">
        <v>22</v>
      </c>
      <c r="X96" s="3" t="s">
        <v>23</v>
      </c>
      <c r="Y96" s="3" t="s">
        <v>26</v>
      </c>
      <c r="Z96" s="38" t="s">
        <v>25</v>
      </c>
    </row>
    <row r="97" spans="1:26" ht="22.5" customHeight="1" x14ac:dyDescent="0.25">
      <c r="A97" s="133" t="s">
        <v>156</v>
      </c>
      <c r="B97" s="133" t="s">
        <v>55</v>
      </c>
      <c r="C97" s="133">
        <v>16339</v>
      </c>
      <c r="D97" s="133" t="s">
        <v>102</v>
      </c>
      <c r="E97" s="133" t="s">
        <v>103</v>
      </c>
      <c r="F97" s="133" t="s">
        <v>104</v>
      </c>
      <c r="G97" s="141">
        <v>8000</v>
      </c>
      <c r="H97" s="133" t="s">
        <v>105</v>
      </c>
      <c r="I97" s="133" t="s">
        <v>27</v>
      </c>
      <c r="J97" s="43" t="s">
        <v>30</v>
      </c>
      <c r="K97" s="26">
        <v>0</v>
      </c>
      <c r="L97" s="8">
        <v>0</v>
      </c>
      <c r="M97" s="8">
        <v>0</v>
      </c>
      <c r="N97" s="31">
        <f t="shared" ref="N97:N101" si="49">SUM(K97:M97)</f>
        <v>0</v>
      </c>
      <c r="O97" s="26">
        <v>0</v>
      </c>
      <c r="P97" s="8">
        <v>0</v>
      </c>
      <c r="Q97" s="8">
        <v>0</v>
      </c>
      <c r="R97" s="9">
        <f t="shared" ref="R97:R101" si="50">SUM(O97:Q97)</f>
        <v>0</v>
      </c>
      <c r="S97" s="7">
        <v>0</v>
      </c>
      <c r="T97" s="8">
        <v>0</v>
      </c>
      <c r="U97" s="8">
        <v>0</v>
      </c>
      <c r="V97" s="9">
        <f t="shared" ref="V97:V101" si="51">SUM(S97:U97)</f>
        <v>0</v>
      </c>
      <c r="W97" s="26">
        <f>K97+O97+S97</f>
        <v>0</v>
      </c>
      <c r="X97" s="8">
        <f>L97+P97+T97</f>
        <v>0</v>
      </c>
      <c r="Y97" s="8">
        <f>M97+Q97+U97</f>
        <v>0</v>
      </c>
      <c r="Z97" s="9">
        <f>SUM(W97:Y97)</f>
        <v>0</v>
      </c>
    </row>
    <row r="98" spans="1:26" x14ac:dyDescent="0.25">
      <c r="A98" s="133"/>
      <c r="B98" s="133"/>
      <c r="C98" s="133"/>
      <c r="D98" s="133"/>
      <c r="E98" s="133"/>
      <c r="F98" s="133"/>
      <c r="G98" s="141"/>
      <c r="H98" s="133"/>
      <c r="I98" s="133"/>
      <c r="J98" s="43" t="s">
        <v>31</v>
      </c>
      <c r="K98" s="27">
        <v>0</v>
      </c>
      <c r="L98" s="6">
        <v>0</v>
      </c>
      <c r="M98" s="6">
        <v>0</v>
      </c>
      <c r="N98" s="32">
        <f t="shared" si="49"/>
        <v>0</v>
      </c>
      <c r="O98" s="27">
        <v>0</v>
      </c>
      <c r="P98" s="6">
        <v>0</v>
      </c>
      <c r="Q98" s="6">
        <v>0</v>
      </c>
      <c r="R98" s="11">
        <f t="shared" si="50"/>
        <v>0</v>
      </c>
      <c r="S98" s="10">
        <v>0</v>
      </c>
      <c r="T98" s="6">
        <v>0</v>
      </c>
      <c r="U98" s="6">
        <v>0</v>
      </c>
      <c r="V98" s="11">
        <f t="shared" si="51"/>
        <v>0</v>
      </c>
      <c r="W98" s="27">
        <f t="shared" ref="W98:W146" si="52">K98+O98+S98</f>
        <v>0</v>
      </c>
      <c r="X98" s="6">
        <f t="shared" ref="X98:X146" si="53">L98+P98+T98</f>
        <v>0</v>
      </c>
      <c r="Y98" s="6">
        <f t="shared" ref="Y98:Y146" si="54">M98+Q98+U98</f>
        <v>0</v>
      </c>
      <c r="Z98" s="11">
        <f t="shared" ref="Z98:Z146" si="55">SUM(W98:Y98)</f>
        <v>0</v>
      </c>
    </row>
    <row r="99" spans="1:26" x14ac:dyDescent="0.25">
      <c r="A99" s="133"/>
      <c r="B99" s="133"/>
      <c r="C99" s="133"/>
      <c r="D99" s="133"/>
      <c r="E99" s="133"/>
      <c r="F99" s="133"/>
      <c r="G99" s="141"/>
      <c r="H99" s="133"/>
      <c r="I99" s="133"/>
      <c r="J99" s="43" t="s">
        <v>32</v>
      </c>
      <c r="K99" s="27">
        <v>0</v>
      </c>
      <c r="L99" s="6">
        <v>0</v>
      </c>
      <c r="M99" s="6">
        <v>0</v>
      </c>
      <c r="N99" s="32">
        <f t="shared" si="49"/>
        <v>0</v>
      </c>
      <c r="O99" s="27">
        <v>0</v>
      </c>
      <c r="P99" s="6">
        <v>0</v>
      </c>
      <c r="Q99" s="6">
        <v>0</v>
      </c>
      <c r="R99" s="11">
        <f t="shared" si="50"/>
        <v>0</v>
      </c>
      <c r="S99" s="10">
        <v>0</v>
      </c>
      <c r="T99" s="6">
        <v>0</v>
      </c>
      <c r="U99" s="6">
        <v>0</v>
      </c>
      <c r="V99" s="11">
        <f t="shared" si="51"/>
        <v>0</v>
      </c>
      <c r="W99" s="27">
        <f t="shared" si="52"/>
        <v>0</v>
      </c>
      <c r="X99" s="6">
        <f t="shared" si="53"/>
        <v>0</v>
      </c>
      <c r="Y99" s="6">
        <f t="shared" si="54"/>
        <v>0</v>
      </c>
      <c r="Z99" s="11">
        <f t="shared" si="55"/>
        <v>0</v>
      </c>
    </row>
    <row r="100" spans="1:26" x14ac:dyDescent="0.25">
      <c r="A100" s="133"/>
      <c r="B100" s="133"/>
      <c r="C100" s="133"/>
      <c r="D100" s="133"/>
      <c r="E100" s="133"/>
      <c r="F100" s="133"/>
      <c r="G100" s="141"/>
      <c r="H100" s="133"/>
      <c r="I100" s="133"/>
      <c r="J100" s="43" t="s">
        <v>33</v>
      </c>
      <c r="K100" s="27">
        <v>0</v>
      </c>
      <c r="L100" s="6">
        <v>0</v>
      </c>
      <c r="M100" s="6">
        <v>0</v>
      </c>
      <c r="N100" s="33">
        <f t="shared" si="49"/>
        <v>0</v>
      </c>
      <c r="O100" s="27">
        <v>0</v>
      </c>
      <c r="P100" s="6">
        <v>0</v>
      </c>
      <c r="Q100" s="6">
        <v>0</v>
      </c>
      <c r="R100" s="12">
        <f t="shared" si="50"/>
        <v>0</v>
      </c>
      <c r="S100" s="10">
        <v>0</v>
      </c>
      <c r="T100" s="6">
        <v>0</v>
      </c>
      <c r="U100" s="6">
        <v>0</v>
      </c>
      <c r="V100" s="12">
        <f t="shared" si="51"/>
        <v>0</v>
      </c>
      <c r="W100" s="27">
        <f t="shared" si="52"/>
        <v>0</v>
      </c>
      <c r="X100" s="6">
        <f t="shared" si="53"/>
        <v>0</v>
      </c>
      <c r="Y100" s="6">
        <f t="shared" si="54"/>
        <v>0</v>
      </c>
      <c r="Z100" s="11">
        <f t="shared" si="55"/>
        <v>0</v>
      </c>
    </row>
    <row r="101" spans="1:26" ht="15.75" thickBot="1" x14ac:dyDescent="0.3">
      <c r="A101" s="133"/>
      <c r="B101" s="133"/>
      <c r="C101" s="133"/>
      <c r="D101" s="133"/>
      <c r="E101" s="133"/>
      <c r="F101" s="133"/>
      <c r="G101" s="141"/>
      <c r="H101" s="133"/>
      <c r="I101" s="133"/>
      <c r="J101" s="30" t="s">
        <v>34</v>
      </c>
      <c r="K101" s="28">
        <v>225</v>
      </c>
      <c r="L101" s="14">
        <v>139</v>
      </c>
      <c r="M101" s="14">
        <v>0</v>
      </c>
      <c r="N101" s="34">
        <f t="shared" si="49"/>
        <v>364</v>
      </c>
      <c r="O101" s="40">
        <v>267</v>
      </c>
      <c r="P101" s="22">
        <v>97</v>
      </c>
      <c r="Q101" s="22">
        <v>0</v>
      </c>
      <c r="R101" s="45">
        <f t="shared" si="50"/>
        <v>364</v>
      </c>
      <c r="S101" s="13">
        <v>291</v>
      </c>
      <c r="T101" s="14">
        <v>77</v>
      </c>
      <c r="U101" s="14">
        <v>0</v>
      </c>
      <c r="V101" s="15">
        <f t="shared" si="51"/>
        <v>368</v>
      </c>
      <c r="W101" s="28">
        <f t="shared" si="52"/>
        <v>783</v>
      </c>
      <c r="X101" s="14">
        <f t="shared" si="53"/>
        <v>313</v>
      </c>
      <c r="Y101" s="14">
        <f t="shared" si="54"/>
        <v>0</v>
      </c>
      <c r="Z101" s="39">
        <f t="shared" si="55"/>
        <v>1096</v>
      </c>
    </row>
    <row r="102" spans="1:26" ht="26.25" thickBot="1" x14ac:dyDescent="0.3">
      <c r="A102" s="133"/>
      <c r="B102" s="133"/>
      <c r="C102" s="133"/>
      <c r="D102" s="133"/>
      <c r="E102" s="133"/>
      <c r="F102" s="133"/>
      <c r="G102" s="141"/>
      <c r="H102" s="133"/>
      <c r="I102" s="133"/>
      <c r="J102" s="44" t="s">
        <v>35</v>
      </c>
      <c r="K102" s="16">
        <f>SUM(K97,K98,K99,K100,K101)</f>
        <v>225</v>
      </c>
      <c r="L102" s="17">
        <f t="shared" ref="L102:M102" si="56">SUM(L97:L101)</f>
        <v>139</v>
      </c>
      <c r="M102" s="17">
        <f t="shared" si="56"/>
        <v>0</v>
      </c>
      <c r="N102" s="35">
        <f>SUM(K102,L102)</f>
        <v>364</v>
      </c>
      <c r="O102" s="16">
        <f>SUM(O97,O98,O99,O100,O101)</f>
        <v>267</v>
      </c>
      <c r="P102" s="17">
        <f t="shared" ref="P102:Q102" si="57">SUM(P97:P101)</f>
        <v>97</v>
      </c>
      <c r="Q102" s="17">
        <f t="shared" si="57"/>
        <v>0</v>
      </c>
      <c r="R102" s="18">
        <f>SUM(O102,P102)</f>
        <v>364</v>
      </c>
      <c r="S102" s="41">
        <f>SUM(S97,S98,S99,S100,S101)</f>
        <v>291</v>
      </c>
      <c r="T102" s="17">
        <f t="shared" ref="T102:U102" si="58">SUM(T97:T101)</f>
        <v>77</v>
      </c>
      <c r="U102" s="17">
        <f t="shared" si="58"/>
        <v>0</v>
      </c>
      <c r="V102" s="18">
        <f>SUM(S102,T102)</f>
        <v>368</v>
      </c>
      <c r="W102" s="16">
        <f t="shared" si="52"/>
        <v>783</v>
      </c>
      <c r="X102" s="17">
        <f t="shared" si="53"/>
        <v>313</v>
      </c>
      <c r="Y102" s="17">
        <f t="shared" si="54"/>
        <v>0</v>
      </c>
      <c r="Z102" s="18">
        <f t="shared" si="55"/>
        <v>1096</v>
      </c>
    </row>
    <row r="103" spans="1:26" x14ac:dyDescent="0.25">
      <c r="A103" s="133"/>
      <c r="B103" s="133"/>
      <c r="C103" s="133"/>
      <c r="D103" s="133"/>
      <c r="E103" s="133"/>
      <c r="F103" s="133"/>
      <c r="G103" s="141"/>
      <c r="H103" s="133"/>
      <c r="I103" s="135" t="s">
        <v>28</v>
      </c>
      <c r="J103" s="43" t="s">
        <v>36</v>
      </c>
      <c r="K103" s="29">
        <v>208</v>
      </c>
      <c r="L103" s="20">
        <v>125</v>
      </c>
      <c r="M103" s="20">
        <v>0</v>
      </c>
      <c r="N103" s="33">
        <f>SUM(K103:M103)</f>
        <v>333</v>
      </c>
      <c r="O103" s="26">
        <v>258</v>
      </c>
      <c r="P103" s="8">
        <v>95</v>
      </c>
      <c r="Q103" s="8">
        <v>0</v>
      </c>
      <c r="R103" s="9">
        <f>SUM(O103:Q103)</f>
        <v>353</v>
      </c>
      <c r="S103" s="19">
        <v>230</v>
      </c>
      <c r="T103" s="20">
        <v>54</v>
      </c>
      <c r="U103" s="20">
        <v>0</v>
      </c>
      <c r="V103" s="12">
        <f>SUM(S103:U103)</f>
        <v>284</v>
      </c>
      <c r="W103" s="29">
        <f t="shared" si="52"/>
        <v>696</v>
      </c>
      <c r="X103" s="20">
        <f t="shared" si="53"/>
        <v>274</v>
      </c>
      <c r="Y103" s="20">
        <f t="shared" si="54"/>
        <v>0</v>
      </c>
      <c r="Z103" s="12">
        <f t="shared" si="55"/>
        <v>970</v>
      </c>
    </row>
    <row r="104" spans="1:26" x14ac:dyDescent="0.25">
      <c r="A104" s="133"/>
      <c r="B104" s="133"/>
      <c r="C104" s="133"/>
      <c r="D104" s="133"/>
      <c r="E104" s="133"/>
      <c r="F104" s="133"/>
      <c r="G104" s="141"/>
      <c r="H104" s="133"/>
      <c r="I104" s="135"/>
      <c r="J104" s="43" t="s">
        <v>37</v>
      </c>
      <c r="K104" s="27">
        <v>17</v>
      </c>
      <c r="L104" s="6">
        <v>14</v>
      </c>
      <c r="M104" s="6">
        <v>0</v>
      </c>
      <c r="N104" s="32">
        <f>SUM(K104:M104)</f>
        <v>31</v>
      </c>
      <c r="O104" s="27">
        <v>9</v>
      </c>
      <c r="P104" s="6">
        <v>2</v>
      </c>
      <c r="Q104" s="6">
        <v>0</v>
      </c>
      <c r="R104" s="11">
        <f>SUM(O104:Q104)</f>
        <v>11</v>
      </c>
      <c r="S104" s="10">
        <v>61</v>
      </c>
      <c r="T104" s="6">
        <v>23</v>
      </c>
      <c r="U104" s="6">
        <v>0</v>
      </c>
      <c r="V104" s="11">
        <f>SUM(S104:U104)</f>
        <v>84</v>
      </c>
      <c r="W104" s="27">
        <f t="shared" si="52"/>
        <v>87</v>
      </c>
      <c r="X104" s="6">
        <f t="shared" si="53"/>
        <v>39</v>
      </c>
      <c r="Y104" s="6">
        <f t="shared" si="54"/>
        <v>0</v>
      </c>
      <c r="Z104" s="11">
        <f t="shared" si="55"/>
        <v>126</v>
      </c>
    </row>
    <row r="105" spans="1:26" x14ac:dyDescent="0.25">
      <c r="A105" s="133"/>
      <c r="B105" s="133"/>
      <c r="C105" s="133"/>
      <c r="D105" s="133"/>
      <c r="E105" s="133"/>
      <c r="F105" s="133"/>
      <c r="G105" s="141"/>
      <c r="H105" s="133"/>
      <c r="I105" s="135" t="s">
        <v>29</v>
      </c>
      <c r="J105" s="43" t="s">
        <v>38</v>
      </c>
      <c r="K105" s="27">
        <v>0</v>
      </c>
      <c r="L105" s="6">
        <v>0</v>
      </c>
      <c r="M105" s="6">
        <v>0</v>
      </c>
      <c r="N105" s="32">
        <f>SUM(K105:M105)</f>
        <v>0</v>
      </c>
      <c r="O105" s="27">
        <v>16</v>
      </c>
      <c r="P105" s="6">
        <v>2</v>
      </c>
      <c r="Q105" s="6">
        <v>0</v>
      </c>
      <c r="R105" s="11">
        <f>SUM(O105:Q105)</f>
        <v>18</v>
      </c>
      <c r="S105" s="10">
        <v>5</v>
      </c>
      <c r="T105" s="6">
        <v>2</v>
      </c>
      <c r="U105" s="6">
        <v>0</v>
      </c>
      <c r="V105" s="11">
        <f>SUM(S105:U105)</f>
        <v>7</v>
      </c>
      <c r="W105" s="27">
        <f t="shared" si="52"/>
        <v>21</v>
      </c>
      <c r="X105" s="6">
        <f t="shared" si="53"/>
        <v>4</v>
      </c>
      <c r="Y105" s="6">
        <f t="shared" si="54"/>
        <v>0</v>
      </c>
      <c r="Z105" s="11">
        <f t="shared" si="55"/>
        <v>25</v>
      </c>
    </row>
    <row r="106" spans="1:26" ht="15.75" thickBot="1" x14ac:dyDescent="0.3">
      <c r="A106" s="133"/>
      <c r="B106" s="133"/>
      <c r="C106" s="133"/>
      <c r="D106" s="133"/>
      <c r="E106" s="133"/>
      <c r="F106" s="133"/>
      <c r="G106" s="141"/>
      <c r="H106" s="133"/>
      <c r="I106" s="135"/>
      <c r="J106" s="43" t="s">
        <v>39</v>
      </c>
      <c r="K106" s="40">
        <v>0</v>
      </c>
      <c r="L106" s="22">
        <v>0</v>
      </c>
      <c r="M106" s="22">
        <v>0</v>
      </c>
      <c r="N106" s="36">
        <f>SUM(K106:M106)</f>
        <v>0</v>
      </c>
      <c r="O106" s="40">
        <v>0</v>
      </c>
      <c r="P106" s="22">
        <v>0</v>
      </c>
      <c r="Q106" s="22">
        <v>0</v>
      </c>
      <c r="R106" s="23">
        <f>SUM(O106:Q106)</f>
        <v>0</v>
      </c>
      <c r="S106" s="21">
        <v>0</v>
      </c>
      <c r="T106" s="22">
        <v>0</v>
      </c>
      <c r="U106" s="22">
        <v>0</v>
      </c>
      <c r="V106" s="23">
        <f>SUM(S106:U106)</f>
        <v>0</v>
      </c>
      <c r="W106" s="40">
        <f t="shared" si="52"/>
        <v>0</v>
      </c>
      <c r="X106" s="22">
        <f t="shared" si="53"/>
        <v>0</v>
      </c>
      <c r="Y106" s="22">
        <f t="shared" si="54"/>
        <v>0</v>
      </c>
      <c r="Z106" s="23">
        <f t="shared" si="55"/>
        <v>0</v>
      </c>
    </row>
    <row r="107" spans="1:26" ht="15.75" customHeight="1" x14ac:dyDescent="0.25">
      <c r="A107" s="133"/>
      <c r="B107" s="133"/>
      <c r="C107" s="133"/>
      <c r="D107" s="133"/>
      <c r="E107" s="133"/>
      <c r="F107" s="133" t="s">
        <v>106</v>
      </c>
      <c r="G107" s="141"/>
      <c r="H107" s="133" t="s">
        <v>107</v>
      </c>
      <c r="I107" s="133" t="s">
        <v>27</v>
      </c>
      <c r="J107" s="43" t="s">
        <v>30</v>
      </c>
      <c r="K107" s="26">
        <v>0</v>
      </c>
      <c r="L107" s="8">
        <v>0</v>
      </c>
      <c r="M107" s="8">
        <v>0</v>
      </c>
      <c r="N107" s="31">
        <f t="shared" ref="N107:N111" si="59">SUM(K107:M107)</f>
        <v>0</v>
      </c>
      <c r="O107" s="26">
        <v>0</v>
      </c>
      <c r="P107" s="8">
        <v>0</v>
      </c>
      <c r="Q107" s="8">
        <v>0</v>
      </c>
      <c r="R107" s="9">
        <f t="shared" ref="R107:R111" si="60">SUM(O107:Q107)</f>
        <v>0</v>
      </c>
      <c r="S107" s="7">
        <v>0</v>
      </c>
      <c r="T107" s="8">
        <v>0</v>
      </c>
      <c r="U107" s="8">
        <v>0</v>
      </c>
      <c r="V107" s="9">
        <f t="shared" ref="V107:V111" si="61">SUM(S107:U107)</f>
        <v>0</v>
      </c>
      <c r="W107" s="29">
        <f t="shared" si="52"/>
        <v>0</v>
      </c>
      <c r="X107" s="20">
        <f t="shared" si="53"/>
        <v>0</v>
      </c>
      <c r="Y107" s="20">
        <f t="shared" si="54"/>
        <v>0</v>
      </c>
      <c r="Z107" s="12">
        <f t="shared" si="55"/>
        <v>0</v>
      </c>
    </row>
    <row r="108" spans="1:26" x14ac:dyDescent="0.25">
      <c r="A108" s="133"/>
      <c r="B108" s="133"/>
      <c r="C108" s="133"/>
      <c r="D108" s="133"/>
      <c r="E108" s="133"/>
      <c r="F108" s="133"/>
      <c r="G108" s="141"/>
      <c r="H108" s="133"/>
      <c r="I108" s="133"/>
      <c r="J108" s="43" t="s">
        <v>31</v>
      </c>
      <c r="K108" s="27">
        <v>0</v>
      </c>
      <c r="L108" s="6">
        <v>0</v>
      </c>
      <c r="M108" s="6">
        <v>0</v>
      </c>
      <c r="N108" s="32">
        <f t="shared" si="59"/>
        <v>0</v>
      </c>
      <c r="O108" s="27">
        <v>0</v>
      </c>
      <c r="P108" s="6">
        <v>0</v>
      </c>
      <c r="Q108" s="6">
        <v>0</v>
      </c>
      <c r="R108" s="11">
        <f t="shared" si="60"/>
        <v>0</v>
      </c>
      <c r="S108" s="10">
        <v>0</v>
      </c>
      <c r="T108" s="6">
        <v>0</v>
      </c>
      <c r="U108" s="6">
        <v>0</v>
      </c>
      <c r="V108" s="11">
        <f t="shared" si="61"/>
        <v>0</v>
      </c>
      <c r="W108" s="27">
        <f t="shared" si="52"/>
        <v>0</v>
      </c>
      <c r="X108" s="6">
        <f t="shared" si="53"/>
        <v>0</v>
      </c>
      <c r="Y108" s="6">
        <f t="shared" si="54"/>
        <v>0</v>
      </c>
      <c r="Z108" s="11">
        <f t="shared" si="55"/>
        <v>0</v>
      </c>
    </row>
    <row r="109" spans="1:26" x14ac:dyDescent="0.25">
      <c r="A109" s="133"/>
      <c r="B109" s="133"/>
      <c r="C109" s="133"/>
      <c r="D109" s="133"/>
      <c r="E109" s="133"/>
      <c r="F109" s="133"/>
      <c r="G109" s="141"/>
      <c r="H109" s="133"/>
      <c r="I109" s="133"/>
      <c r="J109" s="43" t="s">
        <v>32</v>
      </c>
      <c r="K109" s="27">
        <v>0</v>
      </c>
      <c r="L109" s="6">
        <v>0</v>
      </c>
      <c r="M109" s="6">
        <v>0</v>
      </c>
      <c r="N109" s="32">
        <f t="shared" si="59"/>
        <v>0</v>
      </c>
      <c r="O109" s="27">
        <v>0</v>
      </c>
      <c r="P109" s="6">
        <v>0</v>
      </c>
      <c r="Q109" s="6">
        <v>0</v>
      </c>
      <c r="R109" s="11">
        <f t="shared" si="60"/>
        <v>0</v>
      </c>
      <c r="S109" s="10">
        <v>0</v>
      </c>
      <c r="T109" s="6">
        <v>0</v>
      </c>
      <c r="U109" s="6">
        <v>0</v>
      </c>
      <c r="V109" s="11">
        <f t="shared" si="61"/>
        <v>0</v>
      </c>
      <c r="W109" s="27">
        <f t="shared" si="52"/>
        <v>0</v>
      </c>
      <c r="X109" s="6">
        <f t="shared" si="53"/>
        <v>0</v>
      </c>
      <c r="Y109" s="6">
        <f t="shared" si="54"/>
        <v>0</v>
      </c>
      <c r="Z109" s="11">
        <f t="shared" si="55"/>
        <v>0</v>
      </c>
    </row>
    <row r="110" spans="1:26" x14ac:dyDescent="0.25">
      <c r="A110" s="133"/>
      <c r="B110" s="133"/>
      <c r="C110" s="133"/>
      <c r="D110" s="133"/>
      <c r="E110" s="133"/>
      <c r="F110" s="133"/>
      <c r="G110" s="141"/>
      <c r="H110" s="133"/>
      <c r="I110" s="133"/>
      <c r="J110" s="43" t="s">
        <v>33</v>
      </c>
      <c r="K110" s="27">
        <v>0</v>
      </c>
      <c r="L110" s="6">
        <v>0</v>
      </c>
      <c r="M110" s="6">
        <v>0</v>
      </c>
      <c r="N110" s="33">
        <f t="shared" si="59"/>
        <v>0</v>
      </c>
      <c r="O110" s="27">
        <v>0</v>
      </c>
      <c r="P110" s="6">
        <v>0</v>
      </c>
      <c r="Q110" s="6">
        <v>0</v>
      </c>
      <c r="R110" s="12">
        <f t="shared" si="60"/>
        <v>0</v>
      </c>
      <c r="S110" s="10">
        <v>0</v>
      </c>
      <c r="T110" s="6">
        <v>0</v>
      </c>
      <c r="U110" s="6">
        <v>0</v>
      </c>
      <c r="V110" s="12">
        <f t="shared" si="61"/>
        <v>0</v>
      </c>
      <c r="W110" s="27">
        <f t="shared" si="52"/>
        <v>0</v>
      </c>
      <c r="X110" s="6">
        <f t="shared" si="53"/>
        <v>0</v>
      </c>
      <c r="Y110" s="6">
        <f t="shared" si="54"/>
        <v>0</v>
      </c>
      <c r="Z110" s="11">
        <f t="shared" si="55"/>
        <v>0</v>
      </c>
    </row>
    <row r="111" spans="1:26" ht="15.75" thickBot="1" x14ac:dyDescent="0.3">
      <c r="A111" s="133"/>
      <c r="B111" s="133"/>
      <c r="C111" s="133"/>
      <c r="D111" s="133"/>
      <c r="E111" s="133"/>
      <c r="F111" s="133"/>
      <c r="G111" s="141"/>
      <c r="H111" s="133"/>
      <c r="I111" s="133"/>
      <c r="J111" s="30" t="s">
        <v>34</v>
      </c>
      <c r="K111" s="28">
        <v>0</v>
      </c>
      <c r="L111" s="14">
        <v>0</v>
      </c>
      <c r="M111" s="14">
        <v>0</v>
      </c>
      <c r="N111" s="34">
        <f t="shared" si="59"/>
        <v>0</v>
      </c>
      <c r="O111" s="40">
        <v>0</v>
      </c>
      <c r="P111" s="22">
        <v>0</v>
      </c>
      <c r="Q111" s="22">
        <v>0</v>
      </c>
      <c r="R111" s="45">
        <f t="shared" si="60"/>
        <v>0</v>
      </c>
      <c r="S111" s="13">
        <v>0</v>
      </c>
      <c r="T111" s="14">
        <v>0</v>
      </c>
      <c r="U111" s="14">
        <v>0</v>
      </c>
      <c r="V111" s="15">
        <f t="shared" si="61"/>
        <v>0</v>
      </c>
      <c r="W111" s="28">
        <f t="shared" si="52"/>
        <v>0</v>
      </c>
      <c r="X111" s="14">
        <f t="shared" si="53"/>
        <v>0</v>
      </c>
      <c r="Y111" s="14">
        <f t="shared" si="54"/>
        <v>0</v>
      </c>
      <c r="Z111" s="39">
        <f t="shared" si="55"/>
        <v>0</v>
      </c>
    </row>
    <row r="112" spans="1:26" ht="26.25" thickBot="1" x14ac:dyDescent="0.3">
      <c r="A112" s="133"/>
      <c r="B112" s="133"/>
      <c r="C112" s="133"/>
      <c r="D112" s="133"/>
      <c r="E112" s="133"/>
      <c r="F112" s="133"/>
      <c r="G112" s="141"/>
      <c r="H112" s="133"/>
      <c r="I112" s="133"/>
      <c r="J112" s="44" t="s">
        <v>35</v>
      </c>
      <c r="K112" s="16">
        <f>SUM(K107,K108,K109,K110,K111)</f>
        <v>0</v>
      </c>
      <c r="L112" s="17">
        <f t="shared" ref="L112:M112" si="62">SUM(L107:L111)</f>
        <v>0</v>
      </c>
      <c r="M112" s="17">
        <f t="shared" si="62"/>
        <v>0</v>
      </c>
      <c r="N112" s="35">
        <f>SUM(K112,L112)</f>
        <v>0</v>
      </c>
      <c r="O112" s="16">
        <f>SUM(O107,O108,O109,O110,O111)</f>
        <v>0</v>
      </c>
      <c r="P112" s="17">
        <f t="shared" ref="P112:Q112" si="63">SUM(P107:P111)</f>
        <v>0</v>
      </c>
      <c r="Q112" s="17">
        <f t="shared" si="63"/>
        <v>0</v>
      </c>
      <c r="R112" s="18">
        <f>SUM(O112,P112)</f>
        <v>0</v>
      </c>
      <c r="S112" s="41">
        <f>SUM(S107,S108,S109,S110,S111)</f>
        <v>0</v>
      </c>
      <c r="T112" s="17">
        <f t="shared" ref="T112:U112" si="64">SUM(T107:T111)</f>
        <v>0</v>
      </c>
      <c r="U112" s="17">
        <f t="shared" si="64"/>
        <v>0</v>
      </c>
      <c r="V112" s="18">
        <f>SUM(S112,T112)</f>
        <v>0</v>
      </c>
      <c r="W112" s="16">
        <f t="shared" si="52"/>
        <v>0</v>
      </c>
      <c r="X112" s="17">
        <f t="shared" si="53"/>
        <v>0</v>
      </c>
      <c r="Y112" s="17">
        <f t="shared" si="54"/>
        <v>0</v>
      </c>
      <c r="Z112" s="18">
        <f t="shared" si="55"/>
        <v>0</v>
      </c>
    </row>
    <row r="113" spans="1:26" x14ac:dyDescent="0.25">
      <c r="A113" s="133"/>
      <c r="B113" s="133"/>
      <c r="C113" s="133"/>
      <c r="D113" s="133"/>
      <c r="E113" s="133"/>
      <c r="F113" s="133"/>
      <c r="G113" s="141"/>
      <c r="H113" s="133"/>
      <c r="I113" s="135" t="s">
        <v>28</v>
      </c>
      <c r="J113" s="43" t="s">
        <v>36</v>
      </c>
      <c r="K113" s="29">
        <v>0</v>
      </c>
      <c r="L113" s="20">
        <v>0</v>
      </c>
      <c r="M113" s="20">
        <v>0</v>
      </c>
      <c r="N113" s="33">
        <f>SUM(K113:M113)</f>
        <v>0</v>
      </c>
      <c r="O113" s="29">
        <v>0</v>
      </c>
      <c r="P113" s="20">
        <v>0</v>
      </c>
      <c r="Q113" s="20">
        <v>0</v>
      </c>
      <c r="R113" s="12">
        <f>SUM(O113:Q113)</f>
        <v>0</v>
      </c>
      <c r="S113" s="19">
        <v>0</v>
      </c>
      <c r="T113" s="20">
        <v>0</v>
      </c>
      <c r="U113" s="20">
        <v>0</v>
      </c>
      <c r="V113" s="12">
        <f>SUM(S113:U113)</f>
        <v>0</v>
      </c>
      <c r="W113" s="29">
        <f t="shared" si="52"/>
        <v>0</v>
      </c>
      <c r="X113" s="20">
        <f t="shared" si="53"/>
        <v>0</v>
      </c>
      <c r="Y113" s="20">
        <f t="shared" si="54"/>
        <v>0</v>
      </c>
      <c r="Z113" s="12">
        <f t="shared" si="55"/>
        <v>0</v>
      </c>
    </row>
    <row r="114" spans="1:26" x14ac:dyDescent="0.25">
      <c r="A114" s="133"/>
      <c r="B114" s="133"/>
      <c r="C114" s="133"/>
      <c r="D114" s="133"/>
      <c r="E114" s="133"/>
      <c r="F114" s="133"/>
      <c r="G114" s="141"/>
      <c r="H114" s="133"/>
      <c r="I114" s="135"/>
      <c r="J114" s="43" t="s">
        <v>37</v>
      </c>
      <c r="K114" s="27">
        <v>0</v>
      </c>
      <c r="L114" s="6">
        <v>0</v>
      </c>
      <c r="M114" s="6">
        <v>0</v>
      </c>
      <c r="N114" s="32">
        <f>SUM(K114:M114)</f>
        <v>0</v>
      </c>
      <c r="O114" s="27">
        <v>0</v>
      </c>
      <c r="P114" s="6">
        <v>0</v>
      </c>
      <c r="Q114" s="6">
        <v>0</v>
      </c>
      <c r="R114" s="11">
        <f>SUM(O114:Q114)</f>
        <v>0</v>
      </c>
      <c r="S114" s="10">
        <v>0</v>
      </c>
      <c r="T114" s="6">
        <v>0</v>
      </c>
      <c r="U114" s="6">
        <v>0</v>
      </c>
      <c r="V114" s="11">
        <f>SUM(S114:U114)</f>
        <v>0</v>
      </c>
      <c r="W114" s="27">
        <f t="shared" si="52"/>
        <v>0</v>
      </c>
      <c r="X114" s="6">
        <f t="shared" si="53"/>
        <v>0</v>
      </c>
      <c r="Y114" s="6">
        <f t="shared" si="54"/>
        <v>0</v>
      </c>
      <c r="Z114" s="11">
        <f t="shared" si="55"/>
        <v>0</v>
      </c>
    </row>
    <row r="115" spans="1:26" x14ac:dyDescent="0.25">
      <c r="A115" s="133"/>
      <c r="B115" s="133"/>
      <c r="C115" s="133"/>
      <c r="D115" s="133"/>
      <c r="E115" s="133"/>
      <c r="F115" s="133"/>
      <c r="G115" s="141"/>
      <c r="H115" s="133"/>
      <c r="I115" s="133" t="s">
        <v>29</v>
      </c>
      <c r="J115" s="43" t="s">
        <v>38</v>
      </c>
      <c r="K115" s="27">
        <v>0</v>
      </c>
      <c r="L115" s="6">
        <v>0</v>
      </c>
      <c r="M115" s="6">
        <v>0</v>
      </c>
      <c r="N115" s="32">
        <f>SUM(K115:M115)</f>
        <v>0</v>
      </c>
      <c r="O115" s="27">
        <v>0</v>
      </c>
      <c r="P115" s="6">
        <v>0</v>
      </c>
      <c r="Q115" s="6">
        <v>0</v>
      </c>
      <c r="R115" s="11">
        <f>SUM(O115:Q115)</f>
        <v>0</v>
      </c>
      <c r="S115" s="10">
        <v>0</v>
      </c>
      <c r="T115" s="6">
        <v>0</v>
      </c>
      <c r="U115" s="6">
        <v>0</v>
      </c>
      <c r="V115" s="11">
        <f>SUM(S115:U115)</f>
        <v>0</v>
      </c>
      <c r="W115" s="27">
        <f t="shared" si="52"/>
        <v>0</v>
      </c>
      <c r="X115" s="6">
        <f t="shared" si="53"/>
        <v>0</v>
      </c>
      <c r="Y115" s="6">
        <f t="shared" si="54"/>
        <v>0</v>
      </c>
      <c r="Z115" s="11">
        <f t="shared" si="55"/>
        <v>0</v>
      </c>
    </row>
    <row r="116" spans="1:26" ht="15.75" thickBot="1" x14ac:dyDescent="0.3">
      <c r="A116" s="133"/>
      <c r="B116" s="133"/>
      <c r="C116" s="133"/>
      <c r="D116" s="133"/>
      <c r="E116" s="133"/>
      <c r="F116" s="133"/>
      <c r="G116" s="141"/>
      <c r="H116" s="133"/>
      <c r="I116" s="133"/>
      <c r="J116" s="43" t="s">
        <v>39</v>
      </c>
      <c r="K116" s="40">
        <v>0</v>
      </c>
      <c r="L116" s="22">
        <v>0</v>
      </c>
      <c r="M116" s="22">
        <v>0</v>
      </c>
      <c r="N116" s="36">
        <f>SUM(K116:M116)</f>
        <v>0</v>
      </c>
      <c r="O116" s="40">
        <v>0</v>
      </c>
      <c r="P116" s="22">
        <v>0</v>
      </c>
      <c r="Q116" s="22">
        <v>0</v>
      </c>
      <c r="R116" s="23">
        <f>SUM(O116:Q116)</f>
        <v>0</v>
      </c>
      <c r="S116" s="21">
        <v>0</v>
      </c>
      <c r="T116" s="22">
        <v>0</v>
      </c>
      <c r="U116" s="22">
        <v>0</v>
      </c>
      <c r="V116" s="23">
        <f>SUM(S116:U116)</f>
        <v>0</v>
      </c>
      <c r="W116" s="28">
        <f t="shared" si="52"/>
        <v>0</v>
      </c>
      <c r="X116" s="14">
        <f t="shared" si="53"/>
        <v>0</v>
      </c>
      <c r="Y116" s="14">
        <f t="shared" si="54"/>
        <v>0</v>
      </c>
      <c r="Z116" s="39">
        <f t="shared" si="55"/>
        <v>0</v>
      </c>
    </row>
    <row r="117" spans="1:26" ht="17.25" customHeight="1" x14ac:dyDescent="0.25">
      <c r="A117" s="133"/>
      <c r="B117" s="133"/>
      <c r="C117" s="133"/>
      <c r="D117" s="133"/>
      <c r="E117" s="133"/>
      <c r="F117" s="133" t="s">
        <v>108</v>
      </c>
      <c r="G117" s="141"/>
      <c r="H117" s="133" t="s">
        <v>109</v>
      </c>
      <c r="I117" s="133" t="s">
        <v>27</v>
      </c>
      <c r="J117" s="43" t="s">
        <v>30</v>
      </c>
      <c r="K117" s="26">
        <v>0</v>
      </c>
      <c r="L117" s="8">
        <v>1</v>
      </c>
      <c r="M117" s="8">
        <v>0</v>
      </c>
      <c r="N117" s="31">
        <f t="shared" ref="N117:N121" si="65">SUM(K117:M117)</f>
        <v>1</v>
      </c>
      <c r="O117" s="26">
        <v>0</v>
      </c>
      <c r="P117" s="8">
        <v>4</v>
      </c>
      <c r="Q117" s="8">
        <v>0</v>
      </c>
      <c r="R117" s="9">
        <f t="shared" ref="R117:R121" si="66">SUM(O117:Q117)</f>
        <v>4</v>
      </c>
      <c r="S117" s="7">
        <v>0</v>
      </c>
      <c r="T117" s="8">
        <v>0</v>
      </c>
      <c r="U117" s="8">
        <v>0</v>
      </c>
      <c r="V117" s="9">
        <f t="shared" ref="V117:V121" si="67">SUM(S117:U117)</f>
        <v>0</v>
      </c>
      <c r="W117" s="26">
        <f t="shared" si="52"/>
        <v>0</v>
      </c>
      <c r="X117" s="8">
        <f t="shared" si="53"/>
        <v>5</v>
      </c>
      <c r="Y117" s="8">
        <f t="shared" si="54"/>
        <v>0</v>
      </c>
      <c r="Z117" s="9">
        <f t="shared" si="55"/>
        <v>5</v>
      </c>
    </row>
    <row r="118" spans="1:26" x14ac:dyDescent="0.25">
      <c r="A118" s="133"/>
      <c r="B118" s="133"/>
      <c r="C118" s="133"/>
      <c r="D118" s="133"/>
      <c r="E118" s="133"/>
      <c r="F118" s="133"/>
      <c r="G118" s="141"/>
      <c r="H118" s="133"/>
      <c r="I118" s="133"/>
      <c r="J118" s="43" t="s">
        <v>31</v>
      </c>
      <c r="K118" s="27">
        <v>0</v>
      </c>
      <c r="L118" s="6">
        <v>0</v>
      </c>
      <c r="M118" s="6">
        <v>0</v>
      </c>
      <c r="N118" s="32">
        <f t="shared" si="65"/>
        <v>0</v>
      </c>
      <c r="O118" s="27">
        <v>0</v>
      </c>
      <c r="P118" s="6">
        <v>0</v>
      </c>
      <c r="Q118" s="6">
        <v>0</v>
      </c>
      <c r="R118" s="11">
        <f t="shared" si="66"/>
        <v>0</v>
      </c>
      <c r="S118" s="10">
        <v>0</v>
      </c>
      <c r="T118" s="6">
        <v>0</v>
      </c>
      <c r="U118" s="6">
        <v>0</v>
      </c>
      <c r="V118" s="11">
        <f t="shared" si="67"/>
        <v>0</v>
      </c>
      <c r="W118" s="27">
        <f t="shared" si="52"/>
        <v>0</v>
      </c>
      <c r="X118" s="6">
        <f t="shared" si="53"/>
        <v>0</v>
      </c>
      <c r="Y118" s="6">
        <f t="shared" si="54"/>
        <v>0</v>
      </c>
      <c r="Z118" s="11">
        <f t="shared" si="55"/>
        <v>0</v>
      </c>
    </row>
    <row r="119" spans="1:26" x14ac:dyDescent="0.25">
      <c r="A119" s="133"/>
      <c r="B119" s="133"/>
      <c r="C119" s="133"/>
      <c r="D119" s="133"/>
      <c r="E119" s="133"/>
      <c r="F119" s="133"/>
      <c r="G119" s="141"/>
      <c r="H119" s="133"/>
      <c r="I119" s="133"/>
      <c r="J119" s="43" t="s">
        <v>32</v>
      </c>
      <c r="K119" s="27">
        <v>0</v>
      </c>
      <c r="L119" s="6">
        <v>0</v>
      </c>
      <c r="M119" s="6">
        <v>0</v>
      </c>
      <c r="N119" s="32">
        <f t="shared" si="65"/>
        <v>0</v>
      </c>
      <c r="O119" s="27">
        <v>2</v>
      </c>
      <c r="P119" s="6">
        <v>6</v>
      </c>
      <c r="Q119" s="6">
        <v>0</v>
      </c>
      <c r="R119" s="11">
        <f t="shared" si="66"/>
        <v>8</v>
      </c>
      <c r="S119" s="10">
        <v>7</v>
      </c>
      <c r="T119" s="6">
        <v>7</v>
      </c>
      <c r="U119" s="6">
        <v>0</v>
      </c>
      <c r="V119" s="11">
        <f t="shared" si="67"/>
        <v>14</v>
      </c>
      <c r="W119" s="27">
        <f t="shared" si="52"/>
        <v>9</v>
      </c>
      <c r="X119" s="6">
        <f t="shared" si="53"/>
        <v>13</v>
      </c>
      <c r="Y119" s="6">
        <f t="shared" si="54"/>
        <v>0</v>
      </c>
      <c r="Z119" s="11">
        <f t="shared" si="55"/>
        <v>22</v>
      </c>
    </row>
    <row r="120" spans="1:26" x14ac:dyDescent="0.25">
      <c r="A120" s="133"/>
      <c r="B120" s="133"/>
      <c r="C120" s="133"/>
      <c r="D120" s="133"/>
      <c r="E120" s="133"/>
      <c r="F120" s="133"/>
      <c r="G120" s="141"/>
      <c r="H120" s="133"/>
      <c r="I120" s="133"/>
      <c r="J120" s="43" t="s">
        <v>33</v>
      </c>
      <c r="K120" s="27">
        <v>42</v>
      </c>
      <c r="L120" s="6">
        <v>24</v>
      </c>
      <c r="M120" s="6">
        <v>0</v>
      </c>
      <c r="N120" s="33">
        <f t="shared" si="65"/>
        <v>66</v>
      </c>
      <c r="O120" s="27">
        <v>26</v>
      </c>
      <c r="P120" s="6">
        <v>24</v>
      </c>
      <c r="Q120" s="6">
        <v>0</v>
      </c>
      <c r="R120" s="12">
        <f t="shared" si="66"/>
        <v>50</v>
      </c>
      <c r="S120" s="10">
        <v>40</v>
      </c>
      <c r="T120" s="6">
        <v>18</v>
      </c>
      <c r="U120" s="6">
        <v>0</v>
      </c>
      <c r="V120" s="12">
        <f t="shared" si="67"/>
        <v>58</v>
      </c>
      <c r="W120" s="27">
        <f t="shared" si="52"/>
        <v>108</v>
      </c>
      <c r="X120" s="6">
        <f t="shared" si="53"/>
        <v>66</v>
      </c>
      <c r="Y120" s="6">
        <f t="shared" si="54"/>
        <v>0</v>
      </c>
      <c r="Z120" s="11">
        <f t="shared" si="55"/>
        <v>174</v>
      </c>
    </row>
    <row r="121" spans="1:26" ht="15.75" thickBot="1" x14ac:dyDescent="0.3">
      <c r="A121" s="133"/>
      <c r="B121" s="133"/>
      <c r="C121" s="133"/>
      <c r="D121" s="133"/>
      <c r="E121" s="133"/>
      <c r="F121" s="133"/>
      <c r="G121" s="141"/>
      <c r="H121" s="133"/>
      <c r="I121" s="133"/>
      <c r="J121" s="30" t="s">
        <v>34</v>
      </c>
      <c r="K121" s="28">
        <v>20</v>
      </c>
      <c r="L121" s="14">
        <v>20</v>
      </c>
      <c r="M121" s="14">
        <v>0</v>
      </c>
      <c r="N121" s="34">
        <f t="shared" si="65"/>
        <v>40</v>
      </c>
      <c r="O121" s="28">
        <v>16</v>
      </c>
      <c r="P121" s="14">
        <v>2</v>
      </c>
      <c r="Q121" s="14">
        <v>0</v>
      </c>
      <c r="R121" s="15">
        <f t="shared" si="66"/>
        <v>18</v>
      </c>
      <c r="S121" s="13">
        <v>2</v>
      </c>
      <c r="T121" s="14">
        <v>2</v>
      </c>
      <c r="U121" s="14">
        <v>0</v>
      </c>
      <c r="V121" s="15">
        <f t="shared" si="67"/>
        <v>4</v>
      </c>
      <c r="W121" s="28">
        <f t="shared" si="52"/>
        <v>38</v>
      </c>
      <c r="X121" s="14">
        <f t="shared" si="53"/>
        <v>24</v>
      </c>
      <c r="Y121" s="14">
        <f t="shared" si="54"/>
        <v>0</v>
      </c>
      <c r="Z121" s="39">
        <f t="shared" si="55"/>
        <v>62</v>
      </c>
    </row>
    <row r="122" spans="1:26" ht="26.25" thickBot="1" x14ac:dyDescent="0.3">
      <c r="A122" s="133"/>
      <c r="B122" s="133"/>
      <c r="C122" s="133"/>
      <c r="D122" s="133"/>
      <c r="E122" s="133"/>
      <c r="F122" s="133"/>
      <c r="G122" s="141"/>
      <c r="H122" s="133"/>
      <c r="I122" s="133"/>
      <c r="J122" s="44" t="s">
        <v>35</v>
      </c>
      <c r="K122" s="16">
        <f>SUM(K117,K118,K119,K120,K121)</f>
        <v>62</v>
      </c>
      <c r="L122" s="17">
        <f t="shared" ref="L122:M122" si="68">SUM(L117:L121)</f>
        <v>45</v>
      </c>
      <c r="M122" s="17">
        <f t="shared" si="68"/>
        <v>0</v>
      </c>
      <c r="N122" s="35">
        <f>SUM(K122,L122)</f>
        <v>107</v>
      </c>
      <c r="O122" s="16">
        <f>SUM(O117,O118,O119,O120,O121)</f>
        <v>44</v>
      </c>
      <c r="P122" s="17">
        <f t="shared" ref="P122:Q122" si="69">SUM(P117:P121)</f>
        <v>36</v>
      </c>
      <c r="Q122" s="17">
        <f t="shared" si="69"/>
        <v>0</v>
      </c>
      <c r="R122" s="18">
        <f>SUM(O122,P122)</f>
        <v>80</v>
      </c>
      <c r="S122" s="41">
        <f>SUM(S117,S118,S119,S120,S121)</f>
        <v>49</v>
      </c>
      <c r="T122" s="17">
        <f t="shared" ref="T122:U122" si="70">SUM(T117:T121)</f>
        <v>27</v>
      </c>
      <c r="U122" s="17">
        <f t="shared" si="70"/>
        <v>0</v>
      </c>
      <c r="V122" s="18">
        <f>SUM(S122,T122)</f>
        <v>76</v>
      </c>
      <c r="W122" s="16">
        <f t="shared" si="52"/>
        <v>155</v>
      </c>
      <c r="X122" s="17">
        <f t="shared" si="53"/>
        <v>108</v>
      </c>
      <c r="Y122" s="17">
        <f t="shared" si="54"/>
        <v>0</v>
      </c>
      <c r="Z122" s="18">
        <f t="shared" si="55"/>
        <v>263</v>
      </c>
    </row>
    <row r="123" spans="1:26" x14ac:dyDescent="0.25">
      <c r="A123" s="133"/>
      <c r="B123" s="133"/>
      <c r="C123" s="133"/>
      <c r="D123" s="133"/>
      <c r="E123" s="133"/>
      <c r="F123" s="133"/>
      <c r="G123" s="141"/>
      <c r="H123" s="133"/>
      <c r="I123" s="135" t="s">
        <v>28</v>
      </c>
      <c r="J123" s="43" t="s">
        <v>36</v>
      </c>
      <c r="K123" s="29">
        <v>62</v>
      </c>
      <c r="L123" s="20">
        <v>45</v>
      </c>
      <c r="M123" s="20">
        <v>0</v>
      </c>
      <c r="N123" s="33">
        <f>SUM(K123:M123)</f>
        <v>107</v>
      </c>
      <c r="O123" s="29">
        <v>0</v>
      </c>
      <c r="P123" s="20">
        <v>0</v>
      </c>
      <c r="Q123" s="20">
        <v>0</v>
      </c>
      <c r="R123" s="12">
        <f>SUM(O123:Q123)</f>
        <v>0</v>
      </c>
      <c r="S123" s="19">
        <v>49</v>
      </c>
      <c r="T123" s="20">
        <v>27</v>
      </c>
      <c r="U123" s="20">
        <v>0</v>
      </c>
      <c r="V123" s="12">
        <f>SUM(S123:U123)</f>
        <v>76</v>
      </c>
      <c r="W123" s="29">
        <f t="shared" si="52"/>
        <v>111</v>
      </c>
      <c r="X123" s="20">
        <f t="shared" si="53"/>
        <v>72</v>
      </c>
      <c r="Y123" s="20">
        <f t="shared" si="54"/>
        <v>0</v>
      </c>
      <c r="Z123" s="12">
        <f t="shared" si="55"/>
        <v>183</v>
      </c>
    </row>
    <row r="124" spans="1:26" x14ac:dyDescent="0.25">
      <c r="A124" s="133"/>
      <c r="B124" s="133"/>
      <c r="C124" s="133"/>
      <c r="D124" s="133"/>
      <c r="E124" s="133"/>
      <c r="F124" s="133"/>
      <c r="G124" s="141"/>
      <c r="H124" s="133"/>
      <c r="I124" s="135"/>
      <c r="J124" s="43" t="s">
        <v>37</v>
      </c>
      <c r="K124" s="27">
        <v>0</v>
      </c>
      <c r="L124" s="6">
        <v>0</v>
      </c>
      <c r="M124" s="6">
        <v>0</v>
      </c>
      <c r="N124" s="32">
        <f>SUM(K124:M124)</f>
        <v>0</v>
      </c>
      <c r="O124" s="27">
        <v>44</v>
      </c>
      <c r="P124" s="6">
        <v>36</v>
      </c>
      <c r="Q124" s="6">
        <v>0</v>
      </c>
      <c r="R124" s="11">
        <f>SUM(O124:Q124)</f>
        <v>80</v>
      </c>
      <c r="S124" s="10">
        <v>0</v>
      </c>
      <c r="T124" s="6">
        <v>0</v>
      </c>
      <c r="U124" s="6">
        <v>0</v>
      </c>
      <c r="V124" s="11">
        <f>SUM(S124:U124)</f>
        <v>0</v>
      </c>
      <c r="W124" s="27">
        <f t="shared" si="52"/>
        <v>44</v>
      </c>
      <c r="X124" s="6">
        <f t="shared" si="53"/>
        <v>36</v>
      </c>
      <c r="Y124" s="6">
        <f t="shared" si="54"/>
        <v>0</v>
      </c>
      <c r="Z124" s="11">
        <f t="shared" si="55"/>
        <v>80</v>
      </c>
    </row>
    <row r="125" spans="1:26" x14ac:dyDescent="0.25">
      <c r="A125" s="133"/>
      <c r="B125" s="133"/>
      <c r="C125" s="133"/>
      <c r="D125" s="133"/>
      <c r="E125" s="133"/>
      <c r="F125" s="133"/>
      <c r="G125" s="141"/>
      <c r="H125" s="133"/>
      <c r="I125" s="135" t="s">
        <v>29</v>
      </c>
      <c r="J125" s="43" t="s">
        <v>38</v>
      </c>
      <c r="K125" s="27">
        <v>62</v>
      </c>
      <c r="L125" s="6">
        <v>45</v>
      </c>
      <c r="M125" s="6">
        <v>0</v>
      </c>
      <c r="N125" s="32">
        <f>SUM(K125:M125)</f>
        <v>107</v>
      </c>
      <c r="O125" s="27">
        <f>O122</f>
        <v>44</v>
      </c>
      <c r="P125" s="6">
        <f>P122</f>
        <v>36</v>
      </c>
      <c r="Q125" s="6">
        <v>0</v>
      </c>
      <c r="R125" s="11">
        <f>SUM(O125:Q125)</f>
        <v>80</v>
      </c>
      <c r="S125" s="10">
        <v>0</v>
      </c>
      <c r="T125" s="6">
        <v>0</v>
      </c>
      <c r="U125" s="6">
        <v>0</v>
      </c>
      <c r="V125" s="11">
        <f>SUM(S125:U125)</f>
        <v>0</v>
      </c>
      <c r="W125" s="27">
        <f t="shared" si="52"/>
        <v>106</v>
      </c>
      <c r="X125" s="6">
        <f t="shared" si="53"/>
        <v>81</v>
      </c>
      <c r="Y125" s="6">
        <f t="shared" si="54"/>
        <v>0</v>
      </c>
      <c r="Z125" s="11">
        <f t="shared" si="55"/>
        <v>187</v>
      </c>
    </row>
    <row r="126" spans="1:26" ht="15.75" thickBot="1" x14ac:dyDescent="0.3">
      <c r="A126" s="133"/>
      <c r="B126" s="133"/>
      <c r="C126" s="133"/>
      <c r="D126" s="133"/>
      <c r="E126" s="133"/>
      <c r="F126" s="133"/>
      <c r="G126" s="141"/>
      <c r="H126" s="133"/>
      <c r="I126" s="135"/>
      <c r="J126" s="43" t="s">
        <v>39</v>
      </c>
      <c r="K126" s="40">
        <v>0</v>
      </c>
      <c r="L126" s="22">
        <v>0</v>
      </c>
      <c r="M126" s="22">
        <v>0</v>
      </c>
      <c r="N126" s="36">
        <f>SUM(K126:M126)</f>
        <v>0</v>
      </c>
      <c r="O126" s="40">
        <v>0</v>
      </c>
      <c r="P126" s="22">
        <v>0</v>
      </c>
      <c r="Q126" s="22">
        <v>0</v>
      </c>
      <c r="R126" s="23">
        <f>SUM(O126:Q126)</f>
        <v>0</v>
      </c>
      <c r="S126" s="21">
        <v>0</v>
      </c>
      <c r="T126" s="22">
        <v>0</v>
      </c>
      <c r="U126" s="22">
        <v>0</v>
      </c>
      <c r="V126" s="23">
        <f>SUM(S126:U126)</f>
        <v>0</v>
      </c>
      <c r="W126" s="40">
        <f t="shared" si="52"/>
        <v>0</v>
      </c>
      <c r="X126" s="22">
        <f t="shared" si="53"/>
        <v>0</v>
      </c>
      <c r="Y126" s="22">
        <f t="shared" si="54"/>
        <v>0</v>
      </c>
      <c r="Z126" s="23">
        <f t="shared" si="55"/>
        <v>0</v>
      </c>
    </row>
    <row r="127" spans="1:26" ht="19.5" customHeight="1" x14ac:dyDescent="0.25">
      <c r="A127" s="133"/>
      <c r="B127" s="133" t="s">
        <v>110</v>
      </c>
      <c r="C127" s="133"/>
      <c r="D127" s="133"/>
      <c r="E127" s="133"/>
      <c r="F127" s="133" t="s">
        <v>112</v>
      </c>
      <c r="G127" s="141"/>
      <c r="H127" s="133" t="s">
        <v>111</v>
      </c>
      <c r="I127" s="133" t="s">
        <v>27</v>
      </c>
      <c r="J127" s="43" t="s">
        <v>30</v>
      </c>
      <c r="K127" s="26">
        <v>0</v>
      </c>
      <c r="L127" s="8">
        <v>0</v>
      </c>
      <c r="M127" s="8">
        <v>0</v>
      </c>
      <c r="N127" s="31">
        <f t="shared" ref="N127:N131" si="71">SUM(K127:M127)</f>
        <v>0</v>
      </c>
      <c r="O127" s="26">
        <v>0</v>
      </c>
      <c r="P127" s="8">
        <v>4</v>
      </c>
      <c r="Q127" s="8">
        <v>0</v>
      </c>
      <c r="R127" s="9">
        <f t="shared" ref="R127:R131" si="72">SUM(O127:Q127)</f>
        <v>4</v>
      </c>
      <c r="S127" s="7">
        <v>0</v>
      </c>
      <c r="T127" s="8">
        <v>6</v>
      </c>
      <c r="U127" s="8">
        <v>0</v>
      </c>
      <c r="V127" s="9">
        <f t="shared" ref="V127:V131" si="73">SUM(S127:U127)</f>
        <v>6</v>
      </c>
      <c r="W127" s="29">
        <f t="shared" si="52"/>
        <v>0</v>
      </c>
      <c r="X127" s="20">
        <f t="shared" si="53"/>
        <v>10</v>
      </c>
      <c r="Y127" s="20">
        <f t="shared" si="54"/>
        <v>0</v>
      </c>
      <c r="Z127" s="12">
        <f t="shared" si="55"/>
        <v>10</v>
      </c>
    </row>
    <row r="128" spans="1:26" x14ac:dyDescent="0.25">
      <c r="A128" s="133"/>
      <c r="B128" s="133"/>
      <c r="C128" s="133"/>
      <c r="D128" s="133"/>
      <c r="E128" s="133"/>
      <c r="F128" s="133"/>
      <c r="G128" s="141"/>
      <c r="H128" s="133"/>
      <c r="I128" s="133"/>
      <c r="J128" s="43" t="s">
        <v>31</v>
      </c>
      <c r="K128" s="27">
        <v>0</v>
      </c>
      <c r="L128" s="6">
        <v>0</v>
      </c>
      <c r="M128" s="6">
        <v>0</v>
      </c>
      <c r="N128" s="32">
        <f t="shared" si="71"/>
        <v>0</v>
      </c>
      <c r="O128" s="27">
        <v>0</v>
      </c>
      <c r="P128" s="6">
        <v>0</v>
      </c>
      <c r="Q128" s="6">
        <v>0</v>
      </c>
      <c r="R128" s="11">
        <f t="shared" si="72"/>
        <v>0</v>
      </c>
      <c r="S128" s="10">
        <v>0</v>
      </c>
      <c r="T128" s="6">
        <v>0</v>
      </c>
      <c r="U128" s="6">
        <v>0</v>
      </c>
      <c r="V128" s="11">
        <f t="shared" si="73"/>
        <v>0</v>
      </c>
      <c r="W128" s="27">
        <f t="shared" si="52"/>
        <v>0</v>
      </c>
      <c r="X128" s="6">
        <f t="shared" si="53"/>
        <v>0</v>
      </c>
      <c r="Y128" s="6">
        <f t="shared" si="54"/>
        <v>0</v>
      </c>
      <c r="Z128" s="11">
        <f t="shared" si="55"/>
        <v>0</v>
      </c>
    </row>
    <row r="129" spans="1:26" x14ac:dyDescent="0.25">
      <c r="A129" s="133"/>
      <c r="B129" s="133"/>
      <c r="C129" s="133"/>
      <c r="D129" s="133"/>
      <c r="E129" s="133"/>
      <c r="F129" s="133"/>
      <c r="G129" s="141"/>
      <c r="H129" s="133"/>
      <c r="I129" s="133"/>
      <c r="J129" s="43" t="s">
        <v>32</v>
      </c>
      <c r="K129" s="27">
        <v>0</v>
      </c>
      <c r="L129" s="6">
        <v>0</v>
      </c>
      <c r="M129" s="6">
        <v>0</v>
      </c>
      <c r="N129" s="32">
        <f t="shared" si="71"/>
        <v>0</v>
      </c>
      <c r="O129" s="27">
        <v>0</v>
      </c>
      <c r="P129" s="6">
        <v>0</v>
      </c>
      <c r="Q129" s="6">
        <v>0</v>
      </c>
      <c r="R129" s="11">
        <f t="shared" si="72"/>
        <v>0</v>
      </c>
      <c r="S129" s="10">
        <v>0</v>
      </c>
      <c r="T129" s="6">
        <v>0</v>
      </c>
      <c r="U129" s="6">
        <v>0</v>
      </c>
      <c r="V129" s="11">
        <f t="shared" si="73"/>
        <v>0</v>
      </c>
      <c r="W129" s="27">
        <f t="shared" si="52"/>
        <v>0</v>
      </c>
      <c r="X129" s="6">
        <f t="shared" si="53"/>
        <v>0</v>
      </c>
      <c r="Y129" s="6">
        <f t="shared" si="54"/>
        <v>0</v>
      </c>
      <c r="Z129" s="11">
        <f t="shared" si="55"/>
        <v>0</v>
      </c>
    </row>
    <row r="130" spans="1:26" x14ac:dyDescent="0.25">
      <c r="A130" s="133"/>
      <c r="B130" s="133"/>
      <c r="C130" s="133"/>
      <c r="D130" s="133"/>
      <c r="E130" s="133"/>
      <c r="F130" s="133"/>
      <c r="G130" s="141"/>
      <c r="H130" s="133"/>
      <c r="I130" s="133"/>
      <c r="J130" s="43" t="s">
        <v>33</v>
      </c>
      <c r="K130" s="27">
        <v>0</v>
      </c>
      <c r="L130" s="6">
        <v>0</v>
      </c>
      <c r="M130" s="6">
        <v>0</v>
      </c>
      <c r="N130" s="33">
        <f t="shared" si="71"/>
        <v>0</v>
      </c>
      <c r="O130" s="27">
        <v>0</v>
      </c>
      <c r="P130" s="6">
        <v>0</v>
      </c>
      <c r="Q130" s="6">
        <v>0</v>
      </c>
      <c r="R130" s="12">
        <f t="shared" si="72"/>
        <v>0</v>
      </c>
      <c r="S130" s="10">
        <v>0</v>
      </c>
      <c r="T130" s="6">
        <v>0</v>
      </c>
      <c r="U130" s="6">
        <v>0</v>
      </c>
      <c r="V130" s="12">
        <f t="shared" si="73"/>
        <v>0</v>
      </c>
      <c r="W130" s="27">
        <f t="shared" si="52"/>
        <v>0</v>
      </c>
      <c r="X130" s="6">
        <f t="shared" si="53"/>
        <v>0</v>
      </c>
      <c r="Y130" s="6">
        <f t="shared" si="54"/>
        <v>0</v>
      </c>
      <c r="Z130" s="11">
        <f t="shared" si="55"/>
        <v>0</v>
      </c>
    </row>
    <row r="131" spans="1:26" ht="15.75" thickBot="1" x14ac:dyDescent="0.3">
      <c r="A131" s="133"/>
      <c r="B131" s="133"/>
      <c r="C131" s="133"/>
      <c r="D131" s="133"/>
      <c r="E131" s="133"/>
      <c r="F131" s="133"/>
      <c r="G131" s="141"/>
      <c r="H131" s="133"/>
      <c r="I131" s="133"/>
      <c r="J131" s="30" t="s">
        <v>34</v>
      </c>
      <c r="K131" s="28">
        <v>6</v>
      </c>
      <c r="L131" s="14">
        <v>9</v>
      </c>
      <c r="M131" s="14">
        <v>0</v>
      </c>
      <c r="N131" s="34">
        <f t="shared" si="71"/>
        <v>15</v>
      </c>
      <c r="O131" s="40">
        <v>14</v>
      </c>
      <c r="P131" s="22">
        <v>10</v>
      </c>
      <c r="Q131" s="22">
        <v>0</v>
      </c>
      <c r="R131" s="45">
        <f t="shared" si="72"/>
        <v>24</v>
      </c>
      <c r="S131" s="13">
        <v>31</v>
      </c>
      <c r="T131" s="14">
        <v>0</v>
      </c>
      <c r="U131" s="14">
        <v>0</v>
      </c>
      <c r="V131" s="15">
        <f t="shared" si="73"/>
        <v>31</v>
      </c>
      <c r="W131" s="28">
        <f t="shared" si="52"/>
        <v>51</v>
      </c>
      <c r="X131" s="14">
        <f t="shared" si="53"/>
        <v>19</v>
      </c>
      <c r="Y131" s="14">
        <f t="shared" si="54"/>
        <v>0</v>
      </c>
      <c r="Z131" s="39">
        <f t="shared" si="55"/>
        <v>70</v>
      </c>
    </row>
    <row r="132" spans="1:26" ht="26.25" thickBot="1" x14ac:dyDescent="0.3">
      <c r="A132" s="133"/>
      <c r="B132" s="133"/>
      <c r="C132" s="133"/>
      <c r="D132" s="133"/>
      <c r="E132" s="133"/>
      <c r="F132" s="133"/>
      <c r="G132" s="141"/>
      <c r="H132" s="133"/>
      <c r="I132" s="133"/>
      <c r="J132" s="44" t="s">
        <v>35</v>
      </c>
      <c r="K132" s="16">
        <f>SUM(K127,K128,K129,K130,K131)</f>
        <v>6</v>
      </c>
      <c r="L132" s="17">
        <f t="shared" ref="L132:M132" si="74">SUM(L127:L131)</f>
        <v>9</v>
      </c>
      <c r="M132" s="17">
        <f t="shared" si="74"/>
        <v>0</v>
      </c>
      <c r="N132" s="35">
        <f>SUM(K132,L132)</f>
        <v>15</v>
      </c>
      <c r="O132" s="16">
        <f>SUM(O127,O128,O129,O130,O131)</f>
        <v>14</v>
      </c>
      <c r="P132" s="17">
        <f t="shared" ref="P132:Q132" si="75">SUM(P127:P131)</f>
        <v>14</v>
      </c>
      <c r="Q132" s="17">
        <f t="shared" si="75"/>
        <v>0</v>
      </c>
      <c r="R132" s="18">
        <f>SUM(O132,P132)</f>
        <v>28</v>
      </c>
      <c r="S132" s="41">
        <f>SUM(S127,S128,S129,S130,S131)</f>
        <v>31</v>
      </c>
      <c r="T132" s="17">
        <f t="shared" ref="T132:U132" si="76">SUM(T127:T131)</f>
        <v>6</v>
      </c>
      <c r="U132" s="17">
        <f t="shared" si="76"/>
        <v>0</v>
      </c>
      <c r="V132" s="18">
        <f>SUM(S132,T132)</f>
        <v>37</v>
      </c>
      <c r="W132" s="16">
        <f t="shared" si="52"/>
        <v>51</v>
      </c>
      <c r="X132" s="17">
        <f t="shared" si="53"/>
        <v>29</v>
      </c>
      <c r="Y132" s="17">
        <f t="shared" si="54"/>
        <v>0</v>
      </c>
      <c r="Z132" s="18">
        <f t="shared" si="55"/>
        <v>80</v>
      </c>
    </row>
    <row r="133" spans="1:26" x14ac:dyDescent="0.25">
      <c r="A133" s="133"/>
      <c r="B133" s="133"/>
      <c r="C133" s="133"/>
      <c r="D133" s="133"/>
      <c r="E133" s="133"/>
      <c r="F133" s="133"/>
      <c r="G133" s="141"/>
      <c r="H133" s="133"/>
      <c r="I133" s="133" t="s">
        <v>28</v>
      </c>
      <c r="J133" s="43" t="s">
        <v>36</v>
      </c>
      <c r="K133" s="29">
        <v>6</v>
      </c>
      <c r="L133" s="20">
        <v>9</v>
      </c>
      <c r="M133" s="20">
        <v>0</v>
      </c>
      <c r="N133" s="33">
        <f>SUM(K133:M133)</f>
        <v>15</v>
      </c>
      <c r="O133" s="26">
        <v>6</v>
      </c>
      <c r="P133" s="8">
        <v>9</v>
      </c>
      <c r="Q133" s="8">
        <v>0</v>
      </c>
      <c r="R133" s="9">
        <f>SUM(O133:Q133)</f>
        <v>15</v>
      </c>
      <c r="S133" s="19">
        <v>31</v>
      </c>
      <c r="T133" s="20">
        <v>0</v>
      </c>
      <c r="U133" s="20">
        <v>0</v>
      </c>
      <c r="V133" s="12">
        <f>SUM(S133:U133)</f>
        <v>31</v>
      </c>
      <c r="W133" s="29">
        <f t="shared" si="52"/>
        <v>43</v>
      </c>
      <c r="X133" s="20">
        <f t="shared" si="53"/>
        <v>18</v>
      </c>
      <c r="Y133" s="20">
        <f t="shared" si="54"/>
        <v>0</v>
      </c>
      <c r="Z133" s="12">
        <f t="shared" si="55"/>
        <v>61</v>
      </c>
    </row>
    <row r="134" spans="1:26" x14ac:dyDescent="0.25">
      <c r="A134" s="133"/>
      <c r="B134" s="133"/>
      <c r="C134" s="133"/>
      <c r="D134" s="133"/>
      <c r="E134" s="133"/>
      <c r="F134" s="133"/>
      <c r="G134" s="141"/>
      <c r="H134" s="133"/>
      <c r="I134" s="133"/>
      <c r="J134" s="43" t="s">
        <v>37</v>
      </c>
      <c r="K134" s="27">
        <v>0</v>
      </c>
      <c r="L134" s="6">
        <v>0</v>
      </c>
      <c r="M134" s="6">
        <v>0</v>
      </c>
      <c r="N134" s="32">
        <f>SUM(K134:M134)</f>
        <v>0</v>
      </c>
      <c r="O134" s="27">
        <v>8</v>
      </c>
      <c r="P134" s="6">
        <v>5</v>
      </c>
      <c r="Q134" s="6">
        <v>0</v>
      </c>
      <c r="R134" s="11">
        <f>SUM(O134:Q134)</f>
        <v>13</v>
      </c>
      <c r="S134" s="10">
        <v>0</v>
      </c>
      <c r="T134" s="6">
        <v>6</v>
      </c>
      <c r="U134" s="6">
        <v>0</v>
      </c>
      <c r="V134" s="11">
        <f>SUM(S134:U134)</f>
        <v>6</v>
      </c>
      <c r="W134" s="27">
        <f t="shared" si="52"/>
        <v>8</v>
      </c>
      <c r="X134" s="6">
        <f t="shared" si="53"/>
        <v>11</v>
      </c>
      <c r="Y134" s="6">
        <f t="shared" si="54"/>
        <v>0</v>
      </c>
      <c r="Z134" s="11">
        <f t="shared" si="55"/>
        <v>19</v>
      </c>
    </row>
    <row r="135" spans="1:26" x14ac:dyDescent="0.25">
      <c r="A135" s="133"/>
      <c r="B135" s="133"/>
      <c r="C135" s="133"/>
      <c r="D135" s="133"/>
      <c r="E135" s="133"/>
      <c r="F135" s="133"/>
      <c r="G135" s="141"/>
      <c r="H135" s="133"/>
      <c r="I135" s="135" t="s">
        <v>29</v>
      </c>
      <c r="J135" s="43" t="s">
        <v>38</v>
      </c>
      <c r="K135" s="27">
        <v>0</v>
      </c>
      <c r="L135" s="6">
        <v>0</v>
      </c>
      <c r="M135" s="6">
        <v>0</v>
      </c>
      <c r="N135" s="32">
        <f>SUM(K135:M135)</f>
        <v>0</v>
      </c>
      <c r="O135" s="27">
        <v>0</v>
      </c>
      <c r="P135" s="6">
        <v>4</v>
      </c>
      <c r="Q135" s="6">
        <v>0</v>
      </c>
      <c r="R135" s="11">
        <f>SUM(O135:Q135)</f>
        <v>4</v>
      </c>
      <c r="S135" s="10">
        <v>0</v>
      </c>
      <c r="T135" s="6">
        <v>6</v>
      </c>
      <c r="U135" s="6">
        <v>0</v>
      </c>
      <c r="V135" s="11">
        <f>SUM(S135:U135)</f>
        <v>6</v>
      </c>
      <c r="W135" s="27">
        <f t="shared" si="52"/>
        <v>0</v>
      </c>
      <c r="X135" s="6">
        <f t="shared" si="53"/>
        <v>10</v>
      </c>
      <c r="Y135" s="6">
        <f t="shared" si="54"/>
        <v>0</v>
      </c>
      <c r="Z135" s="11">
        <f t="shared" si="55"/>
        <v>10</v>
      </c>
    </row>
    <row r="136" spans="1:26" ht="15.75" thickBot="1" x14ac:dyDescent="0.3">
      <c r="A136" s="133"/>
      <c r="B136" s="133"/>
      <c r="C136" s="133"/>
      <c r="D136" s="133"/>
      <c r="E136" s="133"/>
      <c r="F136" s="133"/>
      <c r="G136" s="141"/>
      <c r="H136" s="133"/>
      <c r="I136" s="135"/>
      <c r="J136" s="43" t="s">
        <v>39</v>
      </c>
      <c r="K136" s="40">
        <v>0</v>
      </c>
      <c r="L136" s="22">
        <v>0</v>
      </c>
      <c r="M136" s="22">
        <v>0</v>
      </c>
      <c r="N136" s="36">
        <f>SUM(K136:M136)</f>
        <v>0</v>
      </c>
      <c r="O136" s="40">
        <v>0</v>
      </c>
      <c r="P136" s="22">
        <v>0</v>
      </c>
      <c r="Q136" s="22">
        <v>0</v>
      </c>
      <c r="R136" s="23">
        <f>SUM(O136:Q136)</f>
        <v>0</v>
      </c>
      <c r="S136" s="21">
        <v>0</v>
      </c>
      <c r="T136" s="22">
        <v>0</v>
      </c>
      <c r="U136" s="22">
        <v>0</v>
      </c>
      <c r="V136" s="23">
        <f>SUM(S136:U136)</f>
        <v>0</v>
      </c>
      <c r="W136" s="28">
        <f t="shared" si="52"/>
        <v>0</v>
      </c>
      <c r="X136" s="14">
        <f t="shared" si="53"/>
        <v>0</v>
      </c>
      <c r="Y136" s="14">
        <f t="shared" si="54"/>
        <v>0</v>
      </c>
      <c r="Z136" s="39">
        <f t="shared" si="55"/>
        <v>0</v>
      </c>
    </row>
    <row r="137" spans="1:26" ht="16.5" customHeight="1" x14ac:dyDescent="0.25">
      <c r="A137" s="133"/>
      <c r="B137" s="133"/>
      <c r="C137" s="133"/>
      <c r="D137" s="133"/>
      <c r="E137" s="133"/>
      <c r="F137" s="133" t="s">
        <v>113</v>
      </c>
      <c r="G137" s="141"/>
      <c r="H137" s="133" t="s">
        <v>114</v>
      </c>
      <c r="I137" s="135" t="s">
        <v>27</v>
      </c>
      <c r="J137" s="43" t="s">
        <v>30</v>
      </c>
      <c r="K137" s="26">
        <v>0</v>
      </c>
      <c r="L137" s="8">
        <v>1</v>
      </c>
      <c r="M137" s="8">
        <v>0</v>
      </c>
      <c r="N137" s="31">
        <f t="shared" ref="N137:N141" si="77">SUM(K137:M137)</f>
        <v>1</v>
      </c>
      <c r="O137" s="26">
        <f>SUM(O127+O97)</f>
        <v>0</v>
      </c>
      <c r="P137" s="8">
        <v>4</v>
      </c>
      <c r="Q137" s="8">
        <v>0</v>
      </c>
      <c r="R137" s="9">
        <f>SUM(O137+P137)</f>
        <v>4</v>
      </c>
      <c r="S137" s="7">
        <v>0</v>
      </c>
      <c r="T137" s="8">
        <v>6</v>
      </c>
      <c r="U137" s="8">
        <v>0</v>
      </c>
      <c r="V137" s="9">
        <f t="shared" ref="V137:V141" si="78">SUM(S137:U137)</f>
        <v>6</v>
      </c>
      <c r="W137" s="26">
        <f t="shared" si="52"/>
        <v>0</v>
      </c>
      <c r="X137" s="8">
        <f t="shared" si="53"/>
        <v>11</v>
      </c>
      <c r="Y137" s="8">
        <f t="shared" si="54"/>
        <v>0</v>
      </c>
      <c r="Z137" s="9">
        <f t="shared" si="55"/>
        <v>11</v>
      </c>
    </row>
    <row r="138" spans="1:26" x14ac:dyDescent="0.25">
      <c r="A138" s="133"/>
      <c r="B138" s="133"/>
      <c r="C138" s="133"/>
      <c r="D138" s="133"/>
      <c r="E138" s="133"/>
      <c r="F138" s="133"/>
      <c r="G138" s="141"/>
      <c r="H138" s="133"/>
      <c r="I138" s="135"/>
      <c r="J138" s="43" t="s">
        <v>31</v>
      </c>
      <c r="K138" s="27">
        <v>0</v>
      </c>
      <c r="L138" s="6">
        <v>0</v>
      </c>
      <c r="M138" s="6">
        <v>0</v>
      </c>
      <c r="N138" s="32">
        <f t="shared" si="77"/>
        <v>0</v>
      </c>
      <c r="O138" s="27">
        <v>0</v>
      </c>
      <c r="P138" s="6">
        <v>0</v>
      </c>
      <c r="Q138" s="6">
        <v>0</v>
      </c>
      <c r="R138" s="11">
        <f t="shared" ref="R138:R141" si="79">SUM(O138:Q138)</f>
        <v>0</v>
      </c>
      <c r="S138" s="10">
        <v>0</v>
      </c>
      <c r="T138" s="6">
        <v>0</v>
      </c>
      <c r="U138" s="6">
        <v>0</v>
      </c>
      <c r="V138" s="11">
        <f t="shared" si="78"/>
        <v>0</v>
      </c>
      <c r="W138" s="27">
        <f t="shared" si="52"/>
        <v>0</v>
      </c>
      <c r="X138" s="6">
        <f t="shared" si="53"/>
        <v>0</v>
      </c>
      <c r="Y138" s="6">
        <f t="shared" si="54"/>
        <v>0</v>
      </c>
      <c r="Z138" s="11">
        <f t="shared" si="55"/>
        <v>0</v>
      </c>
    </row>
    <row r="139" spans="1:26" x14ac:dyDescent="0.25">
      <c r="A139" s="133"/>
      <c r="B139" s="133"/>
      <c r="C139" s="133"/>
      <c r="D139" s="133"/>
      <c r="E139" s="133"/>
      <c r="F139" s="133"/>
      <c r="G139" s="141"/>
      <c r="H139" s="133"/>
      <c r="I139" s="135"/>
      <c r="J139" s="43" t="s">
        <v>32</v>
      </c>
      <c r="K139" s="27">
        <v>0</v>
      </c>
      <c r="L139" s="6">
        <v>0</v>
      </c>
      <c r="M139" s="6">
        <v>0</v>
      </c>
      <c r="N139" s="32">
        <f t="shared" si="77"/>
        <v>0</v>
      </c>
      <c r="O139" s="27">
        <v>2</v>
      </c>
      <c r="P139" s="6">
        <v>6</v>
      </c>
      <c r="Q139" s="6">
        <v>0</v>
      </c>
      <c r="R139" s="11">
        <f t="shared" si="79"/>
        <v>8</v>
      </c>
      <c r="S139" s="10">
        <v>7</v>
      </c>
      <c r="T139" s="6">
        <v>7</v>
      </c>
      <c r="U139" s="6">
        <v>0</v>
      </c>
      <c r="V139" s="11">
        <f t="shared" si="78"/>
        <v>14</v>
      </c>
      <c r="W139" s="27">
        <f t="shared" si="52"/>
        <v>9</v>
      </c>
      <c r="X139" s="6">
        <f t="shared" si="53"/>
        <v>13</v>
      </c>
      <c r="Y139" s="6">
        <f t="shared" si="54"/>
        <v>0</v>
      </c>
      <c r="Z139" s="11">
        <f t="shared" si="55"/>
        <v>22</v>
      </c>
    </row>
    <row r="140" spans="1:26" x14ac:dyDescent="0.25">
      <c r="A140" s="133"/>
      <c r="B140" s="133"/>
      <c r="C140" s="133"/>
      <c r="D140" s="133"/>
      <c r="E140" s="133"/>
      <c r="F140" s="133"/>
      <c r="G140" s="141"/>
      <c r="H140" s="133"/>
      <c r="I140" s="135"/>
      <c r="J140" s="43" t="s">
        <v>33</v>
      </c>
      <c r="K140" s="27">
        <v>42</v>
      </c>
      <c r="L140" s="6">
        <v>24</v>
      </c>
      <c r="M140" s="6">
        <v>0</v>
      </c>
      <c r="N140" s="33">
        <f t="shared" si="77"/>
        <v>66</v>
      </c>
      <c r="O140" s="27">
        <v>26</v>
      </c>
      <c r="P140" s="6">
        <v>24</v>
      </c>
      <c r="Q140" s="6">
        <v>0</v>
      </c>
      <c r="R140" s="12">
        <f t="shared" si="79"/>
        <v>50</v>
      </c>
      <c r="S140" s="10">
        <v>40</v>
      </c>
      <c r="T140" s="6">
        <v>18</v>
      </c>
      <c r="U140" s="6">
        <v>0</v>
      </c>
      <c r="V140" s="12">
        <f t="shared" si="78"/>
        <v>58</v>
      </c>
      <c r="W140" s="27">
        <f t="shared" si="52"/>
        <v>108</v>
      </c>
      <c r="X140" s="6">
        <f t="shared" si="53"/>
        <v>66</v>
      </c>
      <c r="Y140" s="6">
        <f t="shared" si="54"/>
        <v>0</v>
      </c>
      <c r="Z140" s="11">
        <f t="shared" si="55"/>
        <v>174</v>
      </c>
    </row>
    <row r="141" spans="1:26" ht="15.75" thickBot="1" x14ac:dyDescent="0.3">
      <c r="A141" s="133"/>
      <c r="B141" s="133"/>
      <c r="C141" s="133"/>
      <c r="D141" s="133"/>
      <c r="E141" s="133"/>
      <c r="F141" s="133"/>
      <c r="G141" s="141"/>
      <c r="H141" s="133"/>
      <c r="I141" s="135"/>
      <c r="J141" s="30" t="s">
        <v>34</v>
      </c>
      <c r="K141" s="28">
        <v>219</v>
      </c>
      <c r="L141" s="14">
        <v>130</v>
      </c>
      <c r="M141" s="14">
        <v>0</v>
      </c>
      <c r="N141" s="34">
        <f t="shared" si="77"/>
        <v>349</v>
      </c>
      <c r="O141" s="28">
        <v>281</v>
      </c>
      <c r="P141" s="14">
        <v>107</v>
      </c>
      <c r="Q141" s="14">
        <v>0</v>
      </c>
      <c r="R141" s="15">
        <f t="shared" si="79"/>
        <v>388</v>
      </c>
      <c r="S141" s="13">
        <v>320</v>
      </c>
      <c r="T141" s="14">
        <v>77</v>
      </c>
      <c r="U141" s="14">
        <v>0</v>
      </c>
      <c r="V141" s="15">
        <f t="shared" si="78"/>
        <v>397</v>
      </c>
      <c r="W141" s="28">
        <f t="shared" si="52"/>
        <v>820</v>
      </c>
      <c r="X141" s="14">
        <f t="shared" si="53"/>
        <v>314</v>
      </c>
      <c r="Y141" s="14">
        <f t="shared" si="54"/>
        <v>0</v>
      </c>
      <c r="Z141" s="39">
        <f t="shared" si="55"/>
        <v>1134</v>
      </c>
    </row>
    <row r="142" spans="1:26" ht="26.25" thickBot="1" x14ac:dyDescent="0.3">
      <c r="A142" s="133"/>
      <c r="B142" s="133"/>
      <c r="C142" s="133"/>
      <c r="D142" s="133"/>
      <c r="E142" s="133"/>
      <c r="F142" s="133"/>
      <c r="G142" s="141"/>
      <c r="H142" s="133"/>
      <c r="I142" s="135"/>
      <c r="J142" s="44" t="s">
        <v>35</v>
      </c>
      <c r="K142" s="16">
        <f>SUM(K137,K138,K139,K140,K141)</f>
        <v>261</v>
      </c>
      <c r="L142" s="17">
        <f t="shared" ref="L142:M142" si="80">SUM(L137:L141)</f>
        <v>155</v>
      </c>
      <c r="M142" s="17">
        <f t="shared" si="80"/>
        <v>0</v>
      </c>
      <c r="N142" s="35">
        <f>SUM(K142,L142)</f>
        <v>416</v>
      </c>
      <c r="O142" s="16">
        <f>SUM(O137,O138,O139,O140,O141)</f>
        <v>309</v>
      </c>
      <c r="P142" s="17">
        <f t="shared" ref="P142:Q142" si="81">SUM(P137:P141)</f>
        <v>141</v>
      </c>
      <c r="Q142" s="17">
        <f t="shared" si="81"/>
        <v>0</v>
      </c>
      <c r="R142" s="18">
        <f>SUM(O142,P142)</f>
        <v>450</v>
      </c>
      <c r="S142" s="41">
        <f>SUM(S137,S138,S139,S140,S141)</f>
        <v>367</v>
      </c>
      <c r="T142" s="17">
        <f t="shared" ref="T142:U142" si="82">SUM(T137:T141)</f>
        <v>108</v>
      </c>
      <c r="U142" s="17">
        <f t="shared" si="82"/>
        <v>0</v>
      </c>
      <c r="V142" s="18">
        <f>SUM(S142,T142)</f>
        <v>475</v>
      </c>
      <c r="W142" s="16">
        <f t="shared" si="52"/>
        <v>937</v>
      </c>
      <c r="X142" s="17">
        <f t="shared" si="53"/>
        <v>404</v>
      </c>
      <c r="Y142" s="17">
        <f t="shared" si="54"/>
        <v>0</v>
      </c>
      <c r="Z142" s="18">
        <f t="shared" si="55"/>
        <v>1341</v>
      </c>
    </row>
    <row r="143" spans="1:26" x14ac:dyDescent="0.25">
      <c r="A143" s="133"/>
      <c r="B143" s="133"/>
      <c r="C143" s="133"/>
      <c r="D143" s="133"/>
      <c r="E143" s="133"/>
      <c r="F143" s="133"/>
      <c r="G143" s="141"/>
      <c r="H143" s="133"/>
      <c r="I143" s="133" t="s">
        <v>28</v>
      </c>
      <c r="J143" s="43" t="s">
        <v>36</v>
      </c>
      <c r="K143" s="29">
        <v>244</v>
      </c>
      <c r="L143" s="20">
        <v>141</v>
      </c>
      <c r="M143" s="20">
        <v>0</v>
      </c>
      <c r="N143" s="33">
        <f>SUM(K143:M143)</f>
        <v>385</v>
      </c>
      <c r="O143" s="26">
        <v>292</v>
      </c>
      <c r="P143" s="8">
        <v>134</v>
      </c>
      <c r="Q143" s="8">
        <v>0</v>
      </c>
      <c r="R143" s="9">
        <f>SUM(O143:Q143)</f>
        <v>426</v>
      </c>
      <c r="S143" s="19">
        <v>297</v>
      </c>
      <c r="T143" s="20">
        <v>70</v>
      </c>
      <c r="U143" s="20">
        <v>0</v>
      </c>
      <c r="V143" s="12">
        <f>SUM(S143:U143)</f>
        <v>367</v>
      </c>
      <c r="W143" s="29">
        <f t="shared" si="52"/>
        <v>833</v>
      </c>
      <c r="X143" s="20">
        <f t="shared" si="53"/>
        <v>345</v>
      </c>
      <c r="Y143" s="20">
        <f t="shared" si="54"/>
        <v>0</v>
      </c>
      <c r="Z143" s="12">
        <f t="shared" si="55"/>
        <v>1178</v>
      </c>
    </row>
    <row r="144" spans="1:26" x14ac:dyDescent="0.25">
      <c r="A144" s="133"/>
      <c r="B144" s="133"/>
      <c r="C144" s="133"/>
      <c r="D144" s="133"/>
      <c r="E144" s="133"/>
      <c r="F144" s="133"/>
      <c r="G144" s="141"/>
      <c r="H144" s="133"/>
      <c r="I144" s="133"/>
      <c r="J144" s="43" t="s">
        <v>37</v>
      </c>
      <c r="K144" s="27">
        <v>17</v>
      </c>
      <c r="L144" s="6">
        <v>14</v>
      </c>
      <c r="M144" s="6">
        <v>0</v>
      </c>
      <c r="N144" s="32">
        <f>SUM(K144:M144)</f>
        <v>31</v>
      </c>
      <c r="O144" s="27">
        <v>17</v>
      </c>
      <c r="P144" s="6">
        <v>7</v>
      </c>
      <c r="Q144" s="6">
        <v>0</v>
      </c>
      <c r="R144" s="11">
        <f>SUM(O144:Q144)</f>
        <v>24</v>
      </c>
      <c r="S144" s="10">
        <v>70</v>
      </c>
      <c r="T144" s="6">
        <v>38</v>
      </c>
      <c r="U144" s="6">
        <v>0</v>
      </c>
      <c r="V144" s="11">
        <f>SUM(S144:U144)</f>
        <v>108</v>
      </c>
      <c r="W144" s="27">
        <f t="shared" si="52"/>
        <v>104</v>
      </c>
      <c r="X144" s="6">
        <f t="shared" si="53"/>
        <v>59</v>
      </c>
      <c r="Y144" s="6">
        <f t="shared" si="54"/>
        <v>0</v>
      </c>
      <c r="Z144" s="11">
        <f t="shared" si="55"/>
        <v>163</v>
      </c>
    </row>
    <row r="145" spans="1:26" x14ac:dyDescent="0.25">
      <c r="A145" s="133"/>
      <c r="B145" s="133"/>
      <c r="C145" s="133"/>
      <c r="D145" s="133"/>
      <c r="E145" s="133"/>
      <c r="F145" s="133"/>
      <c r="G145" s="141"/>
      <c r="H145" s="133"/>
      <c r="I145" s="133" t="s">
        <v>29</v>
      </c>
      <c r="J145" s="43" t="s">
        <v>38</v>
      </c>
      <c r="K145" s="27">
        <v>62</v>
      </c>
      <c r="L145" s="6">
        <v>45</v>
      </c>
      <c r="M145" s="6">
        <v>0</v>
      </c>
      <c r="N145" s="32">
        <f>SUM(K145:M145)</f>
        <v>107</v>
      </c>
      <c r="O145" s="27">
        <v>44</v>
      </c>
      <c r="P145" s="6">
        <v>36</v>
      </c>
      <c r="Q145" s="6">
        <v>0</v>
      </c>
      <c r="R145" s="11">
        <f>SUM(O145:Q145)</f>
        <v>80</v>
      </c>
      <c r="S145" s="10">
        <v>0</v>
      </c>
      <c r="T145" s="6">
        <v>0</v>
      </c>
      <c r="U145" s="6">
        <v>0</v>
      </c>
      <c r="V145" s="11">
        <f>SUM(S145:U145)</f>
        <v>0</v>
      </c>
      <c r="W145" s="27">
        <f t="shared" si="52"/>
        <v>106</v>
      </c>
      <c r="X145" s="6">
        <f t="shared" si="53"/>
        <v>81</v>
      </c>
      <c r="Y145" s="6">
        <f t="shared" si="54"/>
        <v>0</v>
      </c>
      <c r="Z145" s="11">
        <f t="shared" si="55"/>
        <v>187</v>
      </c>
    </row>
    <row r="146" spans="1:26" ht="15.75" thickBot="1" x14ac:dyDescent="0.3">
      <c r="A146" s="133"/>
      <c r="B146" s="133"/>
      <c r="C146" s="133"/>
      <c r="D146" s="133"/>
      <c r="E146" s="133"/>
      <c r="F146" s="133"/>
      <c r="G146" s="141"/>
      <c r="H146" s="133"/>
      <c r="I146" s="133"/>
      <c r="J146" s="43" t="s">
        <v>39</v>
      </c>
      <c r="K146" s="40">
        <v>0</v>
      </c>
      <c r="L146" s="22">
        <v>0</v>
      </c>
      <c r="M146" s="22">
        <v>0</v>
      </c>
      <c r="N146" s="36">
        <f>SUM(K146:M146)</f>
        <v>0</v>
      </c>
      <c r="O146" s="40">
        <v>0</v>
      </c>
      <c r="P146" s="22">
        <v>0</v>
      </c>
      <c r="Q146" s="22">
        <v>0</v>
      </c>
      <c r="R146" s="23">
        <f>SUM(O146:Q146)</f>
        <v>0</v>
      </c>
      <c r="S146" s="21">
        <v>0</v>
      </c>
      <c r="T146" s="22">
        <v>0</v>
      </c>
      <c r="U146" s="22">
        <v>0</v>
      </c>
      <c r="V146" s="23">
        <f>SUM(S146:U146)</f>
        <v>0</v>
      </c>
      <c r="W146" s="40">
        <f t="shared" si="52"/>
        <v>0</v>
      </c>
      <c r="X146" s="22">
        <f t="shared" si="53"/>
        <v>0</v>
      </c>
      <c r="Y146" s="22">
        <f t="shared" si="54"/>
        <v>0</v>
      </c>
      <c r="Z146" s="23">
        <f t="shared" si="55"/>
        <v>0</v>
      </c>
    </row>
  </sheetData>
  <protectedRanges>
    <protectedRange sqref="K13:M17 K23:M27 K33:M37 K43:M47 K53:M57 K63:M67 K73:M77 K97:M101 S97:U101 K107:M111 S107:U111 K117:M121 S117:U121 K127:M131 S127:U131 K137:M141 S137:U141 W97:Y146" name="Rango1_24_1"/>
    <protectedRange sqref="K19:M22 K29:M32 K39:M42 K49:M52 K59:M62 K69:M72 K79:M82 K103:M106 S103:U106 K113:M116 O113:Q116 S113:U116 K123:M126 S123:U126 K133:M136 S133:U136 K143:M146 S143:U146" name="Rango1_26_1"/>
    <protectedRange sqref="S13:U17 S23:U27 S33:U37 O43:Q47 S43:U47 S53:U57 O63:Q67 S63:U67 O73:Q77 S73:U77 W13:Y82" name="Rango1_24_1_2"/>
    <protectedRange sqref="S19:U22 S29:U32 S39:U42 O49:Q52 S49:U52 S59:U62 O69:Q72 S69:U72 O79:Q82 S79:U82" name="Rango1_26_1_2"/>
    <protectedRange sqref="O13:Q17" name="Rango1_24_1_2_1"/>
    <protectedRange sqref="O23:Q27" name="Rango1_24_1_2_2"/>
    <protectedRange sqref="O19:Q22" name="Rango1_26_1_2_1"/>
    <protectedRange sqref="O33:Q37" name="Rango1_24_1_2_3"/>
    <protectedRange sqref="O29:Q32" name="Rango1_26_1_2_2"/>
    <protectedRange sqref="O39:Q42" name="Rango1_26_1_2_3"/>
    <protectedRange sqref="O53:Q57" name="Rango1_24_1_2_4"/>
    <protectedRange sqref="O59:Q62" name="Rango1_26_1_2_4"/>
    <protectedRange sqref="O97:Q101" name="Rango1_24_1_1"/>
    <protectedRange sqref="O107:Q111" name="Rango1_24_1_1_1"/>
    <protectedRange sqref="O103:Q106" name="Rango1_26_1_1"/>
    <protectedRange sqref="O117:Q121" name="Rango1_24_1_1_2"/>
    <protectedRange sqref="O127:Q131" name="Rango1_24_1_1_3"/>
    <protectedRange sqref="O123:Q126" name="Rango1_26_1_1_1"/>
    <protectedRange sqref="O137:Q141" name="Rango1_24_1_1_4"/>
    <protectedRange sqref="O133:Q136" name="Rango1_26_1_1_2"/>
    <protectedRange sqref="O143:Q146" name="Rango1_26_1_1_3"/>
  </protectedRanges>
  <mergeCells count="127">
    <mergeCell ref="W10:Z10"/>
    <mergeCell ref="W11:Z11"/>
    <mergeCell ref="W94:Z94"/>
    <mergeCell ref="W95:Z95"/>
    <mergeCell ref="A97:A146"/>
    <mergeCell ref="A6:E6"/>
    <mergeCell ref="A7:B7"/>
    <mergeCell ref="A8:B8"/>
    <mergeCell ref="A10:A12"/>
    <mergeCell ref="A13:A82"/>
    <mergeCell ref="A90:E90"/>
    <mergeCell ref="A91:B91"/>
    <mergeCell ref="A92:B92"/>
    <mergeCell ref="A94:A96"/>
    <mergeCell ref="C92:D92"/>
    <mergeCell ref="B85:W85"/>
    <mergeCell ref="B86:W86"/>
    <mergeCell ref="B87:W87"/>
    <mergeCell ref="C91:D91"/>
    <mergeCell ref="B53:B62"/>
    <mergeCell ref="I49:I50"/>
    <mergeCell ref="I51:I52"/>
    <mergeCell ref="H33:H42"/>
    <mergeCell ref="F33:F42"/>
    <mergeCell ref="S94:V94"/>
    <mergeCell ref="K95:N95"/>
    <mergeCell ref="O95:R95"/>
    <mergeCell ref="S95:V95"/>
    <mergeCell ref="B94:B96"/>
    <mergeCell ref="C94:C96"/>
    <mergeCell ref="D94:D96"/>
    <mergeCell ref="E94:E96"/>
    <mergeCell ref="F94:F96"/>
    <mergeCell ref="G94:G96"/>
    <mergeCell ref="H94:H96"/>
    <mergeCell ref="I94:I96"/>
    <mergeCell ref="J94:J96"/>
    <mergeCell ref="K94:N94"/>
    <mergeCell ref="O94:R94"/>
    <mergeCell ref="B63:B82"/>
    <mergeCell ref="D13:D82"/>
    <mergeCell ref="E13:E82"/>
    <mergeCell ref="I79:I80"/>
    <mergeCell ref="I81:I82"/>
    <mergeCell ref="H73:H82"/>
    <mergeCell ref="F73:F82"/>
    <mergeCell ref="F43:F52"/>
    <mergeCell ref="H43:H52"/>
    <mergeCell ref="I39:I40"/>
    <mergeCell ref="B13:B52"/>
    <mergeCell ref="I59:I60"/>
    <mergeCell ref="I61:I62"/>
    <mergeCell ref="H53:H62"/>
    <mergeCell ref="I29:I30"/>
    <mergeCell ref="I31:I32"/>
    <mergeCell ref="I10:I12"/>
    <mergeCell ref="J10:J12"/>
    <mergeCell ref="K10:N10"/>
    <mergeCell ref="O10:R10"/>
    <mergeCell ref="I13:I18"/>
    <mergeCell ref="I19:I20"/>
    <mergeCell ref="I21:I22"/>
    <mergeCell ref="H13:H22"/>
    <mergeCell ref="F13:F22"/>
    <mergeCell ref="G13:G82"/>
    <mergeCell ref="I63:I68"/>
    <mergeCell ref="I69:I70"/>
    <mergeCell ref="I71:I72"/>
    <mergeCell ref="H63:H72"/>
    <mergeCell ref="F63:F72"/>
    <mergeCell ref="I73:I78"/>
    <mergeCell ref="I53:I58"/>
    <mergeCell ref="H23:H32"/>
    <mergeCell ref="F23:F32"/>
    <mergeCell ref="I33:I38"/>
    <mergeCell ref="I23:I28"/>
    <mergeCell ref="F53:F62"/>
    <mergeCell ref="I41:I42"/>
    <mergeCell ref="I43:I48"/>
    <mergeCell ref="H107:H116"/>
    <mergeCell ref="F107:F116"/>
    <mergeCell ref="C8:D8"/>
    <mergeCell ref="I97:I102"/>
    <mergeCell ref="I103:I104"/>
    <mergeCell ref="I105:I106"/>
    <mergeCell ref="H97:H106"/>
    <mergeCell ref="F97:F106"/>
    <mergeCell ref="B1:W1"/>
    <mergeCell ref="B2:W2"/>
    <mergeCell ref="B3:W3"/>
    <mergeCell ref="C7:D7"/>
    <mergeCell ref="S10:V10"/>
    <mergeCell ref="K11:N11"/>
    <mergeCell ref="O11:R11"/>
    <mergeCell ref="S11:V11"/>
    <mergeCell ref="B10:B12"/>
    <mergeCell ref="C10:C12"/>
    <mergeCell ref="D10:D12"/>
    <mergeCell ref="E10:E12"/>
    <mergeCell ref="F10:F12"/>
    <mergeCell ref="G10:G12"/>
    <mergeCell ref="H10:H12"/>
    <mergeCell ref="C13:C82"/>
    <mergeCell ref="B127:B146"/>
    <mergeCell ref="B97:B126"/>
    <mergeCell ref="C97:C146"/>
    <mergeCell ref="D97:D146"/>
    <mergeCell ref="E97:E146"/>
    <mergeCell ref="I137:I142"/>
    <mergeCell ref="I143:I144"/>
    <mergeCell ref="I145:I146"/>
    <mergeCell ref="H137:H146"/>
    <mergeCell ref="F137:F146"/>
    <mergeCell ref="G97:G146"/>
    <mergeCell ref="I127:I132"/>
    <mergeCell ref="I133:I134"/>
    <mergeCell ref="I135:I136"/>
    <mergeCell ref="H127:H136"/>
    <mergeCell ref="F127:F136"/>
    <mergeCell ref="I117:I122"/>
    <mergeCell ref="I123:I124"/>
    <mergeCell ref="I125:I126"/>
    <mergeCell ref="H117:H126"/>
    <mergeCell ref="F117:F126"/>
    <mergeCell ref="I107:I112"/>
    <mergeCell ref="I113:I114"/>
    <mergeCell ref="I115:I116"/>
  </mergeCells>
  <pageMargins left="0.7" right="0.7" top="0.75" bottom="0.75" header="0.3" footer="0.3"/>
  <pageSetup orientation="portrait" r:id="rId1"/>
  <ignoredErrors>
    <ignoredError sqref="N18 R18 V18 N38 N48 R48 V38 N58 R58 V58 N102 R102 R137 V102" formula="1"/>
    <ignoredError sqref="L28:M28 P28:Q28 L38:M38 P38:Q38 P48:Q48 L48:M48 T48:U48 T38:U38 L58:M58 P58:Q58 T58:U58 L68:M68 O68:Q68 S68:U68 L78:M78 O78:Q78 S78:U78 L112:M112 O112:Q112 S112:U112 L122:M122 O122:Q122 S122:U122 L132:M132 L142:M142 S142:U142 O142:Q142 O132:Q132 S132:U132 T28:U28" formulaRange="1"/>
    <ignoredError sqref="N28 R38 R28 V48 N68 R68 V68 N78 V78 R78 N112 R112 V112 N122 R122 V122 V142 R142 N142 N132 R132 V132 V2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92"/>
  <sheetViews>
    <sheetView topLeftCell="I1" zoomScale="80" zoomScaleNormal="80" workbookViewId="0">
      <selection activeCell="Y89" sqref="Y89"/>
    </sheetView>
  </sheetViews>
  <sheetFormatPr baseColWidth="10" defaultRowHeight="15" x14ac:dyDescent="0.25"/>
  <cols>
    <col min="1" max="1" width="17.42578125" customWidth="1"/>
    <col min="4" max="4" width="22.7109375" customWidth="1"/>
    <col min="5" max="5" width="23.140625" customWidth="1"/>
    <col min="7" max="7" width="16.140625" customWidth="1"/>
    <col min="8" max="8" width="19" customWidth="1"/>
    <col min="9" max="9" width="27.7109375" customWidth="1"/>
  </cols>
  <sheetData>
    <row r="1" spans="1:25" x14ac:dyDescent="0.25">
      <c r="A1" s="139" t="s">
        <v>0</v>
      </c>
      <c r="B1" s="139"/>
      <c r="C1" s="139"/>
      <c r="D1" s="139"/>
      <c r="E1" s="139"/>
      <c r="F1" s="139"/>
      <c r="G1" s="139"/>
      <c r="H1" s="139"/>
      <c r="I1" s="139"/>
      <c r="J1" s="139"/>
      <c r="K1" s="139"/>
      <c r="L1" s="139"/>
      <c r="M1" s="139"/>
      <c r="N1" s="139"/>
      <c r="O1" s="139"/>
      <c r="P1" s="139"/>
      <c r="Q1" s="139"/>
      <c r="R1" s="139"/>
      <c r="S1" s="139"/>
      <c r="T1" s="139"/>
      <c r="U1" s="139"/>
      <c r="V1" s="139"/>
    </row>
    <row r="2" spans="1:25" x14ac:dyDescent="0.25">
      <c r="A2" s="139" t="s">
        <v>1</v>
      </c>
      <c r="B2" s="139"/>
      <c r="C2" s="139"/>
      <c r="D2" s="139"/>
      <c r="E2" s="139"/>
      <c r="F2" s="139"/>
      <c r="G2" s="139"/>
      <c r="H2" s="139"/>
      <c r="I2" s="139"/>
      <c r="J2" s="139"/>
      <c r="K2" s="139"/>
      <c r="L2" s="139"/>
      <c r="M2" s="139"/>
      <c r="N2" s="139"/>
      <c r="O2" s="139"/>
      <c r="P2" s="139"/>
      <c r="Q2" s="139"/>
      <c r="R2" s="139"/>
      <c r="S2" s="139"/>
      <c r="T2" s="139"/>
      <c r="U2" s="139"/>
      <c r="V2" s="139"/>
    </row>
    <row r="3" spans="1:25" x14ac:dyDescent="0.25">
      <c r="A3" s="139" t="s">
        <v>2</v>
      </c>
      <c r="B3" s="139"/>
      <c r="C3" s="139"/>
      <c r="D3" s="139"/>
      <c r="E3" s="139"/>
      <c r="F3" s="139"/>
      <c r="G3" s="139"/>
      <c r="H3" s="139"/>
      <c r="I3" s="139"/>
      <c r="J3" s="139"/>
      <c r="K3" s="139"/>
      <c r="L3" s="139"/>
      <c r="M3" s="139"/>
      <c r="N3" s="139"/>
      <c r="O3" s="139"/>
      <c r="P3" s="139"/>
      <c r="Q3" s="139"/>
      <c r="R3" s="139"/>
      <c r="S3" s="139"/>
      <c r="T3" s="139"/>
      <c r="U3" s="139"/>
      <c r="V3" s="139"/>
    </row>
    <row r="4" spans="1:25" x14ac:dyDescent="0.25">
      <c r="A4" s="1"/>
      <c r="B4" s="1"/>
      <c r="C4" s="1"/>
      <c r="D4" s="1"/>
      <c r="E4" s="1"/>
      <c r="F4" s="1"/>
      <c r="G4" s="1"/>
      <c r="H4" s="1"/>
      <c r="I4" s="1"/>
      <c r="J4" s="1"/>
      <c r="K4" s="1"/>
      <c r="L4" s="1"/>
      <c r="M4" s="1"/>
      <c r="N4" s="1"/>
      <c r="O4" s="1"/>
      <c r="P4" s="1"/>
      <c r="Q4" s="1"/>
      <c r="R4" s="1"/>
      <c r="S4" s="1"/>
      <c r="T4" s="1"/>
      <c r="U4" s="1"/>
      <c r="V4" s="1"/>
    </row>
    <row r="5" spans="1:25" ht="15.75" thickBot="1" x14ac:dyDescent="0.3">
      <c r="A5" s="2"/>
      <c r="B5" s="2"/>
      <c r="C5" s="2"/>
      <c r="D5" s="2"/>
      <c r="E5" s="2"/>
      <c r="F5" s="2"/>
      <c r="G5" s="2"/>
      <c r="H5" s="2"/>
      <c r="I5" s="2"/>
      <c r="J5" s="2"/>
      <c r="K5" s="2"/>
      <c r="L5" s="2"/>
      <c r="M5" s="2"/>
      <c r="N5" s="2"/>
      <c r="O5" s="2"/>
      <c r="P5" s="2"/>
      <c r="Q5" s="2"/>
      <c r="R5" s="2"/>
      <c r="S5" s="2"/>
      <c r="T5" s="2"/>
      <c r="U5" s="2"/>
      <c r="V5" s="2"/>
    </row>
    <row r="6" spans="1:25" x14ac:dyDescent="0.25">
      <c r="A6" s="191" t="s">
        <v>3</v>
      </c>
      <c r="B6" s="192"/>
      <c r="C6" s="193"/>
      <c r="D6" s="194"/>
      <c r="E6" s="1"/>
      <c r="F6" s="1"/>
      <c r="G6" s="1"/>
      <c r="H6" s="1"/>
      <c r="I6" s="1"/>
      <c r="J6" s="1"/>
      <c r="K6" s="1"/>
      <c r="L6" s="1"/>
      <c r="M6" s="1"/>
      <c r="N6" s="1"/>
      <c r="O6" s="2"/>
      <c r="P6" s="2"/>
      <c r="Q6" s="2"/>
      <c r="R6" s="2"/>
      <c r="S6" s="2"/>
      <c r="T6" s="2"/>
      <c r="U6" s="2"/>
      <c r="V6" s="2"/>
    </row>
    <row r="7" spans="1:25" ht="42.75" x14ac:dyDescent="0.25">
      <c r="A7" s="63" t="s">
        <v>4</v>
      </c>
      <c r="B7" s="195" t="s">
        <v>5</v>
      </c>
      <c r="C7" s="196"/>
      <c r="D7" s="64" t="s">
        <v>6</v>
      </c>
      <c r="E7" s="1"/>
      <c r="F7" s="1"/>
      <c r="G7" s="1"/>
      <c r="H7" s="1"/>
      <c r="I7" s="1"/>
      <c r="J7" s="1"/>
      <c r="K7" s="1"/>
      <c r="L7" s="1"/>
      <c r="M7" s="1"/>
      <c r="N7" s="1"/>
      <c r="O7" s="2"/>
      <c r="P7" s="2"/>
      <c r="Q7" s="2"/>
      <c r="R7" s="2"/>
      <c r="S7" s="2"/>
      <c r="T7" s="2"/>
      <c r="U7" s="2"/>
      <c r="V7" s="2"/>
    </row>
    <row r="8" spans="1:25" ht="29.25" thickBot="1" x14ac:dyDescent="0.3">
      <c r="A8" s="65" t="s">
        <v>7</v>
      </c>
      <c r="B8" s="197" t="s">
        <v>41</v>
      </c>
      <c r="C8" s="198"/>
      <c r="D8" s="66" t="s">
        <v>116</v>
      </c>
      <c r="E8" s="2"/>
      <c r="F8" s="2"/>
      <c r="G8" s="2"/>
      <c r="H8" s="2"/>
      <c r="I8" s="2"/>
      <c r="J8" s="2"/>
      <c r="K8" s="2"/>
      <c r="L8" s="2"/>
      <c r="M8" s="2"/>
      <c r="N8" s="2"/>
      <c r="O8" s="2"/>
      <c r="P8" s="2"/>
      <c r="Q8" s="2"/>
      <c r="R8" s="2"/>
      <c r="S8" s="2"/>
      <c r="T8" s="2"/>
      <c r="U8" s="2"/>
      <c r="V8" s="2"/>
    </row>
    <row r="10" spans="1:25" ht="15" customHeight="1" x14ac:dyDescent="0.25">
      <c r="A10" s="137" t="s">
        <v>9</v>
      </c>
      <c r="B10" s="137" t="s">
        <v>10</v>
      </c>
      <c r="C10" s="137" t="s">
        <v>11</v>
      </c>
      <c r="D10" s="137" t="s">
        <v>12</v>
      </c>
      <c r="E10" s="137" t="s">
        <v>13</v>
      </c>
      <c r="F10" s="138" t="s">
        <v>21</v>
      </c>
      <c r="G10" s="137" t="s">
        <v>14</v>
      </c>
      <c r="H10" s="138" t="s">
        <v>15</v>
      </c>
      <c r="I10" s="137" t="s">
        <v>16</v>
      </c>
      <c r="J10" s="147" t="s">
        <v>17</v>
      </c>
      <c r="K10" s="148"/>
      <c r="L10" s="148"/>
      <c r="M10" s="148"/>
      <c r="N10" s="147" t="s">
        <v>18</v>
      </c>
      <c r="O10" s="148"/>
      <c r="P10" s="148"/>
      <c r="Q10" s="148"/>
      <c r="R10" s="147" t="s">
        <v>19</v>
      </c>
      <c r="S10" s="148"/>
      <c r="T10" s="148"/>
      <c r="U10" s="148"/>
      <c r="V10" s="147" t="s">
        <v>175</v>
      </c>
      <c r="W10" s="148"/>
      <c r="X10" s="148"/>
      <c r="Y10" s="148"/>
    </row>
    <row r="11" spans="1:25" x14ac:dyDescent="0.25">
      <c r="A11" s="137"/>
      <c r="B11" s="137"/>
      <c r="C11" s="137"/>
      <c r="D11" s="137"/>
      <c r="E11" s="137"/>
      <c r="F11" s="138"/>
      <c r="G11" s="137"/>
      <c r="H11" s="138"/>
      <c r="I11" s="137"/>
      <c r="J11" s="131" t="s">
        <v>20</v>
      </c>
      <c r="K11" s="131"/>
      <c r="L11" s="131"/>
      <c r="M11" s="131"/>
      <c r="N11" s="131" t="s">
        <v>20</v>
      </c>
      <c r="O11" s="131"/>
      <c r="P11" s="131"/>
      <c r="Q11" s="131"/>
      <c r="R11" s="131" t="s">
        <v>20</v>
      </c>
      <c r="S11" s="131"/>
      <c r="T11" s="131"/>
      <c r="U11" s="131"/>
      <c r="V11" s="131" t="s">
        <v>20</v>
      </c>
      <c r="W11" s="131"/>
      <c r="X11" s="131"/>
      <c r="Y11" s="131"/>
    </row>
    <row r="12" spans="1:25" ht="15.75" thickBot="1" x14ac:dyDescent="0.3">
      <c r="A12" s="137"/>
      <c r="B12" s="137"/>
      <c r="C12" s="137"/>
      <c r="D12" s="137"/>
      <c r="E12" s="137"/>
      <c r="F12" s="138"/>
      <c r="G12" s="137"/>
      <c r="H12" s="138"/>
      <c r="I12" s="137"/>
      <c r="J12" s="3" t="s">
        <v>22</v>
      </c>
      <c r="K12" s="3" t="s">
        <v>23</v>
      </c>
      <c r="L12" s="3" t="s">
        <v>24</v>
      </c>
      <c r="M12" s="3" t="s">
        <v>25</v>
      </c>
      <c r="N12" s="3" t="s">
        <v>22</v>
      </c>
      <c r="O12" s="3" t="s">
        <v>23</v>
      </c>
      <c r="P12" s="3" t="s">
        <v>26</v>
      </c>
      <c r="Q12" s="3" t="s">
        <v>25</v>
      </c>
      <c r="R12" s="3" t="s">
        <v>22</v>
      </c>
      <c r="S12" s="3" t="s">
        <v>23</v>
      </c>
      <c r="T12" s="3" t="s">
        <v>26</v>
      </c>
      <c r="U12" s="3" t="s">
        <v>25</v>
      </c>
      <c r="V12" s="3" t="s">
        <v>22</v>
      </c>
      <c r="W12" s="3" t="s">
        <v>23</v>
      </c>
      <c r="X12" s="3" t="s">
        <v>26</v>
      </c>
      <c r="Y12" s="3" t="s">
        <v>25</v>
      </c>
    </row>
    <row r="13" spans="1:25" ht="33" customHeight="1" x14ac:dyDescent="0.25">
      <c r="A13" s="133" t="s">
        <v>117</v>
      </c>
      <c r="B13" s="133">
        <v>16159</v>
      </c>
      <c r="C13" s="133" t="s">
        <v>118</v>
      </c>
      <c r="D13" s="133" t="s">
        <v>119</v>
      </c>
      <c r="E13" s="133" t="s">
        <v>120</v>
      </c>
      <c r="F13" s="190">
        <v>15000</v>
      </c>
      <c r="G13" s="133" t="s">
        <v>121</v>
      </c>
      <c r="H13" s="133" t="s">
        <v>27</v>
      </c>
      <c r="I13" s="4" t="s">
        <v>30</v>
      </c>
      <c r="J13" s="7">
        <v>0</v>
      </c>
      <c r="K13" s="8">
        <v>0</v>
      </c>
      <c r="L13" s="8">
        <v>0</v>
      </c>
      <c r="M13" s="9">
        <v>0</v>
      </c>
      <c r="N13" s="7">
        <v>0</v>
      </c>
      <c r="O13" s="8">
        <v>0</v>
      </c>
      <c r="P13" s="8">
        <v>0</v>
      </c>
      <c r="Q13" s="9">
        <v>0</v>
      </c>
      <c r="R13" s="7">
        <v>0</v>
      </c>
      <c r="S13" s="8">
        <v>0</v>
      </c>
      <c r="T13" s="8">
        <v>0</v>
      </c>
      <c r="U13" s="9">
        <v>0</v>
      </c>
      <c r="V13" s="51">
        <v>0</v>
      </c>
      <c r="W13" s="51">
        <v>0</v>
      </c>
      <c r="X13" s="51">
        <v>0</v>
      </c>
      <c r="Y13" s="51">
        <v>0</v>
      </c>
    </row>
    <row r="14" spans="1:25" x14ac:dyDescent="0.25">
      <c r="A14" s="133"/>
      <c r="B14" s="133"/>
      <c r="C14" s="133"/>
      <c r="D14" s="133"/>
      <c r="E14" s="133"/>
      <c r="F14" s="190"/>
      <c r="G14" s="133"/>
      <c r="H14" s="133"/>
      <c r="I14" s="4" t="s">
        <v>31</v>
      </c>
      <c r="J14" s="10">
        <v>0</v>
      </c>
      <c r="K14" s="6">
        <v>0</v>
      </c>
      <c r="L14" s="6">
        <v>0</v>
      </c>
      <c r="M14" s="11">
        <v>0</v>
      </c>
      <c r="N14" s="10">
        <v>0</v>
      </c>
      <c r="O14" s="6">
        <v>0</v>
      </c>
      <c r="P14" s="6">
        <v>0</v>
      </c>
      <c r="Q14" s="11">
        <v>0</v>
      </c>
      <c r="R14" s="10">
        <v>0</v>
      </c>
      <c r="S14" s="6">
        <v>0</v>
      </c>
      <c r="T14" s="6">
        <v>0</v>
      </c>
      <c r="U14" s="11">
        <v>0</v>
      </c>
      <c r="V14" s="51">
        <v>0</v>
      </c>
      <c r="W14" s="51">
        <v>0</v>
      </c>
      <c r="X14" s="51">
        <v>0</v>
      </c>
      <c r="Y14" s="51">
        <v>0</v>
      </c>
    </row>
    <row r="15" spans="1:25" x14ac:dyDescent="0.25">
      <c r="A15" s="133"/>
      <c r="B15" s="133"/>
      <c r="C15" s="133"/>
      <c r="D15" s="133"/>
      <c r="E15" s="133"/>
      <c r="F15" s="190"/>
      <c r="G15" s="133"/>
      <c r="H15" s="133"/>
      <c r="I15" s="4" t="s">
        <v>32</v>
      </c>
      <c r="J15" s="10">
        <v>14</v>
      </c>
      <c r="K15" s="6">
        <v>0</v>
      </c>
      <c r="L15" s="6">
        <v>0</v>
      </c>
      <c r="M15" s="11">
        <v>14</v>
      </c>
      <c r="N15" s="10">
        <v>14</v>
      </c>
      <c r="O15" s="6">
        <v>0</v>
      </c>
      <c r="P15" s="6">
        <v>0</v>
      </c>
      <c r="Q15" s="11">
        <v>14</v>
      </c>
      <c r="R15" s="10">
        <v>22</v>
      </c>
      <c r="S15" s="6">
        <v>0</v>
      </c>
      <c r="T15" s="6">
        <v>0</v>
      </c>
      <c r="U15" s="11">
        <v>22</v>
      </c>
      <c r="V15" s="51">
        <v>0</v>
      </c>
      <c r="W15" s="51">
        <v>0</v>
      </c>
      <c r="X15" s="51">
        <v>0</v>
      </c>
      <c r="Y15" s="51">
        <v>0</v>
      </c>
    </row>
    <row r="16" spans="1:25" x14ac:dyDescent="0.25">
      <c r="A16" s="133"/>
      <c r="B16" s="133"/>
      <c r="C16" s="133"/>
      <c r="D16" s="133"/>
      <c r="E16" s="133"/>
      <c r="F16" s="190"/>
      <c r="G16" s="133"/>
      <c r="H16" s="133"/>
      <c r="I16" s="4" t="s">
        <v>33</v>
      </c>
      <c r="J16" s="10">
        <v>55</v>
      </c>
      <c r="K16" s="6">
        <v>1</v>
      </c>
      <c r="L16" s="6">
        <v>0</v>
      </c>
      <c r="M16" s="12">
        <v>56</v>
      </c>
      <c r="N16" s="10">
        <v>55</v>
      </c>
      <c r="O16" s="6">
        <v>1</v>
      </c>
      <c r="P16" s="6">
        <v>0</v>
      </c>
      <c r="Q16" s="12">
        <v>56</v>
      </c>
      <c r="R16" s="10">
        <v>46</v>
      </c>
      <c r="S16" s="6">
        <v>0</v>
      </c>
      <c r="T16" s="6">
        <v>0</v>
      </c>
      <c r="U16" s="12">
        <v>46</v>
      </c>
      <c r="V16" s="51">
        <v>0</v>
      </c>
      <c r="W16" s="51">
        <v>0</v>
      </c>
      <c r="X16" s="51">
        <v>0</v>
      </c>
      <c r="Y16" s="51">
        <v>0</v>
      </c>
    </row>
    <row r="17" spans="1:25" ht="15.75" thickBot="1" x14ac:dyDescent="0.3">
      <c r="A17" s="133"/>
      <c r="B17" s="133"/>
      <c r="C17" s="133"/>
      <c r="D17" s="133"/>
      <c r="E17" s="133"/>
      <c r="F17" s="190"/>
      <c r="G17" s="133"/>
      <c r="H17" s="133"/>
      <c r="I17" s="3" t="s">
        <v>34</v>
      </c>
      <c r="J17" s="13">
        <v>28</v>
      </c>
      <c r="K17" s="14">
        <v>2</v>
      </c>
      <c r="L17" s="14">
        <v>0</v>
      </c>
      <c r="M17" s="15">
        <v>30</v>
      </c>
      <c r="N17" s="13">
        <v>28</v>
      </c>
      <c r="O17" s="14">
        <v>2</v>
      </c>
      <c r="P17" s="14">
        <v>0</v>
      </c>
      <c r="Q17" s="15">
        <v>30</v>
      </c>
      <c r="R17" s="13">
        <v>28</v>
      </c>
      <c r="S17" s="14">
        <v>4</v>
      </c>
      <c r="T17" s="14">
        <v>0</v>
      </c>
      <c r="U17" s="15">
        <v>32</v>
      </c>
      <c r="V17" s="51">
        <v>0</v>
      </c>
      <c r="W17" s="51">
        <v>0</v>
      </c>
      <c r="X17" s="51">
        <v>0</v>
      </c>
      <c r="Y17" s="51">
        <v>0</v>
      </c>
    </row>
    <row r="18" spans="1:25" ht="15.75" thickBot="1" x14ac:dyDescent="0.3">
      <c r="A18" s="133"/>
      <c r="B18" s="133"/>
      <c r="C18" s="133"/>
      <c r="D18" s="133"/>
      <c r="E18" s="133"/>
      <c r="F18" s="190"/>
      <c r="G18" s="133"/>
      <c r="H18" s="133"/>
      <c r="I18" s="5" t="s">
        <v>35</v>
      </c>
      <c r="J18" s="16">
        <v>97</v>
      </c>
      <c r="K18" s="17">
        <v>3</v>
      </c>
      <c r="L18" s="17">
        <v>0</v>
      </c>
      <c r="M18" s="18">
        <v>100</v>
      </c>
      <c r="N18" s="16">
        <v>97</v>
      </c>
      <c r="O18" s="17">
        <v>3</v>
      </c>
      <c r="P18" s="17">
        <v>0</v>
      </c>
      <c r="Q18" s="18">
        <v>100</v>
      </c>
      <c r="R18" s="16">
        <v>96</v>
      </c>
      <c r="S18" s="17">
        <v>4</v>
      </c>
      <c r="T18" s="17">
        <v>0</v>
      </c>
      <c r="U18" s="35">
        <v>100</v>
      </c>
      <c r="V18" s="62">
        <f>SUM(J18,N18,R18)</f>
        <v>290</v>
      </c>
      <c r="W18" s="62">
        <f>SUM(K18,O18,S18)</f>
        <v>10</v>
      </c>
      <c r="X18" s="61">
        <v>0</v>
      </c>
      <c r="Y18" s="62">
        <f>SUM(V18,W18)</f>
        <v>300</v>
      </c>
    </row>
    <row r="19" spans="1:25" x14ac:dyDescent="0.25">
      <c r="A19" s="133"/>
      <c r="B19" s="133"/>
      <c r="C19" s="133"/>
      <c r="D19" s="133"/>
      <c r="E19" s="133"/>
      <c r="F19" s="190"/>
      <c r="G19" s="133"/>
      <c r="H19" s="133" t="s">
        <v>28</v>
      </c>
      <c r="I19" s="4" t="s">
        <v>36</v>
      </c>
      <c r="J19" s="19">
        <v>0</v>
      </c>
      <c r="K19" s="20">
        <v>0</v>
      </c>
      <c r="L19" s="20">
        <v>0</v>
      </c>
      <c r="M19" s="12">
        <v>0</v>
      </c>
      <c r="N19" s="19">
        <v>0</v>
      </c>
      <c r="O19" s="20">
        <v>0</v>
      </c>
      <c r="P19" s="20">
        <v>0</v>
      </c>
      <c r="Q19" s="12">
        <v>0</v>
      </c>
      <c r="R19" s="19">
        <v>0</v>
      </c>
      <c r="S19" s="20">
        <v>0</v>
      </c>
      <c r="T19" s="20">
        <v>0</v>
      </c>
      <c r="U19" s="33">
        <v>0</v>
      </c>
      <c r="V19" s="51">
        <v>0</v>
      </c>
      <c r="W19" s="51">
        <v>0</v>
      </c>
      <c r="X19" s="51">
        <v>0</v>
      </c>
      <c r="Y19" s="51">
        <v>0</v>
      </c>
    </row>
    <row r="20" spans="1:25" x14ac:dyDescent="0.25">
      <c r="A20" s="133"/>
      <c r="B20" s="133"/>
      <c r="C20" s="133"/>
      <c r="D20" s="133"/>
      <c r="E20" s="133"/>
      <c r="F20" s="190"/>
      <c r="G20" s="133"/>
      <c r="H20" s="133"/>
      <c r="I20" s="4" t="s">
        <v>37</v>
      </c>
      <c r="J20" s="10">
        <v>97</v>
      </c>
      <c r="K20" s="6">
        <v>3</v>
      </c>
      <c r="L20" s="6">
        <v>0</v>
      </c>
      <c r="M20" s="11">
        <v>100</v>
      </c>
      <c r="N20" s="10">
        <v>97</v>
      </c>
      <c r="O20" s="6">
        <v>3</v>
      </c>
      <c r="P20" s="6">
        <v>0</v>
      </c>
      <c r="Q20" s="11">
        <v>100</v>
      </c>
      <c r="R20" s="10">
        <v>96</v>
      </c>
      <c r="S20" s="6">
        <v>4</v>
      </c>
      <c r="T20" s="6">
        <v>0</v>
      </c>
      <c r="U20" s="32">
        <v>100</v>
      </c>
      <c r="V20" s="51">
        <v>0</v>
      </c>
      <c r="W20" s="51">
        <v>0</v>
      </c>
      <c r="X20" s="51">
        <v>0</v>
      </c>
      <c r="Y20" s="51">
        <v>0</v>
      </c>
    </row>
    <row r="21" spans="1:25" x14ac:dyDescent="0.25">
      <c r="A21" s="133"/>
      <c r="B21" s="133"/>
      <c r="C21" s="133"/>
      <c r="D21" s="133"/>
      <c r="E21" s="133"/>
      <c r="F21" s="190"/>
      <c r="G21" s="133"/>
      <c r="H21" s="133" t="s">
        <v>29</v>
      </c>
      <c r="I21" s="4" t="s">
        <v>38</v>
      </c>
      <c r="J21" s="10">
        <v>4</v>
      </c>
      <c r="K21" s="6">
        <v>1</v>
      </c>
      <c r="L21" s="6">
        <v>0</v>
      </c>
      <c r="M21" s="11">
        <v>5</v>
      </c>
      <c r="N21" s="10">
        <v>4</v>
      </c>
      <c r="O21" s="6">
        <v>1</v>
      </c>
      <c r="P21" s="6">
        <v>0</v>
      </c>
      <c r="Q21" s="11">
        <v>5</v>
      </c>
      <c r="R21" s="10">
        <v>8</v>
      </c>
      <c r="S21" s="6">
        <v>0</v>
      </c>
      <c r="T21" s="6">
        <v>0</v>
      </c>
      <c r="U21" s="32">
        <v>8</v>
      </c>
      <c r="V21" s="51">
        <v>0</v>
      </c>
      <c r="W21" s="51">
        <v>0</v>
      </c>
      <c r="X21" s="51">
        <v>0</v>
      </c>
      <c r="Y21" s="51">
        <v>0</v>
      </c>
    </row>
    <row r="22" spans="1:25" ht="15.75" thickBot="1" x14ac:dyDescent="0.3">
      <c r="A22" s="133"/>
      <c r="B22" s="133"/>
      <c r="C22" s="133"/>
      <c r="D22" s="133"/>
      <c r="E22" s="133"/>
      <c r="F22" s="190"/>
      <c r="G22" s="133"/>
      <c r="H22" s="133"/>
      <c r="I22" s="4" t="s">
        <v>39</v>
      </c>
      <c r="J22" s="21">
        <v>78</v>
      </c>
      <c r="K22" s="22">
        <v>3</v>
      </c>
      <c r="L22" s="22">
        <v>0</v>
      </c>
      <c r="M22" s="23">
        <v>81</v>
      </c>
      <c r="N22" s="21">
        <v>78</v>
      </c>
      <c r="O22" s="22">
        <v>3</v>
      </c>
      <c r="P22" s="22">
        <v>0</v>
      </c>
      <c r="Q22" s="23">
        <v>81</v>
      </c>
      <c r="R22" s="21">
        <v>75</v>
      </c>
      <c r="S22" s="22">
        <v>4</v>
      </c>
      <c r="T22" s="22">
        <v>0</v>
      </c>
      <c r="U22" s="36">
        <v>79</v>
      </c>
      <c r="V22" s="51">
        <v>0</v>
      </c>
      <c r="W22" s="51">
        <v>0</v>
      </c>
      <c r="X22" s="51">
        <v>0</v>
      </c>
      <c r="Y22" s="51">
        <v>0</v>
      </c>
    </row>
    <row r="23" spans="1:25" ht="15" customHeight="1" x14ac:dyDescent="0.25">
      <c r="A23" s="133"/>
      <c r="B23" s="133"/>
      <c r="C23" s="133"/>
      <c r="D23" s="133"/>
      <c r="E23" s="133" t="s">
        <v>122</v>
      </c>
      <c r="F23" s="190"/>
      <c r="G23" s="133" t="s">
        <v>123</v>
      </c>
      <c r="H23" s="133" t="s">
        <v>27</v>
      </c>
      <c r="I23" s="4" t="s">
        <v>30</v>
      </c>
      <c r="J23" s="7">
        <v>0</v>
      </c>
      <c r="K23" s="8">
        <v>5</v>
      </c>
      <c r="L23" s="8">
        <v>0</v>
      </c>
      <c r="M23" s="9">
        <v>5</v>
      </c>
      <c r="N23" s="7">
        <v>0</v>
      </c>
      <c r="O23" s="8">
        <v>0</v>
      </c>
      <c r="P23" s="8">
        <v>0</v>
      </c>
      <c r="Q23" s="9">
        <v>0</v>
      </c>
      <c r="R23" s="7">
        <v>0</v>
      </c>
      <c r="S23" s="8">
        <v>0</v>
      </c>
      <c r="T23" s="8">
        <v>0</v>
      </c>
      <c r="U23" s="31">
        <v>0</v>
      </c>
      <c r="V23" s="51">
        <v>0</v>
      </c>
      <c r="W23" s="51">
        <v>0</v>
      </c>
      <c r="X23" s="51">
        <v>0</v>
      </c>
      <c r="Y23" s="51">
        <v>0</v>
      </c>
    </row>
    <row r="24" spans="1:25" x14ac:dyDescent="0.25">
      <c r="A24" s="133"/>
      <c r="B24" s="133"/>
      <c r="C24" s="133"/>
      <c r="D24" s="133"/>
      <c r="E24" s="133"/>
      <c r="F24" s="190"/>
      <c r="G24" s="133"/>
      <c r="H24" s="133"/>
      <c r="I24" s="4" t="s">
        <v>31</v>
      </c>
      <c r="J24" s="10">
        <v>2</v>
      </c>
      <c r="K24" s="6">
        <v>0</v>
      </c>
      <c r="L24" s="6">
        <v>0</v>
      </c>
      <c r="M24" s="11">
        <v>2</v>
      </c>
      <c r="N24" s="10">
        <v>0</v>
      </c>
      <c r="O24" s="6">
        <v>0</v>
      </c>
      <c r="P24" s="6">
        <v>0</v>
      </c>
      <c r="Q24" s="11">
        <v>0</v>
      </c>
      <c r="R24" s="10">
        <v>0</v>
      </c>
      <c r="S24" s="6">
        <v>0</v>
      </c>
      <c r="T24" s="6">
        <v>0</v>
      </c>
      <c r="U24" s="32">
        <v>0</v>
      </c>
      <c r="V24" s="51">
        <v>0</v>
      </c>
      <c r="W24" s="51">
        <v>0</v>
      </c>
      <c r="X24" s="51">
        <v>0</v>
      </c>
      <c r="Y24" s="51">
        <v>0</v>
      </c>
    </row>
    <row r="25" spans="1:25" x14ac:dyDescent="0.25">
      <c r="A25" s="133"/>
      <c r="B25" s="133"/>
      <c r="C25" s="133"/>
      <c r="D25" s="133"/>
      <c r="E25" s="133"/>
      <c r="F25" s="190"/>
      <c r="G25" s="133"/>
      <c r="H25" s="133"/>
      <c r="I25" s="4" t="s">
        <v>32</v>
      </c>
      <c r="J25" s="10">
        <v>32</v>
      </c>
      <c r="K25" s="6">
        <v>22</v>
      </c>
      <c r="L25" s="6">
        <v>0</v>
      </c>
      <c r="M25" s="11">
        <v>54</v>
      </c>
      <c r="N25" s="10">
        <v>26</v>
      </c>
      <c r="O25" s="6">
        <v>16</v>
      </c>
      <c r="P25" s="6">
        <v>0</v>
      </c>
      <c r="Q25" s="11">
        <v>42</v>
      </c>
      <c r="R25" s="10">
        <v>31</v>
      </c>
      <c r="S25" s="6">
        <v>11</v>
      </c>
      <c r="T25" s="6">
        <v>0</v>
      </c>
      <c r="U25" s="32">
        <v>42</v>
      </c>
      <c r="V25" s="51">
        <v>0</v>
      </c>
      <c r="W25" s="51">
        <v>0</v>
      </c>
      <c r="X25" s="51">
        <v>0</v>
      </c>
      <c r="Y25" s="51">
        <v>0</v>
      </c>
    </row>
    <row r="26" spans="1:25" x14ac:dyDescent="0.25">
      <c r="A26" s="133"/>
      <c r="B26" s="133"/>
      <c r="C26" s="133"/>
      <c r="D26" s="133"/>
      <c r="E26" s="133"/>
      <c r="F26" s="190"/>
      <c r="G26" s="133"/>
      <c r="H26" s="133"/>
      <c r="I26" s="4" t="s">
        <v>33</v>
      </c>
      <c r="J26" s="10">
        <v>326</v>
      </c>
      <c r="K26" s="6">
        <v>81</v>
      </c>
      <c r="L26" s="6">
        <v>0</v>
      </c>
      <c r="M26" s="12">
        <v>407</v>
      </c>
      <c r="N26" s="10">
        <v>315</v>
      </c>
      <c r="O26" s="6">
        <v>80</v>
      </c>
      <c r="P26" s="6">
        <v>0</v>
      </c>
      <c r="Q26" s="12">
        <v>395</v>
      </c>
      <c r="R26" s="10">
        <v>294</v>
      </c>
      <c r="S26" s="6">
        <v>158</v>
      </c>
      <c r="T26" s="6">
        <v>0</v>
      </c>
      <c r="U26" s="33">
        <v>452</v>
      </c>
      <c r="V26" s="51">
        <v>0</v>
      </c>
      <c r="W26" s="51">
        <v>0</v>
      </c>
      <c r="X26" s="51">
        <v>0</v>
      </c>
      <c r="Y26" s="51">
        <v>0</v>
      </c>
    </row>
    <row r="27" spans="1:25" ht="15.75" thickBot="1" x14ac:dyDescent="0.3">
      <c r="A27" s="133"/>
      <c r="B27" s="133"/>
      <c r="C27" s="133"/>
      <c r="D27" s="133"/>
      <c r="E27" s="133"/>
      <c r="F27" s="190"/>
      <c r="G27" s="133"/>
      <c r="H27" s="133"/>
      <c r="I27" s="3" t="s">
        <v>34</v>
      </c>
      <c r="J27" s="13">
        <v>229</v>
      </c>
      <c r="K27" s="14">
        <v>178</v>
      </c>
      <c r="L27" s="14">
        <v>0</v>
      </c>
      <c r="M27" s="15">
        <v>407</v>
      </c>
      <c r="N27" s="13">
        <v>238</v>
      </c>
      <c r="O27" s="14">
        <v>114</v>
      </c>
      <c r="P27" s="14">
        <v>0</v>
      </c>
      <c r="Q27" s="15">
        <v>352</v>
      </c>
      <c r="R27" s="13">
        <v>285</v>
      </c>
      <c r="S27" s="14">
        <v>163</v>
      </c>
      <c r="T27" s="14">
        <v>0</v>
      </c>
      <c r="U27" s="34">
        <v>448</v>
      </c>
      <c r="V27" s="51">
        <v>0</v>
      </c>
      <c r="W27" s="51">
        <v>0</v>
      </c>
      <c r="X27" s="51">
        <v>0</v>
      </c>
      <c r="Y27" s="51">
        <v>0</v>
      </c>
    </row>
    <row r="28" spans="1:25" ht="15.75" thickBot="1" x14ac:dyDescent="0.3">
      <c r="A28" s="133"/>
      <c r="B28" s="133"/>
      <c r="C28" s="133"/>
      <c r="D28" s="133"/>
      <c r="E28" s="133"/>
      <c r="F28" s="190"/>
      <c r="G28" s="133"/>
      <c r="H28" s="133"/>
      <c r="I28" s="5" t="s">
        <v>35</v>
      </c>
      <c r="J28" s="16">
        <v>589</v>
      </c>
      <c r="K28" s="17">
        <v>286</v>
      </c>
      <c r="L28" s="17">
        <v>0</v>
      </c>
      <c r="M28" s="18">
        <v>875</v>
      </c>
      <c r="N28" s="16">
        <v>579</v>
      </c>
      <c r="O28" s="17">
        <v>210</v>
      </c>
      <c r="P28" s="17">
        <v>0</v>
      </c>
      <c r="Q28" s="18">
        <v>789</v>
      </c>
      <c r="R28" s="16">
        <v>610</v>
      </c>
      <c r="S28" s="17">
        <v>332</v>
      </c>
      <c r="T28" s="17">
        <v>0</v>
      </c>
      <c r="U28" s="18">
        <v>942</v>
      </c>
      <c r="V28" s="62">
        <f>SUM(J28,N28,R28)</f>
        <v>1778</v>
      </c>
      <c r="W28" s="62">
        <f>SUM(K28,O28,S28)</f>
        <v>828</v>
      </c>
      <c r="X28" s="61">
        <v>0</v>
      </c>
      <c r="Y28" s="62">
        <f>SUM(V28,W28)</f>
        <v>2606</v>
      </c>
    </row>
    <row r="29" spans="1:25" x14ac:dyDescent="0.25">
      <c r="A29" s="133"/>
      <c r="B29" s="133"/>
      <c r="C29" s="133"/>
      <c r="D29" s="133"/>
      <c r="E29" s="133"/>
      <c r="F29" s="190"/>
      <c r="G29" s="133"/>
      <c r="H29" s="133" t="s">
        <v>28</v>
      </c>
      <c r="I29" s="4" t="s">
        <v>36</v>
      </c>
      <c r="J29" s="19">
        <v>536</v>
      </c>
      <c r="K29" s="20">
        <v>268</v>
      </c>
      <c r="L29" s="20">
        <v>0</v>
      </c>
      <c r="M29" s="12">
        <v>804</v>
      </c>
      <c r="N29" s="19">
        <v>562</v>
      </c>
      <c r="O29" s="20">
        <v>177</v>
      </c>
      <c r="P29" s="20">
        <v>0</v>
      </c>
      <c r="Q29" s="12">
        <v>739</v>
      </c>
      <c r="R29" s="19">
        <v>550</v>
      </c>
      <c r="S29" s="20">
        <v>321</v>
      </c>
      <c r="T29" s="20">
        <v>0</v>
      </c>
      <c r="U29" s="12">
        <v>871</v>
      </c>
      <c r="V29" s="51">
        <v>0</v>
      </c>
      <c r="W29" s="51">
        <v>0</v>
      </c>
      <c r="X29" s="51">
        <v>0</v>
      </c>
      <c r="Y29" s="51">
        <v>0</v>
      </c>
    </row>
    <row r="30" spans="1:25" x14ac:dyDescent="0.25">
      <c r="A30" s="133"/>
      <c r="B30" s="133"/>
      <c r="C30" s="133"/>
      <c r="D30" s="133"/>
      <c r="E30" s="133"/>
      <c r="F30" s="190"/>
      <c r="G30" s="133"/>
      <c r="H30" s="133"/>
      <c r="I30" s="4" t="s">
        <v>37</v>
      </c>
      <c r="J30" s="10">
        <v>55</v>
      </c>
      <c r="K30" s="6">
        <v>16</v>
      </c>
      <c r="L30" s="6">
        <v>0</v>
      </c>
      <c r="M30" s="11">
        <v>71</v>
      </c>
      <c r="N30" s="10">
        <v>36</v>
      </c>
      <c r="O30" s="6">
        <v>14</v>
      </c>
      <c r="P30" s="6">
        <v>0</v>
      </c>
      <c r="Q30" s="11">
        <v>50</v>
      </c>
      <c r="R30" s="10">
        <v>60</v>
      </c>
      <c r="S30" s="6">
        <v>11</v>
      </c>
      <c r="T30" s="6">
        <v>0</v>
      </c>
      <c r="U30" s="11">
        <v>71</v>
      </c>
      <c r="V30" s="51">
        <v>0</v>
      </c>
      <c r="W30" s="51">
        <v>0</v>
      </c>
      <c r="X30" s="51">
        <v>0</v>
      </c>
      <c r="Y30" s="51">
        <v>0</v>
      </c>
    </row>
    <row r="31" spans="1:25" x14ac:dyDescent="0.25">
      <c r="A31" s="133"/>
      <c r="B31" s="133"/>
      <c r="C31" s="133"/>
      <c r="D31" s="133"/>
      <c r="E31" s="133"/>
      <c r="F31" s="190"/>
      <c r="G31" s="133"/>
      <c r="H31" s="133" t="s">
        <v>29</v>
      </c>
      <c r="I31" s="4" t="s">
        <v>38</v>
      </c>
      <c r="J31" s="10">
        <v>32</v>
      </c>
      <c r="K31" s="6">
        <v>14</v>
      </c>
      <c r="L31" s="6">
        <v>0</v>
      </c>
      <c r="M31" s="11">
        <v>46</v>
      </c>
      <c r="N31" s="10">
        <v>35</v>
      </c>
      <c r="O31" s="6">
        <v>14</v>
      </c>
      <c r="P31" s="6">
        <v>0</v>
      </c>
      <c r="Q31" s="11">
        <v>49</v>
      </c>
      <c r="R31" s="10">
        <v>25</v>
      </c>
      <c r="S31" s="6">
        <v>30</v>
      </c>
      <c r="T31" s="6">
        <v>0</v>
      </c>
      <c r="U31" s="11">
        <v>55</v>
      </c>
      <c r="V31" s="51">
        <v>0</v>
      </c>
      <c r="W31" s="51">
        <v>0</v>
      </c>
      <c r="X31" s="51">
        <v>0</v>
      </c>
      <c r="Y31" s="51">
        <v>0</v>
      </c>
    </row>
    <row r="32" spans="1:25" ht="15.75" thickBot="1" x14ac:dyDescent="0.3">
      <c r="A32" s="133"/>
      <c r="B32" s="133"/>
      <c r="C32" s="133"/>
      <c r="D32" s="133"/>
      <c r="E32" s="133"/>
      <c r="F32" s="190"/>
      <c r="G32" s="133"/>
      <c r="H32" s="133"/>
      <c r="I32" s="4" t="s">
        <v>39</v>
      </c>
      <c r="J32" s="21">
        <v>34</v>
      </c>
      <c r="K32" s="22">
        <v>28</v>
      </c>
      <c r="L32" s="22">
        <v>0</v>
      </c>
      <c r="M32" s="23">
        <v>62</v>
      </c>
      <c r="N32" s="21">
        <v>54</v>
      </c>
      <c r="O32" s="22">
        <v>28</v>
      </c>
      <c r="P32" s="22">
        <v>0</v>
      </c>
      <c r="Q32" s="23">
        <v>82</v>
      </c>
      <c r="R32" s="21">
        <v>60</v>
      </c>
      <c r="S32" s="22">
        <v>13</v>
      </c>
      <c r="T32" s="22">
        <v>0</v>
      </c>
      <c r="U32" s="23">
        <v>73</v>
      </c>
      <c r="V32" s="51">
        <v>0</v>
      </c>
      <c r="W32" s="51">
        <v>0</v>
      </c>
      <c r="X32" s="51">
        <v>0</v>
      </c>
      <c r="Y32" s="51">
        <v>0</v>
      </c>
    </row>
    <row r="33" spans="1:25" ht="19.5" customHeight="1" x14ac:dyDescent="0.25">
      <c r="A33" s="133"/>
      <c r="B33" s="133"/>
      <c r="C33" s="133"/>
      <c r="D33" s="133"/>
      <c r="E33" s="133" t="s">
        <v>124</v>
      </c>
      <c r="F33" s="190"/>
      <c r="G33" s="133" t="s">
        <v>125</v>
      </c>
      <c r="H33" s="133" t="s">
        <v>27</v>
      </c>
      <c r="I33" s="4" t="s">
        <v>30</v>
      </c>
      <c r="J33" s="7">
        <v>0</v>
      </c>
      <c r="K33" s="8">
        <v>0</v>
      </c>
      <c r="L33" s="8">
        <v>0</v>
      </c>
      <c r="M33" s="9">
        <v>0</v>
      </c>
      <c r="N33" s="7">
        <v>273</v>
      </c>
      <c r="O33" s="8">
        <v>274</v>
      </c>
      <c r="P33" s="8">
        <v>0</v>
      </c>
      <c r="Q33" s="9">
        <v>547</v>
      </c>
      <c r="R33" s="7">
        <v>54</v>
      </c>
      <c r="S33" s="8">
        <v>56</v>
      </c>
      <c r="T33" s="8">
        <v>0</v>
      </c>
      <c r="U33" s="9">
        <v>110</v>
      </c>
      <c r="V33" s="51">
        <v>0</v>
      </c>
      <c r="W33" s="51">
        <v>0</v>
      </c>
      <c r="X33" s="51">
        <v>0</v>
      </c>
      <c r="Y33" s="51">
        <v>0</v>
      </c>
    </row>
    <row r="34" spans="1:25" x14ac:dyDescent="0.25">
      <c r="A34" s="133"/>
      <c r="B34" s="133"/>
      <c r="C34" s="133"/>
      <c r="D34" s="133"/>
      <c r="E34" s="133"/>
      <c r="F34" s="190"/>
      <c r="G34" s="133"/>
      <c r="H34" s="133"/>
      <c r="I34" s="4" t="s">
        <v>31</v>
      </c>
      <c r="J34" s="10">
        <v>0</v>
      </c>
      <c r="K34" s="6">
        <v>0</v>
      </c>
      <c r="L34" s="6">
        <v>0</v>
      </c>
      <c r="M34" s="11">
        <v>0</v>
      </c>
      <c r="N34" s="10">
        <v>212</v>
      </c>
      <c r="O34" s="6">
        <v>213</v>
      </c>
      <c r="P34" s="6">
        <v>0</v>
      </c>
      <c r="Q34" s="11">
        <v>425</v>
      </c>
      <c r="R34" s="10">
        <v>240</v>
      </c>
      <c r="S34" s="6">
        <v>307</v>
      </c>
      <c r="T34" s="6">
        <v>0</v>
      </c>
      <c r="U34" s="11">
        <v>547</v>
      </c>
      <c r="V34" s="51">
        <v>0</v>
      </c>
      <c r="W34" s="51">
        <v>0</v>
      </c>
      <c r="X34" s="51">
        <v>0</v>
      </c>
      <c r="Y34" s="51">
        <v>0</v>
      </c>
    </row>
    <row r="35" spans="1:25" x14ac:dyDescent="0.25">
      <c r="A35" s="133"/>
      <c r="B35" s="133"/>
      <c r="C35" s="133"/>
      <c r="D35" s="133"/>
      <c r="E35" s="133"/>
      <c r="F35" s="190"/>
      <c r="G35" s="133"/>
      <c r="H35" s="133"/>
      <c r="I35" s="4" t="s">
        <v>32</v>
      </c>
      <c r="J35" s="10">
        <v>22</v>
      </c>
      <c r="K35" s="6">
        <v>0</v>
      </c>
      <c r="L35" s="6">
        <v>0</v>
      </c>
      <c r="M35" s="11">
        <v>22</v>
      </c>
      <c r="N35" s="10">
        <v>21</v>
      </c>
      <c r="O35" s="6">
        <v>0</v>
      </c>
      <c r="P35" s="6">
        <v>0</v>
      </c>
      <c r="Q35" s="11">
        <v>21</v>
      </c>
      <c r="R35" s="10">
        <v>177</v>
      </c>
      <c r="S35" s="6">
        <v>141</v>
      </c>
      <c r="T35" s="6">
        <v>0</v>
      </c>
      <c r="U35" s="11">
        <v>318</v>
      </c>
      <c r="V35" s="51">
        <v>0</v>
      </c>
      <c r="W35" s="51">
        <v>0</v>
      </c>
      <c r="X35" s="51">
        <v>0</v>
      </c>
      <c r="Y35" s="51">
        <v>0</v>
      </c>
    </row>
    <row r="36" spans="1:25" x14ac:dyDescent="0.25">
      <c r="A36" s="133"/>
      <c r="B36" s="133"/>
      <c r="C36" s="133"/>
      <c r="D36" s="133"/>
      <c r="E36" s="133"/>
      <c r="F36" s="190"/>
      <c r="G36" s="133"/>
      <c r="H36" s="133"/>
      <c r="I36" s="4" t="s">
        <v>33</v>
      </c>
      <c r="J36" s="10">
        <v>88</v>
      </c>
      <c r="K36" s="6">
        <v>3</v>
      </c>
      <c r="L36" s="6">
        <v>0</v>
      </c>
      <c r="M36" s="12">
        <v>91</v>
      </c>
      <c r="N36" s="10">
        <v>109</v>
      </c>
      <c r="O36" s="6">
        <v>4</v>
      </c>
      <c r="P36" s="6">
        <v>0</v>
      </c>
      <c r="Q36" s="12">
        <v>113</v>
      </c>
      <c r="R36" s="10">
        <v>139</v>
      </c>
      <c r="S36" s="6">
        <v>37</v>
      </c>
      <c r="T36" s="6">
        <v>0</v>
      </c>
      <c r="U36" s="12">
        <v>176</v>
      </c>
      <c r="V36" s="51">
        <v>0</v>
      </c>
      <c r="W36" s="51">
        <v>0</v>
      </c>
      <c r="X36" s="51">
        <v>0</v>
      </c>
      <c r="Y36" s="51">
        <v>0</v>
      </c>
    </row>
    <row r="37" spans="1:25" ht="15.75" thickBot="1" x14ac:dyDescent="0.3">
      <c r="A37" s="133"/>
      <c r="B37" s="133"/>
      <c r="C37" s="133"/>
      <c r="D37" s="133"/>
      <c r="E37" s="133"/>
      <c r="F37" s="190"/>
      <c r="G37" s="133"/>
      <c r="H37" s="133"/>
      <c r="I37" s="3" t="s">
        <v>34</v>
      </c>
      <c r="J37" s="13">
        <v>45</v>
      </c>
      <c r="K37" s="14">
        <v>3</v>
      </c>
      <c r="L37" s="14">
        <v>0</v>
      </c>
      <c r="M37" s="15">
        <v>48</v>
      </c>
      <c r="N37" s="13">
        <v>50</v>
      </c>
      <c r="O37" s="14">
        <v>4</v>
      </c>
      <c r="P37" s="14">
        <v>0</v>
      </c>
      <c r="Q37" s="15">
        <v>54</v>
      </c>
      <c r="R37" s="13">
        <v>71</v>
      </c>
      <c r="S37" s="14">
        <v>10</v>
      </c>
      <c r="T37" s="14">
        <v>0</v>
      </c>
      <c r="U37" s="15">
        <v>81</v>
      </c>
      <c r="V37" s="51">
        <v>0</v>
      </c>
      <c r="W37" s="51">
        <v>0</v>
      </c>
      <c r="X37" s="51">
        <v>0</v>
      </c>
      <c r="Y37" s="51">
        <v>0</v>
      </c>
    </row>
    <row r="38" spans="1:25" ht="15.75" thickBot="1" x14ac:dyDescent="0.3">
      <c r="A38" s="133"/>
      <c r="B38" s="133"/>
      <c r="C38" s="133"/>
      <c r="D38" s="133"/>
      <c r="E38" s="133"/>
      <c r="F38" s="190"/>
      <c r="G38" s="133"/>
      <c r="H38" s="133"/>
      <c r="I38" s="5" t="s">
        <v>35</v>
      </c>
      <c r="J38" s="16">
        <v>155</v>
      </c>
      <c r="K38" s="17">
        <v>6</v>
      </c>
      <c r="L38" s="17">
        <v>0</v>
      </c>
      <c r="M38" s="18">
        <v>161</v>
      </c>
      <c r="N38" s="16">
        <v>665</v>
      </c>
      <c r="O38" s="17">
        <v>495</v>
      </c>
      <c r="P38" s="17">
        <v>0</v>
      </c>
      <c r="Q38" s="18">
        <v>1160</v>
      </c>
      <c r="R38" s="16">
        <v>681</v>
      </c>
      <c r="S38" s="17">
        <v>551</v>
      </c>
      <c r="T38" s="17">
        <v>0</v>
      </c>
      <c r="U38" s="18">
        <v>1232</v>
      </c>
      <c r="V38" s="62">
        <f>SUM(J38,N38,R38)</f>
        <v>1501</v>
      </c>
      <c r="W38" s="62">
        <f>SUM(K38,O38,S38)</f>
        <v>1052</v>
      </c>
      <c r="X38" s="61">
        <v>0</v>
      </c>
      <c r="Y38" s="62">
        <f>SUM(V38,W38)</f>
        <v>2553</v>
      </c>
    </row>
    <row r="39" spans="1:25" x14ac:dyDescent="0.25">
      <c r="A39" s="133"/>
      <c r="B39" s="133"/>
      <c r="C39" s="133"/>
      <c r="D39" s="133"/>
      <c r="E39" s="133"/>
      <c r="F39" s="190"/>
      <c r="G39" s="133"/>
      <c r="H39" s="133" t="s">
        <v>28</v>
      </c>
      <c r="I39" s="4" t="s">
        <v>36</v>
      </c>
      <c r="J39" s="19">
        <v>48</v>
      </c>
      <c r="K39" s="20">
        <v>3</v>
      </c>
      <c r="L39" s="20">
        <v>0</v>
      </c>
      <c r="M39" s="12">
        <v>51</v>
      </c>
      <c r="N39" s="19">
        <v>568</v>
      </c>
      <c r="O39" s="20">
        <v>492</v>
      </c>
      <c r="P39" s="20">
        <v>0</v>
      </c>
      <c r="Q39" s="12">
        <v>1060</v>
      </c>
      <c r="R39" s="19">
        <v>559</v>
      </c>
      <c r="S39" s="20">
        <v>571</v>
      </c>
      <c r="T39" s="20">
        <v>0</v>
      </c>
      <c r="U39" s="12">
        <v>1130</v>
      </c>
      <c r="V39" s="51">
        <v>0</v>
      </c>
      <c r="W39" s="51">
        <v>0</v>
      </c>
      <c r="X39" s="51">
        <v>0</v>
      </c>
      <c r="Y39" s="51">
        <v>0</v>
      </c>
    </row>
    <row r="40" spans="1:25" x14ac:dyDescent="0.25">
      <c r="A40" s="133"/>
      <c r="B40" s="133"/>
      <c r="C40" s="133"/>
      <c r="D40" s="133"/>
      <c r="E40" s="133"/>
      <c r="F40" s="190"/>
      <c r="G40" s="133"/>
      <c r="H40" s="133"/>
      <c r="I40" s="4" t="s">
        <v>37</v>
      </c>
      <c r="J40" s="10">
        <v>107</v>
      </c>
      <c r="K40" s="6">
        <v>3</v>
      </c>
      <c r="L40" s="6">
        <v>0</v>
      </c>
      <c r="M40" s="11">
        <v>110</v>
      </c>
      <c r="N40" s="10">
        <v>97</v>
      </c>
      <c r="O40" s="6">
        <v>3</v>
      </c>
      <c r="P40" s="6">
        <v>0</v>
      </c>
      <c r="Q40" s="11">
        <v>100</v>
      </c>
      <c r="R40" s="10">
        <v>98</v>
      </c>
      <c r="S40" s="6">
        <v>4</v>
      </c>
      <c r="T40" s="6">
        <v>0</v>
      </c>
      <c r="U40" s="11">
        <v>102</v>
      </c>
      <c r="V40" s="51">
        <v>0</v>
      </c>
      <c r="W40" s="51">
        <v>0</v>
      </c>
      <c r="X40" s="51">
        <v>0</v>
      </c>
      <c r="Y40" s="51">
        <v>0</v>
      </c>
    </row>
    <row r="41" spans="1:25" x14ac:dyDescent="0.25">
      <c r="A41" s="133"/>
      <c r="B41" s="133"/>
      <c r="C41" s="133"/>
      <c r="D41" s="133"/>
      <c r="E41" s="133"/>
      <c r="F41" s="190"/>
      <c r="G41" s="133"/>
      <c r="H41" s="133" t="s">
        <v>29</v>
      </c>
      <c r="I41" s="4" t="s">
        <v>38</v>
      </c>
      <c r="J41" s="10">
        <v>5</v>
      </c>
      <c r="K41" s="6">
        <v>1</v>
      </c>
      <c r="L41" s="6">
        <v>0</v>
      </c>
      <c r="M41" s="11">
        <v>6</v>
      </c>
      <c r="N41" s="10">
        <v>5</v>
      </c>
      <c r="O41" s="6">
        <v>1</v>
      </c>
      <c r="P41" s="6">
        <v>0</v>
      </c>
      <c r="Q41" s="11">
        <v>6</v>
      </c>
      <c r="R41" s="10">
        <v>11</v>
      </c>
      <c r="S41" s="6">
        <v>5</v>
      </c>
      <c r="T41" s="6">
        <v>0</v>
      </c>
      <c r="U41" s="11">
        <v>16</v>
      </c>
      <c r="V41" s="51">
        <v>0</v>
      </c>
      <c r="W41" s="51">
        <v>0</v>
      </c>
      <c r="X41" s="51">
        <v>0</v>
      </c>
      <c r="Y41" s="51">
        <v>0</v>
      </c>
    </row>
    <row r="42" spans="1:25" ht="15.75" thickBot="1" x14ac:dyDescent="0.3">
      <c r="A42" s="133"/>
      <c r="B42" s="133"/>
      <c r="C42" s="133"/>
      <c r="D42" s="133"/>
      <c r="E42" s="133"/>
      <c r="F42" s="190"/>
      <c r="G42" s="133"/>
      <c r="H42" s="133"/>
      <c r="I42" s="4" t="s">
        <v>39</v>
      </c>
      <c r="J42" s="21">
        <v>78</v>
      </c>
      <c r="K42" s="22">
        <v>3</v>
      </c>
      <c r="L42" s="22">
        <v>0</v>
      </c>
      <c r="M42" s="23">
        <v>81</v>
      </c>
      <c r="N42" s="21">
        <v>79</v>
      </c>
      <c r="O42" s="22">
        <v>3</v>
      </c>
      <c r="P42" s="22">
        <v>0</v>
      </c>
      <c r="Q42" s="23">
        <v>82</v>
      </c>
      <c r="R42" s="21">
        <v>77</v>
      </c>
      <c r="S42" s="22">
        <v>4</v>
      </c>
      <c r="T42" s="22">
        <v>0</v>
      </c>
      <c r="U42" s="23">
        <v>81</v>
      </c>
      <c r="V42" s="51">
        <v>0</v>
      </c>
      <c r="W42" s="51">
        <v>0</v>
      </c>
      <c r="X42" s="51">
        <v>0</v>
      </c>
      <c r="Y42" s="51">
        <v>0</v>
      </c>
    </row>
    <row r="43" spans="1:25" ht="16.5" customHeight="1" x14ac:dyDescent="0.25">
      <c r="A43" s="133"/>
      <c r="B43" s="133"/>
      <c r="C43" s="133"/>
      <c r="D43" s="133"/>
      <c r="E43" s="133" t="s">
        <v>126</v>
      </c>
      <c r="F43" s="190"/>
      <c r="G43" s="133" t="s">
        <v>127</v>
      </c>
      <c r="H43" s="133" t="s">
        <v>27</v>
      </c>
      <c r="I43" s="4" t="s">
        <v>30</v>
      </c>
      <c r="J43" s="7">
        <v>3</v>
      </c>
      <c r="K43" s="8">
        <v>5</v>
      </c>
      <c r="L43" s="8">
        <v>0</v>
      </c>
      <c r="M43" s="9">
        <v>8</v>
      </c>
      <c r="N43" s="7">
        <v>5</v>
      </c>
      <c r="O43" s="8">
        <v>6</v>
      </c>
      <c r="P43" s="8">
        <v>0</v>
      </c>
      <c r="Q43" s="9">
        <v>11</v>
      </c>
      <c r="R43" s="7">
        <v>4</v>
      </c>
      <c r="S43" s="8">
        <v>2</v>
      </c>
      <c r="T43" s="8">
        <v>0</v>
      </c>
      <c r="U43" s="9">
        <v>6</v>
      </c>
      <c r="V43" s="51">
        <v>0</v>
      </c>
      <c r="W43" s="51">
        <v>0</v>
      </c>
      <c r="X43" s="51">
        <v>0</v>
      </c>
      <c r="Y43" s="51">
        <v>0</v>
      </c>
    </row>
    <row r="44" spans="1:25" x14ac:dyDescent="0.25">
      <c r="A44" s="133"/>
      <c r="B44" s="133"/>
      <c r="C44" s="133"/>
      <c r="D44" s="133"/>
      <c r="E44" s="133"/>
      <c r="F44" s="190"/>
      <c r="G44" s="133"/>
      <c r="H44" s="133"/>
      <c r="I44" s="4" t="s">
        <v>31</v>
      </c>
      <c r="J44" s="10">
        <v>3</v>
      </c>
      <c r="K44" s="6">
        <v>0</v>
      </c>
      <c r="L44" s="6">
        <v>0</v>
      </c>
      <c r="M44" s="11">
        <v>3</v>
      </c>
      <c r="N44" s="10">
        <v>1</v>
      </c>
      <c r="O44" s="6">
        <v>2</v>
      </c>
      <c r="P44" s="6">
        <v>0</v>
      </c>
      <c r="Q44" s="11">
        <v>3</v>
      </c>
      <c r="R44" s="10">
        <v>1</v>
      </c>
      <c r="S44" s="6">
        <v>0</v>
      </c>
      <c r="T44" s="6">
        <v>0</v>
      </c>
      <c r="U44" s="11">
        <v>1</v>
      </c>
      <c r="V44" s="51">
        <v>0</v>
      </c>
      <c r="W44" s="51">
        <v>0</v>
      </c>
      <c r="X44" s="51">
        <v>0</v>
      </c>
      <c r="Y44" s="51">
        <v>0</v>
      </c>
    </row>
    <row r="45" spans="1:25" x14ac:dyDescent="0.25">
      <c r="A45" s="133"/>
      <c r="B45" s="133"/>
      <c r="C45" s="133"/>
      <c r="D45" s="133"/>
      <c r="E45" s="133"/>
      <c r="F45" s="190"/>
      <c r="G45" s="133"/>
      <c r="H45" s="133"/>
      <c r="I45" s="4" t="s">
        <v>32</v>
      </c>
      <c r="J45" s="10">
        <v>37</v>
      </c>
      <c r="K45" s="6">
        <v>13</v>
      </c>
      <c r="L45" s="6">
        <v>0</v>
      </c>
      <c r="M45" s="11">
        <v>50</v>
      </c>
      <c r="N45" s="10">
        <v>34</v>
      </c>
      <c r="O45" s="6">
        <v>10</v>
      </c>
      <c r="P45" s="6">
        <v>0</v>
      </c>
      <c r="Q45" s="11">
        <v>44</v>
      </c>
      <c r="R45" s="10">
        <v>45</v>
      </c>
      <c r="S45" s="6">
        <v>6</v>
      </c>
      <c r="T45" s="6">
        <v>0</v>
      </c>
      <c r="U45" s="11">
        <v>51</v>
      </c>
      <c r="V45" s="51">
        <v>0</v>
      </c>
      <c r="W45" s="51">
        <v>0</v>
      </c>
      <c r="X45" s="51">
        <v>0</v>
      </c>
      <c r="Y45" s="51">
        <v>0</v>
      </c>
    </row>
    <row r="46" spans="1:25" x14ac:dyDescent="0.25">
      <c r="A46" s="133"/>
      <c r="B46" s="133"/>
      <c r="C46" s="133"/>
      <c r="D46" s="133"/>
      <c r="E46" s="133"/>
      <c r="F46" s="190"/>
      <c r="G46" s="133"/>
      <c r="H46" s="133"/>
      <c r="I46" s="4" t="s">
        <v>33</v>
      </c>
      <c r="J46" s="10">
        <v>155</v>
      </c>
      <c r="K46" s="6">
        <v>26</v>
      </c>
      <c r="L46" s="6">
        <v>0</v>
      </c>
      <c r="M46" s="12">
        <v>181</v>
      </c>
      <c r="N46" s="10">
        <v>136</v>
      </c>
      <c r="O46" s="6">
        <v>22</v>
      </c>
      <c r="P46" s="6">
        <v>0</v>
      </c>
      <c r="Q46" s="12">
        <v>158</v>
      </c>
      <c r="R46" s="10">
        <v>124</v>
      </c>
      <c r="S46" s="6">
        <v>17</v>
      </c>
      <c r="T46" s="6">
        <v>0</v>
      </c>
      <c r="U46" s="12">
        <v>141</v>
      </c>
      <c r="V46" s="51">
        <v>0</v>
      </c>
      <c r="W46" s="51">
        <v>0</v>
      </c>
      <c r="X46" s="51">
        <v>0</v>
      </c>
      <c r="Y46" s="51">
        <v>0</v>
      </c>
    </row>
    <row r="47" spans="1:25" ht="15.75" thickBot="1" x14ac:dyDescent="0.3">
      <c r="A47" s="133"/>
      <c r="B47" s="133"/>
      <c r="C47" s="133"/>
      <c r="D47" s="133"/>
      <c r="E47" s="133"/>
      <c r="F47" s="190"/>
      <c r="G47" s="133"/>
      <c r="H47" s="133"/>
      <c r="I47" s="3" t="s">
        <v>34</v>
      </c>
      <c r="J47" s="13">
        <v>65</v>
      </c>
      <c r="K47" s="14">
        <v>16</v>
      </c>
      <c r="L47" s="14">
        <v>0</v>
      </c>
      <c r="M47" s="15">
        <v>81</v>
      </c>
      <c r="N47" s="13">
        <v>69</v>
      </c>
      <c r="O47" s="14">
        <v>12</v>
      </c>
      <c r="P47" s="14">
        <v>0</v>
      </c>
      <c r="Q47" s="15">
        <v>81</v>
      </c>
      <c r="R47" s="13">
        <v>78</v>
      </c>
      <c r="S47" s="14">
        <v>20</v>
      </c>
      <c r="T47" s="14">
        <v>0</v>
      </c>
      <c r="U47" s="15">
        <v>98</v>
      </c>
      <c r="V47" s="51">
        <v>0</v>
      </c>
      <c r="W47" s="51">
        <v>0</v>
      </c>
      <c r="X47" s="51">
        <v>0</v>
      </c>
      <c r="Y47" s="51">
        <v>0</v>
      </c>
    </row>
    <row r="48" spans="1:25" ht="15.75" thickBot="1" x14ac:dyDescent="0.3">
      <c r="A48" s="133"/>
      <c r="B48" s="133"/>
      <c r="C48" s="133"/>
      <c r="D48" s="133"/>
      <c r="E48" s="133"/>
      <c r="F48" s="190"/>
      <c r="G48" s="133"/>
      <c r="H48" s="133"/>
      <c r="I48" s="5" t="s">
        <v>35</v>
      </c>
      <c r="J48" s="16">
        <v>263</v>
      </c>
      <c r="K48" s="17">
        <v>60</v>
      </c>
      <c r="L48" s="17">
        <v>0</v>
      </c>
      <c r="M48" s="18">
        <v>323</v>
      </c>
      <c r="N48" s="16">
        <v>245</v>
      </c>
      <c r="O48" s="17">
        <v>52</v>
      </c>
      <c r="P48" s="17">
        <v>0</v>
      </c>
      <c r="Q48" s="18">
        <v>297</v>
      </c>
      <c r="R48" s="16">
        <v>252</v>
      </c>
      <c r="S48" s="17">
        <v>45</v>
      </c>
      <c r="T48" s="17">
        <v>0</v>
      </c>
      <c r="U48" s="18">
        <v>297</v>
      </c>
      <c r="V48" s="62">
        <f>SUM(J48,N48,R48)</f>
        <v>760</v>
      </c>
      <c r="W48" s="62">
        <f>SUM(K48,O48,S48)</f>
        <v>157</v>
      </c>
      <c r="X48" s="61">
        <v>0</v>
      </c>
      <c r="Y48" s="62">
        <f>SUM(V48,W48)</f>
        <v>917</v>
      </c>
    </row>
    <row r="49" spans="1:25" x14ac:dyDescent="0.25">
      <c r="A49" s="133"/>
      <c r="B49" s="133"/>
      <c r="C49" s="133"/>
      <c r="D49" s="133"/>
      <c r="E49" s="133"/>
      <c r="F49" s="190"/>
      <c r="G49" s="133"/>
      <c r="H49" s="135" t="s">
        <v>28</v>
      </c>
      <c r="I49" s="4" t="s">
        <v>36</v>
      </c>
      <c r="J49" s="19">
        <v>152</v>
      </c>
      <c r="K49" s="20">
        <v>47</v>
      </c>
      <c r="L49" s="20">
        <v>0</v>
      </c>
      <c r="M49" s="12">
        <v>199</v>
      </c>
      <c r="N49" s="19">
        <v>137</v>
      </c>
      <c r="O49" s="20">
        <v>40</v>
      </c>
      <c r="P49" s="20">
        <v>0</v>
      </c>
      <c r="Q49" s="12">
        <v>177</v>
      </c>
      <c r="R49" s="19">
        <v>139</v>
      </c>
      <c r="S49" s="20">
        <v>38</v>
      </c>
      <c r="T49" s="20">
        <v>0</v>
      </c>
      <c r="U49" s="12">
        <v>177</v>
      </c>
      <c r="V49" s="51">
        <v>0</v>
      </c>
      <c r="W49" s="51">
        <v>0</v>
      </c>
      <c r="X49" s="51">
        <v>0</v>
      </c>
      <c r="Y49" s="51">
        <v>0</v>
      </c>
    </row>
    <row r="50" spans="1:25" x14ac:dyDescent="0.25">
      <c r="A50" s="133"/>
      <c r="B50" s="133"/>
      <c r="C50" s="133"/>
      <c r="D50" s="133"/>
      <c r="E50" s="133"/>
      <c r="F50" s="190"/>
      <c r="G50" s="133"/>
      <c r="H50" s="135"/>
      <c r="I50" s="4" t="s">
        <v>37</v>
      </c>
      <c r="J50" s="10">
        <v>115</v>
      </c>
      <c r="K50" s="6">
        <v>9</v>
      </c>
      <c r="L50" s="6">
        <v>0</v>
      </c>
      <c r="M50" s="11">
        <v>124</v>
      </c>
      <c r="N50" s="10">
        <v>108</v>
      </c>
      <c r="O50" s="6">
        <v>12</v>
      </c>
      <c r="P50" s="6">
        <v>0</v>
      </c>
      <c r="Q50" s="11">
        <v>120</v>
      </c>
      <c r="R50" s="10">
        <v>113</v>
      </c>
      <c r="S50" s="6">
        <v>7</v>
      </c>
      <c r="T50" s="6">
        <v>0</v>
      </c>
      <c r="U50" s="11">
        <v>120</v>
      </c>
      <c r="V50" s="51">
        <v>0</v>
      </c>
      <c r="W50" s="51">
        <v>0</v>
      </c>
      <c r="X50" s="51">
        <v>0</v>
      </c>
      <c r="Y50" s="51">
        <v>0</v>
      </c>
    </row>
    <row r="51" spans="1:25" x14ac:dyDescent="0.25">
      <c r="A51" s="133"/>
      <c r="B51" s="133"/>
      <c r="C51" s="133"/>
      <c r="D51" s="133"/>
      <c r="E51" s="133"/>
      <c r="F51" s="190"/>
      <c r="G51" s="133"/>
      <c r="H51" s="133" t="s">
        <v>29</v>
      </c>
      <c r="I51" s="4" t="s">
        <v>38</v>
      </c>
      <c r="J51" s="10">
        <v>16</v>
      </c>
      <c r="K51" s="6">
        <v>5</v>
      </c>
      <c r="L51" s="6">
        <v>0</v>
      </c>
      <c r="M51" s="11">
        <v>21</v>
      </c>
      <c r="N51" s="10">
        <v>11</v>
      </c>
      <c r="O51" s="6">
        <v>2</v>
      </c>
      <c r="P51" s="6">
        <v>0</v>
      </c>
      <c r="Q51" s="11">
        <v>13</v>
      </c>
      <c r="R51" s="10">
        <v>21</v>
      </c>
      <c r="S51" s="6">
        <v>3</v>
      </c>
      <c r="T51" s="6">
        <v>0</v>
      </c>
      <c r="U51" s="11">
        <v>24</v>
      </c>
      <c r="V51" s="51">
        <v>0</v>
      </c>
      <c r="W51" s="51">
        <v>0</v>
      </c>
      <c r="X51" s="51">
        <v>0</v>
      </c>
      <c r="Y51" s="51">
        <v>0</v>
      </c>
    </row>
    <row r="52" spans="1:25" ht="15.75" thickBot="1" x14ac:dyDescent="0.3">
      <c r="A52" s="133"/>
      <c r="B52" s="133"/>
      <c r="C52" s="133"/>
      <c r="D52" s="133"/>
      <c r="E52" s="133"/>
      <c r="F52" s="190"/>
      <c r="G52" s="133"/>
      <c r="H52" s="133"/>
      <c r="I52" s="4" t="s">
        <v>39</v>
      </c>
      <c r="J52" s="21">
        <v>99</v>
      </c>
      <c r="K52" s="22">
        <v>5</v>
      </c>
      <c r="L52" s="22">
        <v>0</v>
      </c>
      <c r="M52" s="23">
        <v>104</v>
      </c>
      <c r="N52" s="21">
        <v>90</v>
      </c>
      <c r="O52" s="22">
        <v>6</v>
      </c>
      <c r="P52" s="22">
        <v>0</v>
      </c>
      <c r="Q52" s="23">
        <v>96</v>
      </c>
      <c r="R52" s="21">
        <v>93</v>
      </c>
      <c r="S52" s="22">
        <v>8</v>
      </c>
      <c r="T52" s="22">
        <v>0</v>
      </c>
      <c r="U52" s="23">
        <v>101</v>
      </c>
      <c r="V52" s="51">
        <v>0</v>
      </c>
      <c r="W52" s="51">
        <v>0</v>
      </c>
      <c r="X52" s="51">
        <v>0</v>
      </c>
      <c r="Y52" s="51">
        <v>0</v>
      </c>
    </row>
    <row r="53" spans="1:25" ht="14.25" customHeight="1" x14ac:dyDescent="0.25">
      <c r="A53" s="133"/>
      <c r="B53" s="133"/>
      <c r="C53" s="133"/>
      <c r="D53" s="133"/>
      <c r="E53" s="133" t="s">
        <v>128</v>
      </c>
      <c r="F53" s="190"/>
      <c r="G53" s="133" t="s">
        <v>127</v>
      </c>
      <c r="H53" s="135" t="s">
        <v>27</v>
      </c>
      <c r="I53" s="4" t="s">
        <v>30</v>
      </c>
      <c r="J53" s="7">
        <v>15</v>
      </c>
      <c r="K53" s="8">
        <v>13</v>
      </c>
      <c r="L53" s="8">
        <v>0</v>
      </c>
      <c r="M53" s="9">
        <v>28</v>
      </c>
      <c r="N53" s="7">
        <v>12</v>
      </c>
      <c r="O53" s="8">
        <v>10</v>
      </c>
      <c r="P53" s="8">
        <v>0</v>
      </c>
      <c r="Q53" s="9">
        <v>22</v>
      </c>
      <c r="R53" s="7">
        <v>8</v>
      </c>
      <c r="S53" s="8">
        <v>9</v>
      </c>
      <c r="T53" s="8">
        <v>0</v>
      </c>
      <c r="U53" s="9">
        <v>17</v>
      </c>
      <c r="V53" s="51">
        <v>0</v>
      </c>
      <c r="W53" s="51">
        <v>0</v>
      </c>
      <c r="X53" s="51">
        <v>0</v>
      </c>
      <c r="Y53" s="51">
        <v>0</v>
      </c>
    </row>
    <row r="54" spans="1:25" x14ac:dyDescent="0.25">
      <c r="A54" s="133"/>
      <c r="B54" s="133"/>
      <c r="C54" s="133"/>
      <c r="D54" s="133"/>
      <c r="E54" s="133"/>
      <c r="F54" s="190"/>
      <c r="G54" s="133"/>
      <c r="H54" s="135"/>
      <c r="I54" s="4" t="s">
        <v>31</v>
      </c>
      <c r="J54" s="10">
        <v>12</v>
      </c>
      <c r="K54" s="6">
        <v>4</v>
      </c>
      <c r="L54" s="6">
        <v>0</v>
      </c>
      <c r="M54" s="11">
        <v>16</v>
      </c>
      <c r="N54" s="10">
        <v>11</v>
      </c>
      <c r="O54" s="6">
        <v>5</v>
      </c>
      <c r="P54" s="6">
        <v>0</v>
      </c>
      <c r="Q54" s="11">
        <v>16</v>
      </c>
      <c r="R54" s="10">
        <v>10</v>
      </c>
      <c r="S54" s="6">
        <v>5</v>
      </c>
      <c r="T54" s="6">
        <v>0</v>
      </c>
      <c r="U54" s="11">
        <v>15</v>
      </c>
      <c r="V54" s="51">
        <v>0</v>
      </c>
      <c r="W54" s="51">
        <v>0</v>
      </c>
      <c r="X54" s="51">
        <v>0</v>
      </c>
      <c r="Y54" s="51">
        <v>0</v>
      </c>
    </row>
    <row r="55" spans="1:25" x14ac:dyDescent="0.25">
      <c r="A55" s="133"/>
      <c r="B55" s="133"/>
      <c r="C55" s="133"/>
      <c r="D55" s="133"/>
      <c r="E55" s="133"/>
      <c r="F55" s="190"/>
      <c r="G55" s="133"/>
      <c r="H55" s="135"/>
      <c r="I55" s="4" t="s">
        <v>32</v>
      </c>
      <c r="J55" s="10">
        <v>4</v>
      </c>
      <c r="K55" s="6">
        <v>0</v>
      </c>
      <c r="L55" s="6">
        <v>0</v>
      </c>
      <c r="M55" s="11">
        <v>4</v>
      </c>
      <c r="N55" s="10">
        <v>6</v>
      </c>
      <c r="O55" s="6">
        <v>0</v>
      </c>
      <c r="P55" s="6">
        <v>0</v>
      </c>
      <c r="Q55" s="11">
        <v>6</v>
      </c>
      <c r="R55" s="10">
        <v>9</v>
      </c>
      <c r="S55" s="6">
        <v>4</v>
      </c>
      <c r="T55" s="6">
        <v>0</v>
      </c>
      <c r="U55" s="11">
        <v>13</v>
      </c>
      <c r="V55" s="51">
        <v>0</v>
      </c>
      <c r="W55" s="51">
        <v>0</v>
      </c>
      <c r="X55" s="51">
        <v>0</v>
      </c>
      <c r="Y55" s="51">
        <v>0</v>
      </c>
    </row>
    <row r="56" spans="1:25" x14ac:dyDescent="0.25">
      <c r="A56" s="133"/>
      <c r="B56" s="133"/>
      <c r="C56" s="133"/>
      <c r="D56" s="133"/>
      <c r="E56" s="133"/>
      <c r="F56" s="190"/>
      <c r="G56" s="133"/>
      <c r="H56" s="135"/>
      <c r="I56" s="4" t="s">
        <v>33</v>
      </c>
      <c r="J56" s="10">
        <v>24</v>
      </c>
      <c r="K56" s="6">
        <v>0</v>
      </c>
      <c r="L56" s="6">
        <v>0</v>
      </c>
      <c r="M56" s="12">
        <v>24</v>
      </c>
      <c r="N56" s="10">
        <v>18</v>
      </c>
      <c r="O56" s="6">
        <v>0</v>
      </c>
      <c r="P56" s="6">
        <v>0</v>
      </c>
      <c r="Q56" s="12">
        <v>18</v>
      </c>
      <c r="R56" s="10">
        <v>25</v>
      </c>
      <c r="S56" s="6">
        <v>0</v>
      </c>
      <c r="T56" s="6">
        <v>0</v>
      </c>
      <c r="U56" s="12">
        <v>25</v>
      </c>
      <c r="V56" s="51">
        <v>0</v>
      </c>
      <c r="W56" s="51">
        <v>0</v>
      </c>
      <c r="X56" s="51">
        <v>0</v>
      </c>
      <c r="Y56" s="51">
        <v>0</v>
      </c>
    </row>
    <row r="57" spans="1:25" ht="15.75" thickBot="1" x14ac:dyDescent="0.3">
      <c r="A57" s="133"/>
      <c r="B57" s="133"/>
      <c r="C57" s="133"/>
      <c r="D57" s="133"/>
      <c r="E57" s="133"/>
      <c r="F57" s="190"/>
      <c r="G57" s="133"/>
      <c r="H57" s="135"/>
      <c r="I57" s="3" t="s">
        <v>34</v>
      </c>
      <c r="J57" s="13">
        <v>1</v>
      </c>
      <c r="K57" s="14">
        <v>0</v>
      </c>
      <c r="L57" s="14">
        <v>0</v>
      </c>
      <c r="M57" s="15">
        <v>1</v>
      </c>
      <c r="N57" s="13">
        <v>2</v>
      </c>
      <c r="O57" s="14">
        <v>0</v>
      </c>
      <c r="P57" s="14">
        <v>0</v>
      </c>
      <c r="Q57" s="15">
        <v>2</v>
      </c>
      <c r="R57" s="13">
        <v>1</v>
      </c>
      <c r="S57" s="14">
        <v>0</v>
      </c>
      <c r="T57" s="14">
        <v>0</v>
      </c>
      <c r="U57" s="15">
        <v>1</v>
      </c>
      <c r="V57" s="51">
        <v>0</v>
      </c>
      <c r="W57" s="51">
        <v>0</v>
      </c>
      <c r="X57" s="51">
        <v>0</v>
      </c>
      <c r="Y57" s="51">
        <v>0</v>
      </c>
    </row>
    <row r="58" spans="1:25" ht="15.75" thickBot="1" x14ac:dyDescent="0.3">
      <c r="A58" s="133"/>
      <c r="B58" s="133"/>
      <c r="C58" s="133"/>
      <c r="D58" s="133"/>
      <c r="E58" s="133"/>
      <c r="F58" s="190"/>
      <c r="G58" s="133"/>
      <c r="H58" s="135"/>
      <c r="I58" s="5" t="s">
        <v>35</v>
      </c>
      <c r="J58" s="16">
        <v>56</v>
      </c>
      <c r="K58" s="17">
        <v>17</v>
      </c>
      <c r="L58" s="17">
        <v>0</v>
      </c>
      <c r="M58" s="18">
        <v>73</v>
      </c>
      <c r="N58" s="16">
        <v>49</v>
      </c>
      <c r="O58" s="17">
        <v>15</v>
      </c>
      <c r="P58" s="17">
        <v>0</v>
      </c>
      <c r="Q58" s="18">
        <v>64</v>
      </c>
      <c r="R58" s="16">
        <v>53</v>
      </c>
      <c r="S58" s="17">
        <v>18</v>
      </c>
      <c r="T58" s="17">
        <v>0</v>
      </c>
      <c r="U58" s="18">
        <v>71</v>
      </c>
      <c r="V58" s="62">
        <f>SUM(J58,N58,R58)</f>
        <v>158</v>
      </c>
      <c r="W58" s="62">
        <f>SUM(K58,O58,S58)</f>
        <v>50</v>
      </c>
      <c r="X58" s="61">
        <v>0</v>
      </c>
      <c r="Y58" s="62">
        <f>SUM(V58,W58)</f>
        <v>208</v>
      </c>
    </row>
    <row r="59" spans="1:25" x14ac:dyDescent="0.25">
      <c r="A59" s="133"/>
      <c r="B59" s="133"/>
      <c r="C59" s="133"/>
      <c r="D59" s="133"/>
      <c r="E59" s="133"/>
      <c r="F59" s="190"/>
      <c r="G59" s="133"/>
      <c r="H59" s="135" t="s">
        <v>28</v>
      </c>
      <c r="I59" s="4" t="s">
        <v>36</v>
      </c>
      <c r="J59" s="19">
        <v>55</v>
      </c>
      <c r="K59" s="20">
        <v>15</v>
      </c>
      <c r="L59" s="20">
        <v>0</v>
      </c>
      <c r="M59" s="12">
        <v>70</v>
      </c>
      <c r="N59" s="19">
        <v>49</v>
      </c>
      <c r="O59" s="20">
        <v>13</v>
      </c>
      <c r="P59" s="20">
        <v>0</v>
      </c>
      <c r="Q59" s="12">
        <v>62</v>
      </c>
      <c r="R59" s="19">
        <v>51</v>
      </c>
      <c r="S59" s="20">
        <v>17</v>
      </c>
      <c r="T59" s="20">
        <v>0</v>
      </c>
      <c r="U59" s="12">
        <v>68</v>
      </c>
      <c r="V59" s="51">
        <v>0</v>
      </c>
      <c r="W59" s="51">
        <v>0</v>
      </c>
      <c r="X59" s="51">
        <v>0</v>
      </c>
      <c r="Y59" s="51">
        <v>0</v>
      </c>
    </row>
    <row r="60" spans="1:25" x14ac:dyDescent="0.25">
      <c r="A60" s="133"/>
      <c r="B60" s="133"/>
      <c r="C60" s="133"/>
      <c r="D60" s="133"/>
      <c r="E60" s="133"/>
      <c r="F60" s="190"/>
      <c r="G60" s="133"/>
      <c r="H60" s="135"/>
      <c r="I60" s="4" t="s">
        <v>37</v>
      </c>
      <c r="J60" s="10">
        <v>1</v>
      </c>
      <c r="K60" s="6">
        <v>2</v>
      </c>
      <c r="L60" s="6">
        <v>0</v>
      </c>
      <c r="M60" s="11">
        <v>3</v>
      </c>
      <c r="N60" s="10">
        <v>0</v>
      </c>
      <c r="O60" s="6">
        <v>2</v>
      </c>
      <c r="P60" s="6">
        <v>0</v>
      </c>
      <c r="Q60" s="11">
        <v>2</v>
      </c>
      <c r="R60" s="10">
        <v>2</v>
      </c>
      <c r="S60" s="6">
        <v>1</v>
      </c>
      <c r="T60" s="6">
        <v>0</v>
      </c>
      <c r="U60" s="11">
        <v>3</v>
      </c>
      <c r="V60" s="51">
        <v>0</v>
      </c>
      <c r="W60" s="51">
        <v>0</v>
      </c>
      <c r="X60" s="51">
        <v>0</v>
      </c>
      <c r="Y60" s="51">
        <v>0</v>
      </c>
    </row>
    <row r="61" spans="1:25" x14ac:dyDescent="0.25">
      <c r="A61" s="133"/>
      <c r="B61" s="133"/>
      <c r="C61" s="133"/>
      <c r="D61" s="133"/>
      <c r="E61" s="133"/>
      <c r="F61" s="190"/>
      <c r="G61" s="133"/>
      <c r="H61" s="135" t="s">
        <v>29</v>
      </c>
      <c r="I61" s="4" t="s">
        <v>38</v>
      </c>
      <c r="J61" s="10">
        <v>0</v>
      </c>
      <c r="K61" s="6">
        <v>0</v>
      </c>
      <c r="L61" s="6">
        <v>0</v>
      </c>
      <c r="M61" s="11">
        <v>0</v>
      </c>
      <c r="N61" s="10">
        <v>0</v>
      </c>
      <c r="O61" s="6">
        <v>0</v>
      </c>
      <c r="P61" s="6">
        <v>0</v>
      </c>
      <c r="Q61" s="11">
        <v>0</v>
      </c>
      <c r="R61" s="10">
        <v>0</v>
      </c>
      <c r="S61" s="6">
        <v>0</v>
      </c>
      <c r="T61" s="6">
        <v>0</v>
      </c>
      <c r="U61" s="11">
        <v>0</v>
      </c>
      <c r="V61" s="51">
        <v>0</v>
      </c>
      <c r="W61" s="51">
        <v>0</v>
      </c>
      <c r="X61" s="51">
        <v>0</v>
      </c>
      <c r="Y61" s="51">
        <v>0</v>
      </c>
    </row>
    <row r="62" spans="1:25" ht="15.75" thickBot="1" x14ac:dyDescent="0.3">
      <c r="A62" s="133"/>
      <c r="B62" s="133"/>
      <c r="C62" s="133"/>
      <c r="D62" s="133"/>
      <c r="E62" s="133"/>
      <c r="F62" s="190"/>
      <c r="G62" s="133"/>
      <c r="H62" s="135"/>
      <c r="I62" s="4" t="s">
        <v>39</v>
      </c>
      <c r="J62" s="21">
        <v>0</v>
      </c>
      <c r="K62" s="22">
        <v>0</v>
      </c>
      <c r="L62" s="22">
        <v>0</v>
      </c>
      <c r="M62" s="23">
        <v>0</v>
      </c>
      <c r="N62" s="21">
        <v>0</v>
      </c>
      <c r="O62" s="22">
        <v>0</v>
      </c>
      <c r="P62" s="22">
        <v>0</v>
      </c>
      <c r="Q62" s="23">
        <v>0</v>
      </c>
      <c r="R62" s="21">
        <v>0</v>
      </c>
      <c r="S62" s="22">
        <v>0</v>
      </c>
      <c r="T62" s="22">
        <v>0</v>
      </c>
      <c r="U62" s="23">
        <v>0</v>
      </c>
      <c r="V62" s="51">
        <v>0</v>
      </c>
      <c r="W62" s="51">
        <v>0</v>
      </c>
      <c r="X62" s="51">
        <v>0</v>
      </c>
      <c r="Y62" s="51">
        <v>0</v>
      </c>
    </row>
    <row r="63" spans="1:25" ht="19.5" customHeight="1" x14ac:dyDescent="0.25">
      <c r="A63" s="133"/>
      <c r="B63" s="133"/>
      <c r="C63" s="133"/>
      <c r="D63" s="133"/>
      <c r="E63" s="133" t="s">
        <v>129</v>
      </c>
      <c r="F63" s="190"/>
      <c r="G63" s="133" t="s">
        <v>130</v>
      </c>
      <c r="H63" s="135" t="s">
        <v>27</v>
      </c>
      <c r="I63" s="4" t="s">
        <v>30</v>
      </c>
      <c r="J63" s="7">
        <v>0</v>
      </c>
      <c r="K63" s="8">
        <v>0</v>
      </c>
      <c r="L63" s="8">
        <v>0</v>
      </c>
      <c r="M63" s="9">
        <v>0</v>
      </c>
      <c r="N63" s="7">
        <v>4</v>
      </c>
      <c r="O63" s="8">
        <v>2</v>
      </c>
      <c r="P63" s="8">
        <v>0</v>
      </c>
      <c r="Q63" s="9">
        <v>6</v>
      </c>
      <c r="R63" s="7">
        <v>8</v>
      </c>
      <c r="S63" s="8">
        <v>0</v>
      </c>
      <c r="T63" s="8">
        <v>0</v>
      </c>
      <c r="U63" s="9">
        <v>8</v>
      </c>
      <c r="V63" s="51">
        <v>0</v>
      </c>
      <c r="W63" s="51">
        <v>0</v>
      </c>
      <c r="X63" s="51">
        <v>0</v>
      </c>
      <c r="Y63" s="51">
        <v>0</v>
      </c>
    </row>
    <row r="64" spans="1:25" x14ac:dyDescent="0.25">
      <c r="A64" s="133"/>
      <c r="B64" s="133"/>
      <c r="C64" s="133"/>
      <c r="D64" s="133"/>
      <c r="E64" s="133"/>
      <c r="F64" s="190"/>
      <c r="G64" s="133"/>
      <c r="H64" s="135"/>
      <c r="I64" s="4" t="s">
        <v>31</v>
      </c>
      <c r="J64" s="10">
        <v>0</v>
      </c>
      <c r="K64" s="6">
        <v>0</v>
      </c>
      <c r="L64" s="6">
        <v>0</v>
      </c>
      <c r="M64" s="11">
        <v>0</v>
      </c>
      <c r="N64" s="10">
        <v>2</v>
      </c>
      <c r="O64" s="6">
        <v>0</v>
      </c>
      <c r="P64" s="6">
        <v>0</v>
      </c>
      <c r="Q64" s="11">
        <v>2</v>
      </c>
      <c r="R64" s="10">
        <v>11</v>
      </c>
      <c r="S64" s="6">
        <v>1</v>
      </c>
      <c r="T64" s="6">
        <v>0</v>
      </c>
      <c r="U64" s="11">
        <v>12</v>
      </c>
      <c r="V64" s="51">
        <v>0</v>
      </c>
      <c r="W64" s="51">
        <v>0</v>
      </c>
      <c r="X64" s="51">
        <v>0</v>
      </c>
      <c r="Y64" s="51">
        <v>0</v>
      </c>
    </row>
    <row r="65" spans="1:25" x14ac:dyDescent="0.25">
      <c r="A65" s="133"/>
      <c r="B65" s="133"/>
      <c r="C65" s="133"/>
      <c r="D65" s="133"/>
      <c r="E65" s="133"/>
      <c r="F65" s="190"/>
      <c r="G65" s="133"/>
      <c r="H65" s="135"/>
      <c r="I65" s="4" t="s">
        <v>32</v>
      </c>
      <c r="J65" s="10">
        <v>37</v>
      </c>
      <c r="K65" s="6">
        <v>16</v>
      </c>
      <c r="L65" s="6">
        <v>0</v>
      </c>
      <c r="M65" s="11">
        <v>53</v>
      </c>
      <c r="N65" s="10">
        <v>519</v>
      </c>
      <c r="O65" s="6">
        <v>230</v>
      </c>
      <c r="P65" s="6">
        <v>0</v>
      </c>
      <c r="Q65" s="11">
        <v>749</v>
      </c>
      <c r="R65" s="10">
        <v>499</v>
      </c>
      <c r="S65" s="6">
        <v>172</v>
      </c>
      <c r="T65" s="6">
        <v>0</v>
      </c>
      <c r="U65" s="11">
        <v>671</v>
      </c>
      <c r="V65" s="51">
        <v>0</v>
      </c>
      <c r="W65" s="51">
        <v>0</v>
      </c>
      <c r="X65" s="51">
        <v>0</v>
      </c>
      <c r="Y65" s="51">
        <v>0</v>
      </c>
    </row>
    <row r="66" spans="1:25" x14ac:dyDescent="0.25">
      <c r="A66" s="133"/>
      <c r="B66" s="133"/>
      <c r="C66" s="133"/>
      <c r="D66" s="133"/>
      <c r="E66" s="133"/>
      <c r="F66" s="190"/>
      <c r="G66" s="133"/>
      <c r="H66" s="135"/>
      <c r="I66" s="4" t="s">
        <v>33</v>
      </c>
      <c r="J66" s="10">
        <v>25</v>
      </c>
      <c r="K66" s="6">
        <v>0</v>
      </c>
      <c r="L66" s="6">
        <v>0</v>
      </c>
      <c r="M66" s="12">
        <v>25</v>
      </c>
      <c r="N66" s="10">
        <v>243</v>
      </c>
      <c r="O66" s="6">
        <v>104</v>
      </c>
      <c r="P66" s="6">
        <v>0</v>
      </c>
      <c r="Q66" s="12">
        <v>347</v>
      </c>
      <c r="R66" s="10">
        <v>34</v>
      </c>
      <c r="S66" s="6">
        <v>0</v>
      </c>
      <c r="T66" s="6">
        <v>0</v>
      </c>
      <c r="U66" s="12">
        <v>34</v>
      </c>
      <c r="V66" s="51">
        <v>0</v>
      </c>
      <c r="W66" s="51">
        <v>0</v>
      </c>
      <c r="X66" s="51">
        <v>0</v>
      </c>
      <c r="Y66" s="51">
        <v>0</v>
      </c>
    </row>
    <row r="67" spans="1:25" ht="15.75" thickBot="1" x14ac:dyDescent="0.3">
      <c r="A67" s="133"/>
      <c r="B67" s="133"/>
      <c r="C67" s="133"/>
      <c r="D67" s="133"/>
      <c r="E67" s="133"/>
      <c r="F67" s="190"/>
      <c r="G67" s="133"/>
      <c r="H67" s="135"/>
      <c r="I67" s="3" t="s">
        <v>34</v>
      </c>
      <c r="J67" s="13">
        <v>1</v>
      </c>
      <c r="K67" s="14">
        <v>0</v>
      </c>
      <c r="L67" s="14">
        <v>0</v>
      </c>
      <c r="M67" s="15">
        <v>1</v>
      </c>
      <c r="N67" s="13">
        <v>2</v>
      </c>
      <c r="O67" s="14">
        <v>0</v>
      </c>
      <c r="P67" s="14">
        <v>0</v>
      </c>
      <c r="Q67" s="15">
        <v>2</v>
      </c>
      <c r="R67" s="13">
        <v>1</v>
      </c>
      <c r="S67" s="14">
        <v>0</v>
      </c>
      <c r="T67" s="14">
        <v>0</v>
      </c>
      <c r="U67" s="15">
        <v>1</v>
      </c>
      <c r="V67" s="51">
        <v>0</v>
      </c>
      <c r="W67" s="51">
        <v>0</v>
      </c>
      <c r="X67" s="51">
        <v>0</v>
      </c>
      <c r="Y67" s="51">
        <v>0</v>
      </c>
    </row>
    <row r="68" spans="1:25" ht="15.75" thickBot="1" x14ac:dyDescent="0.3">
      <c r="A68" s="133"/>
      <c r="B68" s="133"/>
      <c r="C68" s="133"/>
      <c r="D68" s="133"/>
      <c r="E68" s="133"/>
      <c r="F68" s="190"/>
      <c r="G68" s="133"/>
      <c r="H68" s="135"/>
      <c r="I68" s="5" t="s">
        <v>35</v>
      </c>
      <c r="J68" s="16">
        <v>63</v>
      </c>
      <c r="K68" s="17">
        <v>16</v>
      </c>
      <c r="L68" s="17">
        <v>0</v>
      </c>
      <c r="M68" s="18">
        <v>79</v>
      </c>
      <c r="N68" s="16">
        <v>770</v>
      </c>
      <c r="O68" s="17">
        <v>336</v>
      </c>
      <c r="P68" s="17">
        <v>0</v>
      </c>
      <c r="Q68" s="18">
        <v>1106</v>
      </c>
      <c r="R68" s="16">
        <v>553</v>
      </c>
      <c r="S68" s="17">
        <v>173</v>
      </c>
      <c r="T68" s="17">
        <v>0</v>
      </c>
      <c r="U68" s="18">
        <v>726</v>
      </c>
      <c r="V68" s="62">
        <f>SUM(J68,N68,R68)</f>
        <v>1386</v>
      </c>
      <c r="W68" s="62">
        <f>SUM(K68,O68,S68)</f>
        <v>525</v>
      </c>
      <c r="X68" s="61">
        <v>0</v>
      </c>
      <c r="Y68" s="62">
        <f>SUM(V68,W68)</f>
        <v>1911</v>
      </c>
    </row>
    <row r="69" spans="1:25" x14ac:dyDescent="0.25">
      <c r="A69" s="133"/>
      <c r="B69" s="133"/>
      <c r="C69" s="133"/>
      <c r="D69" s="133"/>
      <c r="E69" s="133"/>
      <c r="F69" s="190"/>
      <c r="G69" s="133"/>
      <c r="H69" s="133" t="s">
        <v>28</v>
      </c>
      <c r="I69" s="4" t="s">
        <v>36</v>
      </c>
      <c r="J69" s="19">
        <v>54</v>
      </c>
      <c r="K69" s="20">
        <v>14</v>
      </c>
      <c r="L69" s="20">
        <v>0</v>
      </c>
      <c r="M69" s="12">
        <v>68</v>
      </c>
      <c r="N69" s="19">
        <v>611</v>
      </c>
      <c r="O69" s="20">
        <v>287</v>
      </c>
      <c r="P69" s="20">
        <v>0</v>
      </c>
      <c r="Q69" s="12">
        <v>898</v>
      </c>
      <c r="R69" s="19">
        <v>441</v>
      </c>
      <c r="S69" s="20">
        <v>140</v>
      </c>
      <c r="T69" s="20">
        <v>0</v>
      </c>
      <c r="U69" s="12">
        <v>581</v>
      </c>
      <c r="V69" s="51">
        <v>0</v>
      </c>
      <c r="W69" s="51">
        <v>0</v>
      </c>
      <c r="X69" s="51">
        <v>0</v>
      </c>
      <c r="Y69" s="51">
        <v>0</v>
      </c>
    </row>
    <row r="70" spans="1:25" x14ac:dyDescent="0.25">
      <c r="A70" s="133"/>
      <c r="B70" s="133"/>
      <c r="C70" s="133"/>
      <c r="D70" s="133"/>
      <c r="E70" s="133"/>
      <c r="F70" s="190"/>
      <c r="G70" s="133"/>
      <c r="H70" s="133"/>
      <c r="I70" s="4" t="s">
        <v>37</v>
      </c>
      <c r="J70" s="10">
        <v>9</v>
      </c>
      <c r="K70" s="6">
        <v>2</v>
      </c>
      <c r="L70" s="6">
        <v>0</v>
      </c>
      <c r="M70" s="11">
        <v>11</v>
      </c>
      <c r="N70" s="10">
        <v>159</v>
      </c>
      <c r="O70" s="6">
        <v>49</v>
      </c>
      <c r="P70" s="6">
        <v>0</v>
      </c>
      <c r="Q70" s="11">
        <v>208</v>
      </c>
      <c r="R70" s="10">
        <v>112</v>
      </c>
      <c r="S70" s="6">
        <v>33</v>
      </c>
      <c r="T70" s="6">
        <v>0</v>
      </c>
      <c r="U70" s="11">
        <v>145</v>
      </c>
      <c r="V70" s="51">
        <v>0</v>
      </c>
      <c r="W70" s="51">
        <v>0</v>
      </c>
      <c r="X70" s="51">
        <v>0</v>
      </c>
      <c r="Y70" s="51">
        <v>0</v>
      </c>
    </row>
    <row r="71" spans="1:25" x14ac:dyDescent="0.25">
      <c r="A71" s="133"/>
      <c r="B71" s="133"/>
      <c r="C71" s="133"/>
      <c r="D71" s="133"/>
      <c r="E71" s="133"/>
      <c r="F71" s="190"/>
      <c r="G71" s="133"/>
      <c r="H71" s="135" t="s">
        <v>29</v>
      </c>
      <c r="I71" s="4" t="s">
        <v>38</v>
      </c>
      <c r="J71" s="10">
        <v>0</v>
      </c>
      <c r="K71" s="6">
        <v>0</v>
      </c>
      <c r="L71" s="6">
        <v>0</v>
      </c>
      <c r="M71" s="11">
        <v>0</v>
      </c>
      <c r="N71" s="10">
        <v>0</v>
      </c>
      <c r="O71" s="6">
        <v>1</v>
      </c>
      <c r="P71" s="6">
        <v>0</v>
      </c>
      <c r="Q71" s="11">
        <v>1</v>
      </c>
      <c r="R71" s="10">
        <v>0</v>
      </c>
      <c r="S71" s="6">
        <v>1</v>
      </c>
      <c r="T71" s="6">
        <v>0</v>
      </c>
      <c r="U71" s="11">
        <v>1</v>
      </c>
      <c r="V71" s="51">
        <v>0</v>
      </c>
      <c r="W71" s="51">
        <v>0</v>
      </c>
      <c r="X71" s="51">
        <v>0</v>
      </c>
      <c r="Y71" s="51">
        <v>0</v>
      </c>
    </row>
    <row r="72" spans="1:25" ht="15.75" thickBot="1" x14ac:dyDescent="0.3">
      <c r="A72" s="133"/>
      <c r="B72" s="133"/>
      <c r="C72" s="133"/>
      <c r="D72" s="133"/>
      <c r="E72" s="133"/>
      <c r="F72" s="190"/>
      <c r="G72" s="133"/>
      <c r="H72" s="135"/>
      <c r="I72" s="4" t="s">
        <v>39</v>
      </c>
      <c r="J72" s="21">
        <v>7</v>
      </c>
      <c r="K72" s="22">
        <v>2</v>
      </c>
      <c r="L72" s="22">
        <v>0</v>
      </c>
      <c r="M72" s="23">
        <v>9</v>
      </c>
      <c r="N72" s="21">
        <v>127</v>
      </c>
      <c r="O72" s="22">
        <v>44</v>
      </c>
      <c r="P72" s="22">
        <v>0</v>
      </c>
      <c r="Q72" s="23">
        <v>171</v>
      </c>
      <c r="R72" s="21">
        <v>57</v>
      </c>
      <c r="S72" s="22">
        <v>22</v>
      </c>
      <c r="T72" s="22">
        <v>0</v>
      </c>
      <c r="U72" s="23">
        <v>79</v>
      </c>
      <c r="V72" s="51">
        <v>0</v>
      </c>
      <c r="W72" s="51">
        <v>0</v>
      </c>
      <c r="X72" s="51">
        <v>0</v>
      </c>
      <c r="Y72" s="51">
        <v>0</v>
      </c>
    </row>
    <row r="73" spans="1:25" ht="18" customHeight="1" x14ac:dyDescent="0.25">
      <c r="A73" s="133"/>
      <c r="B73" s="133"/>
      <c r="C73" s="133"/>
      <c r="D73" s="133"/>
      <c r="E73" s="133" t="s">
        <v>131</v>
      </c>
      <c r="F73" s="190"/>
      <c r="G73" s="133" t="s">
        <v>130</v>
      </c>
      <c r="H73" s="135" t="s">
        <v>27</v>
      </c>
      <c r="I73" s="4" t="s">
        <v>30</v>
      </c>
      <c r="J73" s="7">
        <v>0</v>
      </c>
      <c r="K73" s="8">
        <v>0</v>
      </c>
      <c r="L73" s="8">
        <v>0</v>
      </c>
      <c r="M73" s="9">
        <v>0</v>
      </c>
      <c r="N73" s="7">
        <v>0</v>
      </c>
      <c r="O73" s="8">
        <v>0</v>
      </c>
      <c r="P73" s="8">
        <v>0</v>
      </c>
      <c r="Q73" s="9">
        <v>0</v>
      </c>
      <c r="R73" s="7">
        <v>0</v>
      </c>
      <c r="S73" s="8">
        <v>0</v>
      </c>
      <c r="T73" s="8">
        <v>0</v>
      </c>
      <c r="U73" s="9">
        <v>0</v>
      </c>
      <c r="V73" s="51">
        <v>0</v>
      </c>
      <c r="W73" s="51">
        <v>0</v>
      </c>
      <c r="X73" s="51">
        <v>0</v>
      </c>
      <c r="Y73" s="51">
        <v>0</v>
      </c>
    </row>
    <row r="74" spans="1:25" x14ac:dyDescent="0.25">
      <c r="A74" s="133"/>
      <c r="B74" s="133"/>
      <c r="C74" s="133"/>
      <c r="D74" s="133"/>
      <c r="E74" s="133"/>
      <c r="F74" s="190"/>
      <c r="G74" s="133"/>
      <c r="H74" s="135"/>
      <c r="I74" s="4" t="s">
        <v>31</v>
      </c>
      <c r="J74" s="10">
        <v>0</v>
      </c>
      <c r="K74" s="6">
        <v>0</v>
      </c>
      <c r="L74" s="6">
        <v>0</v>
      </c>
      <c r="M74" s="11">
        <v>0</v>
      </c>
      <c r="N74" s="10">
        <v>0</v>
      </c>
      <c r="O74" s="6">
        <v>0</v>
      </c>
      <c r="P74" s="6">
        <v>0</v>
      </c>
      <c r="Q74" s="11">
        <v>0</v>
      </c>
      <c r="R74" s="10">
        <v>0</v>
      </c>
      <c r="S74" s="6">
        <v>0</v>
      </c>
      <c r="T74" s="6">
        <v>0</v>
      </c>
      <c r="U74" s="11">
        <v>0</v>
      </c>
      <c r="V74" s="51">
        <v>0</v>
      </c>
      <c r="W74" s="51">
        <v>0</v>
      </c>
      <c r="X74" s="51">
        <v>0</v>
      </c>
      <c r="Y74" s="51">
        <v>0</v>
      </c>
    </row>
    <row r="75" spans="1:25" x14ac:dyDescent="0.25">
      <c r="A75" s="133"/>
      <c r="B75" s="133"/>
      <c r="C75" s="133"/>
      <c r="D75" s="133"/>
      <c r="E75" s="133"/>
      <c r="F75" s="190"/>
      <c r="G75" s="133"/>
      <c r="H75" s="135"/>
      <c r="I75" s="4" t="s">
        <v>32</v>
      </c>
      <c r="J75" s="10">
        <v>90</v>
      </c>
      <c r="K75" s="6">
        <v>32</v>
      </c>
      <c r="L75" s="6">
        <v>0</v>
      </c>
      <c r="M75" s="11">
        <v>122</v>
      </c>
      <c r="N75" s="10">
        <v>148</v>
      </c>
      <c r="O75" s="6">
        <v>127</v>
      </c>
      <c r="P75" s="6">
        <v>0</v>
      </c>
      <c r="Q75" s="11">
        <v>275</v>
      </c>
      <c r="R75" s="10">
        <v>99</v>
      </c>
      <c r="S75" s="6">
        <v>60</v>
      </c>
      <c r="T75" s="6">
        <v>0</v>
      </c>
      <c r="U75" s="11">
        <v>159</v>
      </c>
      <c r="V75" s="51">
        <v>0</v>
      </c>
      <c r="W75" s="51">
        <v>0</v>
      </c>
      <c r="X75" s="51">
        <v>0</v>
      </c>
      <c r="Y75" s="51">
        <v>0</v>
      </c>
    </row>
    <row r="76" spans="1:25" x14ac:dyDescent="0.25">
      <c r="A76" s="133"/>
      <c r="B76" s="133"/>
      <c r="C76" s="133"/>
      <c r="D76" s="133"/>
      <c r="E76" s="133"/>
      <c r="F76" s="190"/>
      <c r="G76" s="133"/>
      <c r="H76" s="135"/>
      <c r="I76" s="4" t="s">
        <v>33</v>
      </c>
      <c r="J76" s="10">
        <v>117</v>
      </c>
      <c r="K76" s="6">
        <v>66</v>
      </c>
      <c r="L76" s="6">
        <v>0</v>
      </c>
      <c r="M76" s="12">
        <v>183</v>
      </c>
      <c r="N76" s="10">
        <v>281</v>
      </c>
      <c r="O76" s="6">
        <v>183</v>
      </c>
      <c r="P76" s="6">
        <v>0</v>
      </c>
      <c r="Q76" s="12">
        <v>464</v>
      </c>
      <c r="R76" s="10">
        <v>300</v>
      </c>
      <c r="S76" s="6">
        <v>188</v>
      </c>
      <c r="T76" s="6">
        <v>0</v>
      </c>
      <c r="U76" s="12">
        <v>488</v>
      </c>
      <c r="V76" s="51">
        <v>0</v>
      </c>
      <c r="W76" s="51">
        <v>0</v>
      </c>
      <c r="X76" s="51">
        <v>0</v>
      </c>
      <c r="Y76" s="51">
        <v>0</v>
      </c>
    </row>
    <row r="77" spans="1:25" ht="15.75" thickBot="1" x14ac:dyDescent="0.3">
      <c r="A77" s="133"/>
      <c r="B77" s="133"/>
      <c r="C77" s="133"/>
      <c r="D77" s="133"/>
      <c r="E77" s="133"/>
      <c r="F77" s="190"/>
      <c r="G77" s="133"/>
      <c r="H77" s="135"/>
      <c r="I77" s="3" t="s">
        <v>34</v>
      </c>
      <c r="J77" s="13">
        <v>25</v>
      </c>
      <c r="K77" s="14">
        <v>20</v>
      </c>
      <c r="L77" s="14">
        <v>0</v>
      </c>
      <c r="M77" s="15">
        <v>45</v>
      </c>
      <c r="N77" s="13">
        <v>67</v>
      </c>
      <c r="O77" s="14">
        <v>46</v>
      </c>
      <c r="P77" s="14">
        <v>0</v>
      </c>
      <c r="Q77" s="15">
        <v>113</v>
      </c>
      <c r="R77" s="13">
        <v>85</v>
      </c>
      <c r="S77" s="14">
        <v>44</v>
      </c>
      <c r="T77" s="14">
        <v>0</v>
      </c>
      <c r="U77" s="15">
        <v>129</v>
      </c>
      <c r="V77" s="51">
        <v>0</v>
      </c>
      <c r="W77" s="51">
        <v>0</v>
      </c>
      <c r="X77" s="51">
        <v>0</v>
      </c>
      <c r="Y77" s="51">
        <v>0</v>
      </c>
    </row>
    <row r="78" spans="1:25" ht="15.75" thickBot="1" x14ac:dyDescent="0.3">
      <c r="A78" s="133"/>
      <c r="B78" s="133"/>
      <c r="C78" s="133"/>
      <c r="D78" s="133"/>
      <c r="E78" s="133"/>
      <c r="F78" s="190"/>
      <c r="G78" s="133"/>
      <c r="H78" s="135"/>
      <c r="I78" s="5" t="s">
        <v>35</v>
      </c>
      <c r="J78" s="16">
        <v>232</v>
      </c>
      <c r="K78" s="17">
        <v>118</v>
      </c>
      <c r="L78" s="17">
        <v>0</v>
      </c>
      <c r="M78" s="18">
        <v>350</v>
      </c>
      <c r="N78" s="16">
        <v>496</v>
      </c>
      <c r="O78" s="17">
        <v>356</v>
      </c>
      <c r="P78" s="17">
        <v>0</v>
      </c>
      <c r="Q78" s="18">
        <v>852</v>
      </c>
      <c r="R78" s="16">
        <v>484</v>
      </c>
      <c r="S78" s="17">
        <v>292</v>
      </c>
      <c r="T78" s="17">
        <v>0</v>
      </c>
      <c r="U78" s="18">
        <v>776</v>
      </c>
      <c r="V78" s="62">
        <f>SUM(J78,N78,R78)</f>
        <v>1212</v>
      </c>
      <c r="W78" s="62">
        <f>SUM(K78,O78,S78)</f>
        <v>766</v>
      </c>
      <c r="X78" s="61">
        <v>0</v>
      </c>
      <c r="Y78" s="62">
        <f>SUM(V78,W78)</f>
        <v>1978</v>
      </c>
    </row>
    <row r="79" spans="1:25" x14ac:dyDescent="0.25">
      <c r="A79" s="133"/>
      <c r="B79" s="133"/>
      <c r="C79" s="133"/>
      <c r="D79" s="133"/>
      <c r="E79" s="133"/>
      <c r="F79" s="190"/>
      <c r="G79" s="133"/>
      <c r="H79" s="135" t="s">
        <v>28</v>
      </c>
      <c r="I79" s="4" t="s">
        <v>36</v>
      </c>
      <c r="J79" s="19">
        <v>191</v>
      </c>
      <c r="K79" s="20">
        <v>99</v>
      </c>
      <c r="L79" s="20">
        <v>0</v>
      </c>
      <c r="M79" s="12">
        <v>290</v>
      </c>
      <c r="N79" s="19">
        <v>454</v>
      </c>
      <c r="O79" s="20">
        <v>306</v>
      </c>
      <c r="P79" s="20">
        <v>0</v>
      </c>
      <c r="Q79" s="12">
        <v>760</v>
      </c>
      <c r="R79" s="19">
        <v>417</v>
      </c>
      <c r="S79" s="20">
        <v>238</v>
      </c>
      <c r="T79" s="20">
        <v>0</v>
      </c>
      <c r="U79" s="12">
        <v>655</v>
      </c>
      <c r="V79" s="51">
        <v>0</v>
      </c>
      <c r="W79" s="51">
        <v>0</v>
      </c>
      <c r="X79" s="51">
        <v>0</v>
      </c>
      <c r="Y79" s="51">
        <v>0</v>
      </c>
    </row>
    <row r="80" spans="1:25" x14ac:dyDescent="0.25">
      <c r="A80" s="133"/>
      <c r="B80" s="133"/>
      <c r="C80" s="133"/>
      <c r="D80" s="133"/>
      <c r="E80" s="133"/>
      <c r="F80" s="190"/>
      <c r="G80" s="133"/>
      <c r="H80" s="135"/>
      <c r="I80" s="4" t="s">
        <v>37</v>
      </c>
      <c r="J80" s="10">
        <v>41</v>
      </c>
      <c r="K80" s="6">
        <v>19</v>
      </c>
      <c r="L80" s="6">
        <v>0</v>
      </c>
      <c r="M80" s="11">
        <v>60</v>
      </c>
      <c r="N80" s="10">
        <v>47</v>
      </c>
      <c r="O80" s="6">
        <v>45</v>
      </c>
      <c r="P80" s="6">
        <v>0</v>
      </c>
      <c r="Q80" s="11">
        <v>92</v>
      </c>
      <c r="R80" s="10">
        <v>71</v>
      </c>
      <c r="S80" s="6">
        <v>50</v>
      </c>
      <c r="T80" s="6">
        <v>0</v>
      </c>
      <c r="U80" s="11">
        <v>121</v>
      </c>
      <c r="V80" s="51">
        <v>0</v>
      </c>
      <c r="W80" s="51">
        <v>0</v>
      </c>
      <c r="X80" s="51">
        <v>0</v>
      </c>
      <c r="Y80" s="51">
        <v>0</v>
      </c>
    </row>
    <row r="81" spans="1:25" x14ac:dyDescent="0.25">
      <c r="A81" s="133"/>
      <c r="B81" s="133"/>
      <c r="C81" s="133"/>
      <c r="D81" s="133"/>
      <c r="E81" s="133"/>
      <c r="F81" s="190"/>
      <c r="G81" s="133"/>
      <c r="H81" s="135" t="s">
        <v>29</v>
      </c>
      <c r="I81" s="4" t="s">
        <v>38</v>
      </c>
      <c r="J81" s="10">
        <v>4</v>
      </c>
      <c r="K81" s="6">
        <v>1</v>
      </c>
      <c r="L81" s="6">
        <v>0</v>
      </c>
      <c r="M81" s="11">
        <v>5</v>
      </c>
      <c r="N81" s="10">
        <v>38</v>
      </c>
      <c r="O81" s="6">
        <v>45</v>
      </c>
      <c r="P81" s="6">
        <v>0</v>
      </c>
      <c r="Q81" s="11">
        <v>83</v>
      </c>
      <c r="R81" s="10">
        <v>31</v>
      </c>
      <c r="S81" s="6">
        <v>27</v>
      </c>
      <c r="T81" s="6">
        <v>0</v>
      </c>
      <c r="U81" s="11">
        <v>58</v>
      </c>
      <c r="V81" s="51">
        <v>0</v>
      </c>
      <c r="W81" s="51">
        <v>0</v>
      </c>
      <c r="X81" s="51">
        <v>0</v>
      </c>
      <c r="Y81" s="51">
        <v>0</v>
      </c>
    </row>
    <row r="82" spans="1:25" ht="15.75" thickBot="1" x14ac:dyDescent="0.3">
      <c r="A82" s="133"/>
      <c r="B82" s="133"/>
      <c r="C82" s="133"/>
      <c r="D82" s="133"/>
      <c r="E82" s="133"/>
      <c r="F82" s="190"/>
      <c r="G82" s="133"/>
      <c r="H82" s="135"/>
      <c r="I82" s="4" t="s">
        <v>39</v>
      </c>
      <c r="J82" s="21">
        <v>46</v>
      </c>
      <c r="K82" s="22">
        <v>19</v>
      </c>
      <c r="L82" s="22">
        <v>0</v>
      </c>
      <c r="M82" s="23">
        <v>65</v>
      </c>
      <c r="N82" s="21">
        <v>101</v>
      </c>
      <c r="O82" s="22">
        <v>72</v>
      </c>
      <c r="P82" s="22">
        <v>0</v>
      </c>
      <c r="Q82" s="23">
        <v>173</v>
      </c>
      <c r="R82" s="21">
        <v>164</v>
      </c>
      <c r="S82" s="22">
        <v>86</v>
      </c>
      <c r="T82" s="22">
        <v>0</v>
      </c>
      <c r="U82" s="23">
        <v>250</v>
      </c>
      <c r="V82" s="51">
        <v>0</v>
      </c>
      <c r="W82" s="51">
        <v>0</v>
      </c>
      <c r="X82" s="51">
        <v>0</v>
      </c>
      <c r="Y82" s="51">
        <v>0</v>
      </c>
    </row>
    <row r="83" spans="1:25" ht="13.5" customHeight="1" x14ac:dyDescent="0.25">
      <c r="A83" s="133"/>
      <c r="B83" s="133"/>
      <c r="C83" s="133"/>
      <c r="D83" s="133"/>
      <c r="E83" s="133" t="s">
        <v>132</v>
      </c>
      <c r="F83" s="190"/>
      <c r="G83" s="133" t="s">
        <v>133</v>
      </c>
      <c r="H83" s="133" t="s">
        <v>27</v>
      </c>
      <c r="I83" s="4" t="s">
        <v>30</v>
      </c>
      <c r="J83" s="7">
        <v>0</v>
      </c>
      <c r="K83" s="8">
        <v>1</v>
      </c>
      <c r="L83" s="8">
        <v>0</v>
      </c>
      <c r="M83" s="9">
        <v>1</v>
      </c>
      <c r="N83" s="7">
        <v>0</v>
      </c>
      <c r="O83" s="8">
        <v>0</v>
      </c>
      <c r="P83" s="8">
        <v>0</v>
      </c>
      <c r="Q83" s="9">
        <v>0</v>
      </c>
      <c r="R83" s="7">
        <v>0</v>
      </c>
      <c r="S83" s="8">
        <v>0</v>
      </c>
      <c r="T83" s="8">
        <v>0</v>
      </c>
      <c r="U83" s="9">
        <v>0</v>
      </c>
      <c r="V83" s="51">
        <v>0</v>
      </c>
      <c r="W83" s="51">
        <v>0</v>
      </c>
      <c r="X83" s="51">
        <v>0</v>
      </c>
      <c r="Y83" s="51">
        <v>0</v>
      </c>
    </row>
    <row r="84" spans="1:25" x14ac:dyDescent="0.25">
      <c r="A84" s="133"/>
      <c r="B84" s="133"/>
      <c r="C84" s="133"/>
      <c r="D84" s="133"/>
      <c r="E84" s="133"/>
      <c r="F84" s="190"/>
      <c r="G84" s="133"/>
      <c r="H84" s="133"/>
      <c r="I84" s="4" t="s">
        <v>31</v>
      </c>
      <c r="J84" s="10">
        <v>1</v>
      </c>
      <c r="K84" s="6">
        <v>0</v>
      </c>
      <c r="L84" s="6">
        <v>0</v>
      </c>
      <c r="M84" s="11">
        <v>1</v>
      </c>
      <c r="N84" s="10">
        <v>0</v>
      </c>
      <c r="O84" s="6">
        <v>0</v>
      </c>
      <c r="P84" s="6">
        <v>0</v>
      </c>
      <c r="Q84" s="11">
        <v>0</v>
      </c>
      <c r="R84" s="10">
        <v>0</v>
      </c>
      <c r="S84" s="6">
        <v>0</v>
      </c>
      <c r="T84" s="6">
        <v>0</v>
      </c>
      <c r="U84" s="11">
        <v>0</v>
      </c>
      <c r="V84" s="51">
        <v>0</v>
      </c>
      <c r="W84" s="51">
        <v>0</v>
      </c>
      <c r="X84" s="51">
        <v>0</v>
      </c>
      <c r="Y84" s="51">
        <v>0</v>
      </c>
    </row>
    <row r="85" spans="1:25" x14ac:dyDescent="0.25">
      <c r="A85" s="133"/>
      <c r="B85" s="133"/>
      <c r="C85" s="133"/>
      <c r="D85" s="133"/>
      <c r="E85" s="133"/>
      <c r="F85" s="190"/>
      <c r="G85" s="133"/>
      <c r="H85" s="133"/>
      <c r="I85" s="4" t="s">
        <v>32</v>
      </c>
      <c r="J85" s="10">
        <v>111</v>
      </c>
      <c r="K85" s="6">
        <v>43</v>
      </c>
      <c r="L85" s="6">
        <v>0</v>
      </c>
      <c r="M85" s="11">
        <v>154</v>
      </c>
      <c r="N85" s="10">
        <v>58</v>
      </c>
      <c r="O85" s="6">
        <v>29</v>
      </c>
      <c r="P85" s="6">
        <v>0</v>
      </c>
      <c r="Q85" s="11">
        <v>87</v>
      </c>
      <c r="R85" s="10">
        <v>98</v>
      </c>
      <c r="S85" s="6">
        <v>34</v>
      </c>
      <c r="T85" s="6">
        <v>0</v>
      </c>
      <c r="U85" s="11">
        <v>132</v>
      </c>
      <c r="V85" s="51">
        <v>0</v>
      </c>
      <c r="W85" s="51">
        <v>0</v>
      </c>
      <c r="X85" s="51">
        <v>0</v>
      </c>
      <c r="Y85" s="51">
        <v>0</v>
      </c>
    </row>
    <row r="86" spans="1:25" x14ac:dyDescent="0.25">
      <c r="A86" s="133"/>
      <c r="B86" s="133"/>
      <c r="C86" s="133"/>
      <c r="D86" s="133"/>
      <c r="E86" s="133"/>
      <c r="F86" s="190"/>
      <c r="G86" s="133"/>
      <c r="H86" s="133"/>
      <c r="I86" s="4" t="s">
        <v>33</v>
      </c>
      <c r="J86" s="10">
        <v>314</v>
      </c>
      <c r="K86" s="6">
        <v>96</v>
      </c>
      <c r="L86" s="6">
        <v>0</v>
      </c>
      <c r="M86" s="12">
        <v>410</v>
      </c>
      <c r="N86" s="10">
        <v>299</v>
      </c>
      <c r="O86" s="6">
        <v>87</v>
      </c>
      <c r="P86" s="6">
        <v>0</v>
      </c>
      <c r="Q86" s="12">
        <v>386</v>
      </c>
      <c r="R86" s="10">
        <v>375</v>
      </c>
      <c r="S86" s="6">
        <v>157</v>
      </c>
      <c r="T86" s="6">
        <v>0</v>
      </c>
      <c r="U86" s="12">
        <v>532</v>
      </c>
      <c r="V86" s="51">
        <v>0</v>
      </c>
      <c r="W86" s="51">
        <v>0</v>
      </c>
      <c r="X86" s="51">
        <v>0</v>
      </c>
      <c r="Y86" s="51">
        <v>0</v>
      </c>
    </row>
    <row r="87" spans="1:25" ht="15.75" thickBot="1" x14ac:dyDescent="0.3">
      <c r="A87" s="133"/>
      <c r="B87" s="133"/>
      <c r="C87" s="133"/>
      <c r="D87" s="133"/>
      <c r="E87" s="133"/>
      <c r="F87" s="190"/>
      <c r="G87" s="133"/>
      <c r="H87" s="133"/>
      <c r="I87" s="3" t="s">
        <v>34</v>
      </c>
      <c r="J87" s="13">
        <v>127</v>
      </c>
      <c r="K87" s="14">
        <v>82</v>
      </c>
      <c r="L87" s="14">
        <v>0</v>
      </c>
      <c r="M87" s="15">
        <v>209</v>
      </c>
      <c r="N87" s="13">
        <v>155</v>
      </c>
      <c r="O87" s="14">
        <v>86</v>
      </c>
      <c r="P87" s="14">
        <v>0</v>
      </c>
      <c r="Q87" s="15">
        <v>241</v>
      </c>
      <c r="R87" s="13">
        <v>215</v>
      </c>
      <c r="S87" s="14">
        <v>105</v>
      </c>
      <c r="T87" s="14">
        <v>0</v>
      </c>
      <c r="U87" s="15">
        <v>320</v>
      </c>
      <c r="V87" s="51">
        <v>0</v>
      </c>
      <c r="W87" s="51">
        <v>0</v>
      </c>
      <c r="X87" s="51">
        <v>0</v>
      </c>
      <c r="Y87" s="51">
        <v>0</v>
      </c>
    </row>
    <row r="88" spans="1:25" ht="15.75" thickBot="1" x14ac:dyDescent="0.3">
      <c r="A88" s="133"/>
      <c r="B88" s="133"/>
      <c r="C88" s="133"/>
      <c r="D88" s="133"/>
      <c r="E88" s="133"/>
      <c r="F88" s="190"/>
      <c r="G88" s="133"/>
      <c r="H88" s="133"/>
      <c r="I88" s="5" t="s">
        <v>35</v>
      </c>
      <c r="J88" s="16">
        <v>553</v>
      </c>
      <c r="K88" s="17">
        <v>222</v>
      </c>
      <c r="L88" s="17">
        <v>0</v>
      </c>
      <c r="M88" s="18">
        <v>775</v>
      </c>
      <c r="N88" s="16">
        <v>512</v>
      </c>
      <c r="O88" s="17">
        <v>202</v>
      </c>
      <c r="P88" s="17">
        <v>0</v>
      </c>
      <c r="Q88" s="18">
        <v>714</v>
      </c>
      <c r="R88" s="16">
        <v>688</v>
      </c>
      <c r="S88" s="17">
        <v>296</v>
      </c>
      <c r="T88" s="17">
        <v>0</v>
      </c>
      <c r="U88" s="18">
        <v>984</v>
      </c>
      <c r="V88" s="62">
        <f>SUM(J88,N88,R88)</f>
        <v>1753</v>
      </c>
      <c r="W88" s="62">
        <f>SUM(K88,O88,S88)</f>
        <v>720</v>
      </c>
      <c r="X88" s="61">
        <v>0</v>
      </c>
      <c r="Y88" s="62">
        <f>SUM(V88,W88)</f>
        <v>2473</v>
      </c>
    </row>
    <row r="89" spans="1:25" x14ac:dyDescent="0.25">
      <c r="A89" s="133"/>
      <c r="B89" s="133"/>
      <c r="C89" s="133"/>
      <c r="D89" s="133"/>
      <c r="E89" s="133"/>
      <c r="F89" s="190"/>
      <c r="G89" s="133"/>
      <c r="H89" s="135" t="s">
        <v>28</v>
      </c>
      <c r="I89" s="4" t="s">
        <v>36</v>
      </c>
      <c r="J89" s="19">
        <v>402</v>
      </c>
      <c r="K89" s="20">
        <v>195</v>
      </c>
      <c r="L89" s="20">
        <v>0</v>
      </c>
      <c r="M89" s="12">
        <v>597</v>
      </c>
      <c r="N89" s="19">
        <v>399</v>
      </c>
      <c r="O89" s="20">
        <v>170</v>
      </c>
      <c r="P89" s="20">
        <v>0</v>
      </c>
      <c r="Q89" s="12">
        <v>569</v>
      </c>
      <c r="R89" s="19">
        <v>530</v>
      </c>
      <c r="S89" s="20">
        <v>264</v>
      </c>
      <c r="T89" s="20">
        <v>0</v>
      </c>
      <c r="U89" s="12">
        <v>794</v>
      </c>
      <c r="V89" s="51">
        <v>0</v>
      </c>
      <c r="W89" s="51">
        <v>0</v>
      </c>
      <c r="X89" s="51">
        <v>0</v>
      </c>
      <c r="Y89" s="51">
        <v>0</v>
      </c>
    </row>
    <row r="90" spans="1:25" x14ac:dyDescent="0.25">
      <c r="A90" s="133"/>
      <c r="B90" s="133"/>
      <c r="C90" s="133"/>
      <c r="D90" s="133"/>
      <c r="E90" s="133"/>
      <c r="F90" s="190"/>
      <c r="G90" s="133"/>
      <c r="H90" s="135"/>
      <c r="I90" s="4" t="s">
        <v>37</v>
      </c>
      <c r="J90" s="10">
        <v>151</v>
      </c>
      <c r="K90" s="6">
        <v>27</v>
      </c>
      <c r="L90" s="6">
        <v>0</v>
      </c>
      <c r="M90" s="11">
        <v>178</v>
      </c>
      <c r="N90" s="10">
        <v>125</v>
      </c>
      <c r="O90" s="6">
        <v>20</v>
      </c>
      <c r="P90" s="6">
        <v>0</v>
      </c>
      <c r="Q90" s="11">
        <v>145</v>
      </c>
      <c r="R90" s="10">
        <v>158</v>
      </c>
      <c r="S90" s="6">
        <v>32</v>
      </c>
      <c r="T90" s="6">
        <v>0</v>
      </c>
      <c r="U90" s="11">
        <v>190</v>
      </c>
      <c r="V90" s="51">
        <v>0</v>
      </c>
      <c r="W90" s="51">
        <v>0</v>
      </c>
      <c r="X90" s="51">
        <v>0</v>
      </c>
      <c r="Y90" s="51">
        <v>0</v>
      </c>
    </row>
    <row r="91" spans="1:25" x14ac:dyDescent="0.25">
      <c r="A91" s="133"/>
      <c r="B91" s="133"/>
      <c r="C91" s="133"/>
      <c r="D91" s="133"/>
      <c r="E91" s="133"/>
      <c r="F91" s="190"/>
      <c r="G91" s="133"/>
      <c r="H91" s="135" t="s">
        <v>29</v>
      </c>
      <c r="I91" s="4" t="s">
        <v>38</v>
      </c>
      <c r="J91" s="10">
        <v>20</v>
      </c>
      <c r="K91" s="6">
        <v>8</v>
      </c>
      <c r="L91" s="6">
        <v>0</v>
      </c>
      <c r="M91" s="11">
        <v>28</v>
      </c>
      <c r="N91" s="10">
        <v>27</v>
      </c>
      <c r="O91" s="6">
        <v>21</v>
      </c>
      <c r="P91" s="6">
        <v>0</v>
      </c>
      <c r="Q91" s="11">
        <v>48</v>
      </c>
      <c r="R91" s="10">
        <v>40</v>
      </c>
      <c r="S91" s="6">
        <v>38</v>
      </c>
      <c r="T91" s="6">
        <v>0</v>
      </c>
      <c r="U91" s="11">
        <v>78</v>
      </c>
      <c r="V91" s="51">
        <v>0</v>
      </c>
      <c r="W91" s="51">
        <v>0</v>
      </c>
      <c r="X91" s="51">
        <v>0</v>
      </c>
      <c r="Y91" s="51">
        <v>0</v>
      </c>
    </row>
    <row r="92" spans="1:25" ht="15.75" thickBot="1" x14ac:dyDescent="0.3">
      <c r="A92" s="133"/>
      <c r="B92" s="133"/>
      <c r="C92" s="133"/>
      <c r="D92" s="133"/>
      <c r="E92" s="133"/>
      <c r="F92" s="190"/>
      <c r="G92" s="133"/>
      <c r="H92" s="135"/>
      <c r="I92" s="4" t="s">
        <v>39</v>
      </c>
      <c r="J92" s="21">
        <v>134</v>
      </c>
      <c r="K92" s="22">
        <v>32</v>
      </c>
      <c r="L92" s="22">
        <v>0</v>
      </c>
      <c r="M92" s="23">
        <v>166</v>
      </c>
      <c r="N92" s="21">
        <v>175</v>
      </c>
      <c r="O92" s="22">
        <v>58</v>
      </c>
      <c r="P92" s="22">
        <v>0</v>
      </c>
      <c r="Q92" s="23">
        <v>233</v>
      </c>
      <c r="R92" s="21">
        <v>187</v>
      </c>
      <c r="S92" s="22">
        <v>68</v>
      </c>
      <c r="T92" s="22">
        <v>0</v>
      </c>
      <c r="U92" s="23">
        <v>255</v>
      </c>
      <c r="V92" s="51">
        <v>0</v>
      </c>
      <c r="W92" s="51">
        <v>0</v>
      </c>
      <c r="X92" s="51">
        <v>0</v>
      </c>
      <c r="Y92" s="51">
        <v>0</v>
      </c>
    </row>
  </sheetData>
  <protectedRanges>
    <protectedRange sqref="N13:P17 N23:P27 N33:P37 N43:P47 N53:P57 N63:P67 N73:P77 N83:P87" name="Rango1_24_1_1_2_1"/>
    <protectedRange sqref="N19:P22 N29:P32 N39:P42 N49:P52 N59:P62 N69:P72 N79:P82 N89:P92" name="Rango1_26_1_1_2_1"/>
    <protectedRange sqref="R13:T17 R23:T27 R33:T37 R43:T47 R53:T57 R63:T67 R73:T77 R83:T87" name="Rango1_24_1_1_4_1"/>
    <protectedRange sqref="R19:T22 R29:T32 R39:T42 R49:T52 R59:T62 R69:T72 R79:T82 R89:T92" name="Rango1_26_1_1_4_1"/>
  </protectedRanges>
  <mergeCells count="68">
    <mergeCell ref="B13:B92"/>
    <mergeCell ref="A10:A12"/>
    <mergeCell ref="A13:A92"/>
    <mergeCell ref="D13:D92"/>
    <mergeCell ref="C13:C92"/>
    <mergeCell ref="H41:H42"/>
    <mergeCell ref="E43:E52"/>
    <mergeCell ref="G43:G52"/>
    <mergeCell ref="H43:H48"/>
    <mergeCell ref="H49:H50"/>
    <mergeCell ref="H51:H52"/>
    <mergeCell ref="B8:C8"/>
    <mergeCell ref="J10:M10"/>
    <mergeCell ref="N10:Q10"/>
    <mergeCell ref="R10:U10"/>
    <mergeCell ref="J11:M11"/>
    <mergeCell ref="N11:Q11"/>
    <mergeCell ref="G10:G12"/>
    <mergeCell ref="H10:H12"/>
    <mergeCell ref="I10:I12"/>
    <mergeCell ref="B10:B12"/>
    <mergeCell ref="C10:C12"/>
    <mergeCell ref="D10:D12"/>
    <mergeCell ref="E10:E12"/>
    <mergeCell ref="F10:F12"/>
    <mergeCell ref="R11:U11"/>
    <mergeCell ref="A1:V1"/>
    <mergeCell ref="A2:V2"/>
    <mergeCell ref="A3:V3"/>
    <mergeCell ref="A6:D6"/>
    <mergeCell ref="B7:C7"/>
    <mergeCell ref="E13:E22"/>
    <mergeCell ref="F13:F92"/>
    <mergeCell ref="G13:G22"/>
    <mergeCell ref="H13:H18"/>
    <mergeCell ref="H19:H20"/>
    <mergeCell ref="H21:H22"/>
    <mergeCell ref="E23:E32"/>
    <mergeCell ref="G23:G32"/>
    <mergeCell ref="H23:H28"/>
    <mergeCell ref="H29:H30"/>
    <mergeCell ref="H31:H32"/>
    <mergeCell ref="E33:E42"/>
    <mergeCell ref="G33:G42"/>
    <mergeCell ref="H33:H38"/>
    <mergeCell ref="H39:H40"/>
    <mergeCell ref="H71:H72"/>
    <mergeCell ref="E53:E62"/>
    <mergeCell ref="G53:G62"/>
    <mergeCell ref="H53:H58"/>
    <mergeCell ref="H59:H60"/>
    <mergeCell ref="H61:H62"/>
    <mergeCell ref="V10:Y10"/>
    <mergeCell ref="V11:Y11"/>
    <mergeCell ref="E83:E92"/>
    <mergeCell ref="G83:G92"/>
    <mergeCell ref="H83:H88"/>
    <mergeCell ref="H89:H90"/>
    <mergeCell ref="H91:H92"/>
    <mergeCell ref="E73:E82"/>
    <mergeCell ref="G73:G82"/>
    <mergeCell ref="H73:H78"/>
    <mergeCell ref="H79:H80"/>
    <mergeCell ref="H81:H82"/>
    <mergeCell ref="E63:E72"/>
    <mergeCell ref="G63:G72"/>
    <mergeCell ref="H63:H68"/>
    <mergeCell ref="H69:H7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Y62"/>
  <sheetViews>
    <sheetView topLeftCell="F1" zoomScale="70" zoomScaleNormal="70" workbookViewId="0">
      <selection activeCell="V10" sqref="V10:Y17"/>
    </sheetView>
  </sheetViews>
  <sheetFormatPr baseColWidth="10" defaultRowHeight="15" x14ac:dyDescent="0.25"/>
  <cols>
    <col min="1" max="1" width="23.28515625" customWidth="1"/>
    <col min="3" max="3" width="17" customWidth="1"/>
    <col min="4" max="4" width="30.28515625" customWidth="1"/>
    <col min="5" max="5" width="27.42578125" customWidth="1"/>
    <col min="7" max="7" width="21.5703125" customWidth="1"/>
    <col min="8" max="8" width="18.42578125" customWidth="1"/>
    <col min="9" max="9" width="23" customWidth="1"/>
  </cols>
  <sheetData>
    <row r="1" spans="1:25" x14ac:dyDescent="0.25">
      <c r="A1" s="139" t="s">
        <v>0</v>
      </c>
      <c r="B1" s="139"/>
      <c r="C1" s="139"/>
      <c r="D1" s="139"/>
      <c r="E1" s="139"/>
      <c r="F1" s="139"/>
      <c r="G1" s="139"/>
      <c r="H1" s="139"/>
      <c r="I1" s="139"/>
      <c r="J1" s="139"/>
      <c r="K1" s="139"/>
      <c r="L1" s="139"/>
      <c r="M1" s="139"/>
      <c r="N1" s="139"/>
      <c r="O1" s="139"/>
      <c r="P1" s="139"/>
      <c r="Q1" s="139"/>
      <c r="R1" s="139"/>
      <c r="S1" s="139"/>
      <c r="T1" s="139"/>
      <c r="U1" s="139"/>
      <c r="V1" s="139"/>
    </row>
    <row r="2" spans="1:25" x14ac:dyDescent="0.25">
      <c r="A2" s="139" t="s">
        <v>1</v>
      </c>
      <c r="B2" s="139"/>
      <c r="C2" s="139"/>
      <c r="D2" s="139"/>
      <c r="E2" s="139"/>
      <c r="F2" s="139"/>
      <c r="G2" s="139"/>
      <c r="H2" s="139"/>
      <c r="I2" s="139"/>
      <c r="J2" s="139"/>
      <c r="K2" s="139"/>
      <c r="L2" s="139"/>
      <c r="M2" s="139"/>
      <c r="N2" s="139"/>
      <c r="O2" s="139"/>
      <c r="P2" s="139"/>
      <c r="Q2" s="139"/>
      <c r="R2" s="139"/>
      <c r="S2" s="139"/>
      <c r="T2" s="139"/>
      <c r="U2" s="139"/>
      <c r="V2" s="139"/>
    </row>
    <row r="3" spans="1:25" x14ac:dyDescent="0.25">
      <c r="A3" s="139" t="s">
        <v>2</v>
      </c>
      <c r="B3" s="139"/>
      <c r="C3" s="139"/>
      <c r="D3" s="139"/>
      <c r="E3" s="139"/>
      <c r="F3" s="139"/>
      <c r="G3" s="139"/>
      <c r="H3" s="139"/>
      <c r="I3" s="139"/>
      <c r="J3" s="139"/>
      <c r="K3" s="139"/>
      <c r="L3" s="139"/>
      <c r="M3" s="139"/>
      <c r="N3" s="139"/>
      <c r="O3" s="139"/>
      <c r="P3" s="139"/>
      <c r="Q3" s="139"/>
      <c r="R3" s="139"/>
      <c r="S3" s="139"/>
      <c r="T3" s="139"/>
      <c r="U3" s="139"/>
      <c r="V3" s="139"/>
    </row>
    <row r="4" spans="1:25" x14ac:dyDescent="0.25">
      <c r="A4" s="1"/>
      <c r="B4" s="1"/>
      <c r="C4" s="1"/>
      <c r="D4" s="1"/>
      <c r="E4" s="1"/>
      <c r="F4" s="1"/>
      <c r="G4" s="1"/>
      <c r="H4" s="1"/>
      <c r="I4" s="1"/>
      <c r="J4" s="1"/>
      <c r="K4" s="1"/>
      <c r="L4" s="1"/>
      <c r="M4" s="1"/>
      <c r="N4" s="1"/>
      <c r="O4" s="1"/>
      <c r="P4" s="1"/>
      <c r="Q4" s="1"/>
      <c r="R4" s="1"/>
      <c r="S4" s="1"/>
      <c r="T4" s="1"/>
      <c r="U4" s="1"/>
      <c r="V4" s="1"/>
    </row>
    <row r="5" spans="1:25" ht="15.75" thickBot="1" x14ac:dyDescent="0.3">
      <c r="A5" s="2"/>
      <c r="B5" s="2"/>
      <c r="C5" s="2"/>
      <c r="D5" s="2"/>
      <c r="E5" s="2"/>
      <c r="F5" s="2"/>
      <c r="G5" s="2"/>
      <c r="H5" s="2"/>
      <c r="I5" s="2"/>
      <c r="J5" s="2"/>
      <c r="K5" s="2"/>
      <c r="L5" s="2"/>
      <c r="M5" s="2"/>
      <c r="N5" s="2"/>
      <c r="O5" s="2"/>
      <c r="P5" s="2"/>
      <c r="Q5" s="2"/>
      <c r="R5" s="2"/>
      <c r="S5" s="2"/>
      <c r="T5" s="2"/>
      <c r="U5" s="2"/>
      <c r="V5" s="2"/>
    </row>
    <row r="6" spans="1:25" x14ac:dyDescent="0.25">
      <c r="A6" s="191" t="s">
        <v>3</v>
      </c>
      <c r="B6" s="192"/>
      <c r="C6" s="193"/>
      <c r="D6" s="194"/>
      <c r="E6" s="1"/>
      <c r="F6" s="1"/>
      <c r="G6" s="1"/>
      <c r="H6" s="1"/>
      <c r="I6" s="1"/>
      <c r="J6" s="1"/>
      <c r="K6" s="1"/>
      <c r="L6" s="1"/>
      <c r="M6" s="1"/>
      <c r="N6" s="1"/>
      <c r="O6" s="2"/>
      <c r="P6" s="2"/>
      <c r="Q6" s="2"/>
      <c r="R6" s="2"/>
      <c r="S6" s="2"/>
      <c r="T6" s="2"/>
      <c r="U6" s="2"/>
      <c r="V6" s="2"/>
    </row>
    <row r="7" spans="1:25" ht="28.5" x14ac:dyDescent="0.25">
      <c r="A7" s="63" t="s">
        <v>4</v>
      </c>
      <c r="B7" s="195" t="s">
        <v>5</v>
      </c>
      <c r="C7" s="196"/>
      <c r="D7" s="64" t="s">
        <v>6</v>
      </c>
      <c r="E7" s="1"/>
      <c r="F7" s="1"/>
      <c r="G7" s="1"/>
      <c r="H7" s="1"/>
      <c r="I7" s="1"/>
      <c r="J7" s="1"/>
      <c r="K7" s="1"/>
      <c r="L7" s="1"/>
      <c r="M7" s="1"/>
      <c r="N7" s="1"/>
      <c r="O7" s="2"/>
      <c r="P7" s="2"/>
      <c r="Q7" s="2"/>
      <c r="R7" s="2"/>
      <c r="S7" s="2"/>
      <c r="T7" s="2"/>
      <c r="U7" s="2"/>
      <c r="V7" s="2"/>
    </row>
    <row r="8" spans="1:25" ht="15.75" thickBot="1" x14ac:dyDescent="0.3">
      <c r="A8" s="65" t="s">
        <v>7</v>
      </c>
      <c r="B8" s="197" t="s">
        <v>41</v>
      </c>
      <c r="C8" s="198"/>
      <c r="D8" s="66" t="s">
        <v>134</v>
      </c>
      <c r="E8" s="2"/>
      <c r="F8" s="2"/>
      <c r="G8" s="2"/>
      <c r="H8" s="2"/>
      <c r="I8" s="2"/>
      <c r="J8" s="2"/>
      <c r="K8" s="2"/>
      <c r="L8" s="2"/>
      <c r="M8" s="2"/>
      <c r="N8" s="2"/>
      <c r="O8" s="2"/>
      <c r="P8" s="2"/>
      <c r="Q8" s="2"/>
      <c r="R8" s="2"/>
      <c r="S8" s="2"/>
      <c r="T8" s="2"/>
      <c r="U8" s="2"/>
      <c r="V8" s="2"/>
    </row>
    <row r="10" spans="1:25" ht="15" customHeight="1" x14ac:dyDescent="0.25">
      <c r="A10" s="137" t="s">
        <v>9</v>
      </c>
      <c r="B10" s="137" t="s">
        <v>10</v>
      </c>
      <c r="C10" s="137" t="s">
        <v>11</v>
      </c>
      <c r="D10" s="137" t="s">
        <v>12</v>
      </c>
      <c r="E10" s="137" t="s">
        <v>13</v>
      </c>
      <c r="F10" s="138" t="s">
        <v>21</v>
      </c>
      <c r="G10" s="137" t="s">
        <v>14</v>
      </c>
      <c r="H10" s="138" t="s">
        <v>15</v>
      </c>
      <c r="I10" s="136" t="s">
        <v>16</v>
      </c>
      <c r="J10" s="147" t="s">
        <v>17</v>
      </c>
      <c r="K10" s="148"/>
      <c r="L10" s="148"/>
      <c r="M10" s="148"/>
      <c r="N10" s="147" t="s">
        <v>18</v>
      </c>
      <c r="O10" s="148"/>
      <c r="P10" s="148"/>
      <c r="Q10" s="148"/>
      <c r="R10" s="147" t="s">
        <v>19</v>
      </c>
      <c r="S10" s="148"/>
      <c r="T10" s="148"/>
      <c r="U10" s="148"/>
      <c r="V10" s="147" t="s">
        <v>175</v>
      </c>
      <c r="W10" s="148"/>
      <c r="X10" s="148"/>
      <c r="Y10" s="148"/>
    </row>
    <row r="11" spans="1:25" x14ac:dyDescent="0.25">
      <c r="A11" s="137"/>
      <c r="B11" s="137"/>
      <c r="C11" s="137"/>
      <c r="D11" s="137"/>
      <c r="E11" s="137"/>
      <c r="F11" s="138"/>
      <c r="G11" s="137"/>
      <c r="H11" s="138"/>
      <c r="I11" s="136"/>
      <c r="J11" s="131" t="s">
        <v>20</v>
      </c>
      <c r="K11" s="131"/>
      <c r="L11" s="131"/>
      <c r="M11" s="131"/>
      <c r="N11" s="131" t="s">
        <v>20</v>
      </c>
      <c r="O11" s="131"/>
      <c r="P11" s="131"/>
      <c r="Q11" s="131"/>
      <c r="R11" s="131" t="s">
        <v>20</v>
      </c>
      <c r="S11" s="131"/>
      <c r="T11" s="131"/>
      <c r="U11" s="131"/>
      <c r="V11" s="131" t="s">
        <v>20</v>
      </c>
      <c r="W11" s="131"/>
      <c r="X11" s="131"/>
      <c r="Y11" s="131"/>
    </row>
    <row r="12" spans="1:25" x14ac:dyDescent="0.25">
      <c r="A12" s="137"/>
      <c r="B12" s="137"/>
      <c r="C12" s="137"/>
      <c r="D12" s="137"/>
      <c r="E12" s="137"/>
      <c r="F12" s="138"/>
      <c r="G12" s="137"/>
      <c r="H12" s="138"/>
      <c r="I12" s="136"/>
      <c r="J12" s="3" t="s">
        <v>22</v>
      </c>
      <c r="K12" s="3" t="s">
        <v>23</v>
      </c>
      <c r="L12" s="3" t="s">
        <v>24</v>
      </c>
      <c r="M12" s="3" t="s">
        <v>25</v>
      </c>
      <c r="N12" s="3" t="s">
        <v>22</v>
      </c>
      <c r="O12" s="3" t="s">
        <v>23</v>
      </c>
      <c r="P12" s="3" t="s">
        <v>26</v>
      </c>
      <c r="Q12" s="3" t="s">
        <v>25</v>
      </c>
      <c r="R12" s="3" t="s">
        <v>22</v>
      </c>
      <c r="S12" s="3" t="s">
        <v>23</v>
      </c>
      <c r="T12" s="3" t="s">
        <v>26</v>
      </c>
      <c r="U12" s="3" t="s">
        <v>25</v>
      </c>
      <c r="V12" s="3" t="s">
        <v>22</v>
      </c>
      <c r="W12" s="3" t="s">
        <v>23</v>
      </c>
      <c r="X12" s="3" t="s">
        <v>26</v>
      </c>
      <c r="Y12" s="3" t="s">
        <v>25</v>
      </c>
    </row>
    <row r="13" spans="1:25" ht="23.25" customHeight="1" x14ac:dyDescent="0.25">
      <c r="A13" s="133" t="s">
        <v>47</v>
      </c>
      <c r="B13" s="135">
        <v>16229</v>
      </c>
      <c r="C13" s="133" t="s">
        <v>135</v>
      </c>
      <c r="D13" s="133" t="s">
        <v>136</v>
      </c>
      <c r="E13" s="133" t="s">
        <v>137</v>
      </c>
      <c r="F13" s="141">
        <v>9000</v>
      </c>
      <c r="G13" s="133" t="s">
        <v>138</v>
      </c>
      <c r="H13" s="133" t="s">
        <v>27</v>
      </c>
      <c r="I13" s="43" t="s">
        <v>30</v>
      </c>
      <c r="J13" s="6">
        <v>72</v>
      </c>
      <c r="K13" s="6">
        <v>120</v>
      </c>
      <c r="L13" s="6">
        <v>0</v>
      </c>
      <c r="M13" s="6">
        <f t="shared" ref="M13:M17" si="0">SUM(J13:L13)</f>
        <v>192</v>
      </c>
      <c r="N13" s="6">
        <v>72</v>
      </c>
      <c r="O13" s="6">
        <v>95</v>
      </c>
      <c r="P13" s="6">
        <v>0</v>
      </c>
      <c r="Q13" s="6">
        <f t="shared" ref="Q13:Q17" si="1">SUM(N13:P13)</f>
        <v>167</v>
      </c>
      <c r="R13" s="6">
        <v>52</v>
      </c>
      <c r="S13" s="6">
        <v>79</v>
      </c>
      <c r="T13" s="6">
        <v>0</v>
      </c>
      <c r="U13" s="6">
        <f t="shared" ref="U13:U17" si="2">SUM(R13:T13)</f>
        <v>131</v>
      </c>
      <c r="V13" s="51">
        <v>0</v>
      </c>
      <c r="W13" s="51">
        <v>0</v>
      </c>
      <c r="X13" s="51">
        <v>0</v>
      </c>
      <c r="Y13" s="51">
        <v>0</v>
      </c>
    </row>
    <row r="14" spans="1:25" x14ac:dyDescent="0.25">
      <c r="A14" s="133"/>
      <c r="B14" s="135"/>
      <c r="C14" s="133"/>
      <c r="D14" s="133"/>
      <c r="E14" s="133"/>
      <c r="F14" s="141"/>
      <c r="G14" s="133"/>
      <c r="H14" s="133"/>
      <c r="I14" s="43" t="s">
        <v>31</v>
      </c>
      <c r="J14" s="6">
        <v>141</v>
      </c>
      <c r="K14" s="6">
        <v>68</v>
      </c>
      <c r="L14" s="6">
        <v>0</v>
      </c>
      <c r="M14" s="6">
        <f t="shared" si="0"/>
        <v>209</v>
      </c>
      <c r="N14" s="6">
        <v>130</v>
      </c>
      <c r="O14" s="6">
        <v>72</v>
      </c>
      <c r="P14" s="6">
        <v>0</v>
      </c>
      <c r="Q14" s="6">
        <f t="shared" si="1"/>
        <v>202</v>
      </c>
      <c r="R14" s="6">
        <v>65</v>
      </c>
      <c r="S14" s="6">
        <v>41</v>
      </c>
      <c r="T14" s="6">
        <v>0</v>
      </c>
      <c r="U14" s="6">
        <f t="shared" si="2"/>
        <v>106</v>
      </c>
      <c r="V14" s="51">
        <v>0</v>
      </c>
      <c r="W14" s="51">
        <v>0</v>
      </c>
      <c r="X14" s="51">
        <v>0</v>
      </c>
      <c r="Y14" s="51">
        <v>0</v>
      </c>
    </row>
    <row r="15" spans="1:25" x14ac:dyDescent="0.25">
      <c r="A15" s="133"/>
      <c r="B15" s="135"/>
      <c r="C15" s="133"/>
      <c r="D15" s="133"/>
      <c r="E15" s="133"/>
      <c r="F15" s="141"/>
      <c r="G15" s="133"/>
      <c r="H15" s="133"/>
      <c r="I15" s="43" t="s">
        <v>32</v>
      </c>
      <c r="J15" s="6">
        <v>130</v>
      </c>
      <c r="K15" s="6">
        <v>46</v>
      </c>
      <c r="L15" s="6">
        <v>0</v>
      </c>
      <c r="M15" s="6">
        <f t="shared" si="0"/>
        <v>176</v>
      </c>
      <c r="N15" s="6">
        <v>125</v>
      </c>
      <c r="O15" s="6">
        <v>41</v>
      </c>
      <c r="P15" s="6">
        <v>0</v>
      </c>
      <c r="Q15" s="6">
        <f t="shared" si="1"/>
        <v>166</v>
      </c>
      <c r="R15" s="6">
        <v>73</v>
      </c>
      <c r="S15" s="6">
        <v>20</v>
      </c>
      <c r="T15" s="6">
        <v>0</v>
      </c>
      <c r="U15" s="6">
        <f t="shared" si="2"/>
        <v>93</v>
      </c>
      <c r="V15" s="51">
        <v>0</v>
      </c>
      <c r="W15" s="51">
        <v>0</v>
      </c>
      <c r="X15" s="51">
        <v>0</v>
      </c>
      <c r="Y15" s="51">
        <v>0</v>
      </c>
    </row>
    <row r="16" spans="1:25" x14ac:dyDescent="0.25">
      <c r="A16" s="133"/>
      <c r="B16" s="135"/>
      <c r="C16" s="133"/>
      <c r="D16" s="133"/>
      <c r="E16" s="133"/>
      <c r="F16" s="141"/>
      <c r="G16" s="133"/>
      <c r="H16" s="133"/>
      <c r="I16" s="43" t="s">
        <v>33</v>
      </c>
      <c r="J16" s="6">
        <v>315</v>
      </c>
      <c r="K16" s="6">
        <v>82</v>
      </c>
      <c r="L16" s="6">
        <v>0</v>
      </c>
      <c r="M16" s="6">
        <f t="shared" si="0"/>
        <v>397</v>
      </c>
      <c r="N16" s="6">
        <v>311</v>
      </c>
      <c r="O16" s="6">
        <v>69</v>
      </c>
      <c r="P16" s="6">
        <v>0</v>
      </c>
      <c r="Q16" s="6">
        <f t="shared" si="1"/>
        <v>380</v>
      </c>
      <c r="R16" s="6">
        <f>119+111</f>
        <v>230</v>
      </c>
      <c r="S16" s="6">
        <f>38+49</f>
        <v>87</v>
      </c>
      <c r="T16" s="6">
        <v>0</v>
      </c>
      <c r="U16" s="6">
        <f t="shared" si="2"/>
        <v>317</v>
      </c>
      <c r="V16" s="51">
        <v>0</v>
      </c>
      <c r="W16" s="51">
        <v>0</v>
      </c>
      <c r="X16" s="51">
        <v>0</v>
      </c>
      <c r="Y16" s="51">
        <v>0</v>
      </c>
    </row>
    <row r="17" spans="1:25" x14ac:dyDescent="0.25">
      <c r="A17" s="133"/>
      <c r="B17" s="135"/>
      <c r="C17" s="133"/>
      <c r="D17" s="133"/>
      <c r="E17" s="133"/>
      <c r="F17" s="141"/>
      <c r="G17" s="133"/>
      <c r="H17" s="133"/>
      <c r="I17" s="30" t="s">
        <v>34</v>
      </c>
      <c r="J17" s="6">
        <v>47</v>
      </c>
      <c r="K17" s="6">
        <v>18</v>
      </c>
      <c r="L17" s="6">
        <v>0</v>
      </c>
      <c r="M17" s="6">
        <f t="shared" si="0"/>
        <v>65</v>
      </c>
      <c r="N17" s="6">
        <v>46</v>
      </c>
      <c r="O17" s="6">
        <v>14</v>
      </c>
      <c r="P17" s="6">
        <v>0</v>
      </c>
      <c r="Q17" s="6">
        <f t="shared" si="1"/>
        <v>60</v>
      </c>
      <c r="R17" s="6">
        <v>9</v>
      </c>
      <c r="S17" s="6">
        <v>4</v>
      </c>
      <c r="T17" s="6">
        <v>0</v>
      </c>
      <c r="U17" s="6">
        <f t="shared" si="2"/>
        <v>13</v>
      </c>
      <c r="V17" s="51">
        <v>0</v>
      </c>
      <c r="W17" s="51">
        <v>0</v>
      </c>
      <c r="X17" s="51">
        <v>0</v>
      </c>
      <c r="Y17" s="51">
        <v>0</v>
      </c>
    </row>
    <row r="18" spans="1:25" ht="25.5" x14ac:dyDescent="0.25">
      <c r="A18" s="133"/>
      <c r="B18" s="135"/>
      <c r="C18" s="133"/>
      <c r="D18" s="133"/>
      <c r="E18" s="133"/>
      <c r="F18" s="141"/>
      <c r="G18" s="133"/>
      <c r="H18" s="133"/>
      <c r="I18" s="44" t="s">
        <v>35</v>
      </c>
      <c r="J18" s="56">
        <f>SUM(J13,J14,J15,J16,J17)</f>
        <v>705</v>
      </c>
      <c r="K18" s="56">
        <f t="shared" ref="K18:L18" si="3">SUM(K13:K17)</f>
        <v>334</v>
      </c>
      <c r="L18" s="56">
        <f t="shared" si="3"/>
        <v>0</v>
      </c>
      <c r="M18" s="56">
        <f>SUM(J18,K18)</f>
        <v>1039</v>
      </c>
      <c r="N18" s="56">
        <f>SUM(N13,N14,N15,N16,N17)</f>
        <v>684</v>
      </c>
      <c r="O18" s="56">
        <f t="shared" ref="O18:P18" si="4">SUM(O13:O17)</f>
        <v>291</v>
      </c>
      <c r="P18" s="56">
        <f t="shared" si="4"/>
        <v>0</v>
      </c>
      <c r="Q18" s="56">
        <f>SUM(N18,O18)</f>
        <v>975</v>
      </c>
      <c r="R18" s="56">
        <f>SUM(R13,R14,R15,R16,R17)</f>
        <v>429</v>
      </c>
      <c r="S18" s="56">
        <f t="shared" ref="S18:T18" si="5">SUM(S13:S17)</f>
        <v>231</v>
      </c>
      <c r="T18" s="56">
        <f t="shared" si="5"/>
        <v>0</v>
      </c>
      <c r="U18" s="56">
        <f>SUM(R18,S18)</f>
        <v>660</v>
      </c>
      <c r="V18" s="62">
        <f>SUM(J18,N18,R18)</f>
        <v>1818</v>
      </c>
      <c r="W18" s="62">
        <f>SUM(K18,O18,S18)</f>
        <v>856</v>
      </c>
      <c r="X18" s="61">
        <v>0</v>
      </c>
      <c r="Y18" s="62">
        <f>SUM(V18,W18)</f>
        <v>2674</v>
      </c>
    </row>
    <row r="19" spans="1:25" x14ac:dyDescent="0.25">
      <c r="A19" s="133"/>
      <c r="B19" s="135"/>
      <c r="C19" s="133"/>
      <c r="D19" s="133"/>
      <c r="E19" s="133"/>
      <c r="F19" s="141"/>
      <c r="G19" s="133"/>
      <c r="H19" s="135" t="s">
        <v>28</v>
      </c>
      <c r="I19" s="43" t="s">
        <v>36</v>
      </c>
      <c r="J19" s="6">
        <v>598</v>
      </c>
      <c r="K19" s="6">
        <v>299</v>
      </c>
      <c r="L19" s="6">
        <v>0</v>
      </c>
      <c r="M19" s="6">
        <f>SUM(J19:L19)</f>
        <v>897</v>
      </c>
      <c r="N19" s="6">
        <v>578</v>
      </c>
      <c r="O19" s="6">
        <v>271</v>
      </c>
      <c r="P19" s="6">
        <v>0</v>
      </c>
      <c r="Q19" s="6">
        <f>SUM(N19:P19)</f>
        <v>849</v>
      </c>
      <c r="R19" s="6">
        <f>268+111</f>
        <v>379</v>
      </c>
      <c r="S19" s="6">
        <f>157+49</f>
        <v>206</v>
      </c>
      <c r="T19" s="6">
        <v>0</v>
      </c>
      <c r="U19" s="6">
        <f>SUM(R19:T19)</f>
        <v>585</v>
      </c>
      <c r="V19" s="51">
        <v>0</v>
      </c>
      <c r="W19" s="51">
        <v>0</v>
      </c>
      <c r="X19" s="51">
        <v>0</v>
      </c>
      <c r="Y19" s="51">
        <v>0</v>
      </c>
    </row>
    <row r="20" spans="1:25" x14ac:dyDescent="0.25">
      <c r="A20" s="133"/>
      <c r="B20" s="135"/>
      <c r="C20" s="133"/>
      <c r="D20" s="133"/>
      <c r="E20" s="133"/>
      <c r="F20" s="141"/>
      <c r="G20" s="133"/>
      <c r="H20" s="135"/>
      <c r="I20" s="43" t="s">
        <v>37</v>
      </c>
      <c r="J20" s="6">
        <v>111</v>
      </c>
      <c r="K20" s="6">
        <v>27</v>
      </c>
      <c r="L20" s="6">
        <v>0</v>
      </c>
      <c r="M20" s="6">
        <f>SUM(J20:L20)</f>
        <v>138</v>
      </c>
      <c r="N20" s="6">
        <v>76</v>
      </c>
      <c r="O20" s="6">
        <v>41</v>
      </c>
      <c r="P20" s="6">
        <v>0</v>
      </c>
      <c r="Q20" s="6">
        <f>SUM(N20:P20)</f>
        <v>117</v>
      </c>
      <c r="R20" s="6">
        <v>50</v>
      </c>
      <c r="S20" s="6">
        <v>25</v>
      </c>
      <c r="T20" s="6">
        <v>0</v>
      </c>
      <c r="U20" s="6">
        <f>SUM(R20:T20)</f>
        <v>75</v>
      </c>
      <c r="V20" s="51">
        <v>0</v>
      </c>
      <c r="W20" s="51">
        <v>0</v>
      </c>
      <c r="X20" s="51">
        <v>0</v>
      </c>
      <c r="Y20" s="51">
        <v>0</v>
      </c>
    </row>
    <row r="21" spans="1:25" x14ac:dyDescent="0.25">
      <c r="A21" s="133"/>
      <c r="B21" s="135"/>
      <c r="C21" s="133"/>
      <c r="D21" s="133"/>
      <c r="E21" s="133"/>
      <c r="F21" s="141"/>
      <c r="G21" s="133"/>
      <c r="H21" s="135" t="s">
        <v>29</v>
      </c>
      <c r="I21" s="43" t="s">
        <v>38</v>
      </c>
      <c r="J21" s="6">
        <v>3</v>
      </c>
      <c r="K21" s="6">
        <v>1</v>
      </c>
      <c r="L21" s="6">
        <v>0</v>
      </c>
      <c r="M21" s="6">
        <f>SUM(J21:L21)</f>
        <v>4</v>
      </c>
      <c r="N21" s="6">
        <v>6</v>
      </c>
      <c r="O21" s="6">
        <v>3</v>
      </c>
      <c r="P21" s="6">
        <v>0</v>
      </c>
      <c r="Q21" s="6">
        <f>SUM(N21:P21)</f>
        <v>9</v>
      </c>
      <c r="R21" s="6">
        <v>0</v>
      </c>
      <c r="S21" s="6">
        <v>0</v>
      </c>
      <c r="T21" s="6">
        <v>0</v>
      </c>
      <c r="U21" s="6">
        <f>SUM(R21:T21)</f>
        <v>0</v>
      </c>
      <c r="V21" s="51">
        <v>0</v>
      </c>
      <c r="W21" s="51">
        <v>0</v>
      </c>
      <c r="X21" s="51">
        <v>0</v>
      </c>
      <c r="Y21" s="51">
        <v>0</v>
      </c>
    </row>
    <row r="22" spans="1:25" x14ac:dyDescent="0.25">
      <c r="A22" s="133"/>
      <c r="B22" s="135"/>
      <c r="C22" s="133"/>
      <c r="D22" s="133"/>
      <c r="E22" s="133"/>
      <c r="F22" s="141"/>
      <c r="G22" s="133"/>
      <c r="H22" s="135"/>
      <c r="I22" s="43" t="s">
        <v>39</v>
      </c>
      <c r="J22" s="6">
        <v>0</v>
      </c>
      <c r="K22" s="6">
        <v>0</v>
      </c>
      <c r="L22" s="6">
        <v>0</v>
      </c>
      <c r="M22" s="6">
        <f>SUM(J22:L22)</f>
        <v>0</v>
      </c>
      <c r="N22" s="6">
        <v>0</v>
      </c>
      <c r="O22" s="6">
        <v>0</v>
      </c>
      <c r="P22" s="6">
        <v>0</v>
      </c>
      <c r="Q22" s="6">
        <f>SUM(N22:P22)</f>
        <v>0</v>
      </c>
      <c r="R22" s="6">
        <v>0</v>
      </c>
      <c r="S22" s="6">
        <v>0</v>
      </c>
      <c r="T22" s="6">
        <v>0</v>
      </c>
      <c r="U22" s="6">
        <f>SUM(R22:T22)</f>
        <v>0</v>
      </c>
      <c r="V22" s="51">
        <v>0</v>
      </c>
      <c r="W22" s="51">
        <v>0</v>
      </c>
      <c r="X22" s="51">
        <v>0</v>
      </c>
      <c r="Y22" s="51">
        <v>0</v>
      </c>
    </row>
    <row r="23" spans="1:25" ht="18.75" customHeight="1" x14ac:dyDescent="0.25">
      <c r="A23" s="133" t="s">
        <v>139</v>
      </c>
      <c r="B23" s="135"/>
      <c r="C23" s="133"/>
      <c r="D23" s="133"/>
      <c r="E23" s="133" t="s">
        <v>140</v>
      </c>
      <c r="F23" s="141"/>
      <c r="G23" s="133" t="s">
        <v>141</v>
      </c>
      <c r="H23" s="135" t="s">
        <v>27</v>
      </c>
      <c r="I23" s="43" t="s">
        <v>30</v>
      </c>
      <c r="J23" s="6">
        <v>3</v>
      </c>
      <c r="K23" s="6">
        <v>0</v>
      </c>
      <c r="L23" s="6">
        <v>0</v>
      </c>
      <c r="M23" s="6">
        <f t="shared" ref="M23:M27" si="6">SUM(J23:L23)</f>
        <v>3</v>
      </c>
      <c r="N23" s="6">
        <v>3</v>
      </c>
      <c r="O23" s="6">
        <v>0</v>
      </c>
      <c r="P23" s="6">
        <v>0</v>
      </c>
      <c r="Q23" s="6">
        <f t="shared" ref="Q23:Q27" si="7">SUM(N23:P23)</f>
        <v>3</v>
      </c>
      <c r="R23" s="6">
        <v>0</v>
      </c>
      <c r="S23" s="6">
        <v>0</v>
      </c>
      <c r="T23" s="6">
        <v>0</v>
      </c>
      <c r="U23" s="6">
        <f t="shared" ref="U23:U27" si="8">SUM(R23:T23)</f>
        <v>0</v>
      </c>
      <c r="V23" s="51">
        <v>0</v>
      </c>
      <c r="W23" s="51">
        <v>0</v>
      </c>
      <c r="X23" s="51">
        <v>0</v>
      </c>
      <c r="Y23" s="51">
        <v>0</v>
      </c>
    </row>
    <row r="24" spans="1:25" x14ac:dyDescent="0.25">
      <c r="A24" s="133"/>
      <c r="B24" s="135"/>
      <c r="C24" s="133"/>
      <c r="D24" s="133"/>
      <c r="E24" s="133"/>
      <c r="F24" s="141"/>
      <c r="G24" s="133"/>
      <c r="H24" s="135"/>
      <c r="I24" s="43" t="s">
        <v>31</v>
      </c>
      <c r="J24" s="6">
        <v>8</v>
      </c>
      <c r="K24" s="6">
        <v>0</v>
      </c>
      <c r="L24" s="6">
        <v>0</v>
      </c>
      <c r="M24" s="6">
        <f t="shared" si="6"/>
        <v>8</v>
      </c>
      <c r="N24" s="6">
        <v>8</v>
      </c>
      <c r="O24" s="6">
        <v>0</v>
      </c>
      <c r="P24" s="6">
        <v>0</v>
      </c>
      <c r="Q24" s="6">
        <f t="shared" si="7"/>
        <v>8</v>
      </c>
      <c r="R24" s="6">
        <v>0</v>
      </c>
      <c r="S24" s="6">
        <v>0</v>
      </c>
      <c r="T24" s="6">
        <v>0</v>
      </c>
      <c r="U24" s="6">
        <f t="shared" si="8"/>
        <v>0</v>
      </c>
      <c r="V24" s="51">
        <v>0</v>
      </c>
      <c r="W24" s="51">
        <v>0</v>
      </c>
      <c r="X24" s="51">
        <v>0</v>
      </c>
      <c r="Y24" s="51">
        <v>0</v>
      </c>
    </row>
    <row r="25" spans="1:25" x14ac:dyDescent="0.25">
      <c r="A25" s="133"/>
      <c r="B25" s="135"/>
      <c r="C25" s="133"/>
      <c r="D25" s="133"/>
      <c r="E25" s="133"/>
      <c r="F25" s="141"/>
      <c r="G25" s="133"/>
      <c r="H25" s="135"/>
      <c r="I25" s="43" t="s">
        <v>32</v>
      </c>
      <c r="J25" s="6">
        <v>5</v>
      </c>
      <c r="K25" s="6">
        <v>2</v>
      </c>
      <c r="L25" s="6">
        <v>0</v>
      </c>
      <c r="M25" s="6">
        <f t="shared" si="6"/>
        <v>7</v>
      </c>
      <c r="N25" s="6">
        <v>5</v>
      </c>
      <c r="O25" s="6">
        <v>2</v>
      </c>
      <c r="P25" s="6">
        <v>0</v>
      </c>
      <c r="Q25" s="6">
        <f t="shared" si="7"/>
        <v>7</v>
      </c>
      <c r="R25" s="6">
        <v>6</v>
      </c>
      <c r="S25" s="6">
        <v>4</v>
      </c>
      <c r="T25" s="6">
        <v>0</v>
      </c>
      <c r="U25" s="6">
        <f t="shared" si="8"/>
        <v>10</v>
      </c>
      <c r="V25" s="51">
        <v>0</v>
      </c>
      <c r="W25" s="51">
        <v>0</v>
      </c>
      <c r="X25" s="51">
        <v>0</v>
      </c>
      <c r="Y25" s="51">
        <v>0</v>
      </c>
    </row>
    <row r="26" spans="1:25" x14ac:dyDescent="0.25">
      <c r="A26" s="133"/>
      <c r="B26" s="135"/>
      <c r="C26" s="133"/>
      <c r="D26" s="133"/>
      <c r="E26" s="133"/>
      <c r="F26" s="141"/>
      <c r="G26" s="133"/>
      <c r="H26" s="135"/>
      <c r="I26" s="43" t="s">
        <v>33</v>
      </c>
      <c r="J26" s="6">
        <v>7</v>
      </c>
      <c r="K26" s="6">
        <v>4</v>
      </c>
      <c r="L26" s="6">
        <v>0</v>
      </c>
      <c r="M26" s="6">
        <f t="shared" si="6"/>
        <v>11</v>
      </c>
      <c r="N26" s="6">
        <v>7</v>
      </c>
      <c r="O26" s="6">
        <v>4</v>
      </c>
      <c r="P26" s="6">
        <v>0</v>
      </c>
      <c r="Q26" s="6">
        <f t="shared" si="7"/>
        <v>11</v>
      </c>
      <c r="R26" s="6">
        <v>8</v>
      </c>
      <c r="S26" s="6">
        <v>1</v>
      </c>
      <c r="T26" s="6">
        <v>0</v>
      </c>
      <c r="U26" s="6">
        <f t="shared" si="8"/>
        <v>9</v>
      </c>
      <c r="V26" s="51">
        <v>0</v>
      </c>
      <c r="W26" s="51">
        <v>0</v>
      </c>
      <c r="X26" s="51">
        <v>0</v>
      </c>
      <c r="Y26" s="51">
        <v>0</v>
      </c>
    </row>
    <row r="27" spans="1:25" x14ac:dyDescent="0.25">
      <c r="A27" s="133"/>
      <c r="B27" s="135"/>
      <c r="C27" s="133"/>
      <c r="D27" s="133"/>
      <c r="E27" s="133"/>
      <c r="F27" s="141"/>
      <c r="G27" s="133"/>
      <c r="H27" s="135"/>
      <c r="I27" s="30" t="s">
        <v>34</v>
      </c>
      <c r="J27" s="6">
        <v>0</v>
      </c>
      <c r="K27" s="6">
        <v>0</v>
      </c>
      <c r="L27" s="6">
        <v>0</v>
      </c>
      <c r="M27" s="6">
        <f t="shared" si="6"/>
        <v>0</v>
      </c>
      <c r="N27" s="6">
        <v>0</v>
      </c>
      <c r="O27" s="6">
        <v>0</v>
      </c>
      <c r="P27" s="6">
        <v>0</v>
      </c>
      <c r="Q27" s="6">
        <f t="shared" si="7"/>
        <v>0</v>
      </c>
      <c r="R27" s="6">
        <v>0</v>
      </c>
      <c r="S27" s="6">
        <v>0</v>
      </c>
      <c r="T27" s="6">
        <v>0</v>
      </c>
      <c r="U27" s="6">
        <f t="shared" si="8"/>
        <v>0</v>
      </c>
      <c r="V27" s="51">
        <v>0</v>
      </c>
      <c r="W27" s="51">
        <v>0</v>
      </c>
      <c r="X27" s="51">
        <v>0</v>
      </c>
      <c r="Y27" s="51">
        <v>0</v>
      </c>
    </row>
    <row r="28" spans="1:25" ht="25.5" x14ac:dyDescent="0.25">
      <c r="A28" s="133"/>
      <c r="B28" s="135"/>
      <c r="C28" s="133"/>
      <c r="D28" s="133"/>
      <c r="E28" s="133"/>
      <c r="F28" s="141"/>
      <c r="G28" s="133"/>
      <c r="H28" s="135"/>
      <c r="I28" s="44" t="s">
        <v>35</v>
      </c>
      <c r="J28" s="56">
        <f>SUM(J23,J24,J25,J26,J27)</f>
        <v>23</v>
      </c>
      <c r="K28" s="56">
        <f t="shared" ref="K28:L28" si="9">SUM(K23:K27)</f>
        <v>6</v>
      </c>
      <c r="L28" s="56">
        <f t="shared" si="9"/>
        <v>0</v>
      </c>
      <c r="M28" s="56">
        <f>SUM(J28,K28)</f>
        <v>29</v>
      </c>
      <c r="N28" s="56">
        <f>SUM(N23,N24,N25,N26,N27)</f>
        <v>23</v>
      </c>
      <c r="O28" s="56">
        <f t="shared" ref="O28:P28" si="10">SUM(O23:O27)</f>
        <v>6</v>
      </c>
      <c r="P28" s="56">
        <f t="shared" si="10"/>
        <v>0</v>
      </c>
      <c r="Q28" s="56">
        <f>SUM(N28,O28)</f>
        <v>29</v>
      </c>
      <c r="R28" s="56">
        <f>SUM(R23,R24,R25,R26,R27)</f>
        <v>14</v>
      </c>
      <c r="S28" s="56">
        <f t="shared" ref="S28:T28" si="11">SUM(S23:S27)</f>
        <v>5</v>
      </c>
      <c r="T28" s="56">
        <f t="shared" si="11"/>
        <v>0</v>
      </c>
      <c r="U28" s="56">
        <f>SUM(R28,S28)</f>
        <v>19</v>
      </c>
      <c r="V28" s="62">
        <f>SUM(J28,N28,R28)</f>
        <v>60</v>
      </c>
      <c r="W28" s="62">
        <f>SUM(K28,O28,S28)</f>
        <v>17</v>
      </c>
      <c r="X28" s="61">
        <v>0</v>
      </c>
      <c r="Y28" s="62">
        <f>SUM(V28,W28)</f>
        <v>77</v>
      </c>
    </row>
    <row r="29" spans="1:25" x14ac:dyDescent="0.25">
      <c r="A29" s="133"/>
      <c r="B29" s="135"/>
      <c r="C29" s="133"/>
      <c r="D29" s="133"/>
      <c r="E29" s="133"/>
      <c r="F29" s="141"/>
      <c r="G29" s="133"/>
      <c r="H29" s="135" t="s">
        <v>28</v>
      </c>
      <c r="I29" s="43" t="s">
        <v>36</v>
      </c>
      <c r="J29" s="6">
        <v>23</v>
      </c>
      <c r="K29" s="6">
        <v>6</v>
      </c>
      <c r="L29" s="6">
        <v>0</v>
      </c>
      <c r="M29" s="6">
        <f>SUM(J29:L29)</f>
        <v>29</v>
      </c>
      <c r="N29" s="6">
        <v>23</v>
      </c>
      <c r="O29" s="6">
        <v>6</v>
      </c>
      <c r="P29" s="6">
        <v>0</v>
      </c>
      <c r="Q29" s="6">
        <f>SUM(N29:P29)</f>
        <v>29</v>
      </c>
      <c r="R29" s="6">
        <v>14</v>
      </c>
      <c r="S29" s="6">
        <v>5</v>
      </c>
      <c r="T29" s="6">
        <v>0</v>
      </c>
      <c r="U29" s="6">
        <f>SUM(R29:T29)</f>
        <v>19</v>
      </c>
      <c r="V29" s="51">
        <v>0</v>
      </c>
      <c r="W29" s="51">
        <v>0</v>
      </c>
      <c r="X29" s="51">
        <v>0</v>
      </c>
      <c r="Y29" s="51">
        <v>0</v>
      </c>
    </row>
    <row r="30" spans="1:25" x14ac:dyDescent="0.25">
      <c r="A30" s="133"/>
      <c r="B30" s="135"/>
      <c r="C30" s="133"/>
      <c r="D30" s="133"/>
      <c r="E30" s="133"/>
      <c r="F30" s="141"/>
      <c r="G30" s="133"/>
      <c r="H30" s="135"/>
      <c r="I30" s="43" t="s">
        <v>37</v>
      </c>
      <c r="J30" s="6">
        <v>0</v>
      </c>
      <c r="K30" s="6">
        <v>0</v>
      </c>
      <c r="L30" s="6">
        <v>0</v>
      </c>
      <c r="M30" s="6">
        <f>SUM(J30:L30)</f>
        <v>0</v>
      </c>
      <c r="N30" s="6">
        <v>0</v>
      </c>
      <c r="O30" s="6">
        <v>0</v>
      </c>
      <c r="P30" s="6">
        <v>0</v>
      </c>
      <c r="Q30" s="6">
        <f>SUM(N30:P30)</f>
        <v>0</v>
      </c>
      <c r="R30" s="6">
        <v>0</v>
      </c>
      <c r="S30" s="6">
        <v>0</v>
      </c>
      <c r="T30" s="6">
        <v>0</v>
      </c>
      <c r="U30" s="6">
        <f>SUM(R30:T30)</f>
        <v>0</v>
      </c>
      <c r="V30" s="51">
        <v>0</v>
      </c>
      <c r="W30" s="51">
        <v>0</v>
      </c>
      <c r="X30" s="51">
        <v>0</v>
      </c>
      <c r="Y30" s="51">
        <v>0</v>
      </c>
    </row>
    <row r="31" spans="1:25" x14ac:dyDescent="0.25">
      <c r="A31" s="133"/>
      <c r="B31" s="135"/>
      <c r="C31" s="133"/>
      <c r="D31" s="133"/>
      <c r="E31" s="133"/>
      <c r="F31" s="141"/>
      <c r="G31" s="133"/>
      <c r="H31" s="135" t="s">
        <v>29</v>
      </c>
      <c r="I31" s="43" t="s">
        <v>38</v>
      </c>
      <c r="J31" s="6">
        <v>0</v>
      </c>
      <c r="K31" s="6">
        <v>0</v>
      </c>
      <c r="L31" s="6">
        <v>0</v>
      </c>
      <c r="M31" s="6">
        <f>SUM(J31:L31)</f>
        <v>0</v>
      </c>
      <c r="N31" s="6">
        <v>0</v>
      </c>
      <c r="O31" s="6">
        <v>0</v>
      </c>
      <c r="P31" s="6">
        <v>0</v>
      </c>
      <c r="Q31" s="6">
        <f>SUM(N31:P31)</f>
        <v>0</v>
      </c>
      <c r="R31" s="6">
        <v>0</v>
      </c>
      <c r="S31" s="6">
        <v>0</v>
      </c>
      <c r="T31" s="6">
        <v>0</v>
      </c>
      <c r="U31" s="6">
        <f>SUM(R31:T31)</f>
        <v>0</v>
      </c>
      <c r="V31" s="51">
        <v>0</v>
      </c>
      <c r="W31" s="51">
        <v>0</v>
      </c>
      <c r="X31" s="51">
        <v>0</v>
      </c>
      <c r="Y31" s="51">
        <v>0</v>
      </c>
    </row>
    <row r="32" spans="1:25" x14ac:dyDescent="0.25">
      <c r="A32" s="133"/>
      <c r="B32" s="135"/>
      <c r="C32" s="133"/>
      <c r="D32" s="133"/>
      <c r="E32" s="133"/>
      <c r="F32" s="141"/>
      <c r="G32" s="133"/>
      <c r="H32" s="135"/>
      <c r="I32" s="43" t="s">
        <v>39</v>
      </c>
      <c r="J32" s="6">
        <v>0</v>
      </c>
      <c r="K32" s="6">
        <v>0</v>
      </c>
      <c r="L32" s="6">
        <v>0</v>
      </c>
      <c r="M32" s="6">
        <f>SUM(J32:L32)</f>
        <v>0</v>
      </c>
      <c r="N32" s="6">
        <v>0</v>
      </c>
      <c r="O32" s="6">
        <v>0</v>
      </c>
      <c r="P32" s="6">
        <v>0</v>
      </c>
      <c r="Q32" s="6">
        <f>SUM(N32:P32)</f>
        <v>0</v>
      </c>
      <c r="R32" s="6">
        <v>0</v>
      </c>
      <c r="S32" s="6">
        <v>0</v>
      </c>
      <c r="T32" s="6">
        <v>0</v>
      </c>
      <c r="U32" s="6">
        <f>SUM(R32:T32)</f>
        <v>0</v>
      </c>
      <c r="V32" s="51">
        <v>0</v>
      </c>
      <c r="W32" s="51">
        <v>0</v>
      </c>
      <c r="X32" s="51">
        <v>0</v>
      </c>
      <c r="Y32" s="51">
        <v>0</v>
      </c>
    </row>
    <row r="33" spans="1:25" ht="18.75" customHeight="1" x14ac:dyDescent="0.25">
      <c r="A33" s="133"/>
      <c r="B33" s="135"/>
      <c r="C33" s="133"/>
      <c r="D33" s="133"/>
      <c r="E33" s="133" t="s">
        <v>142</v>
      </c>
      <c r="F33" s="141"/>
      <c r="G33" s="133" t="s">
        <v>143</v>
      </c>
      <c r="H33" s="135" t="s">
        <v>27</v>
      </c>
      <c r="I33" s="43" t="s">
        <v>30</v>
      </c>
      <c r="J33" s="6">
        <v>251</v>
      </c>
      <c r="K33" s="6">
        <v>204</v>
      </c>
      <c r="L33" s="6">
        <v>0</v>
      </c>
      <c r="M33" s="6">
        <f t="shared" ref="M33:M37" si="12">SUM(J33:L33)</f>
        <v>455</v>
      </c>
      <c r="N33" s="6">
        <v>42</v>
      </c>
      <c r="O33" s="6">
        <v>40</v>
      </c>
      <c r="P33" s="6">
        <v>0</v>
      </c>
      <c r="Q33" s="6">
        <f t="shared" ref="Q33:Q37" si="13">SUM(N33:P33)</f>
        <v>82</v>
      </c>
      <c r="R33" s="6">
        <v>313</v>
      </c>
      <c r="S33" s="6">
        <v>346</v>
      </c>
      <c r="T33" s="6">
        <v>0</v>
      </c>
      <c r="U33" s="6">
        <f t="shared" ref="U33:U37" si="14">SUM(R33:T33)</f>
        <v>659</v>
      </c>
      <c r="V33" s="51">
        <v>0</v>
      </c>
      <c r="W33" s="51">
        <v>0</v>
      </c>
      <c r="X33" s="51">
        <v>0</v>
      </c>
      <c r="Y33" s="51">
        <v>0</v>
      </c>
    </row>
    <row r="34" spans="1:25" x14ac:dyDescent="0.25">
      <c r="A34" s="133"/>
      <c r="B34" s="135"/>
      <c r="C34" s="133"/>
      <c r="D34" s="133"/>
      <c r="E34" s="133"/>
      <c r="F34" s="141"/>
      <c r="G34" s="133"/>
      <c r="H34" s="135"/>
      <c r="I34" s="43" t="s">
        <v>31</v>
      </c>
      <c r="J34" s="6">
        <v>0</v>
      </c>
      <c r="K34" s="6">
        <v>0</v>
      </c>
      <c r="L34" s="6">
        <v>0</v>
      </c>
      <c r="M34" s="6">
        <f t="shared" si="12"/>
        <v>0</v>
      </c>
      <c r="N34" s="6">
        <v>0</v>
      </c>
      <c r="O34" s="6">
        <v>0</v>
      </c>
      <c r="P34" s="6">
        <v>0</v>
      </c>
      <c r="Q34" s="6">
        <f t="shared" si="13"/>
        <v>0</v>
      </c>
      <c r="R34" s="6">
        <v>0</v>
      </c>
      <c r="S34" s="6">
        <v>0</v>
      </c>
      <c r="T34" s="6">
        <v>0</v>
      </c>
      <c r="U34" s="6">
        <f t="shared" si="14"/>
        <v>0</v>
      </c>
      <c r="V34" s="51">
        <v>0</v>
      </c>
      <c r="W34" s="51">
        <v>0</v>
      </c>
      <c r="X34" s="51">
        <v>0</v>
      </c>
      <c r="Y34" s="51">
        <v>0</v>
      </c>
    </row>
    <row r="35" spans="1:25" x14ac:dyDescent="0.25">
      <c r="A35" s="133"/>
      <c r="B35" s="135"/>
      <c r="C35" s="133"/>
      <c r="D35" s="133"/>
      <c r="E35" s="133"/>
      <c r="F35" s="141"/>
      <c r="G35" s="133"/>
      <c r="H35" s="135"/>
      <c r="I35" s="43" t="s">
        <v>32</v>
      </c>
      <c r="J35" s="6">
        <v>0</v>
      </c>
      <c r="K35" s="6">
        <v>0</v>
      </c>
      <c r="L35" s="6">
        <v>0</v>
      </c>
      <c r="M35" s="6">
        <f t="shared" si="12"/>
        <v>0</v>
      </c>
      <c r="N35" s="6">
        <v>0</v>
      </c>
      <c r="O35" s="6">
        <v>0</v>
      </c>
      <c r="P35" s="6">
        <v>0</v>
      </c>
      <c r="Q35" s="6">
        <f t="shared" si="13"/>
        <v>0</v>
      </c>
      <c r="R35" s="6">
        <v>0</v>
      </c>
      <c r="S35" s="6">
        <v>0</v>
      </c>
      <c r="T35" s="6">
        <v>0</v>
      </c>
      <c r="U35" s="6">
        <f t="shared" si="14"/>
        <v>0</v>
      </c>
      <c r="V35" s="51">
        <v>0</v>
      </c>
      <c r="W35" s="51">
        <v>0</v>
      </c>
      <c r="X35" s="51">
        <v>0</v>
      </c>
      <c r="Y35" s="51">
        <v>0</v>
      </c>
    </row>
    <row r="36" spans="1:25" x14ac:dyDescent="0.25">
      <c r="A36" s="133"/>
      <c r="B36" s="135"/>
      <c r="C36" s="133"/>
      <c r="D36" s="133"/>
      <c r="E36" s="133"/>
      <c r="F36" s="141"/>
      <c r="G36" s="133"/>
      <c r="H36" s="135"/>
      <c r="I36" s="43" t="s">
        <v>33</v>
      </c>
      <c r="J36" s="6">
        <v>11</v>
      </c>
      <c r="K36" s="6">
        <v>4</v>
      </c>
      <c r="L36" s="6">
        <v>0</v>
      </c>
      <c r="M36" s="6">
        <f t="shared" si="12"/>
        <v>15</v>
      </c>
      <c r="N36" s="6">
        <v>23</v>
      </c>
      <c r="O36" s="6">
        <v>13</v>
      </c>
      <c r="P36" s="6">
        <v>0</v>
      </c>
      <c r="Q36" s="6">
        <f t="shared" si="13"/>
        <v>36</v>
      </c>
      <c r="R36" s="6">
        <v>18</v>
      </c>
      <c r="S36" s="6">
        <v>93</v>
      </c>
      <c r="T36" s="6">
        <v>0</v>
      </c>
      <c r="U36" s="6">
        <f t="shared" si="14"/>
        <v>111</v>
      </c>
      <c r="V36" s="51">
        <v>0</v>
      </c>
      <c r="W36" s="51">
        <v>0</v>
      </c>
      <c r="X36" s="51">
        <v>0</v>
      </c>
      <c r="Y36" s="51">
        <v>0</v>
      </c>
    </row>
    <row r="37" spans="1:25" x14ac:dyDescent="0.25">
      <c r="A37" s="133"/>
      <c r="B37" s="135"/>
      <c r="C37" s="133"/>
      <c r="D37" s="133"/>
      <c r="E37" s="133"/>
      <c r="F37" s="141"/>
      <c r="G37" s="133"/>
      <c r="H37" s="135"/>
      <c r="I37" s="30" t="s">
        <v>34</v>
      </c>
      <c r="J37" s="6">
        <v>0</v>
      </c>
      <c r="K37" s="6">
        <v>0</v>
      </c>
      <c r="L37" s="6">
        <v>0</v>
      </c>
      <c r="M37" s="6">
        <f t="shared" si="12"/>
        <v>0</v>
      </c>
      <c r="N37" s="6">
        <v>0</v>
      </c>
      <c r="O37" s="6">
        <v>0</v>
      </c>
      <c r="P37" s="6">
        <v>0</v>
      </c>
      <c r="Q37" s="6">
        <f t="shared" si="13"/>
        <v>0</v>
      </c>
      <c r="R37" s="6">
        <v>0</v>
      </c>
      <c r="S37" s="6">
        <v>0</v>
      </c>
      <c r="T37" s="6">
        <v>0</v>
      </c>
      <c r="U37" s="6">
        <f t="shared" si="14"/>
        <v>0</v>
      </c>
      <c r="V37" s="51">
        <v>0</v>
      </c>
      <c r="W37" s="51">
        <v>0</v>
      </c>
      <c r="X37" s="51">
        <v>0</v>
      </c>
      <c r="Y37" s="51">
        <v>0</v>
      </c>
    </row>
    <row r="38" spans="1:25" ht="25.5" x14ac:dyDescent="0.25">
      <c r="A38" s="133"/>
      <c r="B38" s="135"/>
      <c r="C38" s="133"/>
      <c r="D38" s="133"/>
      <c r="E38" s="133"/>
      <c r="F38" s="141"/>
      <c r="G38" s="133"/>
      <c r="H38" s="135"/>
      <c r="I38" s="44" t="s">
        <v>35</v>
      </c>
      <c r="J38" s="56">
        <f>SUM(J33,J34,J35,J36,J37)</f>
        <v>262</v>
      </c>
      <c r="K38" s="56">
        <f t="shared" ref="K38:L38" si="15">SUM(K33:K37)</f>
        <v>208</v>
      </c>
      <c r="L38" s="56">
        <f t="shared" si="15"/>
        <v>0</v>
      </c>
      <c r="M38" s="56">
        <f>SUM(J38,K38)</f>
        <v>470</v>
      </c>
      <c r="N38" s="56">
        <f>SUM(N33,N34,N35,N36,N37)</f>
        <v>65</v>
      </c>
      <c r="O38" s="56">
        <f t="shared" ref="O38:P38" si="16">SUM(O33:O37)</f>
        <v>53</v>
      </c>
      <c r="P38" s="56">
        <f t="shared" si="16"/>
        <v>0</v>
      </c>
      <c r="Q38" s="56">
        <f>SUM(N38,O38)</f>
        <v>118</v>
      </c>
      <c r="R38" s="56">
        <f>SUM(R33,R34,R35,R36,R37)</f>
        <v>331</v>
      </c>
      <c r="S38" s="56">
        <f t="shared" ref="S38:T38" si="17">SUM(S33:S37)</f>
        <v>439</v>
      </c>
      <c r="T38" s="56">
        <f t="shared" si="17"/>
        <v>0</v>
      </c>
      <c r="U38" s="56">
        <f>SUM(R38,S38)</f>
        <v>770</v>
      </c>
      <c r="V38" s="62">
        <f>SUM(J38,N38,R38)</f>
        <v>658</v>
      </c>
      <c r="W38" s="62">
        <f>SUM(K38,O38,S38)</f>
        <v>700</v>
      </c>
      <c r="X38" s="61">
        <v>0</v>
      </c>
      <c r="Y38" s="62">
        <f>SUM(V38,W38)</f>
        <v>1358</v>
      </c>
    </row>
    <row r="39" spans="1:25" x14ac:dyDescent="0.25">
      <c r="A39" s="133"/>
      <c r="B39" s="135"/>
      <c r="C39" s="133"/>
      <c r="D39" s="133"/>
      <c r="E39" s="133"/>
      <c r="F39" s="141"/>
      <c r="G39" s="133"/>
      <c r="H39" s="135" t="s">
        <v>28</v>
      </c>
      <c r="I39" s="43" t="s">
        <v>36</v>
      </c>
      <c r="J39" s="6">
        <v>262</v>
      </c>
      <c r="K39" s="6">
        <v>208</v>
      </c>
      <c r="L39" s="6">
        <v>0</v>
      </c>
      <c r="M39" s="6">
        <f>SUM(J39:L39)</f>
        <v>470</v>
      </c>
      <c r="N39" s="6">
        <v>65</v>
      </c>
      <c r="O39" s="6">
        <v>53</v>
      </c>
      <c r="P39" s="6">
        <v>0</v>
      </c>
      <c r="Q39" s="6">
        <f>SUM(N39:P39)</f>
        <v>118</v>
      </c>
      <c r="R39" s="6">
        <v>331</v>
      </c>
      <c r="S39" s="6">
        <v>439</v>
      </c>
      <c r="T39" s="6">
        <v>0</v>
      </c>
      <c r="U39" s="6">
        <f>SUM(R39:T39)</f>
        <v>770</v>
      </c>
      <c r="V39" s="51">
        <v>0</v>
      </c>
      <c r="W39" s="51">
        <v>0</v>
      </c>
      <c r="X39" s="51">
        <v>0</v>
      </c>
      <c r="Y39" s="51">
        <v>0</v>
      </c>
    </row>
    <row r="40" spans="1:25" x14ac:dyDescent="0.25">
      <c r="A40" s="133"/>
      <c r="B40" s="135"/>
      <c r="C40" s="133"/>
      <c r="D40" s="133"/>
      <c r="E40" s="133"/>
      <c r="F40" s="141"/>
      <c r="G40" s="133"/>
      <c r="H40" s="135"/>
      <c r="I40" s="43" t="s">
        <v>37</v>
      </c>
      <c r="J40" s="6">
        <v>0</v>
      </c>
      <c r="K40" s="6">
        <v>0</v>
      </c>
      <c r="L40" s="6">
        <v>0</v>
      </c>
      <c r="M40" s="6">
        <f>SUM(J40:L40)</f>
        <v>0</v>
      </c>
      <c r="N40" s="6">
        <v>0</v>
      </c>
      <c r="O40" s="6">
        <v>0</v>
      </c>
      <c r="P40" s="6">
        <v>0</v>
      </c>
      <c r="Q40" s="6">
        <f>SUM(N40:P40)</f>
        <v>0</v>
      </c>
      <c r="R40" s="6">
        <v>0</v>
      </c>
      <c r="S40" s="6">
        <v>0</v>
      </c>
      <c r="T40" s="6">
        <v>0</v>
      </c>
      <c r="U40" s="6">
        <f>SUM(R40:T40)</f>
        <v>0</v>
      </c>
      <c r="V40" s="51">
        <v>0</v>
      </c>
      <c r="W40" s="51">
        <v>0</v>
      </c>
      <c r="X40" s="51">
        <v>0</v>
      </c>
      <c r="Y40" s="51">
        <v>0</v>
      </c>
    </row>
    <row r="41" spans="1:25" x14ac:dyDescent="0.25">
      <c r="A41" s="133"/>
      <c r="B41" s="135"/>
      <c r="C41" s="133"/>
      <c r="D41" s="133"/>
      <c r="E41" s="133"/>
      <c r="F41" s="141"/>
      <c r="G41" s="133"/>
      <c r="H41" s="135" t="s">
        <v>29</v>
      </c>
      <c r="I41" s="43" t="s">
        <v>38</v>
      </c>
      <c r="J41" s="6">
        <v>0</v>
      </c>
      <c r="K41" s="6">
        <v>0</v>
      </c>
      <c r="L41" s="6">
        <v>0</v>
      </c>
      <c r="M41" s="6">
        <f>SUM(J41:L41)</f>
        <v>0</v>
      </c>
      <c r="N41" s="6">
        <v>0</v>
      </c>
      <c r="O41" s="6">
        <v>0</v>
      </c>
      <c r="P41" s="6">
        <v>0</v>
      </c>
      <c r="Q41" s="6">
        <f>SUM(N41:P41)</f>
        <v>0</v>
      </c>
      <c r="R41" s="6">
        <v>0</v>
      </c>
      <c r="S41" s="6">
        <v>0</v>
      </c>
      <c r="T41" s="6">
        <v>0</v>
      </c>
      <c r="U41" s="6">
        <f>SUM(R41:T41)</f>
        <v>0</v>
      </c>
      <c r="V41" s="51">
        <v>0</v>
      </c>
      <c r="W41" s="51">
        <v>0</v>
      </c>
      <c r="X41" s="51">
        <v>0</v>
      </c>
      <c r="Y41" s="51">
        <v>0</v>
      </c>
    </row>
    <row r="42" spans="1:25" x14ac:dyDescent="0.25">
      <c r="A42" s="133"/>
      <c r="B42" s="135"/>
      <c r="C42" s="133"/>
      <c r="D42" s="133"/>
      <c r="E42" s="133"/>
      <c r="F42" s="141"/>
      <c r="G42" s="133"/>
      <c r="H42" s="135"/>
      <c r="I42" s="43" t="s">
        <v>39</v>
      </c>
      <c r="J42" s="6">
        <v>0</v>
      </c>
      <c r="K42" s="6">
        <v>0</v>
      </c>
      <c r="L42" s="6">
        <v>0</v>
      </c>
      <c r="M42" s="6">
        <f>SUM(J42:L42)</f>
        <v>0</v>
      </c>
      <c r="N42" s="6">
        <v>0</v>
      </c>
      <c r="O42" s="6">
        <v>0</v>
      </c>
      <c r="P42" s="6">
        <v>0</v>
      </c>
      <c r="Q42" s="6">
        <f>SUM(N42:P42)</f>
        <v>0</v>
      </c>
      <c r="R42" s="6">
        <v>0</v>
      </c>
      <c r="S42" s="6">
        <v>0</v>
      </c>
      <c r="T42" s="6">
        <v>0</v>
      </c>
      <c r="U42" s="6">
        <f>SUM(R42:T42)</f>
        <v>0</v>
      </c>
      <c r="V42" s="51">
        <v>0</v>
      </c>
      <c r="W42" s="51">
        <v>0</v>
      </c>
      <c r="X42" s="51">
        <v>0</v>
      </c>
      <c r="Y42" s="51">
        <v>0</v>
      </c>
    </row>
    <row r="43" spans="1:25" ht="18.75" customHeight="1" x14ac:dyDescent="0.25">
      <c r="A43" s="133"/>
      <c r="B43" s="135"/>
      <c r="C43" s="133"/>
      <c r="D43" s="133"/>
      <c r="E43" s="133" t="s">
        <v>144</v>
      </c>
      <c r="F43" s="141"/>
      <c r="G43" s="133" t="s">
        <v>145</v>
      </c>
      <c r="H43" s="135" t="s">
        <v>27</v>
      </c>
      <c r="I43" s="43" t="s">
        <v>30</v>
      </c>
      <c r="J43" s="6">
        <v>1</v>
      </c>
      <c r="K43" s="6">
        <v>1</v>
      </c>
      <c r="L43" s="6">
        <v>0</v>
      </c>
      <c r="M43" s="6">
        <f t="shared" ref="M43:M47" si="18">SUM(J43:L43)</f>
        <v>2</v>
      </c>
      <c r="N43" s="6">
        <v>57</v>
      </c>
      <c r="O43" s="6">
        <v>43</v>
      </c>
      <c r="P43" s="6">
        <v>0</v>
      </c>
      <c r="Q43" s="6">
        <f t="shared" ref="Q43:Q47" si="19">SUM(N43:P43)</f>
        <v>100</v>
      </c>
      <c r="R43" s="6">
        <v>43</v>
      </c>
      <c r="S43" s="6">
        <v>51</v>
      </c>
      <c r="T43" s="6">
        <v>0</v>
      </c>
      <c r="U43" s="6">
        <f t="shared" ref="U43:U47" si="20">SUM(R43:T43)</f>
        <v>94</v>
      </c>
      <c r="V43" s="51">
        <v>0</v>
      </c>
      <c r="W43" s="51">
        <v>0</v>
      </c>
      <c r="X43" s="51">
        <v>0</v>
      </c>
      <c r="Y43" s="51">
        <v>0</v>
      </c>
    </row>
    <row r="44" spans="1:25" x14ac:dyDescent="0.25">
      <c r="A44" s="133"/>
      <c r="B44" s="135"/>
      <c r="C44" s="133"/>
      <c r="D44" s="133"/>
      <c r="E44" s="133"/>
      <c r="F44" s="141"/>
      <c r="G44" s="133"/>
      <c r="H44" s="135"/>
      <c r="I44" s="43" t="s">
        <v>31</v>
      </c>
      <c r="J44" s="6">
        <v>1</v>
      </c>
      <c r="K44" s="6">
        <v>1</v>
      </c>
      <c r="L44" s="6">
        <v>0</v>
      </c>
      <c r="M44" s="6">
        <f t="shared" si="18"/>
        <v>2</v>
      </c>
      <c r="N44" s="6">
        <f>18+30</f>
        <v>48</v>
      </c>
      <c r="O44" s="6">
        <f>33+17</f>
        <v>50</v>
      </c>
      <c r="P44" s="6">
        <v>0</v>
      </c>
      <c r="Q44" s="6">
        <f t="shared" si="19"/>
        <v>98</v>
      </c>
      <c r="R44" s="6">
        <v>30</v>
      </c>
      <c r="S44" s="6">
        <v>58</v>
      </c>
      <c r="T44" s="6">
        <v>0</v>
      </c>
      <c r="U44" s="6">
        <f t="shared" si="20"/>
        <v>88</v>
      </c>
      <c r="V44" s="51">
        <v>0</v>
      </c>
      <c r="W44" s="51">
        <v>0</v>
      </c>
      <c r="X44" s="51">
        <v>0</v>
      </c>
      <c r="Y44" s="51">
        <v>0</v>
      </c>
    </row>
    <row r="45" spans="1:25" x14ac:dyDescent="0.25">
      <c r="A45" s="133"/>
      <c r="B45" s="135"/>
      <c r="C45" s="133"/>
      <c r="D45" s="133"/>
      <c r="E45" s="133"/>
      <c r="F45" s="141"/>
      <c r="G45" s="133"/>
      <c r="H45" s="135"/>
      <c r="I45" s="43" t="s">
        <v>32</v>
      </c>
      <c r="J45" s="6">
        <v>6</v>
      </c>
      <c r="K45" s="6">
        <v>4</v>
      </c>
      <c r="L45" s="6">
        <v>0</v>
      </c>
      <c r="M45" s="6">
        <f t="shared" si="18"/>
        <v>10</v>
      </c>
      <c r="N45" s="6">
        <v>0</v>
      </c>
      <c r="O45" s="6">
        <v>0</v>
      </c>
      <c r="P45" s="6">
        <v>0</v>
      </c>
      <c r="Q45" s="6">
        <f t="shared" si="19"/>
        <v>0</v>
      </c>
      <c r="R45" s="6">
        <v>0</v>
      </c>
      <c r="S45" s="6">
        <v>0</v>
      </c>
      <c r="T45" s="6">
        <v>0</v>
      </c>
      <c r="U45" s="6">
        <f t="shared" si="20"/>
        <v>0</v>
      </c>
      <c r="V45" s="51">
        <v>0</v>
      </c>
      <c r="W45" s="51">
        <v>0</v>
      </c>
      <c r="X45" s="51">
        <v>0</v>
      </c>
      <c r="Y45" s="51">
        <v>0</v>
      </c>
    </row>
    <row r="46" spans="1:25" x14ac:dyDescent="0.25">
      <c r="A46" s="133"/>
      <c r="B46" s="135"/>
      <c r="C46" s="133"/>
      <c r="D46" s="133"/>
      <c r="E46" s="133"/>
      <c r="F46" s="141"/>
      <c r="G46" s="133"/>
      <c r="H46" s="135"/>
      <c r="I46" s="43" t="s">
        <v>33</v>
      </c>
      <c r="J46" s="6">
        <v>83</v>
      </c>
      <c r="K46" s="6">
        <v>46</v>
      </c>
      <c r="L46" s="6">
        <v>0</v>
      </c>
      <c r="M46" s="6">
        <f t="shared" si="18"/>
        <v>129</v>
      </c>
      <c r="N46" s="6">
        <f>36+18</f>
        <v>54</v>
      </c>
      <c r="O46" s="6">
        <v>87</v>
      </c>
      <c r="P46" s="6">
        <v>0</v>
      </c>
      <c r="Q46" s="6">
        <f t="shared" si="19"/>
        <v>141</v>
      </c>
      <c r="R46" s="6">
        <v>211</v>
      </c>
      <c r="S46" s="6">
        <v>124</v>
      </c>
      <c r="T46" s="6">
        <v>0</v>
      </c>
      <c r="U46" s="6">
        <f t="shared" si="20"/>
        <v>335</v>
      </c>
      <c r="V46" s="51">
        <v>0</v>
      </c>
      <c r="W46" s="51">
        <v>0</v>
      </c>
      <c r="X46" s="51">
        <v>0</v>
      </c>
      <c r="Y46" s="51">
        <v>0</v>
      </c>
    </row>
    <row r="47" spans="1:25" x14ac:dyDescent="0.25">
      <c r="A47" s="133"/>
      <c r="B47" s="135"/>
      <c r="C47" s="133"/>
      <c r="D47" s="133"/>
      <c r="E47" s="133"/>
      <c r="F47" s="141"/>
      <c r="G47" s="133"/>
      <c r="H47" s="135"/>
      <c r="I47" s="30" t="s">
        <v>34</v>
      </c>
      <c r="J47" s="6">
        <v>2</v>
      </c>
      <c r="K47" s="6">
        <v>1</v>
      </c>
      <c r="L47" s="6">
        <v>0</v>
      </c>
      <c r="M47" s="6">
        <f t="shared" si="18"/>
        <v>3</v>
      </c>
      <c r="N47" s="6">
        <v>0</v>
      </c>
      <c r="O47" s="6">
        <v>0</v>
      </c>
      <c r="P47" s="6">
        <v>0</v>
      </c>
      <c r="Q47" s="6">
        <f t="shared" si="19"/>
        <v>0</v>
      </c>
      <c r="R47" s="6">
        <v>7</v>
      </c>
      <c r="S47" s="6">
        <v>17</v>
      </c>
      <c r="T47" s="6">
        <v>0</v>
      </c>
      <c r="U47" s="6">
        <f t="shared" si="20"/>
        <v>24</v>
      </c>
      <c r="V47" s="51">
        <v>0</v>
      </c>
      <c r="W47" s="51">
        <v>0</v>
      </c>
      <c r="X47" s="51">
        <v>0</v>
      </c>
      <c r="Y47" s="51">
        <v>0</v>
      </c>
    </row>
    <row r="48" spans="1:25" ht="25.5" x14ac:dyDescent="0.25">
      <c r="A48" s="133"/>
      <c r="B48" s="135"/>
      <c r="C48" s="133"/>
      <c r="D48" s="133"/>
      <c r="E48" s="133"/>
      <c r="F48" s="141"/>
      <c r="G48" s="133"/>
      <c r="H48" s="135"/>
      <c r="I48" s="44" t="s">
        <v>35</v>
      </c>
      <c r="J48" s="56">
        <f>SUM(J43,J44,J45,J46,J47)</f>
        <v>93</v>
      </c>
      <c r="K48" s="56">
        <f t="shared" ref="K48:L48" si="21">SUM(K43:K47)</f>
        <v>53</v>
      </c>
      <c r="L48" s="56">
        <f t="shared" si="21"/>
        <v>0</v>
      </c>
      <c r="M48" s="56">
        <f>SUM(J48,K48)</f>
        <v>146</v>
      </c>
      <c r="N48" s="56">
        <f>SUM(N43,N44,N45,N46,N47)</f>
        <v>159</v>
      </c>
      <c r="O48" s="56">
        <f t="shared" ref="O48:P48" si="22">SUM(O43:O47)</f>
        <v>180</v>
      </c>
      <c r="P48" s="56">
        <f t="shared" si="22"/>
        <v>0</v>
      </c>
      <c r="Q48" s="56">
        <f>SUM(N48,O48)</f>
        <v>339</v>
      </c>
      <c r="R48" s="56">
        <f>SUM(R43,R44,R45,R46,R47)</f>
        <v>291</v>
      </c>
      <c r="S48" s="56">
        <f t="shared" ref="S48:T48" si="23">SUM(S43:S47)</f>
        <v>250</v>
      </c>
      <c r="T48" s="56">
        <f t="shared" si="23"/>
        <v>0</v>
      </c>
      <c r="U48" s="56">
        <f>SUM(R48,S48)</f>
        <v>541</v>
      </c>
      <c r="V48" s="62">
        <f>SUM(J48,N48,R48)</f>
        <v>543</v>
      </c>
      <c r="W48" s="62">
        <f>SUM(K48,O48,S48)</f>
        <v>483</v>
      </c>
      <c r="X48" s="61">
        <v>0</v>
      </c>
      <c r="Y48" s="62">
        <f>SUM(V48,W48)</f>
        <v>1026</v>
      </c>
    </row>
    <row r="49" spans="1:25" x14ac:dyDescent="0.25">
      <c r="A49" s="133"/>
      <c r="B49" s="135"/>
      <c r="C49" s="133"/>
      <c r="D49" s="133"/>
      <c r="E49" s="133"/>
      <c r="F49" s="141"/>
      <c r="G49" s="133"/>
      <c r="H49" s="135" t="s">
        <v>28</v>
      </c>
      <c r="I49" s="43" t="s">
        <v>36</v>
      </c>
      <c r="J49" s="6">
        <v>93</v>
      </c>
      <c r="K49" s="6">
        <v>53</v>
      </c>
      <c r="L49" s="6">
        <v>0</v>
      </c>
      <c r="M49" s="6">
        <f>SUM(J49:L49)</f>
        <v>146</v>
      </c>
      <c r="N49" s="6">
        <f>123+18</f>
        <v>141</v>
      </c>
      <c r="O49" s="6">
        <v>163</v>
      </c>
      <c r="P49" s="6">
        <v>0</v>
      </c>
      <c r="Q49" s="6">
        <f>SUM(N49:P49)</f>
        <v>304</v>
      </c>
      <c r="R49" s="6">
        <v>276</v>
      </c>
      <c r="S49" s="6">
        <v>236</v>
      </c>
      <c r="T49" s="6">
        <v>0</v>
      </c>
      <c r="U49" s="6">
        <f>SUM(R49:T49)</f>
        <v>512</v>
      </c>
      <c r="V49" s="51">
        <v>0</v>
      </c>
      <c r="W49" s="51">
        <v>0</v>
      </c>
      <c r="X49" s="51">
        <v>0</v>
      </c>
      <c r="Y49" s="51">
        <v>0</v>
      </c>
    </row>
    <row r="50" spans="1:25" x14ac:dyDescent="0.25">
      <c r="A50" s="133"/>
      <c r="B50" s="135"/>
      <c r="C50" s="133"/>
      <c r="D50" s="133"/>
      <c r="E50" s="133"/>
      <c r="F50" s="141"/>
      <c r="G50" s="133"/>
      <c r="H50" s="135"/>
      <c r="I50" s="43" t="s">
        <v>37</v>
      </c>
      <c r="J50" s="6">
        <v>0</v>
      </c>
      <c r="K50" s="6">
        <v>0</v>
      </c>
      <c r="L50" s="6">
        <v>0</v>
      </c>
      <c r="M50" s="6">
        <f>SUM(J50:L50)</f>
        <v>0</v>
      </c>
      <c r="N50" s="6">
        <v>18</v>
      </c>
      <c r="O50" s="6">
        <v>17</v>
      </c>
      <c r="P50" s="6">
        <v>0</v>
      </c>
      <c r="Q50" s="6">
        <f>SUM(N50:P50)</f>
        <v>35</v>
      </c>
      <c r="R50" s="6">
        <v>15</v>
      </c>
      <c r="S50" s="6">
        <v>14</v>
      </c>
      <c r="T50" s="6">
        <v>0</v>
      </c>
      <c r="U50" s="6">
        <f>SUM(R50:T50)</f>
        <v>29</v>
      </c>
      <c r="V50" s="51">
        <v>0</v>
      </c>
      <c r="W50" s="51">
        <v>0</v>
      </c>
      <c r="X50" s="51">
        <v>0</v>
      </c>
      <c r="Y50" s="51">
        <v>0</v>
      </c>
    </row>
    <row r="51" spans="1:25" x14ac:dyDescent="0.25">
      <c r="A51" s="133"/>
      <c r="B51" s="135"/>
      <c r="C51" s="133"/>
      <c r="D51" s="133"/>
      <c r="E51" s="133"/>
      <c r="F51" s="141"/>
      <c r="G51" s="133"/>
      <c r="H51" s="135" t="s">
        <v>29</v>
      </c>
      <c r="I51" s="43" t="s">
        <v>38</v>
      </c>
      <c r="J51" s="6">
        <v>0</v>
      </c>
      <c r="K51" s="6">
        <v>0</v>
      </c>
      <c r="L51" s="6">
        <v>0</v>
      </c>
      <c r="M51" s="6">
        <f>SUM(J51:L51)</f>
        <v>0</v>
      </c>
      <c r="N51" s="6">
        <v>0</v>
      </c>
      <c r="O51" s="6">
        <v>0</v>
      </c>
      <c r="P51" s="6">
        <v>0</v>
      </c>
      <c r="Q51" s="6">
        <f>SUM(N51:P51)</f>
        <v>0</v>
      </c>
      <c r="R51" s="6">
        <v>0</v>
      </c>
      <c r="S51" s="6">
        <v>0</v>
      </c>
      <c r="T51" s="6">
        <v>0</v>
      </c>
      <c r="U51" s="6">
        <f>SUM(R51:T51)</f>
        <v>0</v>
      </c>
      <c r="V51" s="51">
        <v>0</v>
      </c>
      <c r="W51" s="51">
        <v>0</v>
      </c>
      <c r="X51" s="51">
        <v>0</v>
      </c>
      <c r="Y51" s="51">
        <v>0</v>
      </c>
    </row>
    <row r="52" spans="1:25" x14ac:dyDescent="0.25">
      <c r="A52" s="133"/>
      <c r="B52" s="135"/>
      <c r="C52" s="133"/>
      <c r="D52" s="133"/>
      <c r="E52" s="133"/>
      <c r="F52" s="141"/>
      <c r="G52" s="133"/>
      <c r="H52" s="135"/>
      <c r="I52" s="43" t="s">
        <v>39</v>
      </c>
      <c r="J52" s="6">
        <v>0</v>
      </c>
      <c r="K52" s="6">
        <v>0</v>
      </c>
      <c r="L52" s="6">
        <v>0</v>
      </c>
      <c r="M52" s="6">
        <f>SUM(J52:L52)</f>
        <v>0</v>
      </c>
      <c r="N52" s="6">
        <v>0</v>
      </c>
      <c r="O52" s="6">
        <v>0</v>
      </c>
      <c r="P52" s="6">
        <v>0</v>
      </c>
      <c r="Q52" s="6">
        <f>SUM(N52:P52)</f>
        <v>0</v>
      </c>
      <c r="R52" s="6">
        <v>0</v>
      </c>
      <c r="S52" s="6">
        <v>0</v>
      </c>
      <c r="T52" s="6">
        <v>0</v>
      </c>
      <c r="U52" s="6">
        <f>SUM(R52:T52)</f>
        <v>0</v>
      </c>
      <c r="V52" s="51">
        <v>0</v>
      </c>
      <c r="W52" s="51">
        <v>0</v>
      </c>
      <c r="X52" s="51">
        <v>0</v>
      </c>
      <c r="Y52" s="51">
        <v>0</v>
      </c>
    </row>
    <row r="53" spans="1:25" ht="20.25" customHeight="1" x14ac:dyDescent="0.25">
      <c r="A53" s="133" t="s">
        <v>58</v>
      </c>
      <c r="B53" s="135"/>
      <c r="C53" s="133"/>
      <c r="D53" s="133"/>
      <c r="E53" s="133" t="s">
        <v>146</v>
      </c>
      <c r="F53" s="141"/>
      <c r="G53" s="133" t="s">
        <v>147</v>
      </c>
      <c r="H53" s="135" t="s">
        <v>27</v>
      </c>
      <c r="I53" s="43" t="s">
        <v>30</v>
      </c>
      <c r="J53" s="6">
        <v>1</v>
      </c>
      <c r="K53" s="6">
        <v>1</v>
      </c>
      <c r="L53" s="6">
        <v>0</v>
      </c>
      <c r="M53" s="6">
        <f t="shared" ref="M53:M57" si="24">SUM(J53:L53)</f>
        <v>2</v>
      </c>
      <c r="N53" s="6">
        <v>0</v>
      </c>
      <c r="O53" s="6">
        <v>0</v>
      </c>
      <c r="P53" s="6">
        <v>0</v>
      </c>
      <c r="Q53" s="6">
        <f t="shared" ref="Q53:Q57" si="25">SUM(N53:P53)</f>
        <v>0</v>
      </c>
      <c r="R53" s="6">
        <v>0</v>
      </c>
      <c r="S53" s="6">
        <v>0</v>
      </c>
      <c r="T53" s="6">
        <v>0</v>
      </c>
      <c r="U53" s="6">
        <f t="shared" ref="U53:U57" si="26">SUM(R53:T53)</f>
        <v>0</v>
      </c>
      <c r="V53" s="51">
        <v>0</v>
      </c>
      <c r="W53" s="51">
        <v>0</v>
      </c>
      <c r="X53" s="51">
        <v>0</v>
      </c>
      <c r="Y53" s="51">
        <v>0</v>
      </c>
    </row>
    <row r="54" spans="1:25" x14ac:dyDescent="0.25">
      <c r="A54" s="133"/>
      <c r="B54" s="135"/>
      <c r="C54" s="133"/>
      <c r="D54" s="133"/>
      <c r="E54" s="133"/>
      <c r="F54" s="141"/>
      <c r="G54" s="133"/>
      <c r="H54" s="135"/>
      <c r="I54" s="43" t="s">
        <v>31</v>
      </c>
      <c r="J54" s="6">
        <v>1</v>
      </c>
      <c r="K54" s="6">
        <v>1</v>
      </c>
      <c r="L54" s="6">
        <v>0</v>
      </c>
      <c r="M54" s="6">
        <f t="shared" si="24"/>
        <v>2</v>
      </c>
      <c r="N54" s="6">
        <v>59</v>
      </c>
      <c r="O54" s="6">
        <v>116</v>
      </c>
      <c r="P54" s="6">
        <v>0</v>
      </c>
      <c r="Q54" s="6">
        <f t="shared" si="25"/>
        <v>175</v>
      </c>
      <c r="R54" s="6">
        <v>0</v>
      </c>
      <c r="S54" s="6">
        <v>0</v>
      </c>
      <c r="T54" s="6">
        <v>0</v>
      </c>
      <c r="U54" s="6">
        <f t="shared" si="26"/>
        <v>0</v>
      </c>
      <c r="V54" s="51">
        <v>0</v>
      </c>
      <c r="W54" s="51">
        <v>0</v>
      </c>
      <c r="X54" s="51">
        <v>0</v>
      </c>
      <c r="Y54" s="51">
        <v>0</v>
      </c>
    </row>
    <row r="55" spans="1:25" x14ac:dyDescent="0.25">
      <c r="A55" s="133"/>
      <c r="B55" s="135"/>
      <c r="C55" s="133"/>
      <c r="D55" s="133"/>
      <c r="E55" s="133"/>
      <c r="F55" s="141"/>
      <c r="G55" s="133"/>
      <c r="H55" s="135"/>
      <c r="I55" s="43" t="s">
        <v>32</v>
      </c>
      <c r="J55" s="6">
        <v>4</v>
      </c>
      <c r="K55" s="6">
        <v>6</v>
      </c>
      <c r="L55" s="6">
        <v>0</v>
      </c>
      <c r="M55" s="6">
        <f t="shared" si="24"/>
        <v>10</v>
      </c>
      <c r="N55" s="6">
        <v>6</v>
      </c>
      <c r="O55" s="6">
        <v>6</v>
      </c>
      <c r="P55" s="6">
        <v>0</v>
      </c>
      <c r="Q55" s="6">
        <f t="shared" si="25"/>
        <v>12</v>
      </c>
      <c r="R55" s="6">
        <v>2</v>
      </c>
      <c r="S55" s="6">
        <v>4</v>
      </c>
      <c r="T55" s="6">
        <v>0</v>
      </c>
      <c r="U55" s="6">
        <f t="shared" si="26"/>
        <v>6</v>
      </c>
      <c r="V55" s="51">
        <v>0</v>
      </c>
      <c r="W55" s="51">
        <v>0</v>
      </c>
      <c r="X55" s="51">
        <v>0</v>
      </c>
      <c r="Y55" s="51">
        <v>0</v>
      </c>
    </row>
    <row r="56" spans="1:25" x14ac:dyDescent="0.25">
      <c r="A56" s="133"/>
      <c r="B56" s="135"/>
      <c r="C56" s="133"/>
      <c r="D56" s="133"/>
      <c r="E56" s="133"/>
      <c r="F56" s="141"/>
      <c r="G56" s="133"/>
      <c r="H56" s="135"/>
      <c r="I56" s="43" t="s">
        <v>33</v>
      </c>
      <c r="J56" s="6">
        <v>55</v>
      </c>
      <c r="K56" s="6">
        <v>16</v>
      </c>
      <c r="L56" s="6">
        <v>0</v>
      </c>
      <c r="M56" s="6">
        <f t="shared" si="24"/>
        <v>71</v>
      </c>
      <c r="N56" s="6">
        <v>20</v>
      </c>
      <c r="O56" s="6">
        <v>4</v>
      </c>
      <c r="P56" s="6">
        <v>0</v>
      </c>
      <c r="Q56" s="6">
        <f t="shared" si="25"/>
        <v>24</v>
      </c>
      <c r="R56" s="6">
        <v>24</v>
      </c>
      <c r="S56" s="6">
        <v>6</v>
      </c>
      <c r="T56" s="6">
        <v>0</v>
      </c>
      <c r="U56" s="6">
        <f t="shared" si="26"/>
        <v>30</v>
      </c>
      <c r="V56" s="51">
        <v>0</v>
      </c>
      <c r="W56" s="51">
        <v>0</v>
      </c>
      <c r="X56" s="51">
        <v>0</v>
      </c>
      <c r="Y56" s="51">
        <v>0</v>
      </c>
    </row>
    <row r="57" spans="1:25" x14ac:dyDescent="0.25">
      <c r="A57" s="133"/>
      <c r="B57" s="135"/>
      <c r="C57" s="133"/>
      <c r="D57" s="133"/>
      <c r="E57" s="133"/>
      <c r="F57" s="141"/>
      <c r="G57" s="133"/>
      <c r="H57" s="135"/>
      <c r="I57" s="30" t="s">
        <v>34</v>
      </c>
      <c r="J57" s="6">
        <v>0</v>
      </c>
      <c r="K57" s="6">
        <v>0</v>
      </c>
      <c r="L57" s="6">
        <v>0</v>
      </c>
      <c r="M57" s="6">
        <f t="shared" si="24"/>
        <v>0</v>
      </c>
      <c r="N57" s="6">
        <v>0</v>
      </c>
      <c r="O57" s="6">
        <v>0</v>
      </c>
      <c r="P57" s="6">
        <v>0</v>
      </c>
      <c r="Q57" s="6">
        <f t="shared" si="25"/>
        <v>0</v>
      </c>
      <c r="R57" s="6">
        <v>0</v>
      </c>
      <c r="S57" s="6">
        <v>0</v>
      </c>
      <c r="T57" s="6">
        <v>0</v>
      </c>
      <c r="U57" s="6">
        <f t="shared" si="26"/>
        <v>0</v>
      </c>
      <c r="V57" s="51">
        <v>0</v>
      </c>
      <c r="W57" s="51">
        <v>0</v>
      </c>
      <c r="X57" s="51">
        <v>0</v>
      </c>
      <c r="Y57" s="51">
        <v>0</v>
      </c>
    </row>
    <row r="58" spans="1:25" ht="25.5" x14ac:dyDescent="0.25">
      <c r="A58" s="133"/>
      <c r="B58" s="135"/>
      <c r="C58" s="133"/>
      <c r="D58" s="133"/>
      <c r="E58" s="133"/>
      <c r="F58" s="141"/>
      <c r="G58" s="133"/>
      <c r="H58" s="135"/>
      <c r="I58" s="44" t="s">
        <v>35</v>
      </c>
      <c r="J58" s="56">
        <f>SUM(J53,J54,J55,J56,J57)</f>
        <v>61</v>
      </c>
      <c r="K58" s="56">
        <f t="shared" ref="K58:L58" si="27">SUM(K53:K57)</f>
        <v>24</v>
      </c>
      <c r="L58" s="56">
        <f t="shared" si="27"/>
        <v>0</v>
      </c>
      <c r="M58" s="56">
        <f>SUM(J58,K58)</f>
        <v>85</v>
      </c>
      <c r="N58" s="56">
        <f>SUM(N53,N54,N55,N56,N57)</f>
        <v>85</v>
      </c>
      <c r="O58" s="56">
        <f t="shared" ref="O58:P58" si="28">SUM(O53:O57)</f>
        <v>126</v>
      </c>
      <c r="P58" s="56">
        <f t="shared" si="28"/>
        <v>0</v>
      </c>
      <c r="Q58" s="56">
        <f>SUM(N58,O58)</f>
        <v>211</v>
      </c>
      <c r="R58" s="56">
        <f>SUM(R53,R54,R55,R56,R57)</f>
        <v>26</v>
      </c>
      <c r="S58" s="56">
        <f t="shared" ref="S58:T58" si="29">SUM(S53:S57)</f>
        <v>10</v>
      </c>
      <c r="T58" s="56">
        <f t="shared" si="29"/>
        <v>0</v>
      </c>
      <c r="U58" s="56">
        <f>SUM(R58,S58)</f>
        <v>36</v>
      </c>
      <c r="V58" s="62">
        <f>SUM(J58,N58,R58)</f>
        <v>172</v>
      </c>
      <c r="W58" s="62">
        <f>SUM(K58,O58,S58)</f>
        <v>160</v>
      </c>
      <c r="X58" s="61">
        <v>0</v>
      </c>
      <c r="Y58" s="62">
        <f>SUM(V58,W58)</f>
        <v>332</v>
      </c>
    </row>
    <row r="59" spans="1:25" x14ac:dyDescent="0.25">
      <c r="A59" s="133"/>
      <c r="B59" s="135"/>
      <c r="C59" s="133"/>
      <c r="D59" s="133"/>
      <c r="E59" s="133"/>
      <c r="F59" s="141"/>
      <c r="G59" s="133"/>
      <c r="H59" s="135" t="s">
        <v>28</v>
      </c>
      <c r="I59" s="43" t="s">
        <v>36</v>
      </c>
      <c r="J59" s="6">
        <v>61</v>
      </c>
      <c r="K59" s="6">
        <v>24</v>
      </c>
      <c r="L59" s="6">
        <v>0</v>
      </c>
      <c r="M59" s="6">
        <f>SUM(J59:L59)</f>
        <v>85</v>
      </c>
      <c r="N59" s="6">
        <v>85</v>
      </c>
      <c r="O59" s="6">
        <v>126</v>
      </c>
      <c r="P59" s="6">
        <v>0</v>
      </c>
      <c r="Q59" s="6">
        <f>SUM(N59:P59)</f>
        <v>211</v>
      </c>
      <c r="R59" s="6">
        <v>26</v>
      </c>
      <c r="S59" s="6">
        <v>10</v>
      </c>
      <c r="T59" s="6">
        <v>0</v>
      </c>
      <c r="U59" s="6">
        <f>SUM(R59:T59)</f>
        <v>36</v>
      </c>
      <c r="V59" s="51">
        <v>0</v>
      </c>
      <c r="W59" s="51">
        <v>0</v>
      </c>
      <c r="X59" s="51">
        <v>0</v>
      </c>
      <c r="Y59" s="51">
        <v>0</v>
      </c>
    </row>
    <row r="60" spans="1:25" x14ac:dyDescent="0.25">
      <c r="A60" s="133"/>
      <c r="B60" s="135"/>
      <c r="C60" s="133"/>
      <c r="D60" s="133"/>
      <c r="E60" s="133"/>
      <c r="F60" s="141"/>
      <c r="G60" s="133"/>
      <c r="H60" s="135"/>
      <c r="I60" s="43" t="s">
        <v>37</v>
      </c>
      <c r="J60" s="6">
        <v>0</v>
      </c>
      <c r="K60" s="6">
        <v>0</v>
      </c>
      <c r="L60" s="6">
        <v>0</v>
      </c>
      <c r="M60" s="6">
        <f>SUM(J60:L60)</f>
        <v>0</v>
      </c>
      <c r="N60" s="6">
        <v>0</v>
      </c>
      <c r="O60" s="6">
        <v>0</v>
      </c>
      <c r="P60" s="6">
        <v>0</v>
      </c>
      <c r="Q60" s="6">
        <f>SUM(N60:P60)</f>
        <v>0</v>
      </c>
      <c r="R60" s="6">
        <v>0</v>
      </c>
      <c r="S60" s="6">
        <v>0</v>
      </c>
      <c r="T60" s="6">
        <v>0</v>
      </c>
      <c r="U60" s="6">
        <f>SUM(R60:T60)</f>
        <v>0</v>
      </c>
      <c r="V60" s="51">
        <v>0</v>
      </c>
      <c r="W60" s="51">
        <v>0</v>
      </c>
      <c r="X60" s="51">
        <v>0</v>
      </c>
      <c r="Y60" s="51">
        <v>0</v>
      </c>
    </row>
    <row r="61" spans="1:25" x14ac:dyDescent="0.25">
      <c r="A61" s="133"/>
      <c r="B61" s="135"/>
      <c r="C61" s="133"/>
      <c r="D61" s="133"/>
      <c r="E61" s="133"/>
      <c r="F61" s="141"/>
      <c r="G61" s="133"/>
      <c r="H61" s="135" t="s">
        <v>29</v>
      </c>
      <c r="I61" s="43" t="s">
        <v>38</v>
      </c>
      <c r="J61" s="6">
        <v>0</v>
      </c>
      <c r="K61" s="6">
        <v>0</v>
      </c>
      <c r="L61" s="6">
        <v>0</v>
      </c>
      <c r="M61" s="6">
        <f>SUM(J61:L61)</f>
        <v>0</v>
      </c>
      <c r="N61" s="6">
        <v>0</v>
      </c>
      <c r="O61" s="6">
        <v>0</v>
      </c>
      <c r="P61" s="6">
        <v>0</v>
      </c>
      <c r="Q61" s="6">
        <f>SUM(N61:P61)</f>
        <v>0</v>
      </c>
      <c r="R61" s="6">
        <v>0</v>
      </c>
      <c r="S61" s="6">
        <v>0</v>
      </c>
      <c r="T61" s="6">
        <v>0</v>
      </c>
      <c r="U61" s="6">
        <f>SUM(R61:T61)</f>
        <v>0</v>
      </c>
      <c r="V61" s="51">
        <v>0</v>
      </c>
      <c r="W61" s="51">
        <v>0</v>
      </c>
      <c r="X61" s="51">
        <v>0</v>
      </c>
      <c r="Y61" s="51">
        <v>0</v>
      </c>
    </row>
    <row r="62" spans="1:25" x14ac:dyDescent="0.25">
      <c r="A62" s="133"/>
      <c r="B62" s="135"/>
      <c r="C62" s="133"/>
      <c r="D62" s="133"/>
      <c r="E62" s="133"/>
      <c r="F62" s="141"/>
      <c r="G62" s="133"/>
      <c r="H62" s="135"/>
      <c r="I62" s="4" t="s">
        <v>39</v>
      </c>
      <c r="J62" s="6">
        <v>0</v>
      </c>
      <c r="K62" s="6">
        <v>0</v>
      </c>
      <c r="L62" s="6">
        <v>0</v>
      </c>
      <c r="M62" s="6">
        <f>SUM(J62:L62)</f>
        <v>0</v>
      </c>
      <c r="N62" s="6">
        <v>0</v>
      </c>
      <c r="O62" s="6">
        <v>0</v>
      </c>
      <c r="P62" s="6">
        <v>0</v>
      </c>
      <c r="Q62" s="6">
        <f>SUM(N62:P62)</f>
        <v>0</v>
      </c>
      <c r="R62" s="6">
        <v>0</v>
      </c>
      <c r="S62" s="6">
        <v>0</v>
      </c>
      <c r="T62" s="6">
        <v>0</v>
      </c>
      <c r="U62" s="6">
        <f>SUM(R62:T62)</f>
        <v>0</v>
      </c>
      <c r="V62" s="51">
        <v>0</v>
      </c>
      <c r="W62" s="51">
        <v>0</v>
      </c>
      <c r="X62" s="51">
        <v>0</v>
      </c>
      <c r="Y62" s="51">
        <v>0</v>
      </c>
    </row>
  </sheetData>
  <mergeCells count="55">
    <mergeCell ref="H10:H12"/>
    <mergeCell ref="I10:I12"/>
    <mergeCell ref="C13:C62"/>
    <mergeCell ref="D13:D62"/>
    <mergeCell ref="A10:A12"/>
    <mergeCell ref="F10:F12"/>
    <mergeCell ref="G10:G12"/>
    <mergeCell ref="B8:C8"/>
    <mergeCell ref="B10:B12"/>
    <mergeCell ref="C10:C12"/>
    <mergeCell ref="D10:D12"/>
    <mergeCell ref="E10:E12"/>
    <mergeCell ref="A1:V1"/>
    <mergeCell ref="A2:V2"/>
    <mergeCell ref="A3:V3"/>
    <mergeCell ref="A6:D6"/>
    <mergeCell ref="B7:C7"/>
    <mergeCell ref="E43:E52"/>
    <mergeCell ref="G43:G52"/>
    <mergeCell ref="H29:H30"/>
    <mergeCell ref="H31:H32"/>
    <mergeCell ref="H33:H38"/>
    <mergeCell ref="H39:H40"/>
    <mergeCell ref="H51:H52"/>
    <mergeCell ref="H53:H58"/>
    <mergeCell ref="H59:H60"/>
    <mergeCell ref="A13:A22"/>
    <mergeCell ref="B13:B62"/>
    <mergeCell ref="E13:E22"/>
    <mergeCell ref="F13:F62"/>
    <mergeCell ref="G13:G22"/>
    <mergeCell ref="A23:A52"/>
    <mergeCell ref="E23:E32"/>
    <mergeCell ref="G23:G32"/>
    <mergeCell ref="E33:E42"/>
    <mergeCell ref="G33:G42"/>
    <mergeCell ref="A53:A62"/>
    <mergeCell ref="E53:E62"/>
    <mergeCell ref="G53:G62"/>
    <mergeCell ref="H61:H62"/>
    <mergeCell ref="V10:Y10"/>
    <mergeCell ref="V11:Y11"/>
    <mergeCell ref="H41:H42"/>
    <mergeCell ref="J10:M10"/>
    <mergeCell ref="N10:Q10"/>
    <mergeCell ref="R10:U10"/>
    <mergeCell ref="J11:M11"/>
    <mergeCell ref="N11:Q11"/>
    <mergeCell ref="R11:U11"/>
    <mergeCell ref="H13:H18"/>
    <mergeCell ref="H19:H20"/>
    <mergeCell ref="H21:H22"/>
    <mergeCell ref="H23:H28"/>
    <mergeCell ref="H43:H48"/>
    <mergeCell ref="H49:H5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1B6EB-207A-45F4-B9CC-AB570177CCE1}">
  <sheetPr>
    <tabColor rgb="FF3BACE5"/>
  </sheetPr>
  <dimension ref="A1:AA232"/>
  <sheetViews>
    <sheetView topLeftCell="I1" workbookViewId="0">
      <selection activeCell="N21" sqref="N21"/>
    </sheetView>
  </sheetViews>
  <sheetFormatPr baseColWidth="10" defaultRowHeight="12" x14ac:dyDescent="0.2"/>
  <cols>
    <col min="1" max="1" width="17.7109375" style="83" customWidth="1"/>
    <col min="2" max="2" width="14" style="83" customWidth="1"/>
    <col min="3" max="3" width="9.28515625" style="83" customWidth="1"/>
    <col min="4" max="4" width="10.7109375" style="83" customWidth="1"/>
    <col min="5" max="5" width="16.140625" style="83" customWidth="1"/>
    <col min="6" max="6" width="14.85546875" style="83" customWidth="1"/>
    <col min="7" max="7" width="13" style="110" customWidth="1"/>
    <col min="8" max="8" width="6.85546875" style="83" customWidth="1"/>
    <col min="9" max="9" width="12.5703125" style="83" customWidth="1"/>
    <col min="10" max="10" width="14" style="83" customWidth="1"/>
    <col min="11" max="11" width="14.28515625" style="83" customWidth="1"/>
    <col min="12" max="12" width="7.28515625" style="83" customWidth="1"/>
    <col min="13" max="13" width="8.28515625" style="83" customWidth="1"/>
    <col min="14" max="14" width="8" style="83" customWidth="1"/>
    <col min="15" max="15" width="6.7109375" style="83" customWidth="1"/>
    <col min="16" max="16" width="7.85546875" style="83" customWidth="1"/>
    <col min="17" max="17" width="9.28515625" style="83" customWidth="1"/>
    <col min="18" max="18" width="7.5703125" style="83" customWidth="1"/>
    <col min="19" max="19" width="8.5703125" style="83" customWidth="1"/>
    <col min="20" max="21" width="8.42578125" style="83" customWidth="1"/>
    <col min="22" max="23" width="8.28515625" style="83" customWidth="1"/>
    <col min="24" max="16384" width="11.42578125" style="83"/>
  </cols>
  <sheetData>
    <row r="1" spans="1:27" ht="13.5" x14ac:dyDescent="0.2">
      <c r="B1" s="212" t="s">
        <v>0</v>
      </c>
      <c r="C1" s="212"/>
      <c r="D1" s="212"/>
      <c r="E1" s="212"/>
      <c r="F1" s="212"/>
      <c r="G1" s="212"/>
      <c r="H1" s="212"/>
      <c r="I1" s="212"/>
      <c r="J1" s="212"/>
      <c r="K1" s="212"/>
      <c r="L1" s="212"/>
      <c r="M1" s="212"/>
      <c r="N1" s="212"/>
      <c r="O1" s="212"/>
      <c r="P1" s="212"/>
      <c r="Q1" s="212"/>
      <c r="R1" s="212"/>
      <c r="S1" s="212"/>
      <c r="T1" s="212"/>
      <c r="U1" s="212"/>
      <c r="V1" s="212"/>
      <c r="W1" s="212"/>
      <c r="X1" s="212"/>
    </row>
    <row r="2" spans="1:27" ht="13.5" x14ac:dyDescent="0.2">
      <c r="B2" s="212" t="s">
        <v>1</v>
      </c>
      <c r="C2" s="212"/>
      <c r="D2" s="212"/>
      <c r="E2" s="212"/>
      <c r="F2" s="212"/>
      <c r="G2" s="212"/>
      <c r="H2" s="212"/>
      <c r="I2" s="212"/>
      <c r="J2" s="212"/>
      <c r="K2" s="212"/>
      <c r="L2" s="212"/>
      <c r="M2" s="212"/>
      <c r="N2" s="212"/>
      <c r="O2" s="212"/>
      <c r="P2" s="212"/>
      <c r="Q2" s="212"/>
      <c r="R2" s="212"/>
      <c r="S2" s="212"/>
      <c r="T2" s="212"/>
      <c r="U2" s="212"/>
      <c r="V2" s="212"/>
      <c r="W2" s="212"/>
      <c r="X2" s="212"/>
    </row>
    <row r="3" spans="1:27" ht="13.5" x14ac:dyDescent="0.2">
      <c r="B3" s="212" t="s">
        <v>2</v>
      </c>
      <c r="C3" s="212"/>
      <c r="D3" s="212"/>
      <c r="E3" s="212"/>
      <c r="F3" s="212"/>
      <c r="G3" s="212"/>
      <c r="H3" s="212"/>
      <c r="I3" s="212"/>
      <c r="J3" s="212"/>
      <c r="K3" s="212"/>
      <c r="L3" s="212"/>
      <c r="M3" s="212"/>
      <c r="N3" s="212"/>
      <c r="O3" s="212"/>
      <c r="P3" s="212"/>
      <c r="Q3" s="212"/>
      <c r="R3" s="212"/>
      <c r="S3" s="212"/>
      <c r="T3" s="212"/>
      <c r="U3" s="212"/>
      <c r="V3" s="212"/>
      <c r="W3" s="212"/>
      <c r="X3" s="212"/>
    </row>
    <row r="4" spans="1:27" ht="13.5" x14ac:dyDescent="0.2">
      <c r="B4" s="84"/>
      <c r="C4" s="84"/>
      <c r="D4" s="84"/>
      <c r="E4" s="84"/>
      <c r="F4" s="84"/>
      <c r="G4" s="84"/>
      <c r="H4" s="84"/>
      <c r="I4" s="84"/>
      <c r="J4" s="84"/>
      <c r="K4" s="84"/>
      <c r="L4" s="84"/>
      <c r="M4" s="84"/>
      <c r="N4" s="84"/>
      <c r="O4" s="84"/>
      <c r="P4" s="84"/>
      <c r="Q4" s="84"/>
      <c r="R4" s="84"/>
      <c r="S4" s="84"/>
      <c r="T4" s="84"/>
      <c r="U4" s="84"/>
      <c r="V4" s="84"/>
      <c r="W4" s="84"/>
      <c r="X4" s="84"/>
    </row>
    <row r="5" spans="1:27" ht="13.5" x14ac:dyDescent="0.2">
      <c r="B5" s="85"/>
      <c r="C5" s="85"/>
      <c r="D5" s="85"/>
      <c r="E5" s="85"/>
      <c r="F5" s="85"/>
      <c r="G5" s="85"/>
      <c r="H5" s="85"/>
      <c r="I5" s="85"/>
      <c r="J5" s="85"/>
      <c r="K5" s="85"/>
      <c r="L5" s="85"/>
      <c r="M5" s="85"/>
      <c r="N5" s="85"/>
      <c r="O5" s="85"/>
      <c r="P5" s="85"/>
      <c r="Q5" s="85"/>
      <c r="R5" s="85"/>
      <c r="S5" s="85"/>
      <c r="T5" s="85"/>
      <c r="U5" s="85"/>
      <c r="V5" s="85"/>
      <c r="W5" s="85"/>
      <c r="X5" s="85"/>
    </row>
    <row r="6" spans="1:27" ht="15" customHeight="1" x14ac:dyDescent="0.2">
      <c r="A6" s="213" t="s">
        <v>3</v>
      </c>
      <c r="B6" s="213"/>
      <c r="C6" s="213"/>
      <c r="D6" s="213"/>
      <c r="E6" s="214"/>
      <c r="F6" s="84"/>
      <c r="G6" s="84"/>
      <c r="H6" s="84"/>
      <c r="I6" s="84"/>
      <c r="J6" s="84"/>
      <c r="K6" s="84"/>
      <c r="L6" s="84"/>
      <c r="M6" s="84"/>
      <c r="N6" s="84"/>
      <c r="O6" s="84"/>
      <c r="P6" s="84"/>
      <c r="Q6" s="85"/>
      <c r="R6" s="85"/>
      <c r="S6" s="85"/>
      <c r="T6" s="85"/>
      <c r="U6" s="85"/>
      <c r="V6" s="85"/>
      <c r="W6" s="85"/>
      <c r="X6" s="85"/>
    </row>
    <row r="7" spans="1:27" ht="30.75" customHeight="1" x14ac:dyDescent="0.2">
      <c r="A7" s="212" t="s">
        <v>4</v>
      </c>
      <c r="B7" s="215"/>
      <c r="C7" s="216" t="s">
        <v>5</v>
      </c>
      <c r="D7" s="217"/>
      <c r="E7" s="86" t="s">
        <v>6</v>
      </c>
      <c r="F7" s="84"/>
      <c r="G7" s="84"/>
      <c r="H7" s="84"/>
      <c r="I7" s="84"/>
      <c r="J7" s="84"/>
      <c r="K7" s="84"/>
      <c r="L7" s="84"/>
      <c r="M7" s="84"/>
      <c r="N7" s="84"/>
      <c r="O7" s="84"/>
      <c r="P7" s="84"/>
      <c r="Q7" s="85"/>
      <c r="R7" s="85"/>
      <c r="S7" s="85"/>
      <c r="T7" s="85"/>
      <c r="U7" s="85"/>
      <c r="V7" s="85"/>
      <c r="W7" s="85"/>
      <c r="X7" s="85"/>
    </row>
    <row r="8" spans="1:27" ht="14.25" thickBot="1" x14ac:dyDescent="0.25">
      <c r="A8" s="206" t="s">
        <v>7</v>
      </c>
      <c r="B8" s="207"/>
      <c r="C8" s="208" t="s">
        <v>8</v>
      </c>
      <c r="D8" s="209"/>
      <c r="E8" s="87" t="s">
        <v>179</v>
      </c>
      <c r="F8" s="85"/>
      <c r="G8" s="85"/>
      <c r="H8" s="85"/>
      <c r="I8" s="85"/>
      <c r="J8" s="85"/>
      <c r="K8" s="85"/>
      <c r="L8" s="85"/>
      <c r="M8" s="85"/>
      <c r="N8" s="85"/>
      <c r="O8" s="85"/>
      <c r="P8" s="85"/>
      <c r="Q8" s="85"/>
      <c r="R8" s="85"/>
      <c r="S8" s="85"/>
      <c r="T8" s="85"/>
      <c r="U8" s="85"/>
      <c r="V8" s="85"/>
      <c r="W8" s="85"/>
      <c r="X8" s="85"/>
    </row>
    <row r="10" spans="1:27" ht="12.75" customHeight="1" x14ac:dyDescent="0.2">
      <c r="A10" s="210" t="s">
        <v>152</v>
      </c>
      <c r="B10" s="211" t="s">
        <v>9</v>
      </c>
      <c r="C10" s="211" t="s">
        <v>10</v>
      </c>
      <c r="D10" s="211" t="s">
        <v>11</v>
      </c>
      <c r="E10" s="211" t="s">
        <v>12</v>
      </c>
      <c r="F10" s="211" t="s">
        <v>13</v>
      </c>
      <c r="G10" s="211" t="s">
        <v>180</v>
      </c>
      <c r="H10" s="204" t="s">
        <v>21</v>
      </c>
      <c r="I10" s="211" t="s">
        <v>14</v>
      </c>
      <c r="J10" s="204" t="s">
        <v>15</v>
      </c>
      <c r="K10" s="211" t="s">
        <v>16</v>
      </c>
      <c r="L10" s="218" t="s">
        <v>17</v>
      </c>
      <c r="M10" s="219"/>
      <c r="N10" s="219"/>
      <c r="O10" s="219"/>
      <c r="P10" s="218" t="s">
        <v>18</v>
      </c>
      <c r="Q10" s="219"/>
      <c r="R10" s="219"/>
      <c r="S10" s="219"/>
      <c r="T10" s="218" t="s">
        <v>19</v>
      </c>
      <c r="U10" s="219"/>
      <c r="V10" s="219"/>
      <c r="W10" s="219"/>
      <c r="X10" s="147" t="s">
        <v>175</v>
      </c>
      <c r="Y10" s="148"/>
      <c r="Z10" s="148"/>
      <c r="AA10" s="148"/>
    </row>
    <row r="11" spans="1:27" ht="12.75" x14ac:dyDescent="0.2">
      <c r="A11" s="210"/>
      <c r="B11" s="211"/>
      <c r="C11" s="211"/>
      <c r="D11" s="211"/>
      <c r="E11" s="211"/>
      <c r="F11" s="211"/>
      <c r="G11" s="211"/>
      <c r="H11" s="204"/>
      <c r="I11" s="211"/>
      <c r="J11" s="204"/>
      <c r="K11" s="211"/>
      <c r="L11" s="220" t="s">
        <v>20</v>
      </c>
      <c r="M11" s="220"/>
      <c r="N11" s="220"/>
      <c r="O11" s="220"/>
      <c r="P11" s="220" t="s">
        <v>20</v>
      </c>
      <c r="Q11" s="220"/>
      <c r="R11" s="220"/>
      <c r="S11" s="220"/>
      <c r="T11" s="220" t="s">
        <v>20</v>
      </c>
      <c r="U11" s="220"/>
      <c r="V11" s="220"/>
      <c r="W11" s="220"/>
      <c r="X11" s="131" t="s">
        <v>20</v>
      </c>
      <c r="Y11" s="131"/>
      <c r="Z11" s="131"/>
      <c r="AA11" s="131"/>
    </row>
    <row r="12" spans="1:27" ht="13.5" thickBot="1" x14ac:dyDescent="0.25">
      <c r="A12" s="210"/>
      <c r="B12" s="211"/>
      <c r="C12" s="211"/>
      <c r="D12" s="211"/>
      <c r="E12" s="211"/>
      <c r="F12" s="211"/>
      <c r="G12" s="211"/>
      <c r="H12" s="204"/>
      <c r="I12" s="211"/>
      <c r="J12" s="204"/>
      <c r="K12" s="211"/>
      <c r="L12" s="88" t="s">
        <v>22</v>
      </c>
      <c r="M12" s="88" t="s">
        <v>23</v>
      </c>
      <c r="N12" s="88" t="s">
        <v>24</v>
      </c>
      <c r="O12" s="88" t="s">
        <v>25</v>
      </c>
      <c r="P12" s="88" t="s">
        <v>22</v>
      </c>
      <c r="Q12" s="88" t="s">
        <v>23</v>
      </c>
      <c r="R12" s="88" t="s">
        <v>26</v>
      </c>
      <c r="S12" s="88" t="s">
        <v>25</v>
      </c>
      <c r="T12" s="88" t="s">
        <v>22</v>
      </c>
      <c r="U12" s="88" t="s">
        <v>23</v>
      </c>
      <c r="V12" s="88" t="s">
        <v>26</v>
      </c>
      <c r="W12" s="88" t="s">
        <v>25</v>
      </c>
      <c r="X12" s="3" t="s">
        <v>22</v>
      </c>
      <c r="Y12" s="3" t="s">
        <v>23</v>
      </c>
      <c r="Z12" s="3" t="s">
        <v>26</v>
      </c>
      <c r="AA12" s="3" t="s">
        <v>25</v>
      </c>
    </row>
    <row r="13" spans="1:27" ht="15" customHeight="1" x14ac:dyDescent="0.2">
      <c r="A13" s="202" t="s">
        <v>181</v>
      </c>
      <c r="B13" s="199" t="s">
        <v>182</v>
      </c>
      <c r="C13" s="200">
        <v>16391</v>
      </c>
      <c r="D13" s="199" t="s">
        <v>183</v>
      </c>
      <c r="E13" s="199" t="s">
        <v>184</v>
      </c>
      <c r="F13" s="199" t="s">
        <v>185</v>
      </c>
      <c r="G13" s="199" t="s">
        <v>186</v>
      </c>
      <c r="H13" s="205">
        <v>20000</v>
      </c>
      <c r="I13" s="199" t="s">
        <v>187</v>
      </c>
      <c r="J13" s="200" t="s">
        <v>27</v>
      </c>
      <c r="K13" s="90" t="s">
        <v>30</v>
      </c>
      <c r="L13" s="91">
        <v>0</v>
      </c>
      <c r="M13" s="92">
        <v>0</v>
      </c>
      <c r="N13" s="92">
        <v>0</v>
      </c>
      <c r="O13" s="93">
        <f t="shared" ref="O13:O17" si="0">SUM(L13:N13)</f>
        <v>0</v>
      </c>
      <c r="P13" s="91">
        <v>0</v>
      </c>
      <c r="Q13" s="92">
        <v>0</v>
      </c>
      <c r="R13" s="92">
        <v>0</v>
      </c>
      <c r="S13" s="93">
        <f t="shared" ref="S13:S17" si="1">SUM(P13:R13)</f>
        <v>0</v>
      </c>
      <c r="T13" s="91">
        <v>0</v>
      </c>
      <c r="U13" s="92">
        <v>0</v>
      </c>
      <c r="V13" s="92">
        <v>0</v>
      </c>
      <c r="W13" s="93">
        <f t="shared" ref="W13:W17" si="2">SUM(T13:V13)</f>
        <v>0</v>
      </c>
      <c r="X13" s="51">
        <v>0</v>
      </c>
      <c r="Y13" s="51">
        <v>0</v>
      </c>
      <c r="Z13" s="51">
        <v>0</v>
      </c>
      <c r="AA13" s="51">
        <v>0</v>
      </c>
    </row>
    <row r="14" spans="1:27" ht="13.5" customHeight="1" x14ac:dyDescent="0.2">
      <c r="A14" s="203"/>
      <c r="B14" s="199"/>
      <c r="C14" s="200"/>
      <c r="D14" s="199"/>
      <c r="E14" s="199"/>
      <c r="F14" s="199"/>
      <c r="G14" s="199"/>
      <c r="H14" s="205"/>
      <c r="I14" s="199"/>
      <c r="J14" s="200"/>
      <c r="K14" s="90" t="s">
        <v>31</v>
      </c>
      <c r="L14" s="94">
        <v>0</v>
      </c>
      <c r="M14" s="95">
        <v>0</v>
      </c>
      <c r="N14" s="95">
        <v>0</v>
      </c>
      <c r="O14" s="96">
        <f t="shared" si="0"/>
        <v>0</v>
      </c>
      <c r="P14" s="94">
        <v>0</v>
      </c>
      <c r="Q14" s="95">
        <v>0</v>
      </c>
      <c r="R14" s="95">
        <v>0</v>
      </c>
      <c r="S14" s="96">
        <f t="shared" si="1"/>
        <v>0</v>
      </c>
      <c r="T14" s="94">
        <v>0</v>
      </c>
      <c r="U14" s="95">
        <v>0</v>
      </c>
      <c r="V14" s="95">
        <v>0</v>
      </c>
      <c r="W14" s="96">
        <f t="shared" si="2"/>
        <v>0</v>
      </c>
      <c r="X14" s="51">
        <v>0</v>
      </c>
      <c r="Y14" s="51">
        <v>0</v>
      </c>
      <c r="Z14" s="51">
        <v>0</v>
      </c>
      <c r="AA14" s="51">
        <v>0</v>
      </c>
    </row>
    <row r="15" spans="1:27" ht="17.25" customHeight="1" x14ac:dyDescent="0.2">
      <c r="A15" s="203"/>
      <c r="B15" s="199"/>
      <c r="C15" s="200"/>
      <c r="D15" s="199"/>
      <c r="E15" s="199"/>
      <c r="F15" s="199"/>
      <c r="G15" s="199"/>
      <c r="H15" s="205"/>
      <c r="I15" s="199"/>
      <c r="J15" s="200"/>
      <c r="K15" s="90" t="s">
        <v>32</v>
      </c>
      <c r="L15" s="94">
        <v>0</v>
      </c>
      <c r="M15" s="95">
        <v>0</v>
      </c>
      <c r="N15" s="95">
        <v>0</v>
      </c>
      <c r="O15" s="96">
        <f t="shared" si="0"/>
        <v>0</v>
      </c>
      <c r="P15" s="94">
        <v>0</v>
      </c>
      <c r="Q15" s="95">
        <v>0</v>
      </c>
      <c r="R15" s="95">
        <v>0</v>
      </c>
      <c r="S15" s="96">
        <f t="shared" si="1"/>
        <v>0</v>
      </c>
      <c r="T15" s="94">
        <v>0</v>
      </c>
      <c r="U15" s="95">
        <v>0</v>
      </c>
      <c r="V15" s="95">
        <v>0</v>
      </c>
      <c r="W15" s="96">
        <f t="shared" si="2"/>
        <v>0</v>
      </c>
      <c r="X15" s="51">
        <v>0</v>
      </c>
      <c r="Y15" s="51">
        <v>0</v>
      </c>
      <c r="Z15" s="51">
        <v>0</v>
      </c>
      <c r="AA15" s="51">
        <v>0</v>
      </c>
    </row>
    <row r="16" spans="1:27" ht="12.75" customHeight="1" x14ac:dyDescent="0.2">
      <c r="A16" s="203"/>
      <c r="B16" s="199"/>
      <c r="C16" s="200"/>
      <c r="D16" s="199"/>
      <c r="E16" s="199"/>
      <c r="F16" s="199"/>
      <c r="G16" s="199"/>
      <c r="H16" s="205"/>
      <c r="I16" s="199"/>
      <c r="J16" s="200"/>
      <c r="K16" s="90" t="s">
        <v>33</v>
      </c>
      <c r="L16" s="94">
        <v>0</v>
      </c>
      <c r="M16" s="95">
        <v>0</v>
      </c>
      <c r="N16" s="95">
        <v>0</v>
      </c>
      <c r="O16" s="97">
        <f t="shared" si="0"/>
        <v>0</v>
      </c>
      <c r="P16" s="94">
        <v>0</v>
      </c>
      <c r="Q16" s="95">
        <v>0</v>
      </c>
      <c r="R16" s="95">
        <v>0</v>
      </c>
      <c r="S16" s="97">
        <f t="shared" si="1"/>
        <v>0</v>
      </c>
      <c r="T16" s="94">
        <v>0</v>
      </c>
      <c r="U16" s="95">
        <v>0</v>
      </c>
      <c r="V16" s="95">
        <v>0</v>
      </c>
      <c r="W16" s="97">
        <f t="shared" si="2"/>
        <v>0</v>
      </c>
      <c r="X16" s="51">
        <v>0</v>
      </c>
      <c r="Y16" s="51">
        <v>0</v>
      </c>
      <c r="Z16" s="51">
        <v>0</v>
      </c>
      <c r="AA16" s="51">
        <v>0</v>
      </c>
    </row>
    <row r="17" spans="1:27" ht="16.5" customHeight="1" thickBot="1" x14ac:dyDescent="0.25">
      <c r="A17" s="203"/>
      <c r="B17" s="199"/>
      <c r="C17" s="200"/>
      <c r="D17" s="199"/>
      <c r="E17" s="199"/>
      <c r="F17" s="199"/>
      <c r="G17" s="199"/>
      <c r="H17" s="205"/>
      <c r="I17" s="199"/>
      <c r="J17" s="200"/>
      <c r="K17" s="88" t="s">
        <v>34</v>
      </c>
      <c r="L17" s="98">
        <v>0</v>
      </c>
      <c r="M17" s="99">
        <v>0</v>
      </c>
      <c r="N17" s="99">
        <v>0</v>
      </c>
      <c r="O17" s="100">
        <f t="shared" si="0"/>
        <v>0</v>
      </c>
      <c r="P17" s="98">
        <v>0</v>
      </c>
      <c r="Q17" s="99">
        <v>0</v>
      </c>
      <c r="R17" s="99">
        <v>0</v>
      </c>
      <c r="S17" s="100">
        <f t="shared" si="1"/>
        <v>0</v>
      </c>
      <c r="T17" s="98">
        <v>0</v>
      </c>
      <c r="U17" s="99">
        <v>0</v>
      </c>
      <c r="V17" s="99">
        <v>0</v>
      </c>
      <c r="W17" s="100">
        <f t="shared" si="2"/>
        <v>0</v>
      </c>
      <c r="X17" s="51">
        <v>0</v>
      </c>
      <c r="Y17" s="51">
        <v>0</v>
      </c>
      <c r="Z17" s="51">
        <v>0</v>
      </c>
      <c r="AA17" s="51">
        <v>0</v>
      </c>
    </row>
    <row r="18" spans="1:27" ht="19.5" customHeight="1" thickBot="1" x14ac:dyDescent="0.25">
      <c r="A18" s="203"/>
      <c r="B18" s="199"/>
      <c r="C18" s="200"/>
      <c r="D18" s="199"/>
      <c r="E18" s="199"/>
      <c r="F18" s="199"/>
      <c r="G18" s="199"/>
      <c r="H18" s="205"/>
      <c r="I18" s="199"/>
      <c r="J18" s="200"/>
      <c r="K18" s="101" t="s">
        <v>35</v>
      </c>
      <c r="L18" s="102">
        <f>SUM(L13,L14,L15,L16,L17)</f>
        <v>0</v>
      </c>
      <c r="M18" s="103">
        <f t="shared" ref="M18:N18" si="3">SUM(M13:M17)</f>
        <v>0</v>
      </c>
      <c r="N18" s="103">
        <f t="shared" si="3"/>
        <v>0</v>
      </c>
      <c r="O18" s="104">
        <f>SUM(L18,M18)</f>
        <v>0</v>
      </c>
      <c r="P18" s="102">
        <f>SUM(P13,P14,P15,P16,P17)</f>
        <v>0</v>
      </c>
      <c r="Q18" s="103">
        <f t="shared" ref="Q18:R18" si="4">SUM(Q13:Q17)</f>
        <v>0</v>
      </c>
      <c r="R18" s="103">
        <f t="shared" si="4"/>
        <v>0</v>
      </c>
      <c r="S18" s="104">
        <f>SUM(P18,Q18)</f>
        <v>0</v>
      </c>
      <c r="T18" s="102">
        <f>SUM(T13,T14,T15,T16,T17)</f>
        <v>0</v>
      </c>
      <c r="U18" s="103">
        <f t="shared" ref="U18:V18" si="5">SUM(U13:U17)</f>
        <v>0</v>
      </c>
      <c r="V18" s="103">
        <f t="shared" si="5"/>
        <v>0</v>
      </c>
      <c r="W18" s="116">
        <f>SUM(T18,U18)</f>
        <v>0</v>
      </c>
      <c r="X18" s="117">
        <v>0</v>
      </c>
      <c r="Y18" s="117">
        <v>0</v>
      </c>
      <c r="Z18" s="117">
        <v>0</v>
      </c>
      <c r="AA18" s="117">
        <v>0</v>
      </c>
    </row>
    <row r="19" spans="1:27" ht="12.75" customHeight="1" x14ac:dyDescent="0.2">
      <c r="A19" s="203"/>
      <c r="B19" s="199"/>
      <c r="C19" s="200"/>
      <c r="D19" s="199"/>
      <c r="E19" s="199"/>
      <c r="F19" s="199"/>
      <c r="G19" s="199"/>
      <c r="H19" s="205"/>
      <c r="I19" s="199"/>
      <c r="J19" s="200" t="s">
        <v>28</v>
      </c>
      <c r="K19" s="90" t="s">
        <v>36</v>
      </c>
      <c r="L19" s="105">
        <v>0</v>
      </c>
      <c r="M19" s="106">
        <v>0</v>
      </c>
      <c r="N19" s="106">
        <v>0</v>
      </c>
      <c r="O19" s="97">
        <f>SUM(L19:N19)</f>
        <v>0</v>
      </c>
      <c r="P19" s="105">
        <v>0</v>
      </c>
      <c r="Q19" s="106">
        <v>0</v>
      </c>
      <c r="R19" s="106">
        <v>0</v>
      </c>
      <c r="S19" s="97">
        <f>SUM(P19:R19)</f>
        <v>0</v>
      </c>
      <c r="T19" s="105">
        <v>0</v>
      </c>
      <c r="U19" s="106">
        <v>0</v>
      </c>
      <c r="V19" s="106">
        <v>0</v>
      </c>
      <c r="W19" s="111">
        <f>SUM(T19:V19)</f>
        <v>0</v>
      </c>
      <c r="X19" s="89">
        <v>0</v>
      </c>
      <c r="Y19" s="89">
        <v>0</v>
      </c>
      <c r="Z19" s="89">
        <v>0</v>
      </c>
      <c r="AA19" s="89">
        <v>0</v>
      </c>
    </row>
    <row r="20" spans="1:27" ht="16.5" customHeight="1" x14ac:dyDescent="0.2">
      <c r="A20" s="203"/>
      <c r="B20" s="199"/>
      <c r="C20" s="200"/>
      <c r="D20" s="199"/>
      <c r="E20" s="199"/>
      <c r="F20" s="199"/>
      <c r="G20" s="199"/>
      <c r="H20" s="205"/>
      <c r="I20" s="199"/>
      <c r="J20" s="200"/>
      <c r="K20" s="90" t="s">
        <v>37</v>
      </c>
      <c r="L20" s="94">
        <v>0</v>
      </c>
      <c r="M20" s="95">
        <v>0</v>
      </c>
      <c r="N20" s="95">
        <v>0</v>
      </c>
      <c r="O20" s="96">
        <f>SUM(L20:N20)</f>
        <v>0</v>
      </c>
      <c r="P20" s="94">
        <v>0</v>
      </c>
      <c r="Q20" s="95">
        <v>0</v>
      </c>
      <c r="R20" s="95">
        <v>0</v>
      </c>
      <c r="S20" s="96">
        <f>SUM(P20:R20)</f>
        <v>0</v>
      </c>
      <c r="T20" s="94">
        <v>0</v>
      </c>
      <c r="U20" s="95">
        <v>0</v>
      </c>
      <c r="V20" s="95">
        <v>0</v>
      </c>
      <c r="W20" s="96">
        <f>SUM(T20:V20)</f>
        <v>0</v>
      </c>
      <c r="X20" s="89">
        <v>0</v>
      </c>
      <c r="Y20" s="89">
        <v>0</v>
      </c>
      <c r="Z20" s="89">
        <v>0</v>
      </c>
      <c r="AA20" s="89">
        <v>0</v>
      </c>
    </row>
    <row r="21" spans="1:27" ht="16.5" customHeight="1" x14ac:dyDescent="0.2">
      <c r="A21" s="203"/>
      <c r="B21" s="199"/>
      <c r="C21" s="200"/>
      <c r="D21" s="199"/>
      <c r="E21" s="199"/>
      <c r="F21" s="199"/>
      <c r="G21" s="199"/>
      <c r="H21" s="205"/>
      <c r="I21" s="199"/>
      <c r="J21" s="200" t="s">
        <v>40</v>
      </c>
      <c r="K21" s="90" t="s">
        <v>38</v>
      </c>
      <c r="L21" s="94">
        <v>0</v>
      </c>
      <c r="M21" s="95">
        <v>0</v>
      </c>
      <c r="N21" s="95">
        <v>0</v>
      </c>
      <c r="O21" s="96">
        <f>SUM(L21:N21)</f>
        <v>0</v>
      </c>
      <c r="P21" s="94">
        <v>0</v>
      </c>
      <c r="Q21" s="95">
        <v>0</v>
      </c>
      <c r="R21" s="95">
        <v>0</v>
      </c>
      <c r="S21" s="96">
        <f>SUM(P21:R21)</f>
        <v>0</v>
      </c>
      <c r="T21" s="94">
        <v>0</v>
      </c>
      <c r="U21" s="95">
        <v>0</v>
      </c>
      <c r="V21" s="95">
        <v>0</v>
      </c>
      <c r="W21" s="96">
        <f>SUM(T21:V21)</f>
        <v>0</v>
      </c>
      <c r="X21" s="89">
        <v>0</v>
      </c>
      <c r="Y21" s="89">
        <v>0</v>
      </c>
      <c r="Z21" s="89">
        <v>0</v>
      </c>
      <c r="AA21" s="89">
        <v>0</v>
      </c>
    </row>
    <row r="22" spans="1:27" ht="27" customHeight="1" thickBot="1" x14ac:dyDescent="0.25">
      <c r="A22" s="203"/>
      <c r="B22" s="199"/>
      <c r="C22" s="200"/>
      <c r="D22" s="199"/>
      <c r="E22" s="199"/>
      <c r="F22" s="199"/>
      <c r="G22" s="199"/>
      <c r="H22" s="205"/>
      <c r="I22" s="199"/>
      <c r="J22" s="200"/>
      <c r="K22" s="90" t="s">
        <v>39</v>
      </c>
      <c r="L22" s="107">
        <v>0</v>
      </c>
      <c r="M22" s="108">
        <v>0</v>
      </c>
      <c r="N22" s="108">
        <v>0</v>
      </c>
      <c r="O22" s="109">
        <f>SUM(L22:N22)</f>
        <v>0</v>
      </c>
      <c r="P22" s="107">
        <v>0</v>
      </c>
      <c r="Q22" s="108">
        <v>0</v>
      </c>
      <c r="R22" s="108">
        <v>0</v>
      </c>
      <c r="S22" s="109">
        <f>SUM(P22:R22)</f>
        <v>0</v>
      </c>
      <c r="T22" s="107">
        <v>0</v>
      </c>
      <c r="U22" s="108">
        <v>0</v>
      </c>
      <c r="V22" s="108">
        <v>0</v>
      </c>
      <c r="W22" s="109">
        <f>SUM(T22:V22)</f>
        <v>0</v>
      </c>
      <c r="X22" s="89">
        <v>0</v>
      </c>
      <c r="Y22" s="89">
        <v>0</v>
      </c>
      <c r="Z22" s="89">
        <v>0</v>
      </c>
      <c r="AA22" s="89">
        <v>0</v>
      </c>
    </row>
    <row r="23" spans="1:27" ht="15.75" customHeight="1" x14ac:dyDescent="0.2">
      <c r="A23" s="202" t="s">
        <v>181</v>
      </c>
      <c r="B23" s="199"/>
      <c r="C23" s="200"/>
      <c r="D23" s="199"/>
      <c r="E23" s="199"/>
      <c r="F23" s="199"/>
      <c r="G23" s="199" t="s">
        <v>188</v>
      </c>
      <c r="H23" s="205"/>
      <c r="I23" s="199" t="s">
        <v>187</v>
      </c>
      <c r="J23" s="200" t="s">
        <v>27</v>
      </c>
      <c r="K23" s="90" t="s">
        <v>30</v>
      </c>
      <c r="L23" s="91">
        <v>0</v>
      </c>
      <c r="M23" s="92">
        <v>0</v>
      </c>
      <c r="N23" s="92">
        <v>0</v>
      </c>
      <c r="O23" s="93">
        <f t="shared" ref="O23:O27" si="6">SUM(L23:N23)</f>
        <v>0</v>
      </c>
      <c r="P23" s="91">
        <v>0</v>
      </c>
      <c r="Q23" s="92">
        <v>0</v>
      </c>
      <c r="R23" s="92">
        <v>0</v>
      </c>
      <c r="S23" s="93">
        <f t="shared" ref="S23:S27" si="7">SUM(P23:R23)</f>
        <v>0</v>
      </c>
      <c r="T23" s="91">
        <v>0</v>
      </c>
      <c r="U23" s="92">
        <v>0</v>
      </c>
      <c r="V23" s="92">
        <v>0</v>
      </c>
      <c r="W23" s="93">
        <f t="shared" ref="W23:W27" si="8">SUM(T23:V23)</f>
        <v>0</v>
      </c>
      <c r="X23" s="89">
        <v>0</v>
      </c>
      <c r="Y23" s="89">
        <v>0</v>
      </c>
      <c r="Z23" s="89">
        <v>0</v>
      </c>
      <c r="AA23" s="89">
        <v>0</v>
      </c>
    </row>
    <row r="24" spans="1:27" x14ac:dyDescent="0.2">
      <c r="A24" s="203"/>
      <c r="B24" s="199"/>
      <c r="C24" s="200"/>
      <c r="D24" s="199"/>
      <c r="E24" s="199"/>
      <c r="F24" s="199"/>
      <c r="G24" s="199"/>
      <c r="H24" s="205"/>
      <c r="I24" s="199"/>
      <c r="J24" s="200"/>
      <c r="K24" s="90" t="s">
        <v>31</v>
      </c>
      <c r="L24" s="94">
        <v>0</v>
      </c>
      <c r="M24" s="95">
        <v>0</v>
      </c>
      <c r="N24" s="95">
        <v>0</v>
      </c>
      <c r="O24" s="96">
        <f t="shared" si="6"/>
        <v>0</v>
      </c>
      <c r="P24" s="94">
        <v>0</v>
      </c>
      <c r="Q24" s="95">
        <v>0</v>
      </c>
      <c r="R24" s="95">
        <v>0</v>
      </c>
      <c r="S24" s="96">
        <f t="shared" si="7"/>
        <v>0</v>
      </c>
      <c r="T24" s="94">
        <v>0</v>
      </c>
      <c r="U24" s="95">
        <v>0</v>
      </c>
      <c r="V24" s="95">
        <v>0</v>
      </c>
      <c r="W24" s="96">
        <f t="shared" si="8"/>
        <v>0</v>
      </c>
      <c r="X24" s="89">
        <v>0</v>
      </c>
      <c r="Y24" s="89">
        <v>0</v>
      </c>
      <c r="Z24" s="89">
        <v>0</v>
      </c>
      <c r="AA24" s="89">
        <v>0</v>
      </c>
    </row>
    <row r="25" spans="1:27" x14ac:dyDescent="0.2">
      <c r="A25" s="203"/>
      <c r="B25" s="199"/>
      <c r="C25" s="200"/>
      <c r="D25" s="199"/>
      <c r="E25" s="199"/>
      <c r="F25" s="199"/>
      <c r="G25" s="199"/>
      <c r="H25" s="205"/>
      <c r="I25" s="199"/>
      <c r="J25" s="200"/>
      <c r="K25" s="90" t="s">
        <v>32</v>
      </c>
      <c r="L25" s="94">
        <v>0</v>
      </c>
      <c r="M25" s="95">
        <v>0</v>
      </c>
      <c r="N25" s="95">
        <v>0</v>
      </c>
      <c r="O25" s="96">
        <f t="shared" si="6"/>
        <v>0</v>
      </c>
      <c r="P25" s="94">
        <v>0</v>
      </c>
      <c r="Q25" s="95">
        <v>0</v>
      </c>
      <c r="R25" s="95">
        <v>0</v>
      </c>
      <c r="S25" s="96">
        <f t="shared" si="7"/>
        <v>0</v>
      </c>
      <c r="T25" s="94">
        <v>0</v>
      </c>
      <c r="U25" s="95">
        <v>0</v>
      </c>
      <c r="V25" s="95">
        <v>0</v>
      </c>
      <c r="W25" s="96">
        <f t="shared" si="8"/>
        <v>0</v>
      </c>
      <c r="X25" s="89">
        <v>0</v>
      </c>
      <c r="Y25" s="89">
        <v>0</v>
      </c>
      <c r="Z25" s="89">
        <v>0</v>
      </c>
      <c r="AA25" s="89">
        <v>0</v>
      </c>
    </row>
    <row r="26" spans="1:27" x14ac:dyDescent="0.2">
      <c r="A26" s="203"/>
      <c r="B26" s="199"/>
      <c r="C26" s="200"/>
      <c r="D26" s="199"/>
      <c r="E26" s="199"/>
      <c r="F26" s="199"/>
      <c r="G26" s="199"/>
      <c r="H26" s="205"/>
      <c r="I26" s="199"/>
      <c r="J26" s="200"/>
      <c r="K26" s="90" t="s">
        <v>33</v>
      </c>
      <c r="L26" s="94">
        <v>0</v>
      </c>
      <c r="M26" s="95">
        <v>0</v>
      </c>
      <c r="N26" s="95">
        <v>0</v>
      </c>
      <c r="O26" s="97">
        <f t="shared" si="6"/>
        <v>0</v>
      </c>
      <c r="P26" s="94">
        <v>0</v>
      </c>
      <c r="Q26" s="95">
        <v>0</v>
      </c>
      <c r="R26" s="95">
        <v>0</v>
      </c>
      <c r="S26" s="97">
        <f t="shared" si="7"/>
        <v>0</v>
      </c>
      <c r="T26" s="94">
        <v>0</v>
      </c>
      <c r="U26" s="95">
        <v>0</v>
      </c>
      <c r="V26" s="95">
        <v>0</v>
      </c>
      <c r="W26" s="97">
        <f t="shared" si="8"/>
        <v>0</v>
      </c>
      <c r="X26" s="89">
        <v>0</v>
      </c>
      <c r="Y26" s="89">
        <v>0</v>
      </c>
      <c r="Z26" s="89">
        <v>0</v>
      </c>
      <c r="AA26" s="89">
        <v>0</v>
      </c>
    </row>
    <row r="27" spans="1:27" ht="12.75" thickBot="1" x14ac:dyDescent="0.25">
      <c r="A27" s="203"/>
      <c r="B27" s="199"/>
      <c r="C27" s="200"/>
      <c r="D27" s="199"/>
      <c r="E27" s="199"/>
      <c r="F27" s="199"/>
      <c r="G27" s="199"/>
      <c r="H27" s="205"/>
      <c r="I27" s="199"/>
      <c r="J27" s="200"/>
      <c r="K27" s="88" t="s">
        <v>34</v>
      </c>
      <c r="L27" s="98">
        <v>0</v>
      </c>
      <c r="M27" s="99">
        <v>0</v>
      </c>
      <c r="N27" s="99">
        <v>0</v>
      </c>
      <c r="O27" s="100">
        <f t="shared" si="6"/>
        <v>0</v>
      </c>
      <c r="P27" s="98">
        <v>0</v>
      </c>
      <c r="Q27" s="99">
        <v>0</v>
      </c>
      <c r="R27" s="99">
        <v>0</v>
      </c>
      <c r="S27" s="100">
        <f t="shared" si="7"/>
        <v>0</v>
      </c>
      <c r="T27" s="98">
        <v>0</v>
      </c>
      <c r="U27" s="99">
        <v>0</v>
      </c>
      <c r="V27" s="99">
        <v>0</v>
      </c>
      <c r="W27" s="100">
        <f t="shared" si="8"/>
        <v>0</v>
      </c>
      <c r="X27" s="89">
        <v>0</v>
      </c>
      <c r="Y27" s="89">
        <v>0</v>
      </c>
      <c r="Z27" s="89">
        <v>0</v>
      </c>
      <c r="AA27" s="89">
        <v>0</v>
      </c>
    </row>
    <row r="28" spans="1:27" ht="20.25" customHeight="1" thickBot="1" x14ac:dyDescent="0.25">
      <c r="A28" s="203"/>
      <c r="B28" s="199"/>
      <c r="C28" s="200"/>
      <c r="D28" s="199"/>
      <c r="E28" s="199"/>
      <c r="F28" s="199"/>
      <c r="G28" s="199"/>
      <c r="H28" s="205"/>
      <c r="I28" s="199"/>
      <c r="J28" s="200"/>
      <c r="K28" s="101" t="s">
        <v>35</v>
      </c>
      <c r="L28" s="102">
        <f>SUM(L23,L24,L25,L26,L27)</f>
        <v>0</v>
      </c>
      <c r="M28" s="103">
        <f t="shared" ref="M28:N28" si="9">SUM(M23:M27)</f>
        <v>0</v>
      </c>
      <c r="N28" s="103">
        <f t="shared" si="9"/>
        <v>0</v>
      </c>
      <c r="O28" s="104">
        <f>SUM(L28,M28)</f>
        <v>0</v>
      </c>
      <c r="P28" s="102">
        <f>SUM(P23,P24,P25,P26,P27)</f>
        <v>0</v>
      </c>
      <c r="Q28" s="103">
        <f t="shared" ref="Q28:R28" si="10">SUM(Q23:Q27)</f>
        <v>0</v>
      </c>
      <c r="R28" s="103">
        <f t="shared" si="10"/>
        <v>0</v>
      </c>
      <c r="S28" s="104">
        <f>SUM(P28,Q28)</f>
        <v>0</v>
      </c>
      <c r="T28" s="102">
        <f>SUM(T23,T24,T25,T26,T27)</f>
        <v>0</v>
      </c>
      <c r="U28" s="103">
        <f t="shared" ref="U28:V28" si="11">SUM(U23:U27)</f>
        <v>0</v>
      </c>
      <c r="V28" s="103">
        <f t="shared" si="11"/>
        <v>0</v>
      </c>
      <c r="W28" s="104">
        <f>SUM(T28,U28)</f>
        <v>0</v>
      </c>
      <c r="X28" s="117">
        <v>0</v>
      </c>
      <c r="Y28" s="117">
        <v>0</v>
      </c>
      <c r="Z28" s="117">
        <v>0</v>
      </c>
      <c r="AA28" s="117">
        <v>0</v>
      </c>
    </row>
    <row r="29" spans="1:27" x14ac:dyDescent="0.2">
      <c r="A29" s="203"/>
      <c r="B29" s="199"/>
      <c r="C29" s="200"/>
      <c r="D29" s="199"/>
      <c r="E29" s="199"/>
      <c r="F29" s="199"/>
      <c r="G29" s="199"/>
      <c r="H29" s="205"/>
      <c r="I29" s="199"/>
      <c r="J29" s="200" t="s">
        <v>28</v>
      </c>
      <c r="K29" s="90" t="s">
        <v>36</v>
      </c>
      <c r="L29" s="105">
        <v>0</v>
      </c>
      <c r="M29" s="106">
        <v>0</v>
      </c>
      <c r="N29" s="106">
        <v>0</v>
      </c>
      <c r="O29" s="97">
        <f>SUM(L29:N29)</f>
        <v>0</v>
      </c>
      <c r="P29" s="105">
        <v>0</v>
      </c>
      <c r="Q29" s="106">
        <v>0</v>
      </c>
      <c r="R29" s="106">
        <v>0</v>
      </c>
      <c r="S29" s="97">
        <f>SUM(P29:R29)</f>
        <v>0</v>
      </c>
      <c r="T29" s="105">
        <v>0</v>
      </c>
      <c r="U29" s="106">
        <v>0</v>
      </c>
      <c r="V29" s="106">
        <v>0</v>
      </c>
      <c r="W29" s="111">
        <f>SUM(T29:V29)</f>
        <v>0</v>
      </c>
      <c r="X29" s="89">
        <v>0</v>
      </c>
      <c r="Y29" s="89">
        <v>0</v>
      </c>
      <c r="Z29" s="89">
        <v>0</v>
      </c>
      <c r="AA29" s="89">
        <v>0</v>
      </c>
    </row>
    <row r="30" spans="1:27" x14ac:dyDescent="0.2">
      <c r="A30" s="203"/>
      <c r="B30" s="199"/>
      <c r="C30" s="200"/>
      <c r="D30" s="199"/>
      <c r="E30" s="199"/>
      <c r="F30" s="199"/>
      <c r="G30" s="199"/>
      <c r="H30" s="205"/>
      <c r="I30" s="199"/>
      <c r="J30" s="200"/>
      <c r="K30" s="90" t="s">
        <v>37</v>
      </c>
      <c r="L30" s="94">
        <v>0</v>
      </c>
      <c r="M30" s="95">
        <v>0</v>
      </c>
      <c r="N30" s="95">
        <v>0</v>
      </c>
      <c r="O30" s="96">
        <f>SUM(L30:N30)</f>
        <v>0</v>
      </c>
      <c r="P30" s="94">
        <v>0</v>
      </c>
      <c r="Q30" s="95">
        <v>0</v>
      </c>
      <c r="R30" s="95">
        <v>0</v>
      </c>
      <c r="S30" s="96">
        <f>SUM(P30:R30)</f>
        <v>0</v>
      </c>
      <c r="T30" s="94">
        <v>0</v>
      </c>
      <c r="U30" s="95">
        <v>0</v>
      </c>
      <c r="V30" s="95">
        <v>0</v>
      </c>
      <c r="W30" s="96">
        <f>SUM(T30:V30)</f>
        <v>0</v>
      </c>
      <c r="X30" s="89">
        <v>0</v>
      </c>
      <c r="Y30" s="89">
        <v>0</v>
      </c>
      <c r="Z30" s="89">
        <v>0</v>
      </c>
      <c r="AA30" s="89">
        <v>0</v>
      </c>
    </row>
    <row r="31" spans="1:27" x14ac:dyDescent="0.2">
      <c r="A31" s="203"/>
      <c r="B31" s="199"/>
      <c r="C31" s="200"/>
      <c r="D31" s="199"/>
      <c r="E31" s="199"/>
      <c r="F31" s="199"/>
      <c r="G31" s="199"/>
      <c r="H31" s="205"/>
      <c r="I31" s="199"/>
      <c r="J31" s="200" t="s">
        <v>40</v>
      </c>
      <c r="K31" s="90" t="s">
        <v>38</v>
      </c>
      <c r="L31" s="94">
        <v>0</v>
      </c>
      <c r="M31" s="95">
        <v>0</v>
      </c>
      <c r="N31" s="95">
        <v>0</v>
      </c>
      <c r="O31" s="96">
        <f>SUM(L31:N31)</f>
        <v>0</v>
      </c>
      <c r="P31" s="94">
        <v>0</v>
      </c>
      <c r="Q31" s="95">
        <v>0</v>
      </c>
      <c r="R31" s="95">
        <v>0</v>
      </c>
      <c r="S31" s="96">
        <f>SUM(P31:R31)</f>
        <v>0</v>
      </c>
      <c r="T31" s="94">
        <v>0</v>
      </c>
      <c r="U31" s="95">
        <v>0</v>
      </c>
      <c r="V31" s="95">
        <v>0</v>
      </c>
      <c r="W31" s="96">
        <f>SUM(T31:V31)</f>
        <v>0</v>
      </c>
      <c r="X31" s="89">
        <v>0</v>
      </c>
      <c r="Y31" s="89">
        <v>0</v>
      </c>
      <c r="Z31" s="89">
        <v>0</v>
      </c>
      <c r="AA31" s="89">
        <v>0</v>
      </c>
    </row>
    <row r="32" spans="1:27" ht="24" customHeight="1" thickBot="1" x14ac:dyDescent="0.25">
      <c r="A32" s="203"/>
      <c r="B32" s="199"/>
      <c r="C32" s="200"/>
      <c r="D32" s="199"/>
      <c r="E32" s="199"/>
      <c r="F32" s="199"/>
      <c r="G32" s="199"/>
      <c r="H32" s="205"/>
      <c r="I32" s="199"/>
      <c r="J32" s="200"/>
      <c r="K32" s="90" t="s">
        <v>39</v>
      </c>
      <c r="L32" s="107">
        <v>0</v>
      </c>
      <c r="M32" s="108">
        <v>0</v>
      </c>
      <c r="N32" s="108">
        <v>0</v>
      </c>
      <c r="O32" s="109">
        <f>SUM(L32:N32)</f>
        <v>0</v>
      </c>
      <c r="P32" s="107">
        <v>0</v>
      </c>
      <c r="Q32" s="108">
        <v>0</v>
      </c>
      <c r="R32" s="108">
        <v>0</v>
      </c>
      <c r="S32" s="109">
        <f>SUM(P32:R32)</f>
        <v>0</v>
      </c>
      <c r="T32" s="107">
        <v>0</v>
      </c>
      <c r="U32" s="108">
        <v>0</v>
      </c>
      <c r="V32" s="108">
        <v>0</v>
      </c>
      <c r="W32" s="109">
        <f>SUM(T32:V32)</f>
        <v>0</v>
      </c>
      <c r="X32" s="89">
        <v>0</v>
      </c>
      <c r="Y32" s="89">
        <v>0</v>
      </c>
      <c r="Z32" s="89">
        <v>0</v>
      </c>
      <c r="AA32" s="89">
        <v>0</v>
      </c>
    </row>
    <row r="33" spans="1:27" ht="15.75" customHeight="1" x14ac:dyDescent="0.2">
      <c r="A33" s="202" t="s">
        <v>181</v>
      </c>
      <c r="B33" s="199"/>
      <c r="C33" s="200"/>
      <c r="D33" s="199"/>
      <c r="E33" s="199"/>
      <c r="F33" s="199"/>
      <c r="G33" s="199" t="s">
        <v>189</v>
      </c>
      <c r="H33" s="205"/>
      <c r="I33" s="199" t="s">
        <v>187</v>
      </c>
      <c r="J33" s="200" t="s">
        <v>27</v>
      </c>
      <c r="K33" s="90" t="s">
        <v>30</v>
      </c>
      <c r="L33" s="91">
        <v>0</v>
      </c>
      <c r="M33" s="92">
        <v>0</v>
      </c>
      <c r="N33" s="92">
        <v>0</v>
      </c>
      <c r="O33" s="93">
        <f t="shared" ref="O33:O37" si="12">SUM(L33:N33)</f>
        <v>0</v>
      </c>
      <c r="P33" s="91">
        <v>0</v>
      </c>
      <c r="Q33" s="92">
        <v>0</v>
      </c>
      <c r="R33" s="92">
        <v>0</v>
      </c>
      <c r="S33" s="93">
        <f t="shared" ref="S33:S37" si="13">SUM(P33:R33)</f>
        <v>0</v>
      </c>
      <c r="T33" s="91">
        <v>0</v>
      </c>
      <c r="U33" s="92">
        <v>0</v>
      </c>
      <c r="V33" s="92">
        <v>0</v>
      </c>
      <c r="W33" s="93">
        <f t="shared" ref="W33:W37" si="14">SUM(T33:V33)</f>
        <v>0</v>
      </c>
      <c r="X33" s="89">
        <v>0</v>
      </c>
      <c r="Y33" s="89">
        <v>0</v>
      </c>
      <c r="Z33" s="89">
        <v>0</v>
      </c>
      <c r="AA33" s="89">
        <v>0</v>
      </c>
    </row>
    <row r="34" spans="1:27" x14ac:dyDescent="0.2">
      <c r="A34" s="203"/>
      <c r="B34" s="199"/>
      <c r="C34" s="200"/>
      <c r="D34" s="199"/>
      <c r="E34" s="199"/>
      <c r="F34" s="199"/>
      <c r="G34" s="199"/>
      <c r="H34" s="205"/>
      <c r="I34" s="199"/>
      <c r="J34" s="200"/>
      <c r="K34" s="90" t="s">
        <v>31</v>
      </c>
      <c r="L34" s="94">
        <v>0</v>
      </c>
      <c r="M34" s="95">
        <v>0</v>
      </c>
      <c r="N34" s="95">
        <v>0</v>
      </c>
      <c r="O34" s="96">
        <f t="shared" si="12"/>
        <v>0</v>
      </c>
      <c r="P34" s="94">
        <v>0</v>
      </c>
      <c r="Q34" s="95">
        <v>0</v>
      </c>
      <c r="R34" s="95">
        <v>0</v>
      </c>
      <c r="S34" s="96">
        <f t="shared" si="13"/>
        <v>0</v>
      </c>
      <c r="T34" s="94">
        <v>0</v>
      </c>
      <c r="U34" s="95">
        <v>0</v>
      </c>
      <c r="V34" s="95">
        <v>0</v>
      </c>
      <c r="W34" s="96">
        <f t="shared" si="14"/>
        <v>0</v>
      </c>
      <c r="X34" s="89">
        <v>0</v>
      </c>
      <c r="Y34" s="89">
        <v>0</v>
      </c>
      <c r="Z34" s="89">
        <v>0</v>
      </c>
      <c r="AA34" s="89">
        <v>0</v>
      </c>
    </row>
    <row r="35" spans="1:27" x14ac:dyDescent="0.2">
      <c r="A35" s="203"/>
      <c r="B35" s="199"/>
      <c r="C35" s="200"/>
      <c r="D35" s="199"/>
      <c r="E35" s="199"/>
      <c r="F35" s="199"/>
      <c r="G35" s="199"/>
      <c r="H35" s="205"/>
      <c r="I35" s="199"/>
      <c r="J35" s="200"/>
      <c r="K35" s="90" t="s">
        <v>32</v>
      </c>
      <c r="L35" s="94">
        <v>0</v>
      </c>
      <c r="M35" s="95">
        <v>0</v>
      </c>
      <c r="N35" s="95">
        <v>0</v>
      </c>
      <c r="O35" s="96">
        <f t="shared" si="12"/>
        <v>0</v>
      </c>
      <c r="P35" s="94">
        <v>0</v>
      </c>
      <c r="Q35" s="95">
        <v>0</v>
      </c>
      <c r="R35" s="95">
        <v>0</v>
      </c>
      <c r="S35" s="96">
        <f t="shared" si="13"/>
        <v>0</v>
      </c>
      <c r="T35" s="94">
        <v>0</v>
      </c>
      <c r="U35" s="95">
        <v>0</v>
      </c>
      <c r="V35" s="95">
        <v>0</v>
      </c>
      <c r="W35" s="96">
        <f t="shared" si="14"/>
        <v>0</v>
      </c>
      <c r="X35" s="89">
        <v>0</v>
      </c>
      <c r="Y35" s="89">
        <v>0</v>
      </c>
      <c r="Z35" s="89">
        <v>0</v>
      </c>
      <c r="AA35" s="89">
        <v>0</v>
      </c>
    </row>
    <row r="36" spans="1:27" x14ac:dyDescent="0.2">
      <c r="A36" s="203"/>
      <c r="B36" s="199"/>
      <c r="C36" s="200"/>
      <c r="D36" s="199"/>
      <c r="E36" s="199"/>
      <c r="F36" s="199"/>
      <c r="G36" s="199"/>
      <c r="H36" s="205"/>
      <c r="I36" s="199"/>
      <c r="J36" s="200"/>
      <c r="K36" s="90" t="s">
        <v>33</v>
      </c>
      <c r="L36" s="94">
        <v>0</v>
      </c>
      <c r="M36" s="95">
        <v>0</v>
      </c>
      <c r="N36" s="95">
        <v>0</v>
      </c>
      <c r="O36" s="97">
        <f t="shared" si="12"/>
        <v>0</v>
      </c>
      <c r="P36" s="94">
        <v>0</v>
      </c>
      <c r="Q36" s="95">
        <v>0</v>
      </c>
      <c r="R36" s="95">
        <v>0</v>
      </c>
      <c r="S36" s="97">
        <f t="shared" si="13"/>
        <v>0</v>
      </c>
      <c r="T36" s="94">
        <v>0</v>
      </c>
      <c r="U36" s="95">
        <v>0</v>
      </c>
      <c r="V36" s="95">
        <v>0</v>
      </c>
      <c r="W36" s="97">
        <f t="shared" si="14"/>
        <v>0</v>
      </c>
      <c r="X36" s="89">
        <v>0</v>
      </c>
      <c r="Y36" s="89">
        <v>0</v>
      </c>
      <c r="Z36" s="89">
        <v>0</v>
      </c>
      <c r="AA36" s="89">
        <v>0</v>
      </c>
    </row>
    <row r="37" spans="1:27" ht="12.75" thickBot="1" x14ac:dyDescent="0.25">
      <c r="A37" s="203"/>
      <c r="B37" s="199"/>
      <c r="C37" s="200"/>
      <c r="D37" s="199"/>
      <c r="E37" s="199"/>
      <c r="F37" s="199"/>
      <c r="G37" s="199"/>
      <c r="H37" s="205"/>
      <c r="I37" s="199"/>
      <c r="J37" s="200"/>
      <c r="K37" s="88" t="s">
        <v>34</v>
      </c>
      <c r="L37" s="98">
        <v>0</v>
      </c>
      <c r="M37" s="99">
        <v>0</v>
      </c>
      <c r="N37" s="99">
        <v>0</v>
      </c>
      <c r="O37" s="100">
        <f t="shared" si="12"/>
        <v>0</v>
      </c>
      <c r="P37" s="98">
        <v>0</v>
      </c>
      <c r="Q37" s="99">
        <v>0</v>
      </c>
      <c r="R37" s="99">
        <v>0</v>
      </c>
      <c r="S37" s="100">
        <f t="shared" si="13"/>
        <v>0</v>
      </c>
      <c r="T37" s="98">
        <v>0</v>
      </c>
      <c r="U37" s="99">
        <v>0</v>
      </c>
      <c r="V37" s="99">
        <v>0</v>
      </c>
      <c r="W37" s="100">
        <f t="shared" si="14"/>
        <v>0</v>
      </c>
      <c r="X37" s="89">
        <v>0</v>
      </c>
      <c r="Y37" s="89">
        <v>0</v>
      </c>
      <c r="Z37" s="89">
        <v>0</v>
      </c>
      <c r="AA37" s="89">
        <v>0</v>
      </c>
    </row>
    <row r="38" spans="1:27" ht="21.75" customHeight="1" thickBot="1" x14ac:dyDescent="0.25">
      <c r="A38" s="203"/>
      <c r="B38" s="199"/>
      <c r="C38" s="200"/>
      <c r="D38" s="199"/>
      <c r="E38" s="199"/>
      <c r="F38" s="199"/>
      <c r="G38" s="199"/>
      <c r="H38" s="205"/>
      <c r="I38" s="199"/>
      <c r="J38" s="200"/>
      <c r="K38" s="101" t="s">
        <v>35</v>
      </c>
      <c r="L38" s="102">
        <f>SUM(L33,L34,L35,L36,L37)</f>
        <v>0</v>
      </c>
      <c r="M38" s="103">
        <f t="shared" ref="M38:N38" si="15">SUM(M33:M37)</f>
        <v>0</v>
      </c>
      <c r="N38" s="103">
        <f t="shared" si="15"/>
        <v>0</v>
      </c>
      <c r="O38" s="104">
        <f>SUM(L38,M38)</f>
        <v>0</v>
      </c>
      <c r="P38" s="102">
        <f>SUM(P33,P34,P35,P36,P37)</f>
        <v>0</v>
      </c>
      <c r="Q38" s="103">
        <f t="shared" ref="Q38:R38" si="16">SUM(Q33:Q37)</f>
        <v>0</v>
      </c>
      <c r="R38" s="103">
        <f t="shared" si="16"/>
        <v>0</v>
      </c>
      <c r="S38" s="104">
        <f>SUM(P38,Q38)</f>
        <v>0</v>
      </c>
      <c r="T38" s="102">
        <f>SUM(T33,T34,T35,T36,T37)</f>
        <v>0</v>
      </c>
      <c r="U38" s="103">
        <f t="shared" ref="U38:V38" si="17">SUM(U33:U37)</f>
        <v>0</v>
      </c>
      <c r="V38" s="103">
        <f t="shared" si="17"/>
        <v>0</v>
      </c>
      <c r="W38" s="104">
        <f>SUM(T38,U38)</f>
        <v>0</v>
      </c>
      <c r="X38" s="117">
        <v>0</v>
      </c>
      <c r="Y38" s="117">
        <v>0</v>
      </c>
      <c r="Z38" s="117">
        <v>0</v>
      </c>
      <c r="AA38" s="117">
        <v>0</v>
      </c>
    </row>
    <row r="39" spans="1:27" x14ac:dyDescent="0.2">
      <c r="A39" s="203"/>
      <c r="B39" s="199"/>
      <c r="C39" s="200"/>
      <c r="D39" s="199"/>
      <c r="E39" s="199"/>
      <c r="F39" s="199"/>
      <c r="G39" s="199"/>
      <c r="H39" s="205"/>
      <c r="I39" s="199"/>
      <c r="J39" s="200" t="s">
        <v>28</v>
      </c>
      <c r="K39" s="90" t="s">
        <v>36</v>
      </c>
      <c r="L39" s="105">
        <v>0</v>
      </c>
      <c r="M39" s="106">
        <v>0</v>
      </c>
      <c r="N39" s="106">
        <v>0</v>
      </c>
      <c r="O39" s="97">
        <f>SUM(L39:N39)</f>
        <v>0</v>
      </c>
      <c r="P39" s="105">
        <v>0</v>
      </c>
      <c r="Q39" s="106">
        <v>0</v>
      </c>
      <c r="R39" s="106">
        <v>0</v>
      </c>
      <c r="S39" s="97">
        <f>SUM(P39:R39)</f>
        <v>0</v>
      </c>
      <c r="T39" s="105">
        <v>0</v>
      </c>
      <c r="U39" s="106">
        <v>0</v>
      </c>
      <c r="V39" s="106">
        <v>0</v>
      </c>
      <c r="W39" s="111">
        <f>SUM(T39:V39)</f>
        <v>0</v>
      </c>
      <c r="X39" s="89">
        <v>0</v>
      </c>
      <c r="Y39" s="89">
        <v>0</v>
      </c>
      <c r="Z39" s="89">
        <v>0</v>
      </c>
      <c r="AA39" s="89">
        <v>0</v>
      </c>
    </row>
    <row r="40" spans="1:27" x14ac:dyDescent="0.2">
      <c r="A40" s="203"/>
      <c r="B40" s="199"/>
      <c r="C40" s="200"/>
      <c r="D40" s="199"/>
      <c r="E40" s="199"/>
      <c r="F40" s="199"/>
      <c r="G40" s="199"/>
      <c r="H40" s="205"/>
      <c r="I40" s="199"/>
      <c r="J40" s="200"/>
      <c r="K40" s="90" t="s">
        <v>37</v>
      </c>
      <c r="L40" s="94">
        <v>0</v>
      </c>
      <c r="M40" s="95">
        <v>0</v>
      </c>
      <c r="N40" s="95">
        <v>0</v>
      </c>
      <c r="O40" s="96">
        <f>SUM(L40:N40)</f>
        <v>0</v>
      </c>
      <c r="P40" s="94">
        <v>0</v>
      </c>
      <c r="Q40" s="95">
        <v>0</v>
      </c>
      <c r="R40" s="95">
        <v>0</v>
      </c>
      <c r="S40" s="96">
        <f>SUM(P40:R40)</f>
        <v>0</v>
      </c>
      <c r="T40" s="94">
        <v>0</v>
      </c>
      <c r="U40" s="95">
        <v>0</v>
      </c>
      <c r="V40" s="95">
        <v>0</v>
      </c>
      <c r="W40" s="96">
        <f>SUM(T40:V40)</f>
        <v>0</v>
      </c>
      <c r="X40" s="89">
        <v>0</v>
      </c>
      <c r="Y40" s="89">
        <v>0</v>
      </c>
      <c r="Z40" s="89">
        <v>0</v>
      </c>
      <c r="AA40" s="89">
        <v>0</v>
      </c>
    </row>
    <row r="41" spans="1:27" ht="15" customHeight="1" x14ac:dyDescent="0.2">
      <c r="A41" s="203"/>
      <c r="B41" s="199"/>
      <c r="C41" s="200"/>
      <c r="D41" s="199"/>
      <c r="E41" s="199"/>
      <c r="F41" s="199"/>
      <c r="G41" s="199"/>
      <c r="H41" s="205"/>
      <c r="I41" s="199"/>
      <c r="J41" s="200" t="s">
        <v>40</v>
      </c>
      <c r="K41" s="90" t="s">
        <v>38</v>
      </c>
      <c r="L41" s="94">
        <v>0</v>
      </c>
      <c r="M41" s="95">
        <v>0</v>
      </c>
      <c r="N41" s="95">
        <v>0</v>
      </c>
      <c r="O41" s="96">
        <f>SUM(L41:N41)</f>
        <v>0</v>
      </c>
      <c r="P41" s="94">
        <v>0</v>
      </c>
      <c r="Q41" s="95">
        <v>0</v>
      </c>
      <c r="R41" s="95">
        <v>0</v>
      </c>
      <c r="S41" s="96">
        <f>SUM(P41:R41)</f>
        <v>0</v>
      </c>
      <c r="T41" s="94">
        <v>0</v>
      </c>
      <c r="U41" s="95">
        <v>0</v>
      </c>
      <c r="V41" s="95">
        <v>0</v>
      </c>
      <c r="W41" s="96">
        <f>SUM(T41:V41)</f>
        <v>0</v>
      </c>
      <c r="X41" s="89">
        <v>0</v>
      </c>
      <c r="Y41" s="89">
        <v>0</v>
      </c>
      <c r="Z41" s="89">
        <v>0</v>
      </c>
      <c r="AA41" s="89">
        <v>0</v>
      </c>
    </row>
    <row r="42" spans="1:27" ht="21" customHeight="1" thickBot="1" x14ac:dyDescent="0.25">
      <c r="A42" s="203"/>
      <c r="B42" s="199"/>
      <c r="C42" s="200"/>
      <c r="D42" s="199"/>
      <c r="E42" s="199"/>
      <c r="F42" s="199"/>
      <c r="G42" s="199"/>
      <c r="H42" s="205"/>
      <c r="I42" s="199"/>
      <c r="J42" s="200"/>
      <c r="K42" s="90" t="s">
        <v>39</v>
      </c>
      <c r="L42" s="107">
        <v>0</v>
      </c>
      <c r="M42" s="108">
        <v>0</v>
      </c>
      <c r="N42" s="108">
        <v>0</v>
      </c>
      <c r="O42" s="109">
        <f>SUM(L42:N42)</f>
        <v>0</v>
      </c>
      <c r="P42" s="107">
        <v>0</v>
      </c>
      <c r="Q42" s="108">
        <v>0</v>
      </c>
      <c r="R42" s="108">
        <v>0</v>
      </c>
      <c r="S42" s="109">
        <f>SUM(P42:R42)</f>
        <v>0</v>
      </c>
      <c r="T42" s="107">
        <v>0</v>
      </c>
      <c r="U42" s="108">
        <v>0</v>
      </c>
      <c r="V42" s="108">
        <v>0</v>
      </c>
      <c r="W42" s="109">
        <f>SUM(T42:V42)</f>
        <v>0</v>
      </c>
      <c r="X42" s="89">
        <v>0</v>
      </c>
      <c r="Y42" s="89">
        <v>0</v>
      </c>
      <c r="Z42" s="89">
        <v>0</v>
      </c>
      <c r="AA42" s="89">
        <v>0</v>
      </c>
    </row>
    <row r="43" spans="1:27" ht="16.5" customHeight="1" x14ac:dyDescent="0.2">
      <c r="A43" s="202" t="s">
        <v>181</v>
      </c>
      <c r="B43" s="199"/>
      <c r="C43" s="200"/>
      <c r="D43" s="199"/>
      <c r="E43" s="199"/>
      <c r="F43" s="199"/>
      <c r="G43" s="199" t="s">
        <v>190</v>
      </c>
      <c r="H43" s="205"/>
      <c r="I43" s="199" t="s">
        <v>187</v>
      </c>
      <c r="J43" s="200" t="s">
        <v>27</v>
      </c>
      <c r="K43" s="90" t="s">
        <v>30</v>
      </c>
      <c r="L43" s="91">
        <v>0</v>
      </c>
      <c r="M43" s="92">
        <v>0</v>
      </c>
      <c r="N43" s="92">
        <v>0</v>
      </c>
      <c r="O43" s="93">
        <f t="shared" ref="O43:O47" si="18">SUM(L43:N43)</f>
        <v>0</v>
      </c>
      <c r="P43" s="91">
        <v>0</v>
      </c>
      <c r="Q43" s="92">
        <v>0</v>
      </c>
      <c r="R43" s="92">
        <v>0</v>
      </c>
      <c r="S43" s="93">
        <f t="shared" ref="S43:S47" si="19">SUM(P43:R43)</f>
        <v>0</v>
      </c>
      <c r="T43" s="91">
        <v>0</v>
      </c>
      <c r="U43" s="92">
        <v>0</v>
      </c>
      <c r="V43" s="92">
        <v>0</v>
      </c>
      <c r="W43" s="93">
        <f t="shared" ref="W43:W47" si="20">SUM(T43:V43)</f>
        <v>0</v>
      </c>
      <c r="X43" s="89">
        <v>0</v>
      </c>
      <c r="Y43" s="89">
        <v>0</v>
      </c>
      <c r="Z43" s="89">
        <v>0</v>
      </c>
      <c r="AA43" s="89">
        <v>0</v>
      </c>
    </row>
    <row r="44" spans="1:27" x14ac:dyDescent="0.2">
      <c r="A44" s="203"/>
      <c r="B44" s="199"/>
      <c r="C44" s="200"/>
      <c r="D44" s="199"/>
      <c r="E44" s="199"/>
      <c r="F44" s="199"/>
      <c r="G44" s="199"/>
      <c r="H44" s="205"/>
      <c r="I44" s="199"/>
      <c r="J44" s="200"/>
      <c r="K44" s="90" t="s">
        <v>31</v>
      </c>
      <c r="L44" s="94">
        <v>0</v>
      </c>
      <c r="M44" s="95">
        <v>0</v>
      </c>
      <c r="N44" s="95">
        <v>0</v>
      </c>
      <c r="O44" s="96">
        <f t="shared" si="18"/>
        <v>0</v>
      </c>
      <c r="P44" s="94">
        <v>0</v>
      </c>
      <c r="Q44" s="95">
        <v>0</v>
      </c>
      <c r="R44" s="95">
        <v>0</v>
      </c>
      <c r="S44" s="96">
        <f t="shared" si="19"/>
        <v>0</v>
      </c>
      <c r="T44" s="94">
        <v>0</v>
      </c>
      <c r="U44" s="95">
        <v>0</v>
      </c>
      <c r="V44" s="95">
        <v>0</v>
      </c>
      <c r="W44" s="96">
        <f t="shared" si="20"/>
        <v>0</v>
      </c>
      <c r="X44" s="89">
        <v>0</v>
      </c>
      <c r="Y44" s="89">
        <v>0</v>
      </c>
      <c r="Z44" s="89">
        <v>0</v>
      </c>
      <c r="AA44" s="89">
        <v>0</v>
      </c>
    </row>
    <row r="45" spans="1:27" x14ac:dyDescent="0.2">
      <c r="A45" s="203"/>
      <c r="B45" s="199"/>
      <c r="C45" s="200"/>
      <c r="D45" s="199"/>
      <c r="E45" s="199"/>
      <c r="F45" s="199"/>
      <c r="G45" s="199"/>
      <c r="H45" s="205"/>
      <c r="I45" s="199"/>
      <c r="J45" s="200"/>
      <c r="K45" s="90" t="s">
        <v>32</v>
      </c>
      <c r="L45" s="94">
        <v>0</v>
      </c>
      <c r="M45" s="95">
        <v>0</v>
      </c>
      <c r="N45" s="95">
        <v>0</v>
      </c>
      <c r="O45" s="96">
        <f t="shared" si="18"/>
        <v>0</v>
      </c>
      <c r="P45" s="94">
        <v>0</v>
      </c>
      <c r="Q45" s="95">
        <v>0</v>
      </c>
      <c r="R45" s="95">
        <v>0</v>
      </c>
      <c r="S45" s="96">
        <f t="shared" si="19"/>
        <v>0</v>
      </c>
      <c r="T45" s="94">
        <v>0</v>
      </c>
      <c r="U45" s="95">
        <v>0</v>
      </c>
      <c r="V45" s="95">
        <v>0</v>
      </c>
      <c r="W45" s="96">
        <f t="shared" si="20"/>
        <v>0</v>
      </c>
      <c r="X45" s="89">
        <v>0</v>
      </c>
      <c r="Y45" s="89">
        <v>0</v>
      </c>
      <c r="Z45" s="89">
        <v>0</v>
      </c>
      <c r="AA45" s="89">
        <v>0</v>
      </c>
    </row>
    <row r="46" spans="1:27" x14ac:dyDescent="0.2">
      <c r="A46" s="203"/>
      <c r="B46" s="199"/>
      <c r="C46" s="200"/>
      <c r="D46" s="199"/>
      <c r="E46" s="199"/>
      <c r="F46" s="199"/>
      <c r="G46" s="199"/>
      <c r="H46" s="205"/>
      <c r="I46" s="199"/>
      <c r="J46" s="200"/>
      <c r="K46" s="90" t="s">
        <v>33</v>
      </c>
      <c r="L46" s="94">
        <v>0</v>
      </c>
      <c r="M46" s="95">
        <v>0</v>
      </c>
      <c r="N46" s="95">
        <v>0</v>
      </c>
      <c r="O46" s="97">
        <f t="shared" si="18"/>
        <v>0</v>
      </c>
      <c r="P46" s="94">
        <v>0</v>
      </c>
      <c r="Q46" s="95">
        <v>0</v>
      </c>
      <c r="R46" s="95">
        <v>0</v>
      </c>
      <c r="S46" s="97">
        <f t="shared" si="19"/>
        <v>0</v>
      </c>
      <c r="T46" s="94">
        <v>0</v>
      </c>
      <c r="U46" s="95">
        <v>0</v>
      </c>
      <c r="V46" s="95">
        <v>0</v>
      </c>
      <c r="W46" s="97">
        <f t="shared" si="20"/>
        <v>0</v>
      </c>
      <c r="X46" s="89">
        <v>0</v>
      </c>
      <c r="Y46" s="89">
        <v>0</v>
      </c>
      <c r="Z46" s="89">
        <v>0</v>
      </c>
      <c r="AA46" s="89">
        <v>0</v>
      </c>
    </row>
    <row r="47" spans="1:27" ht="12.75" thickBot="1" x14ac:dyDescent="0.25">
      <c r="A47" s="203"/>
      <c r="B47" s="199"/>
      <c r="C47" s="200"/>
      <c r="D47" s="199"/>
      <c r="E47" s="199"/>
      <c r="F47" s="199"/>
      <c r="G47" s="199"/>
      <c r="H47" s="205"/>
      <c r="I47" s="199"/>
      <c r="J47" s="200"/>
      <c r="K47" s="88" t="s">
        <v>34</v>
      </c>
      <c r="L47" s="98">
        <v>0</v>
      </c>
      <c r="M47" s="99">
        <v>0</v>
      </c>
      <c r="N47" s="99">
        <v>0</v>
      </c>
      <c r="O47" s="100">
        <f t="shared" si="18"/>
        <v>0</v>
      </c>
      <c r="P47" s="98">
        <v>0</v>
      </c>
      <c r="Q47" s="99">
        <v>0</v>
      </c>
      <c r="R47" s="99">
        <v>0</v>
      </c>
      <c r="S47" s="100">
        <f t="shared" si="19"/>
        <v>0</v>
      </c>
      <c r="T47" s="98">
        <v>0</v>
      </c>
      <c r="U47" s="99">
        <v>0</v>
      </c>
      <c r="V47" s="99">
        <v>0</v>
      </c>
      <c r="W47" s="100">
        <f t="shared" si="20"/>
        <v>0</v>
      </c>
      <c r="X47" s="89">
        <v>0</v>
      </c>
      <c r="Y47" s="89">
        <v>0</v>
      </c>
      <c r="Z47" s="89">
        <v>0</v>
      </c>
      <c r="AA47" s="89">
        <v>0</v>
      </c>
    </row>
    <row r="48" spans="1:27" ht="18.75" customHeight="1" thickBot="1" x14ac:dyDescent="0.25">
      <c r="A48" s="203"/>
      <c r="B48" s="199"/>
      <c r="C48" s="200"/>
      <c r="D48" s="199"/>
      <c r="E48" s="199"/>
      <c r="F48" s="199"/>
      <c r="G48" s="199"/>
      <c r="H48" s="205"/>
      <c r="I48" s="199"/>
      <c r="J48" s="200"/>
      <c r="K48" s="101" t="s">
        <v>35</v>
      </c>
      <c r="L48" s="102">
        <f>SUM(L43,L44,L45,L46,L47)</f>
        <v>0</v>
      </c>
      <c r="M48" s="103">
        <f t="shared" ref="M48:N48" si="21">SUM(M43:M47)</f>
        <v>0</v>
      </c>
      <c r="N48" s="103">
        <f t="shared" si="21"/>
        <v>0</v>
      </c>
      <c r="O48" s="104">
        <f>SUM(L48,M48)</f>
        <v>0</v>
      </c>
      <c r="P48" s="102">
        <f>SUM(P43,P44,P45,P46,P47)</f>
        <v>0</v>
      </c>
      <c r="Q48" s="103">
        <f t="shared" ref="Q48:R48" si="22">SUM(Q43:Q47)</f>
        <v>0</v>
      </c>
      <c r="R48" s="103">
        <f t="shared" si="22"/>
        <v>0</v>
      </c>
      <c r="S48" s="104">
        <f>SUM(P48,Q48)</f>
        <v>0</v>
      </c>
      <c r="T48" s="102">
        <f>SUM(T43,T44,T45,T46,T47)</f>
        <v>0</v>
      </c>
      <c r="U48" s="103">
        <f t="shared" ref="U48:V48" si="23">SUM(U43:U47)</f>
        <v>0</v>
      </c>
      <c r="V48" s="103">
        <f t="shared" si="23"/>
        <v>0</v>
      </c>
      <c r="W48" s="104">
        <f>SUM(T48,U48)</f>
        <v>0</v>
      </c>
      <c r="X48" s="117">
        <v>0</v>
      </c>
      <c r="Y48" s="117">
        <v>0</v>
      </c>
      <c r="Z48" s="117">
        <v>0</v>
      </c>
      <c r="AA48" s="117">
        <v>0</v>
      </c>
    </row>
    <row r="49" spans="1:27" x14ac:dyDescent="0.2">
      <c r="A49" s="203"/>
      <c r="B49" s="199"/>
      <c r="C49" s="200"/>
      <c r="D49" s="199"/>
      <c r="E49" s="199"/>
      <c r="F49" s="199"/>
      <c r="G49" s="199"/>
      <c r="H49" s="205"/>
      <c r="I49" s="199"/>
      <c r="J49" s="200" t="s">
        <v>28</v>
      </c>
      <c r="K49" s="90" t="s">
        <v>36</v>
      </c>
      <c r="L49" s="105">
        <v>0</v>
      </c>
      <c r="M49" s="106">
        <v>0</v>
      </c>
      <c r="N49" s="106">
        <v>0</v>
      </c>
      <c r="O49" s="97">
        <f>SUM(L49:N49)</f>
        <v>0</v>
      </c>
      <c r="P49" s="105">
        <v>0</v>
      </c>
      <c r="Q49" s="106">
        <v>0</v>
      </c>
      <c r="R49" s="106">
        <v>0</v>
      </c>
      <c r="S49" s="97">
        <f>SUM(P49:R49)</f>
        <v>0</v>
      </c>
      <c r="T49" s="105">
        <v>0</v>
      </c>
      <c r="U49" s="106">
        <v>0</v>
      </c>
      <c r="V49" s="106">
        <v>0</v>
      </c>
      <c r="W49" s="111">
        <f>SUM(T49:V49)</f>
        <v>0</v>
      </c>
      <c r="X49" s="89">
        <v>0</v>
      </c>
      <c r="Y49" s="89">
        <v>0</v>
      </c>
      <c r="Z49" s="89">
        <v>0</v>
      </c>
      <c r="AA49" s="89">
        <v>0</v>
      </c>
    </row>
    <row r="50" spans="1:27" x14ac:dyDescent="0.2">
      <c r="A50" s="203"/>
      <c r="B50" s="199"/>
      <c r="C50" s="200"/>
      <c r="D50" s="199"/>
      <c r="E50" s="199"/>
      <c r="F50" s="199"/>
      <c r="G50" s="199"/>
      <c r="H50" s="205"/>
      <c r="I50" s="199"/>
      <c r="J50" s="200"/>
      <c r="K50" s="90" t="s">
        <v>37</v>
      </c>
      <c r="L50" s="94">
        <v>0</v>
      </c>
      <c r="M50" s="95">
        <v>0</v>
      </c>
      <c r="N50" s="95">
        <v>0</v>
      </c>
      <c r="O50" s="96">
        <f>SUM(L50:N50)</f>
        <v>0</v>
      </c>
      <c r="P50" s="94">
        <v>0</v>
      </c>
      <c r="Q50" s="95">
        <v>0</v>
      </c>
      <c r="R50" s="95">
        <v>0</v>
      </c>
      <c r="S50" s="96">
        <f>SUM(P50:R50)</f>
        <v>0</v>
      </c>
      <c r="T50" s="94">
        <v>0</v>
      </c>
      <c r="U50" s="95">
        <v>0</v>
      </c>
      <c r="V50" s="95">
        <v>0</v>
      </c>
      <c r="W50" s="96">
        <f>SUM(T50:V50)</f>
        <v>0</v>
      </c>
      <c r="X50" s="89">
        <v>0</v>
      </c>
      <c r="Y50" s="89">
        <v>0</v>
      </c>
      <c r="Z50" s="89">
        <v>0</v>
      </c>
      <c r="AA50" s="89">
        <v>0</v>
      </c>
    </row>
    <row r="51" spans="1:27" x14ac:dyDescent="0.2">
      <c r="A51" s="203"/>
      <c r="B51" s="199"/>
      <c r="C51" s="200"/>
      <c r="D51" s="199"/>
      <c r="E51" s="199"/>
      <c r="F51" s="199"/>
      <c r="G51" s="199"/>
      <c r="H51" s="205"/>
      <c r="I51" s="199"/>
      <c r="J51" s="200" t="s">
        <v>40</v>
      </c>
      <c r="K51" s="90" t="s">
        <v>38</v>
      </c>
      <c r="L51" s="94">
        <v>0</v>
      </c>
      <c r="M51" s="95">
        <v>0</v>
      </c>
      <c r="N51" s="95">
        <v>0</v>
      </c>
      <c r="O51" s="96">
        <f>SUM(L51:N51)</f>
        <v>0</v>
      </c>
      <c r="P51" s="94">
        <v>0</v>
      </c>
      <c r="Q51" s="95">
        <v>0</v>
      </c>
      <c r="R51" s="95">
        <v>0</v>
      </c>
      <c r="S51" s="96">
        <f>SUM(P51:R51)</f>
        <v>0</v>
      </c>
      <c r="T51" s="94">
        <v>0</v>
      </c>
      <c r="U51" s="95">
        <v>0</v>
      </c>
      <c r="V51" s="95">
        <v>0</v>
      </c>
      <c r="W51" s="96">
        <f>SUM(T51:V51)</f>
        <v>0</v>
      </c>
      <c r="X51" s="89">
        <v>0</v>
      </c>
      <c r="Y51" s="89">
        <v>0</v>
      </c>
      <c r="Z51" s="89">
        <v>0</v>
      </c>
      <c r="AA51" s="89">
        <v>0</v>
      </c>
    </row>
    <row r="52" spans="1:27" ht="21" customHeight="1" thickBot="1" x14ac:dyDescent="0.25">
      <c r="A52" s="203"/>
      <c r="B52" s="199"/>
      <c r="C52" s="200"/>
      <c r="D52" s="199"/>
      <c r="E52" s="199"/>
      <c r="F52" s="199"/>
      <c r="G52" s="199"/>
      <c r="H52" s="205"/>
      <c r="I52" s="199"/>
      <c r="J52" s="200"/>
      <c r="K52" s="90" t="s">
        <v>39</v>
      </c>
      <c r="L52" s="107">
        <v>0</v>
      </c>
      <c r="M52" s="108">
        <v>0</v>
      </c>
      <c r="N52" s="108">
        <v>0</v>
      </c>
      <c r="O52" s="109">
        <f>SUM(L52:N52)</f>
        <v>0</v>
      </c>
      <c r="P52" s="107">
        <v>0</v>
      </c>
      <c r="Q52" s="108">
        <v>0</v>
      </c>
      <c r="R52" s="108">
        <v>0</v>
      </c>
      <c r="S52" s="109">
        <f>SUM(P52:R52)</f>
        <v>0</v>
      </c>
      <c r="T52" s="107">
        <v>0</v>
      </c>
      <c r="U52" s="108">
        <v>0</v>
      </c>
      <c r="V52" s="108">
        <v>0</v>
      </c>
      <c r="W52" s="109">
        <f>SUM(T52:V52)</f>
        <v>0</v>
      </c>
      <c r="X52" s="89">
        <v>0</v>
      </c>
      <c r="Y52" s="89">
        <v>0</v>
      </c>
      <c r="Z52" s="89">
        <v>0</v>
      </c>
      <c r="AA52" s="89">
        <v>0</v>
      </c>
    </row>
    <row r="53" spans="1:27" ht="20.25" customHeight="1" x14ac:dyDescent="0.2">
      <c r="A53" s="202" t="s">
        <v>181</v>
      </c>
      <c r="B53" s="199"/>
      <c r="C53" s="200"/>
      <c r="D53" s="199"/>
      <c r="E53" s="199"/>
      <c r="F53" s="199"/>
      <c r="G53" s="199" t="s">
        <v>191</v>
      </c>
      <c r="H53" s="205"/>
      <c r="I53" s="199" t="s">
        <v>187</v>
      </c>
      <c r="J53" s="200" t="s">
        <v>27</v>
      </c>
      <c r="K53" s="90" t="s">
        <v>30</v>
      </c>
      <c r="L53" s="91">
        <v>0</v>
      </c>
      <c r="M53" s="92">
        <v>0</v>
      </c>
      <c r="N53" s="92">
        <v>0</v>
      </c>
      <c r="O53" s="93">
        <f t="shared" ref="O53:O57" si="24">SUM(L53:N53)</f>
        <v>0</v>
      </c>
      <c r="P53" s="91">
        <v>0</v>
      </c>
      <c r="Q53" s="92">
        <v>0</v>
      </c>
      <c r="R53" s="92">
        <v>0</v>
      </c>
      <c r="S53" s="93">
        <f t="shared" ref="S53:S57" si="25">SUM(P53:R53)</f>
        <v>0</v>
      </c>
      <c r="T53" s="91">
        <v>0</v>
      </c>
      <c r="U53" s="92">
        <v>0</v>
      </c>
      <c r="V53" s="92">
        <v>0</v>
      </c>
      <c r="W53" s="93">
        <f t="shared" ref="W53:W57" si="26">SUM(T53:V53)</f>
        <v>0</v>
      </c>
      <c r="X53" s="89">
        <v>0</v>
      </c>
      <c r="Y53" s="89">
        <v>0</v>
      </c>
      <c r="Z53" s="89">
        <v>0</v>
      </c>
      <c r="AA53" s="89">
        <v>0</v>
      </c>
    </row>
    <row r="54" spans="1:27" x14ac:dyDescent="0.2">
      <c r="A54" s="203"/>
      <c r="B54" s="199"/>
      <c r="C54" s="200"/>
      <c r="D54" s="199"/>
      <c r="E54" s="199"/>
      <c r="F54" s="199"/>
      <c r="G54" s="199"/>
      <c r="H54" s="205"/>
      <c r="I54" s="199"/>
      <c r="J54" s="200"/>
      <c r="K54" s="90" t="s">
        <v>31</v>
      </c>
      <c r="L54" s="94">
        <v>0</v>
      </c>
      <c r="M54" s="95">
        <v>0</v>
      </c>
      <c r="N54" s="95">
        <v>0</v>
      </c>
      <c r="O54" s="96">
        <f t="shared" si="24"/>
        <v>0</v>
      </c>
      <c r="P54" s="94">
        <v>0</v>
      </c>
      <c r="Q54" s="95">
        <v>0</v>
      </c>
      <c r="R54" s="95">
        <v>0</v>
      </c>
      <c r="S54" s="96">
        <f t="shared" si="25"/>
        <v>0</v>
      </c>
      <c r="T54" s="94">
        <v>0</v>
      </c>
      <c r="U54" s="95">
        <v>0</v>
      </c>
      <c r="V54" s="95">
        <v>0</v>
      </c>
      <c r="W54" s="96">
        <f t="shared" si="26"/>
        <v>0</v>
      </c>
      <c r="X54" s="89">
        <v>0</v>
      </c>
      <c r="Y54" s="89">
        <v>0</v>
      </c>
      <c r="Z54" s="89">
        <v>0</v>
      </c>
      <c r="AA54" s="89">
        <v>0</v>
      </c>
    </row>
    <row r="55" spans="1:27" x14ac:dyDescent="0.2">
      <c r="A55" s="203"/>
      <c r="B55" s="199"/>
      <c r="C55" s="200"/>
      <c r="D55" s="199"/>
      <c r="E55" s="199"/>
      <c r="F55" s="199"/>
      <c r="G55" s="199"/>
      <c r="H55" s="205"/>
      <c r="I55" s="199"/>
      <c r="J55" s="200"/>
      <c r="K55" s="90" t="s">
        <v>32</v>
      </c>
      <c r="L55" s="94">
        <v>0</v>
      </c>
      <c r="M55" s="95">
        <v>0</v>
      </c>
      <c r="N55" s="95">
        <v>0</v>
      </c>
      <c r="O55" s="96">
        <f t="shared" si="24"/>
        <v>0</v>
      </c>
      <c r="P55" s="94">
        <v>0</v>
      </c>
      <c r="Q55" s="95">
        <v>0</v>
      </c>
      <c r="R55" s="95">
        <v>0</v>
      </c>
      <c r="S55" s="96">
        <f t="shared" si="25"/>
        <v>0</v>
      </c>
      <c r="T55" s="94">
        <v>0</v>
      </c>
      <c r="U55" s="95">
        <v>0</v>
      </c>
      <c r="V55" s="95">
        <v>0</v>
      </c>
      <c r="W55" s="96">
        <f t="shared" si="26"/>
        <v>0</v>
      </c>
      <c r="X55" s="89">
        <v>0</v>
      </c>
      <c r="Y55" s="89">
        <v>0</v>
      </c>
      <c r="Z55" s="89">
        <v>0</v>
      </c>
      <c r="AA55" s="89">
        <v>0</v>
      </c>
    </row>
    <row r="56" spans="1:27" x14ac:dyDescent="0.2">
      <c r="A56" s="203"/>
      <c r="B56" s="199"/>
      <c r="C56" s="200"/>
      <c r="D56" s="199"/>
      <c r="E56" s="199"/>
      <c r="F56" s="199"/>
      <c r="G56" s="199"/>
      <c r="H56" s="205"/>
      <c r="I56" s="199"/>
      <c r="J56" s="200"/>
      <c r="K56" s="90" t="s">
        <v>33</v>
      </c>
      <c r="L56" s="94">
        <v>0</v>
      </c>
      <c r="M56" s="95">
        <v>0</v>
      </c>
      <c r="N56" s="95">
        <v>0</v>
      </c>
      <c r="O56" s="97">
        <f t="shared" si="24"/>
        <v>0</v>
      </c>
      <c r="P56" s="94">
        <v>0</v>
      </c>
      <c r="Q56" s="95">
        <v>0</v>
      </c>
      <c r="R56" s="95">
        <v>0</v>
      </c>
      <c r="S56" s="97">
        <f t="shared" si="25"/>
        <v>0</v>
      </c>
      <c r="T56" s="94">
        <v>0</v>
      </c>
      <c r="U56" s="95">
        <v>0</v>
      </c>
      <c r="V56" s="95">
        <v>0</v>
      </c>
      <c r="W56" s="97">
        <f t="shared" si="26"/>
        <v>0</v>
      </c>
      <c r="X56" s="89">
        <v>0</v>
      </c>
      <c r="Y56" s="89">
        <v>0</v>
      </c>
      <c r="Z56" s="89">
        <v>0</v>
      </c>
      <c r="AA56" s="89">
        <v>0</v>
      </c>
    </row>
    <row r="57" spans="1:27" ht="12.75" thickBot="1" x14ac:dyDescent="0.25">
      <c r="A57" s="203"/>
      <c r="B57" s="199"/>
      <c r="C57" s="200"/>
      <c r="D57" s="199"/>
      <c r="E57" s="199"/>
      <c r="F57" s="199"/>
      <c r="G57" s="199"/>
      <c r="H57" s="205"/>
      <c r="I57" s="199"/>
      <c r="J57" s="200"/>
      <c r="K57" s="88" t="s">
        <v>34</v>
      </c>
      <c r="L57" s="98">
        <v>0</v>
      </c>
      <c r="M57" s="99">
        <v>0</v>
      </c>
      <c r="N57" s="99">
        <v>0</v>
      </c>
      <c r="O57" s="100">
        <f t="shared" si="24"/>
        <v>0</v>
      </c>
      <c r="P57" s="98">
        <v>0</v>
      </c>
      <c r="Q57" s="99">
        <v>0</v>
      </c>
      <c r="R57" s="99">
        <v>0</v>
      </c>
      <c r="S57" s="100">
        <f t="shared" si="25"/>
        <v>0</v>
      </c>
      <c r="T57" s="98">
        <v>0</v>
      </c>
      <c r="U57" s="99">
        <v>0</v>
      </c>
      <c r="V57" s="99">
        <v>0</v>
      </c>
      <c r="W57" s="100">
        <f t="shared" si="26"/>
        <v>0</v>
      </c>
      <c r="X57" s="89">
        <v>0</v>
      </c>
      <c r="Y57" s="89">
        <v>0</v>
      </c>
      <c r="Z57" s="89">
        <v>0</v>
      </c>
      <c r="AA57" s="89">
        <v>0</v>
      </c>
    </row>
    <row r="58" spans="1:27" ht="20.25" customHeight="1" thickBot="1" x14ac:dyDescent="0.25">
      <c r="A58" s="203"/>
      <c r="B58" s="199"/>
      <c r="C58" s="200"/>
      <c r="D58" s="199"/>
      <c r="E58" s="199"/>
      <c r="F58" s="199"/>
      <c r="G58" s="199"/>
      <c r="H58" s="205"/>
      <c r="I58" s="199"/>
      <c r="J58" s="200"/>
      <c r="K58" s="101" t="s">
        <v>35</v>
      </c>
      <c r="L58" s="102">
        <f>SUM(L53,L54,L55,L56,L57)</f>
        <v>0</v>
      </c>
      <c r="M58" s="103">
        <f t="shared" ref="M58:N58" si="27">SUM(M53:M57)</f>
        <v>0</v>
      </c>
      <c r="N58" s="103">
        <f t="shared" si="27"/>
        <v>0</v>
      </c>
      <c r="O58" s="104">
        <f>SUM(L58,M58)</f>
        <v>0</v>
      </c>
      <c r="P58" s="102">
        <f>SUM(P53,P54,P55,P56,P57)</f>
        <v>0</v>
      </c>
      <c r="Q58" s="103">
        <f t="shared" ref="Q58:R58" si="28">SUM(Q53:Q57)</f>
        <v>0</v>
      </c>
      <c r="R58" s="103">
        <f t="shared" si="28"/>
        <v>0</v>
      </c>
      <c r="S58" s="104">
        <f>SUM(P58,Q58)</f>
        <v>0</v>
      </c>
      <c r="T58" s="102">
        <f>SUM(T53,T54,T55,T56,T57)</f>
        <v>0</v>
      </c>
      <c r="U58" s="103">
        <f t="shared" ref="U58:V58" si="29">SUM(U53:U57)</f>
        <v>0</v>
      </c>
      <c r="V58" s="103">
        <f t="shared" si="29"/>
        <v>0</v>
      </c>
      <c r="W58" s="104">
        <f>SUM(T58,U58)</f>
        <v>0</v>
      </c>
      <c r="X58" s="117">
        <v>0</v>
      </c>
      <c r="Y58" s="117">
        <v>0</v>
      </c>
      <c r="Z58" s="117">
        <v>0</v>
      </c>
      <c r="AA58" s="117">
        <v>0</v>
      </c>
    </row>
    <row r="59" spans="1:27" x14ac:dyDescent="0.2">
      <c r="A59" s="203"/>
      <c r="B59" s="199"/>
      <c r="C59" s="200"/>
      <c r="D59" s="199"/>
      <c r="E59" s="199"/>
      <c r="F59" s="199"/>
      <c r="G59" s="199"/>
      <c r="H59" s="205"/>
      <c r="I59" s="199"/>
      <c r="J59" s="199" t="s">
        <v>28</v>
      </c>
      <c r="K59" s="90" t="s">
        <v>36</v>
      </c>
      <c r="L59" s="105">
        <v>0</v>
      </c>
      <c r="M59" s="106">
        <v>0</v>
      </c>
      <c r="N59" s="106">
        <v>0</v>
      </c>
      <c r="O59" s="97">
        <f>SUM(L59:N59)</f>
        <v>0</v>
      </c>
      <c r="P59" s="105">
        <v>0</v>
      </c>
      <c r="Q59" s="106">
        <v>0</v>
      </c>
      <c r="R59" s="106">
        <v>0</v>
      </c>
      <c r="S59" s="97">
        <f>SUM(P59:R59)</f>
        <v>0</v>
      </c>
      <c r="T59" s="105">
        <v>0</v>
      </c>
      <c r="U59" s="106">
        <v>0</v>
      </c>
      <c r="V59" s="106">
        <v>0</v>
      </c>
      <c r="W59" s="111">
        <f>SUM(T59:V59)</f>
        <v>0</v>
      </c>
      <c r="X59" s="89">
        <v>0</v>
      </c>
      <c r="Y59" s="89">
        <v>0</v>
      </c>
      <c r="Z59" s="89">
        <v>0</v>
      </c>
      <c r="AA59" s="89">
        <v>0</v>
      </c>
    </row>
    <row r="60" spans="1:27" x14ac:dyDescent="0.2">
      <c r="A60" s="203"/>
      <c r="B60" s="199"/>
      <c r="C60" s="200"/>
      <c r="D60" s="199"/>
      <c r="E60" s="199"/>
      <c r="F60" s="199"/>
      <c r="G60" s="199"/>
      <c r="H60" s="205"/>
      <c r="I60" s="199"/>
      <c r="J60" s="199"/>
      <c r="K60" s="90" t="s">
        <v>37</v>
      </c>
      <c r="L60" s="94">
        <v>0</v>
      </c>
      <c r="M60" s="95">
        <v>0</v>
      </c>
      <c r="N60" s="95">
        <v>0</v>
      </c>
      <c r="O60" s="96">
        <f>SUM(L60:N60)</f>
        <v>0</v>
      </c>
      <c r="P60" s="94">
        <v>0</v>
      </c>
      <c r="Q60" s="95">
        <v>0</v>
      </c>
      <c r="R60" s="95">
        <v>0</v>
      </c>
      <c r="S60" s="96">
        <f>SUM(P60:R60)</f>
        <v>0</v>
      </c>
      <c r="T60" s="94">
        <v>0</v>
      </c>
      <c r="U60" s="95">
        <v>0</v>
      </c>
      <c r="V60" s="95">
        <v>0</v>
      </c>
      <c r="W60" s="96">
        <f>SUM(T60:V60)</f>
        <v>0</v>
      </c>
      <c r="X60" s="89">
        <v>0</v>
      </c>
      <c r="Y60" s="89">
        <v>0</v>
      </c>
      <c r="Z60" s="89">
        <v>0</v>
      </c>
      <c r="AA60" s="89">
        <v>0</v>
      </c>
    </row>
    <row r="61" spans="1:27" x14ac:dyDescent="0.2">
      <c r="A61" s="203"/>
      <c r="B61" s="199"/>
      <c r="C61" s="200"/>
      <c r="D61" s="199"/>
      <c r="E61" s="199"/>
      <c r="F61" s="199"/>
      <c r="G61" s="199"/>
      <c r="H61" s="205"/>
      <c r="I61" s="199"/>
      <c r="J61" s="200" t="s">
        <v>40</v>
      </c>
      <c r="K61" s="90" t="s">
        <v>38</v>
      </c>
      <c r="L61" s="94">
        <v>0</v>
      </c>
      <c r="M61" s="95">
        <v>0</v>
      </c>
      <c r="N61" s="95">
        <v>0</v>
      </c>
      <c r="O61" s="96">
        <f>SUM(L61:N61)</f>
        <v>0</v>
      </c>
      <c r="P61" s="94">
        <v>0</v>
      </c>
      <c r="Q61" s="95">
        <v>0</v>
      </c>
      <c r="R61" s="95">
        <v>0</v>
      </c>
      <c r="S61" s="96">
        <f>SUM(P61:R61)</f>
        <v>0</v>
      </c>
      <c r="T61" s="94">
        <v>0</v>
      </c>
      <c r="U61" s="95">
        <v>0</v>
      </c>
      <c r="V61" s="95">
        <v>0</v>
      </c>
      <c r="W61" s="96">
        <f>SUM(T61:V61)</f>
        <v>0</v>
      </c>
      <c r="X61" s="89">
        <v>0</v>
      </c>
      <c r="Y61" s="89">
        <v>0</v>
      </c>
      <c r="Z61" s="89">
        <v>0</v>
      </c>
      <c r="AA61" s="89">
        <v>0</v>
      </c>
    </row>
    <row r="62" spans="1:27" ht="23.25" customHeight="1" thickBot="1" x14ac:dyDescent="0.25">
      <c r="A62" s="203"/>
      <c r="B62" s="199"/>
      <c r="C62" s="200"/>
      <c r="D62" s="199"/>
      <c r="E62" s="199"/>
      <c r="F62" s="199"/>
      <c r="G62" s="199"/>
      <c r="H62" s="205"/>
      <c r="I62" s="199"/>
      <c r="J62" s="200"/>
      <c r="K62" s="90" t="s">
        <v>39</v>
      </c>
      <c r="L62" s="107">
        <v>0</v>
      </c>
      <c r="M62" s="108">
        <v>0</v>
      </c>
      <c r="N62" s="108">
        <v>0</v>
      </c>
      <c r="O62" s="109">
        <f>SUM(L62:N62)</f>
        <v>0</v>
      </c>
      <c r="P62" s="107">
        <v>0</v>
      </c>
      <c r="Q62" s="108">
        <v>0</v>
      </c>
      <c r="R62" s="108">
        <v>0</v>
      </c>
      <c r="S62" s="109">
        <f>SUM(P62:R62)</f>
        <v>0</v>
      </c>
      <c r="T62" s="107">
        <v>0</v>
      </c>
      <c r="U62" s="108">
        <v>0</v>
      </c>
      <c r="V62" s="108">
        <v>0</v>
      </c>
      <c r="W62" s="109">
        <f>SUM(T62:V62)</f>
        <v>0</v>
      </c>
      <c r="X62" s="89">
        <v>0</v>
      </c>
      <c r="Y62" s="89">
        <v>0</v>
      </c>
      <c r="Z62" s="89">
        <v>0</v>
      </c>
      <c r="AA62" s="89">
        <v>0</v>
      </c>
    </row>
    <row r="63" spans="1:27" ht="13.5" customHeight="1" x14ac:dyDescent="0.2">
      <c r="A63" s="202" t="s">
        <v>181</v>
      </c>
      <c r="B63" s="199"/>
      <c r="C63" s="200"/>
      <c r="D63" s="199"/>
      <c r="E63" s="199"/>
      <c r="F63" s="199"/>
      <c r="G63" s="199" t="s">
        <v>192</v>
      </c>
      <c r="H63" s="205"/>
      <c r="I63" s="199" t="s">
        <v>187</v>
      </c>
      <c r="J63" s="200" t="s">
        <v>27</v>
      </c>
      <c r="K63" s="90" t="s">
        <v>30</v>
      </c>
      <c r="L63" s="91">
        <v>0</v>
      </c>
      <c r="M63" s="92">
        <v>0</v>
      </c>
      <c r="N63" s="92">
        <v>0</v>
      </c>
      <c r="O63" s="93">
        <f t="shared" ref="O63:O67" si="30">SUM(L63:N63)</f>
        <v>0</v>
      </c>
      <c r="P63" s="91">
        <v>0</v>
      </c>
      <c r="Q63" s="92">
        <v>0</v>
      </c>
      <c r="R63" s="92">
        <v>0</v>
      </c>
      <c r="S63" s="93">
        <f t="shared" ref="S63:S67" si="31">SUM(P63:R63)</f>
        <v>0</v>
      </c>
      <c r="T63" s="91">
        <v>0</v>
      </c>
      <c r="U63" s="92">
        <v>0</v>
      </c>
      <c r="V63" s="92">
        <v>0</v>
      </c>
      <c r="W63" s="93">
        <f t="shared" ref="W63:W67" si="32">SUM(T63:V63)</f>
        <v>0</v>
      </c>
      <c r="X63" s="89">
        <v>0</v>
      </c>
      <c r="Y63" s="89">
        <v>0</v>
      </c>
      <c r="Z63" s="89">
        <v>0</v>
      </c>
      <c r="AA63" s="89">
        <v>0</v>
      </c>
    </row>
    <row r="64" spans="1:27" x14ac:dyDescent="0.2">
      <c r="A64" s="203"/>
      <c r="B64" s="199"/>
      <c r="C64" s="200"/>
      <c r="D64" s="199"/>
      <c r="E64" s="199"/>
      <c r="F64" s="199"/>
      <c r="G64" s="199"/>
      <c r="H64" s="205"/>
      <c r="I64" s="199"/>
      <c r="J64" s="200"/>
      <c r="K64" s="90" t="s">
        <v>31</v>
      </c>
      <c r="L64" s="94">
        <v>0</v>
      </c>
      <c r="M64" s="95">
        <v>0</v>
      </c>
      <c r="N64" s="95">
        <v>0</v>
      </c>
      <c r="O64" s="96">
        <f t="shared" si="30"/>
        <v>0</v>
      </c>
      <c r="P64" s="94">
        <v>0</v>
      </c>
      <c r="Q64" s="95">
        <v>0</v>
      </c>
      <c r="R64" s="95">
        <v>0</v>
      </c>
      <c r="S64" s="96">
        <f t="shared" si="31"/>
        <v>0</v>
      </c>
      <c r="T64" s="94">
        <v>0</v>
      </c>
      <c r="U64" s="95">
        <v>0</v>
      </c>
      <c r="V64" s="95">
        <v>0</v>
      </c>
      <c r="W64" s="96">
        <f t="shared" si="32"/>
        <v>0</v>
      </c>
      <c r="X64" s="89">
        <v>0</v>
      </c>
      <c r="Y64" s="89">
        <v>0</v>
      </c>
      <c r="Z64" s="89">
        <v>0</v>
      </c>
      <c r="AA64" s="89">
        <v>0</v>
      </c>
    </row>
    <row r="65" spans="1:27" x14ac:dyDescent="0.2">
      <c r="A65" s="203"/>
      <c r="B65" s="199"/>
      <c r="C65" s="200"/>
      <c r="D65" s="199"/>
      <c r="E65" s="199"/>
      <c r="F65" s="199"/>
      <c r="G65" s="199"/>
      <c r="H65" s="205"/>
      <c r="I65" s="199"/>
      <c r="J65" s="200"/>
      <c r="K65" s="90" t="s">
        <v>32</v>
      </c>
      <c r="L65" s="94">
        <v>0</v>
      </c>
      <c r="M65" s="95">
        <v>0</v>
      </c>
      <c r="N65" s="95">
        <v>0</v>
      </c>
      <c r="O65" s="96">
        <f t="shared" si="30"/>
        <v>0</v>
      </c>
      <c r="P65" s="94">
        <v>0</v>
      </c>
      <c r="Q65" s="95">
        <v>0</v>
      </c>
      <c r="R65" s="95">
        <v>0</v>
      </c>
      <c r="S65" s="96">
        <f t="shared" si="31"/>
        <v>0</v>
      </c>
      <c r="T65" s="94">
        <v>0</v>
      </c>
      <c r="U65" s="95">
        <v>0</v>
      </c>
      <c r="V65" s="95">
        <v>0</v>
      </c>
      <c r="W65" s="96">
        <f t="shared" si="32"/>
        <v>0</v>
      </c>
      <c r="X65" s="89">
        <v>0</v>
      </c>
      <c r="Y65" s="89">
        <v>0</v>
      </c>
      <c r="Z65" s="89">
        <v>0</v>
      </c>
      <c r="AA65" s="89">
        <v>0</v>
      </c>
    </row>
    <row r="66" spans="1:27" x14ac:dyDescent="0.2">
      <c r="A66" s="203"/>
      <c r="B66" s="199"/>
      <c r="C66" s="200"/>
      <c r="D66" s="199"/>
      <c r="E66" s="199"/>
      <c r="F66" s="199"/>
      <c r="G66" s="199"/>
      <c r="H66" s="205"/>
      <c r="I66" s="199"/>
      <c r="J66" s="200"/>
      <c r="K66" s="90" t="s">
        <v>33</v>
      </c>
      <c r="L66" s="94">
        <v>0</v>
      </c>
      <c r="M66" s="95">
        <v>0</v>
      </c>
      <c r="N66" s="95">
        <v>0</v>
      </c>
      <c r="O66" s="97">
        <f t="shared" si="30"/>
        <v>0</v>
      </c>
      <c r="P66" s="94">
        <v>0</v>
      </c>
      <c r="Q66" s="95">
        <v>0</v>
      </c>
      <c r="R66" s="95">
        <v>0</v>
      </c>
      <c r="S66" s="97">
        <f t="shared" si="31"/>
        <v>0</v>
      </c>
      <c r="T66" s="94">
        <v>0</v>
      </c>
      <c r="U66" s="95">
        <v>0</v>
      </c>
      <c r="V66" s="95">
        <v>0</v>
      </c>
      <c r="W66" s="97">
        <f t="shared" si="32"/>
        <v>0</v>
      </c>
      <c r="X66" s="89">
        <v>0</v>
      </c>
      <c r="Y66" s="89">
        <v>0</v>
      </c>
      <c r="Z66" s="89">
        <v>0</v>
      </c>
      <c r="AA66" s="89">
        <v>0</v>
      </c>
    </row>
    <row r="67" spans="1:27" ht="12.75" thickBot="1" x14ac:dyDescent="0.25">
      <c r="A67" s="203"/>
      <c r="B67" s="199"/>
      <c r="C67" s="200"/>
      <c r="D67" s="199"/>
      <c r="E67" s="199"/>
      <c r="F67" s="199"/>
      <c r="G67" s="199"/>
      <c r="H67" s="205"/>
      <c r="I67" s="199"/>
      <c r="J67" s="200"/>
      <c r="K67" s="88" t="s">
        <v>34</v>
      </c>
      <c r="L67" s="98">
        <v>0</v>
      </c>
      <c r="M67" s="99">
        <v>0</v>
      </c>
      <c r="N67" s="99">
        <v>0</v>
      </c>
      <c r="O67" s="100">
        <f t="shared" si="30"/>
        <v>0</v>
      </c>
      <c r="P67" s="98">
        <v>0</v>
      </c>
      <c r="Q67" s="99">
        <v>0</v>
      </c>
      <c r="R67" s="99">
        <v>0</v>
      </c>
      <c r="S67" s="100">
        <f t="shared" si="31"/>
        <v>0</v>
      </c>
      <c r="T67" s="98">
        <v>0</v>
      </c>
      <c r="U67" s="99">
        <v>0</v>
      </c>
      <c r="V67" s="99">
        <v>0</v>
      </c>
      <c r="W67" s="100">
        <f t="shared" si="32"/>
        <v>0</v>
      </c>
      <c r="X67" s="89">
        <v>0</v>
      </c>
      <c r="Y67" s="89">
        <v>0</v>
      </c>
      <c r="Z67" s="89">
        <v>0</v>
      </c>
      <c r="AA67" s="89">
        <v>0</v>
      </c>
    </row>
    <row r="68" spans="1:27" ht="18" customHeight="1" thickBot="1" x14ac:dyDescent="0.25">
      <c r="A68" s="203"/>
      <c r="B68" s="199"/>
      <c r="C68" s="200"/>
      <c r="D68" s="199"/>
      <c r="E68" s="199"/>
      <c r="F68" s="199"/>
      <c r="G68" s="199"/>
      <c r="H68" s="205"/>
      <c r="I68" s="199"/>
      <c r="J68" s="200"/>
      <c r="K68" s="101" t="s">
        <v>35</v>
      </c>
      <c r="L68" s="102">
        <f>SUM(L63,L64,L65,L66,L67)</f>
        <v>0</v>
      </c>
      <c r="M68" s="103">
        <f t="shared" ref="M68:N68" si="33">SUM(M63:M67)</f>
        <v>0</v>
      </c>
      <c r="N68" s="103">
        <f t="shared" si="33"/>
        <v>0</v>
      </c>
      <c r="O68" s="104">
        <f>SUM(L68,M68)</f>
        <v>0</v>
      </c>
      <c r="P68" s="102">
        <f>SUM(P63,P64,P65,P66,P67)</f>
        <v>0</v>
      </c>
      <c r="Q68" s="103">
        <f t="shared" ref="Q68:R68" si="34">SUM(Q63:Q67)</f>
        <v>0</v>
      </c>
      <c r="R68" s="103">
        <f t="shared" si="34"/>
        <v>0</v>
      </c>
      <c r="S68" s="104">
        <f>SUM(P68,Q68)</f>
        <v>0</v>
      </c>
      <c r="T68" s="102">
        <f>SUM(T63,T64,T65,T66,T67)</f>
        <v>0</v>
      </c>
      <c r="U68" s="103">
        <f t="shared" ref="U68:V68" si="35">SUM(U63:U67)</f>
        <v>0</v>
      </c>
      <c r="V68" s="103">
        <f t="shared" si="35"/>
        <v>0</v>
      </c>
      <c r="W68" s="104">
        <f>SUM(T68,U68)</f>
        <v>0</v>
      </c>
      <c r="X68" s="117">
        <v>0</v>
      </c>
      <c r="Y68" s="117">
        <v>0</v>
      </c>
      <c r="Z68" s="117">
        <v>0</v>
      </c>
      <c r="AA68" s="117">
        <v>0</v>
      </c>
    </row>
    <row r="69" spans="1:27" x14ac:dyDescent="0.2">
      <c r="A69" s="203"/>
      <c r="B69" s="199"/>
      <c r="C69" s="200"/>
      <c r="D69" s="199"/>
      <c r="E69" s="199"/>
      <c r="F69" s="199"/>
      <c r="G69" s="199"/>
      <c r="H69" s="205"/>
      <c r="I69" s="199"/>
      <c r="J69" s="200" t="s">
        <v>28</v>
      </c>
      <c r="K69" s="90" t="s">
        <v>36</v>
      </c>
      <c r="L69" s="105">
        <v>0</v>
      </c>
      <c r="M69" s="106">
        <v>0</v>
      </c>
      <c r="N69" s="106">
        <v>0</v>
      </c>
      <c r="O69" s="97">
        <f>SUM(L69:N69)</f>
        <v>0</v>
      </c>
      <c r="P69" s="105">
        <v>0</v>
      </c>
      <c r="Q69" s="106">
        <v>0</v>
      </c>
      <c r="R69" s="106">
        <v>0</v>
      </c>
      <c r="S69" s="97">
        <f>SUM(P69:R69)</f>
        <v>0</v>
      </c>
      <c r="T69" s="105">
        <v>0</v>
      </c>
      <c r="U69" s="106">
        <v>0</v>
      </c>
      <c r="V69" s="106">
        <v>0</v>
      </c>
      <c r="W69" s="111">
        <f>SUM(T69:V69)</f>
        <v>0</v>
      </c>
      <c r="X69" s="89">
        <v>0</v>
      </c>
      <c r="Y69" s="89">
        <v>0</v>
      </c>
      <c r="Z69" s="89">
        <v>0</v>
      </c>
      <c r="AA69" s="89">
        <v>0</v>
      </c>
    </row>
    <row r="70" spans="1:27" x14ac:dyDescent="0.2">
      <c r="A70" s="203"/>
      <c r="B70" s="199"/>
      <c r="C70" s="200"/>
      <c r="D70" s="199"/>
      <c r="E70" s="199"/>
      <c r="F70" s="199"/>
      <c r="G70" s="199"/>
      <c r="H70" s="205"/>
      <c r="I70" s="199"/>
      <c r="J70" s="200"/>
      <c r="K70" s="90" t="s">
        <v>37</v>
      </c>
      <c r="L70" s="94">
        <v>0</v>
      </c>
      <c r="M70" s="95">
        <v>0</v>
      </c>
      <c r="N70" s="95">
        <v>0</v>
      </c>
      <c r="O70" s="96">
        <f>SUM(L70:N70)</f>
        <v>0</v>
      </c>
      <c r="P70" s="94">
        <v>0</v>
      </c>
      <c r="Q70" s="95">
        <v>0</v>
      </c>
      <c r="R70" s="95">
        <v>0</v>
      </c>
      <c r="S70" s="96">
        <f>SUM(P70:R70)</f>
        <v>0</v>
      </c>
      <c r="T70" s="94">
        <v>0</v>
      </c>
      <c r="U70" s="95">
        <v>0</v>
      </c>
      <c r="V70" s="95">
        <v>0</v>
      </c>
      <c r="W70" s="96">
        <f>SUM(T70:V70)</f>
        <v>0</v>
      </c>
      <c r="X70" s="89">
        <v>0</v>
      </c>
      <c r="Y70" s="89">
        <v>0</v>
      </c>
      <c r="Z70" s="89">
        <v>0</v>
      </c>
      <c r="AA70" s="89">
        <v>0</v>
      </c>
    </row>
    <row r="71" spans="1:27" x14ac:dyDescent="0.2">
      <c r="A71" s="203"/>
      <c r="B71" s="199"/>
      <c r="C71" s="200"/>
      <c r="D71" s="199"/>
      <c r="E71" s="199"/>
      <c r="F71" s="199"/>
      <c r="G71" s="199"/>
      <c r="H71" s="205"/>
      <c r="I71" s="199"/>
      <c r="J71" s="200" t="s">
        <v>40</v>
      </c>
      <c r="K71" s="90" t="s">
        <v>38</v>
      </c>
      <c r="L71" s="94">
        <v>0</v>
      </c>
      <c r="M71" s="95">
        <v>0</v>
      </c>
      <c r="N71" s="95">
        <v>0</v>
      </c>
      <c r="O71" s="96">
        <f>SUM(L71:N71)</f>
        <v>0</v>
      </c>
      <c r="P71" s="94">
        <v>0</v>
      </c>
      <c r="Q71" s="95">
        <v>0</v>
      </c>
      <c r="R71" s="95">
        <v>0</v>
      </c>
      <c r="S71" s="96">
        <f>SUM(P71:R71)</f>
        <v>0</v>
      </c>
      <c r="T71" s="94">
        <v>0</v>
      </c>
      <c r="U71" s="95">
        <v>0</v>
      </c>
      <c r="V71" s="95">
        <v>0</v>
      </c>
      <c r="W71" s="96">
        <f>SUM(T71:V71)</f>
        <v>0</v>
      </c>
      <c r="X71" s="89">
        <v>0</v>
      </c>
      <c r="Y71" s="89">
        <v>0</v>
      </c>
      <c r="Z71" s="89">
        <v>0</v>
      </c>
      <c r="AA71" s="89">
        <v>0</v>
      </c>
    </row>
    <row r="72" spans="1:27" ht="24" customHeight="1" thickBot="1" x14ac:dyDescent="0.25">
      <c r="A72" s="203"/>
      <c r="B72" s="199"/>
      <c r="C72" s="200"/>
      <c r="D72" s="199"/>
      <c r="E72" s="199"/>
      <c r="F72" s="199"/>
      <c r="G72" s="199"/>
      <c r="H72" s="205"/>
      <c r="I72" s="199"/>
      <c r="J72" s="200"/>
      <c r="K72" s="90" t="s">
        <v>39</v>
      </c>
      <c r="L72" s="107">
        <v>0</v>
      </c>
      <c r="M72" s="108">
        <v>0</v>
      </c>
      <c r="N72" s="108">
        <v>0</v>
      </c>
      <c r="O72" s="109">
        <f>SUM(L72:N72)</f>
        <v>0</v>
      </c>
      <c r="P72" s="107">
        <v>0</v>
      </c>
      <c r="Q72" s="108">
        <v>0</v>
      </c>
      <c r="R72" s="108">
        <v>0</v>
      </c>
      <c r="S72" s="109">
        <f>SUM(P72:R72)</f>
        <v>0</v>
      </c>
      <c r="T72" s="107">
        <v>0</v>
      </c>
      <c r="U72" s="108">
        <v>0</v>
      </c>
      <c r="V72" s="108">
        <v>0</v>
      </c>
      <c r="W72" s="109">
        <f>SUM(T72:V72)</f>
        <v>0</v>
      </c>
      <c r="X72" s="89">
        <v>0</v>
      </c>
      <c r="Y72" s="89">
        <v>0</v>
      </c>
      <c r="Z72" s="89">
        <v>0</v>
      </c>
      <c r="AA72" s="89">
        <v>0</v>
      </c>
    </row>
    <row r="73" spans="1:27" ht="13.5" customHeight="1" x14ac:dyDescent="0.2">
      <c r="A73" s="202" t="s">
        <v>181</v>
      </c>
      <c r="B73" s="199"/>
      <c r="C73" s="200"/>
      <c r="D73" s="199"/>
      <c r="E73" s="199"/>
      <c r="F73" s="199"/>
      <c r="G73" s="199" t="s">
        <v>193</v>
      </c>
      <c r="H73" s="205"/>
      <c r="I73" s="199" t="s">
        <v>187</v>
      </c>
      <c r="J73" s="200" t="s">
        <v>27</v>
      </c>
      <c r="K73" s="90" t="s">
        <v>30</v>
      </c>
      <c r="L73" s="91">
        <v>0</v>
      </c>
      <c r="M73" s="92">
        <v>0</v>
      </c>
      <c r="N73" s="92">
        <v>0</v>
      </c>
      <c r="O73" s="93">
        <f t="shared" ref="O73:O77" si="36">SUM(L73:N73)</f>
        <v>0</v>
      </c>
      <c r="P73" s="91">
        <v>0</v>
      </c>
      <c r="Q73" s="92">
        <v>0</v>
      </c>
      <c r="R73" s="92">
        <v>0</v>
      </c>
      <c r="S73" s="93">
        <f t="shared" ref="S73:S77" si="37">SUM(P73:R73)</f>
        <v>0</v>
      </c>
      <c r="T73" s="91">
        <v>0</v>
      </c>
      <c r="U73" s="92">
        <v>0</v>
      </c>
      <c r="V73" s="92">
        <v>0</v>
      </c>
      <c r="W73" s="93">
        <f t="shared" ref="W73:W77" si="38">SUM(T73:V73)</f>
        <v>0</v>
      </c>
      <c r="X73" s="89">
        <v>0</v>
      </c>
      <c r="Y73" s="89">
        <v>0</v>
      </c>
      <c r="Z73" s="89">
        <v>0</v>
      </c>
      <c r="AA73" s="89">
        <v>0</v>
      </c>
    </row>
    <row r="74" spans="1:27" x14ac:dyDescent="0.2">
      <c r="A74" s="203"/>
      <c r="B74" s="199"/>
      <c r="C74" s="200"/>
      <c r="D74" s="199"/>
      <c r="E74" s="199"/>
      <c r="F74" s="199"/>
      <c r="G74" s="199"/>
      <c r="H74" s="205"/>
      <c r="I74" s="199"/>
      <c r="J74" s="200"/>
      <c r="K74" s="90" t="s">
        <v>31</v>
      </c>
      <c r="L74" s="94">
        <v>0</v>
      </c>
      <c r="M74" s="95">
        <v>0</v>
      </c>
      <c r="N74" s="95">
        <v>0</v>
      </c>
      <c r="O74" s="96">
        <f t="shared" si="36"/>
        <v>0</v>
      </c>
      <c r="P74" s="94">
        <v>0</v>
      </c>
      <c r="Q74" s="95">
        <v>0</v>
      </c>
      <c r="R74" s="95">
        <v>0</v>
      </c>
      <c r="S74" s="96">
        <f t="shared" si="37"/>
        <v>0</v>
      </c>
      <c r="T74" s="94">
        <v>0</v>
      </c>
      <c r="U74" s="95">
        <v>0</v>
      </c>
      <c r="V74" s="95">
        <v>0</v>
      </c>
      <c r="W74" s="96">
        <f t="shared" si="38"/>
        <v>0</v>
      </c>
      <c r="X74" s="89">
        <v>0</v>
      </c>
      <c r="Y74" s="89">
        <v>0</v>
      </c>
      <c r="Z74" s="89">
        <v>0</v>
      </c>
      <c r="AA74" s="89">
        <v>0</v>
      </c>
    </row>
    <row r="75" spans="1:27" x14ac:dyDescent="0.2">
      <c r="A75" s="203"/>
      <c r="B75" s="199"/>
      <c r="C75" s="200"/>
      <c r="D75" s="199"/>
      <c r="E75" s="199"/>
      <c r="F75" s="199"/>
      <c r="G75" s="199"/>
      <c r="H75" s="205"/>
      <c r="I75" s="199"/>
      <c r="J75" s="200"/>
      <c r="K75" s="90" t="s">
        <v>32</v>
      </c>
      <c r="L75" s="94">
        <v>0</v>
      </c>
      <c r="M75" s="95">
        <v>0</v>
      </c>
      <c r="N75" s="95">
        <v>0</v>
      </c>
      <c r="O75" s="96">
        <f t="shared" si="36"/>
        <v>0</v>
      </c>
      <c r="P75" s="94">
        <v>0</v>
      </c>
      <c r="Q75" s="95">
        <v>0</v>
      </c>
      <c r="R75" s="95">
        <v>0</v>
      </c>
      <c r="S75" s="96">
        <f t="shared" si="37"/>
        <v>0</v>
      </c>
      <c r="T75" s="94">
        <v>0</v>
      </c>
      <c r="U75" s="95">
        <v>0</v>
      </c>
      <c r="V75" s="95">
        <v>0</v>
      </c>
      <c r="W75" s="96">
        <f t="shared" si="38"/>
        <v>0</v>
      </c>
      <c r="X75" s="89">
        <v>0</v>
      </c>
      <c r="Y75" s="89">
        <v>0</v>
      </c>
      <c r="Z75" s="89">
        <v>0</v>
      </c>
      <c r="AA75" s="89">
        <v>0</v>
      </c>
    </row>
    <row r="76" spans="1:27" x14ac:dyDescent="0.2">
      <c r="A76" s="203"/>
      <c r="B76" s="199"/>
      <c r="C76" s="200"/>
      <c r="D76" s="199"/>
      <c r="E76" s="199"/>
      <c r="F76" s="199"/>
      <c r="G76" s="199"/>
      <c r="H76" s="205"/>
      <c r="I76" s="199"/>
      <c r="J76" s="200"/>
      <c r="K76" s="90" t="s">
        <v>33</v>
      </c>
      <c r="L76" s="94">
        <v>0</v>
      </c>
      <c r="M76" s="95">
        <v>0</v>
      </c>
      <c r="N76" s="95">
        <v>0</v>
      </c>
      <c r="O76" s="97">
        <f t="shared" si="36"/>
        <v>0</v>
      </c>
      <c r="P76" s="94">
        <v>0</v>
      </c>
      <c r="Q76" s="95">
        <v>0</v>
      </c>
      <c r="R76" s="95">
        <v>0</v>
      </c>
      <c r="S76" s="97">
        <f t="shared" si="37"/>
        <v>0</v>
      </c>
      <c r="T76" s="94">
        <v>0</v>
      </c>
      <c r="U76" s="95">
        <v>0</v>
      </c>
      <c r="V76" s="95">
        <v>0</v>
      </c>
      <c r="W76" s="97">
        <f t="shared" si="38"/>
        <v>0</v>
      </c>
      <c r="X76" s="89">
        <v>0</v>
      </c>
      <c r="Y76" s="89">
        <v>0</v>
      </c>
      <c r="Z76" s="89">
        <v>0</v>
      </c>
      <c r="AA76" s="89">
        <v>0</v>
      </c>
    </row>
    <row r="77" spans="1:27" ht="12.75" thickBot="1" x14ac:dyDescent="0.25">
      <c r="A77" s="203"/>
      <c r="B77" s="199"/>
      <c r="C77" s="200"/>
      <c r="D77" s="199"/>
      <c r="E77" s="199"/>
      <c r="F77" s="199"/>
      <c r="G77" s="199"/>
      <c r="H77" s="205"/>
      <c r="I77" s="199"/>
      <c r="J77" s="200"/>
      <c r="K77" s="88" t="s">
        <v>34</v>
      </c>
      <c r="L77" s="98">
        <v>0</v>
      </c>
      <c r="M77" s="99">
        <v>0</v>
      </c>
      <c r="N77" s="99">
        <v>0</v>
      </c>
      <c r="O77" s="100">
        <f t="shared" si="36"/>
        <v>0</v>
      </c>
      <c r="P77" s="98">
        <v>0</v>
      </c>
      <c r="Q77" s="99">
        <v>0</v>
      </c>
      <c r="R77" s="99">
        <v>0</v>
      </c>
      <c r="S77" s="100">
        <f t="shared" si="37"/>
        <v>0</v>
      </c>
      <c r="T77" s="98">
        <v>0</v>
      </c>
      <c r="U77" s="99">
        <v>0</v>
      </c>
      <c r="V77" s="99">
        <v>0</v>
      </c>
      <c r="W77" s="100">
        <f t="shared" si="38"/>
        <v>0</v>
      </c>
      <c r="X77" s="89">
        <v>0</v>
      </c>
      <c r="Y77" s="89">
        <v>0</v>
      </c>
      <c r="Z77" s="89">
        <v>0</v>
      </c>
      <c r="AA77" s="89">
        <v>0</v>
      </c>
    </row>
    <row r="78" spans="1:27" ht="20.25" customHeight="1" thickBot="1" x14ac:dyDescent="0.25">
      <c r="A78" s="203"/>
      <c r="B78" s="199"/>
      <c r="C78" s="200"/>
      <c r="D78" s="199"/>
      <c r="E78" s="199"/>
      <c r="F78" s="199"/>
      <c r="G78" s="199"/>
      <c r="H78" s="205"/>
      <c r="I78" s="199"/>
      <c r="J78" s="200"/>
      <c r="K78" s="101" t="s">
        <v>35</v>
      </c>
      <c r="L78" s="102">
        <f>SUM(L73,L74,L75,L76,L77)</f>
        <v>0</v>
      </c>
      <c r="M78" s="103">
        <f t="shared" ref="M78:N78" si="39">SUM(M73:M77)</f>
        <v>0</v>
      </c>
      <c r="N78" s="103">
        <f t="shared" si="39"/>
        <v>0</v>
      </c>
      <c r="O78" s="104">
        <f>SUM(L78,M78)</f>
        <v>0</v>
      </c>
      <c r="P78" s="102">
        <f>SUM(P73,P74,P75,P76,P77)</f>
        <v>0</v>
      </c>
      <c r="Q78" s="103">
        <f t="shared" ref="Q78:R78" si="40">SUM(Q73:Q77)</f>
        <v>0</v>
      </c>
      <c r="R78" s="103">
        <f t="shared" si="40"/>
        <v>0</v>
      </c>
      <c r="S78" s="104">
        <f>SUM(P78,Q78)</f>
        <v>0</v>
      </c>
      <c r="T78" s="102">
        <f>SUM(T73,T74,T75,T76,T77)</f>
        <v>0</v>
      </c>
      <c r="U78" s="103">
        <f t="shared" ref="U78:V78" si="41">SUM(U73:U77)</f>
        <v>0</v>
      </c>
      <c r="V78" s="103">
        <f t="shared" si="41"/>
        <v>0</v>
      </c>
      <c r="W78" s="104">
        <f>SUM(T78,U78)</f>
        <v>0</v>
      </c>
      <c r="X78" s="117">
        <v>0</v>
      </c>
      <c r="Y78" s="117">
        <v>0</v>
      </c>
      <c r="Z78" s="117">
        <v>0</v>
      </c>
      <c r="AA78" s="117">
        <v>0</v>
      </c>
    </row>
    <row r="79" spans="1:27" x14ac:dyDescent="0.2">
      <c r="A79" s="203"/>
      <c r="B79" s="199"/>
      <c r="C79" s="200"/>
      <c r="D79" s="199"/>
      <c r="E79" s="199"/>
      <c r="F79" s="199"/>
      <c r="G79" s="199"/>
      <c r="H79" s="205"/>
      <c r="I79" s="199"/>
      <c r="J79" s="200" t="s">
        <v>28</v>
      </c>
      <c r="K79" s="90" t="s">
        <v>36</v>
      </c>
      <c r="L79" s="105">
        <v>0</v>
      </c>
      <c r="M79" s="106">
        <v>0</v>
      </c>
      <c r="N79" s="106">
        <v>0</v>
      </c>
      <c r="O79" s="97">
        <f>SUM(L79:N79)</f>
        <v>0</v>
      </c>
      <c r="P79" s="105">
        <v>0</v>
      </c>
      <c r="Q79" s="106">
        <v>0</v>
      </c>
      <c r="R79" s="106">
        <v>0</v>
      </c>
      <c r="S79" s="97">
        <f>SUM(P79:R79)</f>
        <v>0</v>
      </c>
      <c r="T79" s="105">
        <v>0</v>
      </c>
      <c r="U79" s="106">
        <v>0</v>
      </c>
      <c r="V79" s="106">
        <v>0</v>
      </c>
      <c r="W79" s="111">
        <f>SUM(T79:V79)</f>
        <v>0</v>
      </c>
      <c r="X79" s="89">
        <v>0</v>
      </c>
      <c r="Y79" s="89">
        <v>0</v>
      </c>
      <c r="Z79" s="89">
        <v>0</v>
      </c>
      <c r="AA79" s="89">
        <v>0</v>
      </c>
    </row>
    <row r="80" spans="1:27" x14ac:dyDescent="0.2">
      <c r="A80" s="203"/>
      <c r="B80" s="199"/>
      <c r="C80" s="200"/>
      <c r="D80" s="199"/>
      <c r="E80" s="199"/>
      <c r="F80" s="199"/>
      <c r="G80" s="199"/>
      <c r="H80" s="205"/>
      <c r="I80" s="199"/>
      <c r="J80" s="200"/>
      <c r="K80" s="90" t="s">
        <v>37</v>
      </c>
      <c r="L80" s="94">
        <v>0</v>
      </c>
      <c r="M80" s="95">
        <v>0</v>
      </c>
      <c r="N80" s="95">
        <v>0</v>
      </c>
      <c r="O80" s="96">
        <f>SUM(L80:N80)</f>
        <v>0</v>
      </c>
      <c r="P80" s="94">
        <v>0</v>
      </c>
      <c r="Q80" s="95">
        <v>0</v>
      </c>
      <c r="R80" s="95">
        <v>0</v>
      </c>
      <c r="S80" s="96">
        <f>SUM(P80:R80)</f>
        <v>0</v>
      </c>
      <c r="T80" s="94">
        <v>0</v>
      </c>
      <c r="U80" s="95">
        <v>0</v>
      </c>
      <c r="V80" s="95">
        <v>0</v>
      </c>
      <c r="W80" s="96">
        <f>SUM(T80:V80)</f>
        <v>0</v>
      </c>
      <c r="X80" s="89">
        <v>0</v>
      </c>
      <c r="Y80" s="89">
        <v>0</v>
      </c>
      <c r="Z80" s="89">
        <v>0</v>
      </c>
      <c r="AA80" s="89">
        <v>0</v>
      </c>
    </row>
    <row r="81" spans="1:27" x14ac:dyDescent="0.2">
      <c r="A81" s="203"/>
      <c r="B81" s="199"/>
      <c r="C81" s="200"/>
      <c r="D81" s="199"/>
      <c r="E81" s="199"/>
      <c r="F81" s="199"/>
      <c r="G81" s="199"/>
      <c r="H81" s="205"/>
      <c r="I81" s="199"/>
      <c r="J81" s="200" t="s">
        <v>40</v>
      </c>
      <c r="K81" s="90" t="s">
        <v>38</v>
      </c>
      <c r="L81" s="94">
        <v>0</v>
      </c>
      <c r="M81" s="95">
        <v>0</v>
      </c>
      <c r="N81" s="95">
        <v>0</v>
      </c>
      <c r="O81" s="96">
        <f>SUM(L81:N81)</f>
        <v>0</v>
      </c>
      <c r="P81" s="94">
        <v>0</v>
      </c>
      <c r="Q81" s="95">
        <v>0</v>
      </c>
      <c r="R81" s="95">
        <v>0</v>
      </c>
      <c r="S81" s="96">
        <f>SUM(P81:R81)</f>
        <v>0</v>
      </c>
      <c r="T81" s="94">
        <v>0</v>
      </c>
      <c r="U81" s="95">
        <v>0</v>
      </c>
      <c r="V81" s="95">
        <v>0</v>
      </c>
      <c r="W81" s="96">
        <f>SUM(T81:V81)</f>
        <v>0</v>
      </c>
      <c r="X81" s="89">
        <v>0</v>
      </c>
      <c r="Y81" s="89">
        <v>0</v>
      </c>
      <c r="Z81" s="89">
        <v>0</v>
      </c>
      <c r="AA81" s="89">
        <v>0</v>
      </c>
    </row>
    <row r="82" spans="1:27" ht="25.5" customHeight="1" thickBot="1" x14ac:dyDescent="0.25">
      <c r="A82" s="203"/>
      <c r="B82" s="199"/>
      <c r="C82" s="200"/>
      <c r="D82" s="199"/>
      <c r="E82" s="199"/>
      <c r="F82" s="199"/>
      <c r="G82" s="199"/>
      <c r="H82" s="205"/>
      <c r="I82" s="199"/>
      <c r="J82" s="200"/>
      <c r="K82" s="90" t="s">
        <v>39</v>
      </c>
      <c r="L82" s="107">
        <v>0</v>
      </c>
      <c r="M82" s="108">
        <v>0</v>
      </c>
      <c r="N82" s="108">
        <v>0</v>
      </c>
      <c r="O82" s="109">
        <f>SUM(L82:N82)</f>
        <v>0</v>
      </c>
      <c r="P82" s="107">
        <v>0</v>
      </c>
      <c r="Q82" s="108">
        <v>0</v>
      </c>
      <c r="R82" s="108">
        <v>0</v>
      </c>
      <c r="S82" s="109">
        <f>SUM(P82:R82)</f>
        <v>0</v>
      </c>
      <c r="T82" s="107">
        <v>0</v>
      </c>
      <c r="U82" s="108">
        <v>0</v>
      </c>
      <c r="V82" s="108">
        <v>0</v>
      </c>
      <c r="W82" s="109">
        <f>SUM(T82:V82)</f>
        <v>0</v>
      </c>
      <c r="X82" s="89">
        <v>0</v>
      </c>
      <c r="Y82" s="89">
        <v>0</v>
      </c>
      <c r="Z82" s="89">
        <v>0</v>
      </c>
      <c r="AA82" s="89">
        <v>0</v>
      </c>
    </row>
    <row r="83" spans="1:27" ht="10.5" customHeight="1" x14ac:dyDescent="0.2">
      <c r="A83" s="202" t="s">
        <v>181</v>
      </c>
      <c r="B83" s="199"/>
      <c r="C83" s="200"/>
      <c r="D83" s="199"/>
      <c r="E83" s="199"/>
      <c r="F83" s="199"/>
      <c r="G83" s="199" t="s">
        <v>194</v>
      </c>
      <c r="H83" s="205"/>
      <c r="I83" s="199" t="s">
        <v>187</v>
      </c>
      <c r="J83" s="200" t="s">
        <v>27</v>
      </c>
      <c r="K83" s="90" t="s">
        <v>30</v>
      </c>
      <c r="L83" s="91">
        <v>0</v>
      </c>
      <c r="M83" s="92">
        <v>0</v>
      </c>
      <c r="N83" s="92">
        <v>0</v>
      </c>
      <c r="O83" s="93">
        <f t="shared" ref="O83:O87" si="42">SUM(L83:N83)</f>
        <v>0</v>
      </c>
      <c r="P83" s="91">
        <v>0</v>
      </c>
      <c r="Q83" s="92">
        <v>0</v>
      </c>
      <c r="R83" s="92">
        <v>0</v>
      </c>
      <c r="S83" s="93">
        <f t="shared" ref="S83:S87" si="43">SUM(P83:R83)</f>
        <v>0</v>
      </c>
      <c r="T83" s="91">
        <v>0</v>
      </c>
      <c r="U83" s="92">
        <v>0</v>
      </c>
      <c r="V83" s="92">
        <v>0</v>
      </c>
      <c r="W83" s="93">
        <f t="shared" ref="W83:W87" si="44">SUM(T83:V83)</f>
        <v>0</v>
      </c>
      <c r="X83" s="89">
        <v>0</v>
      </c>
      <c r="Y83" s="89">
        <v>0</v>
      </c>
      <c r="Z83" s="89">
        <v>0</v>
      </c>
      <c r="AA83" s="89">
        <v>0</v>
      </c>
    </row>
    <row r="84" spans="1:27" x14ac:dyDescent="0.2">
      <c r="A84" s="203"/>
      <c r="B84" s="199"/>
      <c r="C84" s="200"/>
      <c r="D84" s="199"/>
      <c r="E84" s="199"/>
      <c r="F84" s="199"/>
      <c r="G84" s="199"/>
      <c r="H84" s="205"/>
      <c r="I84" s="199"/>
      <c r="J84" s="200"/>
      <c r="K84" s="90" t="s">
        <v>31</v>
      </c>
      <c r="L84" s="94">
        <v>0</v>
      </c>
      <c r="M84" s="95">
        <v>0</v>
      </c>
      <c r="N84" s="95">
        <v>0</v>
      </c>
      <c r="O84" s="96">
        <f t="shared" si="42"/>
        <v>0</v>
      </c>
      <c r="P84" s="94">
        <v>0</v>
      </c>
      <c r="Q84" s="95">
        <v>0</v>
      </c>
      <c r="R84" s="95">
        <v>0</v>
      </c>
      <c r="S84" s="96">
        <f t="shared" si="43"/>
        <v>0</v>
      </c>
      <c r="T84" s="94">
        <v>0</v>
      </c>
      <c r="U84" s="95">
        <v>0</v>
      </c>
      <c r="V84" s="95">
        <v>0</v>
      </c>
      <c r="W84" s="96">
        <f t="shared" si="44"/>
        <v>0</v>
      </c>
      <c r="X84" s="89">
        <v>0</v>
      </c>
      <c r="Y84" s="89">
        <v>0</v>
      </c>
      <c r="Z84" s="89">
        <v>0</v>
      </c>
      <c r="AA84" s="89">
        <v>0</v>
      </c>
    </row>
    <row r="85" spans="1:27" x14ac:dyDescent="0.2">
      <c r="A85" s="203"/>
      <c r="B85" s="199"/>
      <c r="C85" s="200"/>
      <c r="D85" s="199"/>
      <c r="E85" s="199"/>
      <c r="F85" s="199"/>
      <c r="G85" s="199"/>
      <c r="H85" s="205"/>
      <c r="I85" s="199"/>
      <c r="J85" s="200"/>
      <c r="K85" s="90" t="s">
        <v>32</v>
      </c>
      <c r="L85" s="94">
        <v>0</v>
      </c>
      <c r="M85" s="95">
        <v>0</v>
      </c>
      <c r="N85" s="95">
        <v>0</v>
      </c>
      <c r="O85" s="96">
        <f t="shared" si="42"/>
        <v>0</v>
      </c>
      <c r="P85" s="94">
        <v>0</v>
      </c>
      <c r="Q85" s="95">
        <v>0</v>
      </c>
      <c r="R85" s="95">
        <v>0</v>
      </c>
      <c r="S85" s="96">
        <f t="shared" si="43"/>
        <v>0</v>
      </c>
      <c r="T85" s="94">
        <v>0</v>
      </c>
      <c r="U85" s="95">
        <v>0</v>
      </c>
      <c r="V85" s="95">
        <v>0</v>
      </c>
      <c r="W85" s="96">
        <f t="shared" si="44"/>
        <v>0</v>
      </c>
      <c r="X85" s="89">
        <v>0</v>
      </c>
      <c r="Y85" s="89">
        <v>0</v>
      </c>
      <c r="Z85" s="89">
        <v>0</v>
      </c>
      <c r="AA85" s="89">
        <v>0</v>
      </c>
    </row>
    <row r="86" spans="1:27" x14ac:dyDescent="0.2">
      <c r="A86" s="203"/>
      <c r="B86" s="199"/>
      <c r="C86" s="200"/>
      <c r="D86" s="199"/>
      <c r="E86" s="199"/>
      <c r="F86" s="199"/>
      <c r="G86" s="199"/>
      <c r="H86" s="205"/>
      <c r="I86" s="199"/>
      <c r="J86" s="200"/>
      <c r="K86" s="90" t="s">
        <v>33</v>
      </c>
      <c r="L86" s="94">
        <v>0</v>
      </c>
      <c r="M86" s="95">
        <v>0</v>
      </c>
      <c r="N86" s="95">
        <v>0</v>
      </c>
      <c r="O86" s="97">
        <f t="shared" si="42"/>
        <v>0</v>
      </c>
      <c r="P86" s="94">
        <v>0</v>
      </c>
      <c r="Q86" s="95">
        <v>0</v>
      </c>
      <c r="R86" s="95">
        <v>0</v>
      </c>
      <c r="S86" s="97">
        <f t="shared" si="43"/>
        <v>0</v>
      </c>
      <c r="T86" s="94">
        <v>0</v>
      </c>
      <c r="U86" s="95">
        <v>0</v>
      </c>
      <c r="V86" s="95">
        <v>0</v>
      </c>
      <c r="W86" s="97">
        <f t="shared" si="44"/>
        <v>0</v>
      </c>
      <c r="X86" s="89">
        <v>0</v>
      </c>
      <c r="Y86" s="89">
        <v>0</v>
      </c>
      <c r="Z86" s="89">
        <v>0</v>
      </c>
      <c r="AA86" s="89">
        <v>0</v>
      </c>
    </row>
    <row r="87" spans="1:27" ht="12.75" thickBot="1" x14ac:dyDescent="0.25">
      <c r="A87" s="203"/>
      <c r="B87" s="199"/>
      <c r="C87" s="200"/>
      <c r="D87" s="199"/>
      <c r="E87" s="199"/>
      <c r="F87" s="199"/>
      <c r="G87" s="199"/>
      <c r="H87" s="205"/>
      <c r="I87" s="199"/>
      <c r="J87" s="200"/>
      <c r="K87" s="88" t="s">
        <v>34</v>
      </c>
      <c r="L87" s="98">
        <v>0</v>
      </c>
      <c r="M87" s="99">
        <v>0</v>
      </c>
      <c r="N87" s="99">
        <v>0</v>
      </c>
      <c r="O87" s="100">
        <f t="shared" si="42"/>
        <v>0</v>
      </c>
      <c r="P87" s="98">
        <v>0</v>
      </c>
      <c r="Q87" s="99">
        <v>0</v>
      </c>
      <c r="R87" s="99">
        <v>0</v>
      </c>
      <c r="S87" s="100">
        <f t="shared" si="43"/>
        <v>0</v>
      </c>
      <c r="T87" s="98">
        <v>0</v>
      </c>
      <c r="U87" s="99">
        <v>0</v>
      </c>
      <c r="V87" s="99">
        <v>0</v>
      </c>
      <c r="W87" s="100">
        <f t="shared" si="44"/>
        <v>0</v>
      </c>
      <c r="X87" s="89">
        <v>0</v>
      </c>
      <c r="Y87" s="89">
        <v>0</v>
      </c>
      <c r="Z87" s="89">
        <v>0</v>
      </c>
      <c r="AA87" s="89">
        <v>0</v>
      </c>
    </row>
    <row r="88" spans="1:27" ht="20.25" customHeight="1" thickBot="1" x14ac:dyDescent="0.25">
      <c r="A88" s="203"/>
      <c r="B88" s="199"/>
      <c r="C88" s="200"/>
      <c r="D88" s="199"/>
      <c r="E88" s="199"/>
      <c r="F88" s="199"/>
      <c r="G88" s="199"/>
      <c r="H88" s="205"/>
      <c r="I88" s="199"/>
      <c r="J88" s="200"/>
      <c r="K88" s="101" t="s">
        <v>35</v>
      </c>
      <c r="L88" s="102">
        <f>SUM(L83,L84,L85,L86,L87)</f>
        <v>0</v>
      </c>
      <c r="M88" s="103">
        <f t="shared" ref="M88:N88" si="45">SUM(M83:M87)</f>
        <v>0</v>
      </c>
      <c r="N88" s="103">
        <f t="shared" si="45"/>
        <v>0</v>
      </c>
      <c r="O88" s="104">
        <f>SUM(L88,M88)</f>
        <v>0</v>
      </c>
      <c r="P88" s="102">
        <f>SUM(P83,P84,P85,P86,P87)</f>
        <v>0</v>
      </c>
      <c r="Q88" s="103">
        <f t="shared" ref="Q88:R88" si="46">SUM(Q83:Q87)</f>
        <v>0</v>
      </c>
      <c r="R88" s="103">
        <f t="shared" si="46"/>
        <v>0</v>
      </c>
      <c r="S88" s="104">
        <f>SUM(P88,Q88)</f>
        <v>0</v>
      </c>
      <c r="T88" s="102">
        <f>SUM(T83,T84,T85,T86,T87)</f>
        <v>0</v>
      </c>
      <c r="U88" s="103">
        <f t="shared" ref="U88:V88" si="47">SUM(U83:U87)</f>
        <v>0</v>
      </c>
      <c r="V88" s="103">
        <f t="shared" si="47"/>
        <v>0</v>
      </c>
      <c r="W88" s="104">
        <f>SUM(T88,U88)</f>
        <v>0</v>
      </c>
      <c r="X88" s="117">
        <v>0</v>
      </c>
      <c r="Y88" s="117">
        <v>0</v>
      </c>
      <c r="Z88" s="117">
        <v>0</v>
      </c>
      <c r="AA88" s="117">
        <v>0</v>
      </c>
    </row>
    <row r="89" spans="1:27" x14ac:dyDescent="0.2">
      <c r="A89" s="203"/>
      <c r="B89" s="199"/>
      <c r="C89" s="200"/>
      <c r="D89" s="199"/>
      <c r="E89" s="199"/>
      <c r="F89" s="199"/>
      <c r="G89" s="199"/>
      <c r="H89" s="205"/>
      <c r="I89" s="199"/>
      <c r="J89" s="200" t="s">
        <v>28</v>
      </c>
      <c r="K89" s="90" t="s">
        <v>36</v>
      </c>
      <c r="L89" s="105">
        <v>0</v>
      </c>
      <c r="M89" s="106">
        <v>0</v>
      </c>
      <c r="N89" s="106">
        <v>0</v>
      </c>
      <c r="O89" s="97">
        <f>SUM(L89:N89)</f>
        <v>0</v>
      </c>
      <c r="P89" s="105">
        <v>0</v>
      </c>
      <c r="Q89" s="106">
        <v>0</v>
      </c>
      <c r="R89" s="106">
        <v>0</v>
      </c>
      <c r="S89" s="97">
        <f>SUM(P89:R89)</f>
        <v>0</v>
      </c>
      <c r="T89" s="105">
        <v>0</v>
      </c>
      <c r="U89" s="106">
        <v>0</v>
      </c>
      <c r="V89" s="106">
        <v>0</v>
      </c>
      <c r="W89" s="111">
        <f>SUM(T89:V89)</f>
        <v>0</v>
      </c>
      <c r="X89" s="89">
        <v>0</v>
      </c>
      <c r="Y89" s="89">
        <v>0</v>
      </c>
      <c r="Z89" s="89">
        <v>0</v>
      </c>
      <c r="AA89" s="89">
        <v>0</v>
      </c>
    </row>
    <row r="90" spans="1:27" x14ac:dyDescent="0.2">
      <c r="A90" s="203"/>
      <c r="B90" s="199"/>
      <c r="C90" s="200"/>
      <c r="D90" s="199"/>
      <c r="E90" s="199"/>
      <c r="F90" s="199"/>
      <c r="G90" s="199"/>
      <c r="H90" s="205"/>
      <c r="I90" s="199"/>
      <c r="J90" s="200"/>
      <c r="K90" s="90" t="s">
        <v>37</v>
      </c>
      <c r="L90" s="94">
        <v>0</v>
      </c>
      <c r="M90" s="95">
        <v>0</v>
      </c>
      <c r="N90" s="95">
        <v>0</v>
      </c>
      <c r="O90" s="96">
        <f>SUM(L90:N90)</f>
        <v>0</v>
      </c>
      <c r="P90" s="94">
        <v>0</v>
      </c>
      <c r="Q90" s="95">
        <v>0</v>
      </c>
      <c r="R90" s="95">
        <v>0</v>
      </c>
      <c r="S90" s="96">
        <f>SUM(P90:R90)</f>
        <v>0</v>
      </c>
      <c r="T90" s="94">
        <v>0</v>
      </c>
      <c r="U90" s="95">
        <v>0</v>
      </c>
      <c r="V90" s="95">
        <v>0</v>
      </c>
      <c r="W90" s="112">
        <f>SUM(T90:V90)</f>
        <v>0</v>
      </c>
      <c r="X90" s="89">
        <v>0</v>
      </c>
      <c r="Y90" s="89">
        <v>0</v>
      </c>
      <c r="Z90" s="89">
        <v>0</v>
      </c>
      <c r="AA90" s="89">
        <v>0</v>
      </c>
    </row>
    <row r="91" spans="1:27" x14ac:dyDescent="0.2">
      <c r="A91" s="203"/>
      <c r="B91" s="199"/>
      <c r="C91" s="200"/>
      <c r="D91" s="199"/>
      <c r="E91" s="199"/>
      <c r="F91" s="199"/>
      <c r="G91" s="199"/>
      <c r="H91" s="205"/>
      <c r="I91" s="199"/>
      <c r="J91" s="200" t="s">
        <v>40</v>
      </c>
      <c r="K91" s="90" t="s">
        <v>38</v>
      </c>
      <c r="L91" s="94">
        <v>0</v>
      </c>
      <c r="M91" s="95">
        <v>0</v>
      </c>
      <c r="N91" s="95">
        <v>0</v>
      </c>
      <c r="O91" s="96">
        <f>SUM(L91:N91)</f>
        <v>0</v>
      </c>
      <c r="P91" s="94">
        <v>0</v>
      </c>
      <c r="Q91" s="95">
        <v>0</v>
      </c>
      <c r="R91" s="95">
        <v>0</v>
      </c>
      <c r="S91" s="96">
        <f>SUM(P91:R91)</f>
        <v>0</v>
      </c>
      <c r="T91" s="94">
        <v>0</v>
      </c>
      <c r="U91" s="95">
        <v>0</v>
      </c>
      <c r="V91" s="95">
        <v>0</v>
      </c>
      <c r="W91" s="112">
        <f>SUM(T91:V91)</f>
        <v>0</v>
      </c>
      <c r="X91" s="89">
        <v>0</v>
      </c>
      <c r="Y91" s="89">
        <v>0</v>
      </c>
      <c r="Z91" s="89">
        <v>0</v>
      </c>
      <c r="AA91" s="89">
        <v>0</v>
      </c>
    </row>
    <row r="92" spans="1:27" ht="22.5" customHeight="1" thickBot="1" x14ac:dyDescent="0.25">
      <c r="A92" s="203"/>
      <c r="B92" s="199"/>
      <c r="C92" s="200"/>
      <c r="D92" s="199"/>
      <c r="E92" s="199"/>
      <c r="F92" s="199"/>
      <c r="G92" s="199"/>
      <c r="H92" s="205"/>
      <c r="I92" s="199"/>
      <c r="J92" s="200"/>
      <c r="K92" s="90" t="s">
        <v>39</v>
      </c>
      <c r="L92" s="107">
        <v>0</v>
      </c>
      <c r="M92" s="108">
        <v>0</v>
      </c>
      <c r="N92" s="108">
        <v>0</v>
      </c>
      <c r="O92" s="109">
        <f>SUM(L92:N92)</f>
        <v>0</v>
      </c>
      <c r="P92" s="107">
        <v>0</v>
      </c>
      <c r="Q92" s="108">
        <v>0</v>
      </c>
      <c r="R92" s="108">
        <v>0</v>
      </c>
      <c r="S92" s="109">
        <f>SUM(P92:R92)</f>
        <v>0</v>
      </c>
      <c r="T92" s="107">
        <v>0</v>
      </c>
      <c r="U92" s="108">
        <v>0</v>
      </c>
      <c r="V92" s="108">
        <v>0</v>
      </c>
      <c r="W92" s="113">
        <f>SUM(T92:V92)</f>
        <v>0</v>
      </c>
      <c r="X92" s="89">
        <v>0</v>
      </c>
      <c r="Y92" s="89">
        <v>0</v>
      </c>
      <c r="Z92" s="89">
        <v>0</v>
      </c>
      <c r="AA92" s="89">
        <v>0</v>
      </c>
    </row>
    <row r="93" spans="1:27" ht="12" customHeight="1" x14ac:dyDescent="0.2">
      <c r="A93" s="202" t="s">
        <v>181</v>
      </c>
      <c r="B93" s="199"/>
      <c r="C93" s="200"/>
      <c r="D93" s="199"/>
      <c r="E93" s="199"/>
      <c r="F93" s="199"/>
      <c r="G93" s="199" t="s">
        <v>195</v>
      </c>
      <c r="H93" s="205"/>
      <c r="I93" s="199" t="s">
        <v>187</v>
      </c>
      <c r="J93" s="200" t="s">
        <v>27</v>
      </c>
      <c r="K93" s="90" t="s">
        <v>30</v>
      </c>
      <c r="L93" s="91">
        <v>0</v>
      </c>
      <c r="M93" s="92">
        <v>0</v>
      </c>
      <c r="N93" s="92">
        <v>0</v>
      </c>
      <c r="O93" s="93">
        <f t="shared" ref="O93:O97" si="48">SUM(L93:N93)</f>
        <v>0</v>
      </c>
      <c r="P93" s="91">
        <v>0</v>
      </c>
      <c r="Q93" s="92">
        <v>0</v>
      </c>
      <c r="R93" s="92">
        <v>0</v>
      </c>
      <c r="S93" s="93">
        <f t="shared" ref="S93:S97" si="49">SUM(P93:R93)</f>
        <v>0</v>
      </c>
      <c r="T93" s="91">
        <v>0</v>
      </c>
      <c r="U93" s="92">
        <v>0</v>
      </c>
      <c r="V93" s="92">
        <v>0</v>
      </c>
      <c r="W93" s="114">
        <f t="shared" ref="W93:W97" si="50">SUM(T93:V93)</f>
        <v>0</v>
      </c>
      <c r="X93" s="89">
        <v>0</v>
      </c>
      <c r="Y93" s="89">
        <v>0</v>
      </c>
      <c r="Z93" s="89">
        <v>0</v>
      </c>
      <c r="AA93" s="89">
        <v>0</v>
      </c>
    </row>
    <row r="94" spans="1:27" ht="14.25" customHeight="1" x14ac:dyDescent="0.2">
      <c r="A94" s="203"/>
      <c r="B94" s="199"/>
      <c r="C94" s="200"/>
      <c r="D94" s="199"/>
      <c r="E94" s="199"/>
      <c r="F94" s="199"/>
      <c r="G94" s="199"/>
      <c r="H94" s="205"/>
      <c r="I94" s="199"/>
      <c r="J94" s="200"/>
      <c r="K94" s="90" t="s">
        <v>31</v>
      </c>
      <c r="L94" s="94">
        <v>2</v>
      </c>
      <c r="M94" s="95">
        <v>6</v>
      </c>
      <c r="N94" s="95">
        <v>0</v>
      </c>
      <c r="O94" s="96">
        <f t="shared" si="48"/>
        <v>8</v>
      </c>
      <c r="P94" s="94">
        <v>210</v>
      </c>
      <c r="Q94" s="95">
        <v>15</v>
      </c>
      <c r="R94" s="95">
        <v>0</v>
      </c>
      <c r="S94" s="96">
        <f t="shared" si="49"/>
        <v>225</v>
      </c>
      <c r="T94" s="94">
        <v>0</v>
      </c>
      <c r="U94" s="95">
        <v>0</v>
      </c>
      <c r="V94" s="95">
        <v>0</v>
      </c>
      <c r="W94" s="112">
        <f t="shared" si="50"/>
        <v>0</v>
      </c>
      <c r="X94" s="89">
        <v>0</v>
      </c>
      <c r="Y94" s="89">
        <v>0</v>
      </c>
      <c r="Z94" s="89">
        <v>0</v>
      </c>
      <c r="AA94" s="89">
        <v>0</v>
      </c>
    </row>
    <row r="95" spans="1:27" ht="9.75" customHeight="1" x14ac:dyDescent="0.2">
      <c r="A95" s="203"/>
      <c r="B95" s="199"/>
      <c r="C95" s="200"/>
      <c r="D95" s="199"/>
      <c r="E95" s="199"/>
      <c r="F95" s="199"/>
      <c r="G95" s="199"/>
      <c r="H95" s="205"/>
      <c r="I95" s="199"/>
      <c r="J95" s="200"/>
      <c r="K95" s="90" t="s">
        <v>32</v>
      </c>
      <c r="L95" s="94">
        <v>9</v>
      </c>
      <c r="M95" s="95">
        <v>15</v>
      </c>
      <c r="N95" s="95">
        <v>0</v>
      </c>
      <c r="O95" s="96">
        <f t="shared" si="48"/>
        <v>24</v>
      </c>
      <c r="P95" s="94">
        <v>75</v>
      </c>
      <c r="Q95" s="95">
        <v>50</v>
      </c>
      <c r="R95" s="95">
        <v>0</v>
      </c>
      <c r="S95" s="96">
        <f t="shared" si="49"/>
        <v>125</v>
      </c>
      <c r="T95" s="94">
        <v>0</v>
      </c>
      <c r="U95" s="95">
        <v>0</v>
      </c>
      <c r="V95" s="95">
        <v>0</v>
      </c>
      <c r="W95" s="112">
        <f t="shared" si="50"/>
        <v>0</v>
      </c>
      <c r="X95" s="89">
        <v>0</v>
      </c>
      <c r="Y95" s="89">
        <v>0</v>
      </c>
      <c r="Z95" s="89">
        <v>0</v>
      </c>
      <c r="AA95" s="89">
        <v>0</v>
      </c>
    </row>
    <row r="96" spans="1:27" ht="10.5" customHeight="1" x14ac:dyDescent="0.2">
      <c r="A96" s="203"/>
      <c r="B96" s="199"/>
      <c r="C96" s="200"/>
      <c r="D96" s="199"/>
      <c r="E96" s="199"/>
      <c r="F96" s="199"/>
      <c r="G96" s="199"/>
      <c r="H96" s="205"/>
      <c r="I96" s="199"/>
      <c r="J96" s="200"/>
      <c r="K96" s="90" t="s">
        <v>33</v>
      </c>
      <c r="L96" s="94">
        <v>11</v>
      </c>
      <c r="M96" s="95">
        <v>18</v>
      </c>
      <c r="N96" s="95">
        <v>0</v>
      </c>
      <c r="O96" s="97">
        <f t="shared" si="48"/>
        <v>29</v>
      </c>
      <c r="P96" s="94">
        <v>0</v>
      </c>
      <c r="Q96" s="95">
        <v>0</v>
      </c>
      <c r="R96" s="95">
        <v>0</v>
      </c>
      <c r="S96" s="97">
        <f t="shared" si="49"/>
        <v>0</v>
      </c>
      <c r="T96" s="94">
        <v>0</v>
      </c>
      <c r="U96" s="95">
        <v>0</v>
      </c>
      <c r="V96" s="95">
        <v>0</v>
      </c>
      <c r="W96" s="111">
        <f t="shared" si="50"/>
        <v>0</v>
      </c>
      <c r="X96" s="89">
        <v>0</v>
      </c>
      <c r="Y96" s="89">
        <v>0</v>
      </c>
      <c r="Z96" s="89">
        <v>0</v>
      </c>
      <c r="AA96" s="89">
        <v>0</v>
      </c>
    </row>
    <row r="97" spans="1:27" ht="9.75" customHeight="1" thickBot="1" x14ac:dyDescent="0.25">
      <c r="A97" s="203"/>
      <c r="B97" s="199"/>
      <c r="C97" s="200"/>
      <c r="D97" s="199"/>
      <c r="E97" s="199"/>
      <c r="F97" s="199"/>
      <c r="G97" s="199"/>
      <c r="H97" s="205"/>
      <c r="I97" s="199"/>
      <c r="J97" s="200"/>
      <c r="K97" s="88" t="s">
        <v>34</v>
      </c>
      <c r="L97" s="98">
        <v>0</v>
      </c>
      <c r="M97" s="99">
        <v>0</v>
      </c>
      <c r="N97" s="99">
        <v>0</v>
      </c>
      <c r="O97" s="100">
        <f t="shared" si="48"/>
        <v>0</v>
      </c>
      <c r="P97" s="98">
        <v>0</v>
      </c>
      <c r="Q97" s="99">
        <v>0</v>
      </c>
      <c r="R97" s="99">
        <v>0</v>
      </c>
      <c r="S97" s="100">
        <f t="shared" si="49"/>
        <v>0</v>
      </c>
      <c r="T97" s="98">
        <v>0</v>
      </c>
      <c r="U97" s="99">
        <v>0</v>
      </c>
      <c r="V97" s="99">
        <v>0</v>
      </c>
      <c r="W97" s="115">
        <f t="shared" si="50"/>
        <v>0</v>
      </c>
      <c r="X97" s="89">
        <v>0</v>
      </c>
      <c r="Y97" s="89">
        <v>0</v>
      </c>
      <c r="Z97" s="89">
        <v>0</v>
      </c>
      <c r="AA97" s="89">
        <v>0</v>
      </c>
    </row>
    <row r="98" spans="1:27" ht="23.25" customHeight="1" thickBot="1" x14ac:dyDescent="0.25">
      <c r="A98" s="203"/>
      <c r="B98" s="199"/>
      <c r="C98" s="200"/>
      <c r="D98" s="199"/>
      <c r="E98" s="199"/>
      <c r="F98" s="199"/>
      <c r="G98" s="199"/>
      <c r="H98" s="205"/>
      <c r="I98" s="199"/>
      <c r="J98" s="200"/>
      <c r="K98" s="101" t="s">
        <v>35</v>
      </c>
      <c r="L98" s="102">
        <f>SUM(L93,L94,L95,L96,L97)</f>
        <v>22</v>
      </c>
      <c r="M98" s="103">
        <f t="shared" ref="M98:N98" si="51">SUM(M93:M97)</f>
        <v>39</v>
      </c>
      <c r="N98" s="103">
        <f t="shared" si="51"/>
        <v>0</v>
      </c>
      <c r="O98" s="104">
        <f>SUM(L98,M98)</f>
        <v>61</v>
      </c>
      <c r="P98" s="102">
        <f>SUM(P93,P94,P95,P96,P97)</f>
        <v>285</v>
      </c>
      <c r="Q98" s="103">
        <f t="shared" ref="Q98:R98" si="52">SUM(Q93:Q97)</f>
        <v>65</v>
      </c>
      <c r="R98" s="103">
        <f t="shared" si="52"/>
        <v>0</v>
      </c>
      <c r="S98" s="104">
        <f>SUM(P98,Q98)</f>
        <v>350</v>
      </c>
      <c r="T98" s="102">
        <f>SUM(T93,T94,T95,T96,T97)</f>
        <v>0</v>
      </c>
      <c r="U98" s="103">
        <f t="shared" ref="U98:V98" si="53">SUM(U93:U97)</f>
        <v>0</v>
      </c>
      <c r="V98" s="103">
        <f t="shared" si="53"/>
        <v>0</v>
      </c>
      <c r="W98" s="104">
        <f>SUM(T98,U98)</f>
        <v>0</v>
      </c>
      <c r="X98" s="118">
        <f>SUM(L98,P98,T98)</f>
        <v>307</v>
      </c>
      <c r="Y98" s="118">
        <f>SUM(M98,Q98,U98)</f>
        <v>104</v>
      </c>
      <c r="Z98" s="117">
        <v>0</v>
      </c>
      <c r="AA98" s="118">
        <f>SUM(X98,Y98)</f>
        <v>411</v>
      </c>
    </row>
    <row r="99" spans="1:27" ht="12.75" customHeight="1" x14ac:dyDescent="0.2">
      <c r="A99" s="203"/>
      <c r="B99" s="199"/>
      <c r="C99" s="200"/>
      <c r="D99" s="199"/>
      <c r="E99" s="199"/>
      <c r="F99" s="199"/>
      <c r="G99" s="199"/>
      <c r="H99" s="205"/>
      <c r="I99" s="199"/>
      <c r="J99" s="200" t="s">
        <v>28</v>
      </c>
      <c r="K99" s="90" t="s">
        <v>36</v>
      </c>
      <c r="L99" s="105">
        <v>22</v>
      </c>
      <c r="M99" s="106">
        <v>39</v>
      </c>
      <c r="N99" s="106">
        <v>0</v>
      </c>
      <c r="O99" s="97">
        <f>SUM(L99:N99)</f>
        <v>61</v>
      </c>
      <c r="P99" s="105">
        <v>195</v>
      </c>
      <c r="Q99" s="106">
        <v>53</v>
      </c>
      <c r="R99" s="106">
        <v>0</v>
      </c>
      <c r="S99" s="97">
        <f>SUM(P99:R99)</f>
        <v>248</v>
      </c>
      <c r="T99" s="105">
        <v>0</v>
      </c>
      <c r="U99" s="106">
        <v>0</v>
      </c>
      <c r="V99" s="106">
        <v>0</v>
      </c>
      <c r="W99" s="111">
        <f>SUM(T99:V99)</f>
        <v>0</v>
      </c>
      <c r="X99" s="89">
        <v>0</v>
      </c>
      <c r="Y99" s="89">
        <v>0</v>
      </c>
      <c r="Z99" s="89">
        <v>0</v>
      </c>
      <c r="AA99" s="89">
        <v>0</v>
      </c>
    </row>
    <row r="100" spans="1:27" ht="13.5" customHeight="1" x14ac:dyDescent="0.2">
      <c r="A100" s="203"/>
      <c r="B100" s="199"/>
      <c r="C100" s="200"/>
      <c r="D100" s="199"/>
      <c r="E100" s="199"/>
      <c r="F100" s="199"/>
      <c r="G100" s="199"/>
      <c r="H100" s="205"/>
      <c r="I100" s="199"/>
      <c r="J100" s="200"/>
      <c r="K100" s="90" t="s">
        <v>37</v>
      </c>
      <c r="L100" s="94">
        <v>0</v>
      </c>
      <c r="M100" s="95">
        <v>0</v>
      </c>
      <c r="N100" s="95">
        <v>0</v>
      </c>
      <c r="O100" s="96">
        <f>SUM(L100:N100)</f>
        <v>0</v>
      </c>
      <c r="P100" s="94">
        <v>90</v>
      </c>
      <c r="Q100" s="95">
        <v>12</v>
      </c>
      <c r="R100" s="95">
        <v>0</v>
      </c>
      <c r="S100" s="96">
        <f>SUM(P100:R100)</f>
        <v>102</v>
      </c>
      <c r="T100" s="94">
        <v>0</v>
      </c>
      <c r="U100" s="95">
        <v>0</v>
      </c>
      <c r="V100" s="95">
        <v>0</v>
      </c>
      <c r="W100" s="112">
        <f>SUM(T100:V100)</f>
        <v>0</v>
      </c>
      <c r="X100" s="89">
        <v>0</v>
      </c>
      <c r="Y100" s="89">
        <v>0</v>
      </c>
      <c r="Z100" s="89">
        <v>0</v>
      </c>
      <c r="AA100" s="89">
        <v>0</v>
      </c>
    </row>
    <row r="101" spans="1:27" ht="15.75" customHeight="1" x14ac:dyDescent="0.2">
      <c r="A101" s="203"/>
      <c r="B101" s="199"/>
      <c r="C101" s="200"/>
      <c r="D101" s="199"/>
      <c r="E101" s="199"/>
      <c r="F101" s="199"/>
      <c r="G101" s="199"/>
      <c r="H101" s="205"/>
      <c r="I101" s="199"/>
      <c r="J101" s="200" t="s">
        <v>40</v>
      </c>
      <c r="K101" s="90" t="s">
        <v>38</v>
      </c>
      <c r="L101" s="94">
        <v>0</v>
      </c>
      <c r="M101" s="95">
        <v>0</v>
      </c>
      <c r="N101" s="95">
        <v>0</v>
      </c>
      <c r="O101" s="96">
        <f>SUM(L101:N101)</f>
        <v>0</v>
      </c>
      <c r="P101" s="94">
        <v>0</v>
      </c>
      <c r="Q101" s="95">
        <v>0</v>
      </c>
      <c r="R101" s="95">
        <v>0</v>
      </c>
      <c r="S101" s="96">
        <f>SUM(P101:R101)</f>
        <v>0</v>
      </c>
      <c r="T101" s="94">
        <v>0</v>
      </c>
      <c r="U101" s="95">
        <v>0</v>
      </c>
      <c r="V101" s="95">
        <v>0</v>
      </c>
      <c r="W101" s="112">
        <f>SUM(T101:V101)</f>
        <v>0</v>
      </c>
      <c r="X101" s="89">
        <v>0</v>
      </c>
      <c r="Y101" s="89">
        <v>0</v>
      </c>
      <c r="Z101" s="89">
        <v>0</v>
      </c>
      <c r="AA101" s="89">
        <v>0</v>
      </c>
    </row>
    <row r="102" spans="1:27" ht="24" customHeight="1" thickBot="1" x14ac:dyDescent="0.25">
      <c r="A102" s="203"/>
      <c r="B102" s="199"/>
      <c r="C102" s="200"/>
      <c r="D102" s="199"/>
      <c r="E102" s="199"/>
      <c r="F102" s="199"/>
      <c r="G102" s="199"/>
      <c r="H102" s="205"/>
      <c r="I102" s="199"/>
      <c r="J102" s="200"/>
      <c r="K102" s="90" t="s">
        <v>39</v>
      </c>
      <c r="L102" s="107">
        <v>0</v>
      </c>
      <c r="M102" s="108">
        <v>0</v>
      </c>
      <c r="N102" s="108">
        <v>0</v>
      </c>
      <c r="O102" s="109">
        <f>SUM(L102:N102)</f>
        <v>0</v>
      </c>
      <c r="P102" s="107">
        <v>0</v>
      </c>
      <c r="Q102" s="108">
        <v>0</v>
      </c>
      <c r="R102" s="108">
        <v>0</v>
      </c>
      <c r="S102" s="109">
        <f>SUM(P102:R102)</f>
        <v>0</v>
      </c>
      <c r="T102" s="107">
        <v>0</v>
      </c>
      <c r="U102" s="108">
        <v>0</v>
      </c>
      <c r="V102" s="108">
        <v>0</v>
      </c>
      <c r="W102" s="113">
        <f>SUM(T102:V102)</f>
        <v>0</v>
      </c>
      <c r="X102" s="89">
        <v>0</v>
      </c>
      <c r="Y102" s="89">
        <v>0</v>
      </c>
      <c r="Z102" s="89">
        <v>0</v>
      </c>
      <c r="AA102" s="89">
        <v>0</v>
      </c>
    </row>
    <row r="103" spans="1:27" ht="12" customHeight="1" x14ac:dyDescent="0.2">
      <c r="A103" s="202" t="s">
        <v>181</v>
      </c>
      <c r="B103" s="199"/>
      <c r="C103" s="200"/>
      <c r="D103" s="199"/>
      <c r="E103" s="199"/>
      <c r="F103" s="199" t="s">
        <v>196</v>
      </c>
      <c r="G103" s="199" t="s">
        <v>197</v>
      </c>
      <c r="H103" s="205"/>
      <c r="I103" s="199" t="s">
        <v>187</v>
      </c>
      <c r="J103" s="200" t="s">
        <v>27</v>
      </c>
      <c r="K103" s="90" t="s">
        <v>30</v>
      </c>
      <c r="L103" s="91">
        <v>0</v>
      </c>
      <c r="M103" s="92">
        <v>0</v>
      </c>
      <c r="N103" s="92">
        <v>0</v>
      </c>
      <c r="O103" s="93">
        <f t="shared" ref="O103:O107" si="54">SUM(L103:N103)</f>
        <v>0</v>
      </c>
      <c r="P103" s="91">
        <v>0</v>
      </c>
      <c r="Q103" s="92">
        <v>0</v>
      </c>
      <c r="R103" s="92">
        <v>0</v>
      </c>
      <c r="S103" s="93">
        <f t="shared" ref="S103:S107" si="55">SUM(P103:R103)</f>
        <v>0</v>
      </c>
      <c r="T103" s="91">
        <v>0</v>
      </c>
      <c r="U103" s="92">
        <v>0</v>
      </c>
      <c r="V103" s="92">
        <v>0</v>
      </c>
      <c r="W103" s="114">
        <f t="shared" ref="W103:W107" si="56">SUM(T103:V103)</f>
        <v>0</v>
      </c>
      <c r="X103" s="89">
        <v>0</v>
      </c>
      <c r="Y103" s="89">
        <v>0</v>
      </c>
      <c r="Z103" s="89">
        <v>0</v>
      </c>
      <c r="AA103" s="89">
        <v>0</v>
      </c>
    </row>
    <row r="104" spans="1:27" ht="11.25" customHeight="1" x14ac:dyDescent="0.2">
      <c r="A104" s="203"/>
      <c r="B104" s="199"/>
      <c r="C104" s="200"/>
      <c r="D104" s="199"/>
      <c r="E104" s="199"/>
      <c r="F104" s="199"/>
      <c r="G104" s="199"/>
      <c r="H104" s="205"/>
      <c r="I104" s="199"/>
      <c r="J104" s="200"/>
      <c r="K104" s="90" t="s">
        <v>31</v>
      </c>
      <c r="L104" s="94">
        <v>0</v>
      </c>
      <c r="M104" s="95">
        <v>0</v>
      </c>
      <c r="N104" s="95">
        <v>0</v>
      </c>
      <c r="O104" s="96">
        <f t="shared" si="54"/>
        <v>0</v>
      </c>
      <c r="P104" s="94">
        <v>0</v>
      </c>
      <c r="Q104" s="95">
        <v>0</v>
      </c>
      <c r="R104" s="95">
        <v>0</v>
      </c>
      <c r="S104" s="96">
        <f t="shared" si="55"/>
        <v>0</v>
      </c>
      <c r="T104" s="94">
        <v>0</v>
      </c>
      <c r="U104" s="95">
        <v>0</v>
      </c>
      <c r="V104" s="95">
        <v>0</v>
      </c>
      <c r="W104" s="112">
        <f t="shared" si="56"/>
        <v>0</v>
      </c>
      <c r="X104" s="89">
        <v>0</v>
      </c>
      <c r="Y104" s="89">
        <v>0</v>
      </c>
      <c r="Z104" s="89">
        <v>0</v>
      </c>
      <c r="AA104" s="89">
        <v>0</v>
      </c>
    </row>
    <row r="105" spans="1:27" ht="12" customHeight="1" x14ac:dyDescent="0.2">
      <c r="A105" s="203"/>
      <c r="B105" s="199"/>
      <c r="C105" s="200"/>
      <c r="D105" s="199"/>
      <c r="E105" s="199"/>
      <c r="F105" s="199"/>
      <c r="G105" s="199"/>
      <c r="H105" s="205"/>
      <c r="I105" s="199"/>
      <c r="J105" s="200"/>
      <c r="K105" s="90" t="s">
        <v>32</v>
      </c>
      <c r="L105" s="94">
        <v>0</v>
      </c>
      <c r="M105" s="95">
        <v>0</v>
      </c>
      <c r="N105" s="95">
        <v>0</v>
      </c>
      <c r="O105" s="96">
        <f t="shared" si="54"/>
        <v>0</v>
      </c>
      <c r="P105" s="94">
        <v>0</v>
      </c>
      <c r="Q105" s="95">
        <v>0</v>
      </c>
      <c r="R105" s="95">
        <v>0</v>
      </c>
      <c r="S105" s="96">
        <f t="shared" si="55"/>
        <v>0</v>
      </c>
      <c r="T105" s="94">
        <v>0</v>
      </c>
      <c r="U105" s="95">
        <v>0</v>
      </c>
      <c r="V105" s="95">
        <v>0</v>
      </c>
      <c r="W105" s="112">
        <f t="shared" si="56"/>
        <v>0</v>
      </c>
      <c r="X105" s="89">
        <v>0</v>
      </c>
      <c r="Y105" s="89">
        <v>0</v>
      </c>
      <c r="Z105" s="89">
        <v>0</v>
      </c>
      <c r="AA105" s="89">
        <v>0</v>
      </c>
    </row>
    <row r="106" spans="1:27" ht="11.25" customHeight="1" x14ac:dyDescent="0.2">
      <c r="A106" s="203"/>
      <c r="B106" s="199"/>
      <c r="C106" s="200"/>
      <c r="D106" s="199"/>
      <c r="E106" s="199"/>
      <c r="F106" s="199"/>
      <c r="G106" s="199"/>
      <c r="H106" s="205"/>
      <c r="I106" s="199"/>
      <c r="J106" s="200"/>
      <c r="K106" s="90" t="s">
        <v>33</v>
      </c>
      <c r="L106" s="94">
        <v>0</v>
      </c>
      <c r="M106" s="95">
        <v>0</v>
      </c>
      <c r="N106" s="95">
        <v>0</v>
      </c>
      <c r="O106" s="97">
        <f t="shared" si="54"/>
        <v>0</v>
      </c>
      <c r="P106" s="94">
        <v>0</v>
      </c>
      <c r="Q106" s="95">
        <v>0</v>
      </c>
      <c r="R106" s="95">
        <v>0</v>
      </c>
      <c r="S106" s="97">
        <f t="shared" si="55"/>
        <v>0</v>
      </c>
      <c r="T106" s="94">
        <v>0</v>
      </c>
      <c r="U106" s="95">
        <v>0</v>
      </c>
      <c r="V106" s="95">
        <v>0</v>
      </c>
      <c r="W106" s="111">
        <f t="shared" si="56"/>
        <v>0</v>
      </c>
      <c r="X106" s="89">
        <v>0</v>
      </c>
      <c r="Y106" s="89">
        <v>0</v>
      </c>
      <c r="Z106" s="89">
        <v>0</v>
      </c>
      <c r="AA106" s="89">
        <v>0</v>
      </c>
    </row>
    <row r="107" spans="1:27" ht="13.5" customHeight="1" thickBot="1" x14ac:dyDescent="0.25">
      <c r="A107" s="203"/>
      <c r="B107" s="199"/>
      <c r="C107" s="200"/>
      <c r="D107" s="199"/>
      <c r="E107" s="199"/>
      <c r="F107" s="199"/>
      <c r="G107" s="199"/>
      <c r="H107" s="205"/>
      <c r="I107" s="199"/>
      <c r="J107" s="200"/>
      <c r="K107" s="90" t="s">
        <v>34</v>
      </c>
      <c r="L107" s="98">
        <v>0</v>
      </c>
      <c r="M107" s="99">
        <v>0</v>
      </c>
      <c r="N107" s="99">
        <v>0</v>
      </c>
      <c r="O107" s="100">
        <f t="shared" si="54"/>
        <v>0</v>
      </c>
      <c r="P107" s="98">
        <v>0</v>
      </c>
      <c r="Q107" s="99">
        <v>0</v>
      </c>
      <c r="R107" s="99">
        <v>0</v>
      </c>
      <c r="S107" s="100">
        <f t="shared" si="55"/>
        <v>0</v>
      </c>
      <c r="T107" s="98">
        <v>0</v>
      </c>
      <c r="U107" s="99">
        <v>0</v>
      </c>
      <c r="V107" s="99">
        <v>0</v>
      </c>
      <c r="W107" s="115">
        <f t="shared" si="56"/>
        <v>0</v>
      </c>
      <c r="X107" s="89">
        <v>0</v>
      </c>
      <c r="Y107" s="89">
        <v>0</v>
      </c>
      <c r="Z107" s="89">
        <v>0</v>
      </c>
      <c r="AA107" s="89">
        <v>0</v>
      </c>
    </row>
    <row r="108" spans="1:27" ht="23.25" customHeight="1" thickBot="1" x14ac:dyDescent="0.25">
      <c r="A108" s="203"/>
      <c r="B108" s="199"/>
      <c r="C108" s="200"/>
      <c r="D108" s="199"/>
      <c r="E108" s="199"/>
      <c r="F108" s="199"/>
      <c r="G108" s="199"/>
      <c r="H108" s="205"/>
      <c r="I108" s="199"/>
      <c r="J108" s="200"/>
      <c r="K108" s="101" t="s">
        <v>35</v>
      </c>
      <c r="L108" s="102">
        <f>SUM(L103,L104,L105,L106,L107)</f>
        <v>0</v>
      </c>
      <c r="M108" s="103">
        <f t="shared" ref="M108:N108" si="57">SUM(M103:M107)</f>
        <v>0</v>
      </c>
      <c r="N108" s="103">
        <f t="shared" si="57"/>
        <v>0</v>
      </c>
      <c r="O108" s="104">
        <f>SUM(L108,M108)</f>
        <v>0</v>
      </c>
      <c r="P108" s="102">
        <f>SUM(P103,P104,P105,P106,P107)</f>
        <v>0</v>
      </c>
      <c r="Q108" s="103">
        <f t="shared" ref="Q108:R108" si="58">SUM(Q103:Q107)</f>
        <v>0</v>
      </c>
      <c r="R108" s="103">
        <f t="shared" si="58"/>
        <v>0</v>
      </c>
      <c r="S108" s="104">
        <f>SUM(P108,Q108)</f>
        <v>0</v>
      </c>
      <c r="T108" s="102">
        <f>SUM(T103,T104,T105,T106,T107)</f>
        <v>0</v>
      </c>
      <c r="U108" s="103">
        <f t="shared" ref="U108:V108" si="59">SUM(U103:U107)</f>
        <v>0</v>
      </c>
      <c r="V108" s="103">
        <f t="shared" si="59"/>
        <v>0</v>
      </c>
      <c r="W108" s="104">
        <f>SUM(T108,U108)</f>
        <v>0</v>
      </c>
      <c r="X108" s="117">
        <v>0</v>
      </c>
      <c r="Y108" s="117">
        <v>0</v>
      </c>
      <c r="Z108" s="117">
        <v>0</v>
      </c>
      <c r="AA108" s="117">
        <v>0</v>
      </c>
    </row>
    <row r="109" spans="1:27" ht="14.25" customHeight="1" x14ac:dyDescent="0.2">
      <c r="A109" s="203"/>
      <c r="B109" s="199"/>
      <c r="C109" s="200"/>
      <c r="D109" s="199"/>
      <c r="E109" s="199"/>
      <c r="F109" s="199"/>
      <c r="G109" s="199"/>
      <c r="H109" s="205"/>
      <c r="I109" s="199"/>
      <c r="J109" s="200" t="s">
        <v>28</v>
      </c>
      <c r="K109" s="90" t="s">
        <v>36</v>
      </c>
      <c r="L109" s="105">
        <v>0</v>
      </c>
      <c r="M109" s="106">
        <v>0</v>
      </c>
      <c r="N109" s="106">
        <v>0</v>
      </c>
      <c r="O109" s="97">
        <f>SUM(L109:N109)</f>
        <v>0</v>
      </c>
      <c r="P109" s="105">
        <v>0</v>
      </c>
      <c r="Q109" s="106">
        <v>0</v>
      </c>
      <c r="R109" s="106">
        <v>0</v>
      </c>
      <c r="S109" s="97">
        <f>SUM(P109:R109)</f>
        <v>0</v>
      </c>
      <c r="T109" s="105">
        <v>0</v>
      </c>
      <c r="U109" s="106">
        <v>0</v>
      </c>
      <c r="V109" s="106">
        <v>0</v>
      </c>
      <c r="W109" s="111">
        <f>SUM(T109:V109)</f>
        <v>0</v>
      </c>
      <c r="X109" s="89">
        <v>0</v>
      </c>
      <c r="Y109" s="89">
        <v>0</v>
      </c>
      <c r="Z109" s="89">
        <v>0</v>
      </c>
      <c r="AA109" s="89">
        <v>0</v>
      </c>
    </row>
    <row r="110" spans="1:27" ht="12" customHeight="1" x14ac:dyDescent="0.2">
      <c r="A110" s="203"/>
      <c r="B110" s="199"/>
      <c r="C110" s="200"/>
      <c r="D110" s="199"/>
      <c r="E110" s="199"/>
      <c r="F110" s="199"/>
      <c r="G110" s="199"/>
      <c r="H110" s="205"/>
      <c r="I110" s="199"/>
      <c r="J110" s="200"/>
      <c r="K110" s="90" t="s">
        <v>37</v>
      </c>
      <c r="L110" s="94">
        <v>0</v>
      </c>
      <c r="M110" s="95">
        <v>0</v>
      </c>
      <c r="N110" s="95">
        <v>0</v>
      </c>
      <c r="O110" s="96">
        <f>SUM(L110:N110)</f>
        <v>0</v>
      </c>
      <c r="P110" s="94">
        <v>0</v>
      </c>
      <c r="Q110" s="95">
        <v>0</v>
      </c>
      <c r="R110" s="95">
        <v>0</v>
      </c>
      <c r="S110" s="96">
        <f>SUM(P110:R110)</f>
        <v>0</v>
      </c>
      <c r="T110" s="94">
        <v>0</v>
      </c>
      <c r="U110" s="95">
        <v>0</v>
      </c>
      <c r="V110" s="95">
        <v>0</v>
      </c>
      <c r="W110" s="112">
        <f>SUM(T110:V110)</f>
        <v>0</v>
      </c>
      <c r="X110" s="89">
        <v>0</v>
      </c>
      <c r="Y110" s="89">
        <v>0</v>
      </c>
      <c r="Z110" s="89">
        <v>0</v>
      </c>
      <c r="AA110" s="89">
        <v>0</v>
      </c>
    </row>
    <row r="111" spans="1:27" ht="12.75" customHeight="1" x14ac:dyDescent="0.2">
      <c r="A111" s="203"/>
      <c r="B111" s="199"/>
      <c r="C111" s="200"/>
      <c r="D111" s="199"/>
      <c r="E111" s="199"/>
      <c r="F111" s="199"/>
      <c r="G111" s="199"/>
      <c r="H111" s="205"/>
      <c r="I111" s="199"/>
      <c r="J111" s="200" t="s">
        <v>40</v>
      </c>
      <c r="K111" s="90" t="s">
        <v>38</v>
      </c>
      <c r="L111" s="94">
        <v>0</v>
      </c>
      <c r="M111" s="95">
        <v>0</v>
      </c>
      <c r="N111" s="95">
        <v>0</v>
      </c>
      <c r="O111" s="96">
        <f>SUM(L111:N111)</f>
        <v>0</v>
      </c>
      <c r="P111" s="94">
        <v>0</v>
      </c>
      <c r="Q111" s="95">
        <v>0</v>
      </c>
      <c r="R111" s="95">
        <v>0</v>
      </c>
      <c r="S111" s="96">
        <f>SUM(P111:R111)</f>
        <v>0</v>
      </c>
      <c r="T111" s="94">
        <v>0</v>
      </c>
      <c r="U111" s="95">
        <v>0</v>
      </c>
      <c r="V111" s="95">
        <v>0</v>
      </c>
      <c r="W111" s="112">
        <f>SUM(T111:V111)</f>
        <v>0</v>
      </c>
      <c r="X111" s="89">
        <v>0</v>
      </c>
      <c r="Y111" s="89">
        <v>0</v>
      </c>
      <c r="Z111" s="89">
        <v>0</v>
      </c>
      <c r="AA111" s="89">
        <v>0</v>
      </c>
    </row>
    <row r="112" spans="1:27" ht="24" customHeight="1" thickBot="1" x14ac:dyDescent="0.25">
      <c r="A112" s="203"/>
      <c r="B112" s="199"/>
      <c r="C112" s="200"/>
      <c r="D112" s="199"/>
      <c r="E112" s="199"/>
      <c r="F112" s="199"/>
      <c r="G112" s="199"/>
      <c r="H112" s="205"/>
      <c r="I112" s="199"/>
      <c r="J112" s="200"/>
      <c r="K112" s="90" t="s">
        <v>39</v>
      </c>
      <c r="L112" s="107">
        <v>0</v>
      </c>
      <c r="M112" s="108">
        <v>0</v>
      </c>
      <c r="N112" s="108">
        <v>0</v>
      </c>
      <c r="O112" s="109">
        <f>SUM(L112:N112)</f>
        <v>0</v>
      </c>
      <c r="P112" s="107">
        <v>0</v>
      </c>
      <c r="Q112" s="108">
        <v>0</v>
      </c>
      <c r="R112" s="108">
        <v>0</v>
      </c>
      <c r="S112" s="109">
        <f>SUM(P112:R112)</f>
        <v>0</v>
      </c>
      <c r="T112" s="107">
        <v>0</v>
      </c>
      <c r="U112" s="108">
        <v>0</v>
      </c>
      <c r="V112" s="108">
        <v>0</v>
      </c>
      <c r="W112" s="113">
        <f>SUM(T112:V112)</f>
        <v>0</v>
      </c>
      <c r="X112" s="89">
        <v>0</v>
      </c>
      <c r="Y112" s="89">
        <v>0</v>
      </c>
      <c r="Z112" s="89">
        <v>0</v>
      </c>
      <c r="AA112" s="89">
        <v>0</v>
      </c>
    </row>
    <row r="113" spans="1:27" ht="13.5" customHeight="1" x14ac:dyDescent="0.2">
      <c r="A113" s="199" t="s">
        <v>198</v>
      </c>
      <c r="B113" s="199"/>
      <c r="C113" s="200"/>
      <c r="D113" s="199"/>
      <c r="E113" s="199"/>
      <c r="F113" s="199"/>
      <c r="G113" s="199" t="s">
        <v>199</v>
      </c>
      <c r="H113" s="205"/>
      <c r="I113" s="199" t="s">
        <v>187</v>
      </c>
      <c r="J113" s="200" t="s">
        <v>27</v>
      </c>
      <c r="K113" s="90" t="s">
        <v>30</v>
      </c>
      <c r="L113" s="91">
        <v>0</v>
      </c>
      <c r="M113" s="92">
        <v>0</v>
      </c>
      <c r="N113" s="92">
        <v>0</v>
      </c>
      <c r="O113" s="93">
        <f t="shared" ref="O113:O117" si="60">SUM(L113:N113)</f>
        <v>0</v>
      </c>
      <c r="P113" s="91">
        <v>0</v>
      </c>
      <c r="Q113" s="92">
        <v>0</v>
      </c>
      <c r="R113" s="92">
        <v>0</v>
      </c>
      <c r="S113" s="93">
        <f t="shared" ref="S113:S117" si="61">SUM(P113:R113)</f>
        <v>0</v>
      </c>
      <c r="T113" s="91">
        <v>0</v>
      </c>
      <c r="U113" s="92">
        <v>0</v>
      </c>
      <c r="V113" s="92">
        <v>0</v>
      </c>
      <c r="W113" s="114">
        <f t="shared" ref="W113:W117" si="62">SUM(T113:V113)</f>
        <v>0</v>
      </c>
      <c r="X113" s="89">
        <v>0</v>
      </c>
      <c r="Y113" s="89">
        <v>0</v>
      </c>
      <c r="Z113" s="89">
        <v>0</v>
      </c>
      <c r="AA113" s="89">
        <v>0</v>
      </c>
    </row>
    <row r="114" spans="1:27" x14ac:dyDescent="0.2">
      <c r="A114" s="200"/>
      <c r="B114" s="199"/>
      <c r="C114" s="200"/>
      <c r="D114" s="199"/>
      <c r="E114" s="199"/>
      <c r="F114" s="199"/>
      <c r="G114" s="199"/>
      <c r="H114" s="205"/>
      <c r="I114" s="199"/>
      <c r="J114" s="200"/>
      <c r="K114" s="90" t="s">
        <v>31</v>
      </c>
      <c r="L114" s="94">
        <v>0</v>
      </c>
      <c r="M114" s="95">
        <v>0</v>
      </c>
      <c r="N114" s="95">
        <v>0</v>
      </c>
      <c r="O114" s="96">
        <f t="shared" si="60"/>
        <v>0</v>
      </c>
      <c r="P114" s="94">
        <v>165</v>
      </c>
      <c r="Q114" s="95">
        <v>120</v>
      </c>
      <c r="R114" s="95">
        <v>0</v>
      </c>
      <c r="S114" s="96">
        <f t="shared" si="61"/>
        <v>285</v>
      </c>
      <c r="T114" s="94">
        <v>0</v>
      </c>
      <c r="U114" s="95">
        <v>0</v>
      </c>
      <c r="V114" s="95">
        <v>0</v>
      </c>
      <c r="W114" s="112">
        <f t="shared" si="62"/>
        <v>0</v>
      </c>
      <c r="X114" s="89">
        <v>0</v>
      </c>
      <c r="Y114" s="89">
        <v>0</v>
      </c>
      <c r="Z114" s="89">
        <v>0</v>
      </c>
      <c r="AA114" s="89">
        <v>0</v>
      </c>
    </row>
    <row r="115" spans="1:27" x14ac:dyDescent="0.2">
      <c r="A115" s="200"/>
      <c r="B115" s="199"/>
      <c r="C115" s="200"/>
      <c r="D115" s="199"/>
      <c r="E115" s="199"/>
      <c r="F115" s="199"/>
      <c r="G115" s="199"/>
      <c r="H115" s="205"/>
      <c r="I115" s="199"/>
      <c r="J115" s="200"/>
      <c r="K115" s="90" t="s">
        <v>32</v>
      </c>
      <c r="L115" s="94">
        <v>0</v>
      </c>
      <c r="M115" s="95">
        <v>0</v>
      </c>
      <c r="N115" s="95">
        <v>0</v>
      </c>
      <c r="O115" s="96">
        <f t="shared" si="60"/>
        <v>0</v>
      </c>
      <c r="P115" s="94">
        <v>145</v>
      </c>
      <c r="Q115" s="95">
        <v>205</v>
      </c>
      <c r="R115" s="95">
        <v>0</v>
      </c>
      <c r="S115" s="96">
        <f t="shared" si="61"/>
        <v>350</v>
      </c>
      <c r="T115" s="94">
        <v>0</v>
      </c>
      <c r="U115" s="95">
        <v>0</v>
      </c>
      <c r="V115" s="95">
        <v>0</v>
      </c>
      <c r="W115" s="112">
        <f t="shared" si="62"/>
        <v>0</v>
      </c>
      <c r="X115" s="89">
        <v>0</v>
      </c>
      <c r="Y115" s="89">
        <v>0</v>
      </c>
      <c r="Z115" s="89">
        <v>0</v>
      </c>
      <c r="AA115" s="89">
        <v>0</v>
      </c>
    </row>
    <row r="116" spans="1:27" x14ac:dyDescent="0.2">
      <c r="A116" s="200"/>
      <c r="B116" s="199"/>
      <c r="C116" s="200"/>
      <c r="D116" s="199"/>
      <c r="E116" s="199"/>
      <c r="F116" s="199"/>
      <c r="G116" s="199"/>
      <c r="H116" s="205"/>
      <c r="I116" s="199"/>
      <c r="J116" s="200"/>
      <c r="K116" s="90" t="s">
        <v>33</v>
      </c>
      <c r="L116" s="94">
        <v>0</v>
      </c>
      <c r="M116" s="95">
        <v>0</v>
      </c>
      <c r="N116" s="95">
        <v>0</v>
      </c>
      <c r="O116" s="97">
        <f t="shared" si="60"/>
        <v>0</v>
      </c>
      <c r="P116" s="94">
        <v>100</v>
      </c>
      <c r="Q116" s="95">
        <v>10</v>
      </c>
      <c r="R116" s="95">
        <v>0</v>
      </c>
      <c r="S116" s="97">
        <f t="shared" si="61"/>
        <v>110</v>
      </c>
      <c r="T116" s="94">
        <v>0</v>
      </c>
      <c r="U116" s="95">
        <v>0</v>
      </c>
      <c r="V116" s="95">
        <v>0</v>
      </c>
      <c r="W116" s="111">
        <f t="shared" si="62"/>
        <v>0</v>
      </c>
      <c r="X116" s="89">
        <v>0</v>
      </c>
      <c r="Y116" s="89">
        <v>0</v>
      </c>
      <c r="Z116" s="89">
        <v>0</v>
      </c>
      <c r="AA116" s="89">
        <v>0</v>
      </c>
    </row>
    <row r="117" spans="1:27" ht="12.75" thickBot="1" x14ac:dyDescent="0.25">
      <c r="A117" s="200"/>
      <c r="B117" s="199"/>
      <c r="C117" s="200"/>
      <c r="D117" s="199"/>
      <c r="E117" s="199"/>
      <c r="F117" s="199"/>
      <c r="G117" s="199"/>
      <c r="H117" s="205"/>
      <c r="I117" s="199"/>
      <c r="J117" s="200"/>
      <c r="K117" s="90" t="s">
        <v>34</v>
      </c>
      <c r="L117" s="98">
        <v>0</v>
      </c>
      <c r="M117" s="99">
        <v>0</v>
      </c>
      <c r="N117" s="99">
        <v>0</v>
      </c>
      <c r="O117" s="100">
        <f t="shared" si="60"/>
        <v>0</v>
      </c>
      <c r="P117" s="98">
        <v>0</v>
      </c>
      <c r="Q117" s="99">
        <v>0</v>
      </c>
      <c r="R117" s="99">
        <v>0</v>
      </c>
      <c r="S117" s="100">
        <f t="shared" si="61"/>
        <v>0</v>
      </c>
      <c r="T117" s="98">
        <v>0</v>
      </c>
      <c r="U117" s="99">
        <v>0</v>
      </c>
      <c r="V117" s="99">
        <v>0</v>
      </c>
      <c r="W117" s="115">
        <f t="shared" si="62"/>
        <v>0</v>
      </c>
      <c r="X117" s="89">
        <v>0</v>
      </c>
      <c r="Y117" s="89">
        <v>0</v>
      </c>
      <c r="Z117" s="89">
        <v>0</v>
      </c>
      <c r="AA117" s="89">
        <v>0</v>
      </c>
    </row>
    <row r="118" spans="1:27" ht="19.5" customHeight="1" thickBot="1" x14ac:dyDescent="0.25">
      <c r="A118" s="200"/>
      <c r="B118" s="199"/>
      <c r="C118" s="200"/>
      <c r="D118" s="199"/>
      <c r="E118" s="199"/>
      <c r="F118" s="199"/>
      <c r="G118" s="199"/>
      <c r="H118" s="205"/>
      <c r="I118" s="199"/>
      <c r="J118" s="200"/>
      <c r="K118" s="101" t="s">
        <v>35</v>
      </c>
      <c r="L118" s="102">
        <f>SUM(L113,L114,L115,L116,L117)</f>
        <v>0</v>
      </c>
      <c r="M118" s="103">
        <f t="shared" ref="M118:N118" si="63">SUM(M113:M117)</f>
        <v>0</v>
      </c>
      <c r="N118" s="103">
        <f t="shared" si="63"/>
        <v>0</v>
      </c>
      <c r="O118" s="104">
        <f>SUM(L118,M118)</f>
        <v>0</v>
      </c>
      <c r="P118" s="102">
        <f>SUM(P113,P114,P115,P116,P117)</f>
        <v>410</v>
      </c>
      <c r="Q118" s="103">
        <f t="shared" ref="Q118:R118" si="64">SUM(Q113:Q117)</f>
        <v>335</v>
      </c>
      <c r="R118" s="103">
        <f t="shared" si="64"/>
        <v>0</v>
      </c>
      <c r="S118" s="104">
        <f>SUM(P118,Q118)</f>
        <v>745</v>
      </c>
      <c r="T118" s="102">
        <f>SUM(T113,T114,T115,T116,T117)</f>
        <v>0</v>
      </c>
      <c r="U118" s="103">
        <f t="shared" ref="U118:V118" si="65">SUM(U113:U117)</f>
        <v>0</v>
      </c>
      <c r="V118" s="103">
        <f t="shared" si="65"/>
        <v>0</v>
      </c>
      <c r="W118" s="104">
        <f>SUM(T118,U118)</f>
        <v>0</v>
      </c>
      <c r="X118" s="118">
        <f>SUM(P118,T118)</f>
        <v>410</v>
      </c>
      <c r="Y118" s="118">
        <f>SUM(Q118,U118)</f>
        <v>335</v>
      </c>
      <c r="Z118" s="117">
        <v>0</v>
      </c>
      <c r="AA118" s="118">
        <f>SUM(X118,Y1180)</f>
        <v>410</v>
      </c>
    </row>
    <row r="119" spans="1:27" x14ac:dyDescent="0.2">
      <c r="A119" s="200"/>
      <c r="B119" s="199"/>
      <c r="C119" s="200"/>
      <c r="D119" s="199"/>
      <c r="E119" s="199"/>
      <c r="F119" s="199"/>
      <c r="G119" s="199"/>
      <c r="H119" s="205"/>
      <c r="I119" s="199"/>
      <c r="J119" s="200" t="s">
        <v>28</v>
      </c>
      <c r="K119" s="90" t="s">
        <v>36</v>
      </c>
      <c r="L119" s="105">
        <v>0</v>
      </c>
      <c r="M119" s="106">
        <v>0</v>
      </c>
      <c r="N119" s="106">
        <v>0</v>
      </c>
      <c r="O119" s="97">
        <f>SUM(L119:N119)</f>
        <v>0</v>
      </c>
      <c r="P119" s="105">
        <v>410</v>
      </c>
      <c r="Q119" s="106">
        <v>335</v>
      </c>
      <c r="R119" s="106">
        <v>0</v>
      </c>
      <c r="S119" s="97">
        <f>SUM(P119:R119)</f>
        <v>745</v>
      </c>
      <c r="T119" s="105">
        <v>0</v>
      </c>
      <c r="U119" s="106">
        <v>0</v>
      </c>
      <c r="V119" s="106">
        <v>0</v>
      </c>
      <c r="W119" s="111">
        <f>SUM(T119:V119)</f>
        <v>0</v>
      </c>
      <c r="X119" s="89">
        <v>0</v>
      </c>
      <c r="Y119" s="89">
        <v>0</v>
      </c>
      <c r="Z119" s="89">
        <v>0</v>
      </c>
      <c r="AA119" s="89">
        <v>0</v>
      </c>
    </row>
    <row r="120" spans="1:27" x14ac:dyDescent="0.2">
      <c r="A120" s="200"/>
      <c r="B120" s="199"/>
      <c r="C120" s="200"/>
      <c r="D120" s="199"/>
      <c r="E120" s="199"/>
      <c r="F120" s="199"/>
      <c r="G120" s="199"/>
      <c r="H120" s="205"/>
      <c r="I120" s="199"/>
      <c r="J120" s="200"/>
      <c r="K120" s="90" t="s">
        <v>37</v>
      </c>
      <c r="L120" s="94">
        <v>0</v>
      </c>
      <c r="M120" s="95">
        <v>0</v>
      </c>
      <c r="N120" s="95">
        <v>0</v>
      </c>
      <c r="O120" s="96">
        <f>SUM(L120:N120)</f>
        <v>0</v>
      </c>
      <c r="P120" s="94">
        <v>0</v>
      </c>
      <c r="Q120" s="95">
        <v>0</v>
      </c>
      <c r="R120" s="95">
        <v>0</v>
      </c>
      <c r="S120" s="96">
        <f>SUM(P120:R120)</f>
        <v>0</v>
      </c>
      <c r="T120" s="94">
        <v>0</v>
      </c>
      <c r="U120" s="95">
        <v>0</v>
      </c>
      <c r="V120" s="95">
        <v>0</v>
      </c>
      <c r="W120" s="112">
        <f>SUM(T120:V120)</f>
        <v>0</v>
      </c>
      <c r="X120" s="89">
        <v>0</v>
      </c>
      <c r="Y120" s="89">
        <v>0</v>
      </c>
      <c r="Z120" s="89">
        <v>0</v>
      </c>
      <c r="AA120" s="89">
        <v>0</v>
      </c>
    </row>
    <row r="121" spans="1:27" x14ac:dyDescent="0.2">
      <c r="A121" s="200"/>
      <c r="B121" s="199"/>
      <c r="C121" s="200"/>
      <c r="D121" s="199"/>
      <c r="E121" s="199"/>
      <c r="F121" s="199"/>
      <c r="G121" s="199"/>
      <c r="H121" s="205"/>
      <c r="I121" s="199"/>
      <c r="J121" s="200" t="s">
        <v>40</v>
      </c>
      <c r="K121" s="90" t="s">
        <v>38</v>
      </c>
      <c r="L121" s="94">
        <v>0</v>
      </c>
      <c r="M121" s="95">
        <v>0</v>
      </c>
      <c r="N121" s="95">
        <v>0</v>
      </c>
      <c r="O121" s="96">
        <f>SUM(L121:N121)</f>
        <v>0</v>
      </c>
      <c r="P121" s="94">
        <v>0</v>
      </c>
      <c r="Q121" s="95">
        <v>0</v>
      </c>
      <c r="R121" s="95">
        <v>0</v>
      </c>
      <c r="S121" s="96">
        <f>SUM(P121:R121)</f>
        <v>0</v>
      </c>
      <c r="T121" s="94">
        <v>0</v>
      </c>
      <c r="U121" s="95">
        <v>0</v>
      </c>
      <c r="V121" s="95">
        <v>0</v>
      </c>
      <c r="W121" s="112">
        <f>SUM(T121:V121)</f>
        <v>0</v>
      </c>
      <c r="X121" s="89">
        <v>0</v>
      </c>
      <c r="Y121" s="89">
        <v>0</v>
      </c>
      <c r="Z121" s="89">
        <v>0</v>
      </c>
      <c r="AA121" s="89">
        <v>0</v>
      </c>
    </row>
    <row r="122" spans="1:27" ht="21" customHeight="1" thickBot="1" x14ac:dyDescent="0.25">
      <c r="A122" s="200"/>
      <c r="B122" s="199"/>
      <c r="C122" s="200"/>
      <c r="D122" s="199"/>
      <c r="E122" s="199"/>
      <c r="F122" s="199"/>
      <c r="G122" s="199"/>
      <c r="H122" s="205"/>
      <c r="I122" s="199"/>
      <c r="J122" s="200"/>
      <c r="K122" s="90" t="s">
        <v>39</v>
      </c>
      <c r="L122" s="107">
        <v>0</v>
      </c>
      <c r="M122" s="108">
        <v>0</v>
      </c>
      <c r="N122" s="108">
        <v>0</v>
      </c>
      <c r="O122" s="109">
        <f>SUM(L122:N122)</f>
        <v>0</v>
      </c>
      <c r="P122" s="107">
        <v>0</v>
      </c>
      <c r="Q122" s="108">
        <v>0</v>
      </c>
      <c r="R122" s="108">
        <v>0</v>
      </c>
      <c r="S122" s="109">
        <f>SUM(P122:R122)</f>
        <v>0</v>
      </c>
      <c r="T122" s="107">
        <v>0</v>
      </c>
      <c r="U122" s="108">
        <v>0</v>
      </c>
      <c r="V122" s="108">
        <v>0</v>
      </c>
      <c r="W122" s="113">
        <f>SUM(T122:V122)</f>
        <v>0</v>
      </c>
      <c r="X122" s="89">
        <v>0</v>
      </c>
      <c r="Y122" s="89">
        <v>0</v>
      </c>
      <c r="Z122" s="89">
        <v>0</v>
      </c>
      <c r="AA122" s="89">
        <v>0</v>
      </c>
    </row>
    <row r="123" spans="1:27" ht="11.25" customHeight="1" x14ac:dyDescent="0.2">
      <c r="A123" s="199" t="s">
        <v>181</v>
      </c>
      <c r="B123" s="199"/>
      <c r="C123" s="200"/>
      <c r="D123" s="199"/>
      <c r="E123" s="199"/>
      <c r="F123" s="199"/>
      <c r="G123" s="199" t="s">
        <v>200</v>
      </c>
      <c r="H123" s="205"/>
      <c r="I123" s="199" t="s">
        <v>187</v>
      </c>
      <c r="J123" s="200" t="s">
        <v>27</v>
      </c>
      <c r="K123" s="90" t="s">
        <v>30</v>
      </c>
      <c r="L123" s="91">
        <v>0</v>
      </c>
      <c r="M123" s="92">
        <v>0</v>
      </c>
      <c r="N123" s="92">
        <v>0</v>
      </c>
      <c r="O123" s="93">
        <f t="shared" ref="O123:O127" si="66">SUM(L123:N123)</f>
        <v>0</v>
      </c>
      <c r="P123" s="91">
        <v>0</v>
      </c>
      <c r="Q123" s="92">
        <v>0</v>
      </c>
      <c r="R123" s="92">
        <v>0</v>
      </c>
      <c r="S123" s="93">
        <f t="shared" ref="S123:S127" si="67">SUM(P123:R123)</f>
        <v>0</v>
      </c>
      <c r="T123" s="91">
        <v>0</v>
      </c>
      <c r="U123" s="92">
        <v>0</v>
      </c>
      <c r="V123" s="92">
        <v>0</v>
      </c>
      <c r="W123" s="114">
        <f t="shared" ref="W123:W127" si="68">SUM(T123:V123)</f>
        <v>0</v>
      </c>
      <c r="X123" s="89">
        <v>0</v>
      </c>
      <c r="Y123" s="89">
        <v>0</v>
      </c>
      <c r="Z123" s="89">
        <v>0</v>
      </c>
      <c r="AA123" s="89">
        <v>0</v>
      </c>
    </row>
    <row r="124" spans="1:27" x14ac:dyDescent="0.2">
      <c r="A124" s="200"/>
      <c r="B124" s="199"/>
      <c r="C124" s="200"/>
      <c r="D124" s="199"/>
      <c r="E124" s="199"/>
      <c r="F124" s="199"/>
      <c r="G124" s="199"/>
      <c r="H124" s="205"/>
      <c r="I124" s="199"/>
      <c r="J124" s="200"/>
      <c r="K124" s="90" t="s">
        <v>31</v>
      </c>
      <c r="L124" s="94">
        <v>0</v>
      </c>
      <c r="M124" s="95">
        <v>0</v>
      </c>
      <c r="N124" s="95">
        <v>0</v>
      </c>
      <c r="O124" s="96">
        <f t="shared" si="66"/>
        <v>0</v>
      </c>
      <c r="P124" s="94">
        <v>0</v>
      </c>
      <c r="Q124" s="95">
        <v>0</v>
      </c>
      <c r="R124" s="95">
        <v>0</v>
      </c>
      <c r="S124" s="96">
        <f t="shared" si="67"/>
        <v>0</v>
      </c>
      <c r="T124" s="94">
        <v>0</v>
      </c>
      <c r="U124" s="95">
        <v>0</v>
      </c>
      <c r="V124" s="95">
        <v>0</v>
      </c>
      <c r="W124" s="112">
        <f t="shared" si="68"/>
        <v>0</v>
      </c>
      <c r="X124" s="89">
        <v>0</v>
      </c>
      <c r="Y124" s="89">
        <v>0</v>
      </c>
      <c r="Z124" s="89">
        <v>0</v>
      </c>
      <c r="AA124" s="89">
        <v>0</v>
      </c>
    </row>
    <row r="125" spans="1:27" x14ac:dyDescent="0.2">
      <c r="A125" s="200"/>
      <c r="B125" s="199"/>
      <c r="C125" s="200"/>
      <c r="D125" s="199"/>
      <c r="E125" s="199"/>
      <c r="F125" s="199"/>
      <c r="G125" s="199"/>
      <c r="H125" s="205"/>
      <c r="I125" s="199"/>
      <c r="J125" s="200"/>
      <c r="K125" s="90" t="s">
        <v>32</v>
      </c>
      <c r="L125" s="94">
        <v>0</v>
      </c>
      <c r="M125" s="95">
        <v>0</v>
      </c>
      <c r="N125" s="95">
        <v>0</v>
      </c>
      <c r="O125" s="96">
        <f t="shared" si="66"/>
        <v>0</v>
      </c>
      <c r="P125" s="94">
        <v>219</v>
      </c>
      <c r="Q125" s="95">
        <v>93</v>
      </c>
      <c r="R125" s="95">
        <v>0</v>
      </c>
      <c r="S125" s="96">
        <f t="shared" si="67"/>
        <v>312</v>
      </c>
      <c r="T125" s="94">
        <v>134</v>
      </c>
      <c r="U125" s="95">
        <v>102</v>
      </c>
      <c r="V125" s="95">
        <v>0</v>
      </c>
      <c r="W125" s="112">
        <f t="shared" si="68"/>
        <v>236</v>
      </c>
      <c r="X125" s="89">
        <v>0</v>
      </c>
      <c r="Y125" s="89">
        <v>0</v>
      </c>
      <c r="Z125" s="89">
        <v>0</v>
      </c>
      <c r="AA125" s="89">
        <v>0</v>
      </c>
    </row>
    <row r="126" spans="1:27" x14ac:dyDescent="0.2">
      <c r="A126" s="200"/>
      <c r="B126" s="199"/>
      <c r="C126" s="200"/>
      <c r="D126" s="199"/>
      <c r="E126" s="199"/>
      <c r="F126" s="199"/>
      <c r="G126" s="199"/>
      <c r="H126" s="205"/>
      <c r="I126" s="199"/>
      <c r="J126" s="200"/>
      <c r="K126" s="90" t="s">
        <v>33</v>
      </c>
      <c r="L126" s="94">
        <v>0</v>
      </c>
      <c r="M126" s="95">
        <v>0</v>
      </c>
      <c r="N126" s="95">
        <v>0</v>
      </c>
      <c r="O126" s="97">
        <f t="shared" si="66"/>
        <v>0</v>
      </c>
      <c r="P126" s="94">
        <v>0</v>
      </c>
      <c r="Q126" s="95">
        <v>0</v>
      </c>
      <c r="R126" s="95">
        <v>0</v>
      </c>
      <c r="S126" s="97">
        <f t="shared" si="67"/>
        <v>0</v>
      </c>
      <c r="T126" s="94">
        <v>0</v>
      </c>
      <c r="U126" s="95">
        <v>0</v>
      </c>
      <c r="V126" s="95">
        <v>0</v>
      </c>
      <c r="W126" s="111">
        <f t="shared" si="68"/>
        <v>0</v>
      </c>
      <c r="X126" s="89">
        <v>0</v>
      </c>
      <c r="Y126" s="89">
        <v>0</v>
      </c>
      <c r="Z126" s="89">
        <v>0</v>
      </c>
      <c r="AA126" s="89">
        <v>0</v>
      </c>
    </row>
    <row r="127" spans="1:27" ht="12.75" thickBot="1" x14ac:dyDescent="0.25">
      <c r="A127" s="200"/>
      <c r="B127" s="199"/>
      <c r="C127" s="200"/>
      <c r="D127" s="199"/>
      <c r="E127" s="199"/>
      <c r="F127" s="199"/>
      <c r="G127" s="199"/>
      <c r="H127" s="205"/>
      <c r="I127" s="199"/>
      <c r="J127" s="200"/>
      <c r="K127" s="90" t="s">
        <v>34</v>
      </c>
      <c r="L127" s="98">
        <v>0</v>
      </c>
      <c r="M127" s="99">
        <v>0</v>
      </c>
      <c r="N127" s="99">
        <v>0</v>
      </c>
      <c r="O127" s="100">
        <f t="shared" si="66"/>
        <v>0</v>
      </c>
      <c r="P127" s="98">
        <v>0</v>
      </c>
      <c r="Q127" s="99">
        <v>0</v>
      </c>
      <c r="R127" s="99">
        <v>0</v>
      </c>
      <c r="S127" s="100">
        <f t="shared" si="67"/>
        <v>0</v>
      </c>
      <c r="T127" s="98">
        <v>0</v>
      </c>
      <c r="U127" s="99">
        <v>0</v>
      </c>
      <c r="V127" s="99">
        <v>0</v>
      </c>
      <c r="W127" s="115">
        <f t="shared" si="68"/>
        <v>0</v>
      </c>
      <c r="X127" s="89">
        <v>0</v>
      </c>
      <c r="Y127" s="89">
        <v>0</v>
      </c>
      <c r="Z127" s="89">
        <v>0</v>
      </c>
      <c r="AA127" s="89">
        <v>0</v>
      </c>
    </row>
    <row r="128" spans="1:27" ht="18.75" customHeight="1" thickBot="1" x14ac:dyDescent="0.25">
      <c r="A128" s="200"/>
      <c r="B128" s="199"/>
      <c r="C128" s="200"/>
      <c r="D128" s="199"/>
      <c r="E128" s="199"/>
      <c r="F128" s="199"/>
      <c r="G128" s="199"/>
      <c r="H128" s="205"/>
      <c r="I128" s="199"/>
      <c r="J128" s="200"/>
      <c r="K128" s="101" t="s">
        <v>35</v>
      </c>
      <c r="L128" s="102">
        <f>SUM(L123,L124,L125,L126,L127)</f>
        <v>0</v>
      </c>
      <c r="M128" s="103">
        <f t="shared" ref="M128:N128" si="69">SUM(M123:M127)</f>
        <v>0</v>
      </c>
      <c r="N128" s="103">
        <f t="shared" si="69"/>
        <v>0</v>
      </c>
      <c r="O128" s="104">
        <f>SUM(L128,M128)</f>
        <v>0</v>
      </c>
      <c r="P128" s="102">
        <f>SUM(P123,P124,P125,P126,P127)</f>
        <v>219</v>
      </c>
      <c r="Q128" s="103">
        <f t="shared" ref="Q128:R128" si="70">SUM(Q123:Q127)</f>
        <v>93</v>
      </c>
      <c r="R128" s="103">
        <f t="shared" si="70"/>
        <v>0</v>
      </c>
      <c r="S128" s="104">
        <f>SUM(P128,Q128)</f>
        <v>312</v>
      </c>
      <c r="T128" s="102">
        <f>SUM(T123,T124,T125,T126,T127)</f>
        <v>134</v>
      </c>
      <c r="U128" s="103">
        <f t="shared" ref="U128:V128" si="71">SUM(U123:U127)</f>
        <v>102</v>
      </c>
      <c r="V128" s="103">
        <f t="shared" si="71"/>
        <v>0</v>
      </c>
      <c r="W128" s="104">
        <f>SUM(T128,U128)</f>
        <v>236</v>
      </c>
      <c r="X128" s="118">
        <f>SUM(L128,P128,T128)</f>
        <v>353</v>
      </c>
      <c r="Y128" s="118">
        <f>SUM(M128,Q128,U128)</f>
        <v>195</v>
      </c>
      <c r="Z128" s="117">
        <v>0</v>
      </c>
      <c r="AA128" s="118">
        <f>SUM(X128,Y128)</f>
        <v>548</v>
      </c>
    </row>
    <row r="129" spans="1:27" x14ac:dyDescent="0.2">
      <c r="A129" s="200"/>
      <c r="B129" s="199"/>
      <c r="C129" s="200"/>
      <c r="D129" s="199"/>
      <c r="E129" s="199"/>
      <c r="F129" s="199"/>
      <c r="G129" s="199"/>
      <c r="H129" s="205"/>
      <c r="I129" s="199"/>
      <c r="J129" s="200" t="s">
        <v>28</v>
      </c>
      <c r="K129" s="90" t="s">
        <v>36</v>
      </c>
      <c r="L129" s="105">
        <v>0</v>
      </c>
      <c r="M129" s="106">
        <v>0</v>
      </c>
      <c r="N129" s="106">
        <v>0</v>
      </c>
      <c r="O129" s="97">
        <f>SUM(L129:N129)</f>
        <v>0</v>
      </c>
      <c r="P129" s="105">
        <v>219</v>
      </c>
      <c r="Q129" s="106">
        <v>93</v>
      </c>
      <c r="R129" s="106">
        <v>0</v>
      </c>
      <c r="S129" s="97">
        <f>SUM(P129:R129)</f>
        <v>312</v>
      </c>
      <c r="T129" s="105">
        <v>130</v>
      </c>
      <c r="U129" s="106">
        <v>100</v>
      </c>
      <c r="V129" s="106">
        <v>0</v>
      </c>
      <c r="W129" s="111">
        <f>SUM(T129:V129)</f>
        <v>230</v>
      </c>
      <c r="X129" s="89">
        <v>0</v>
      </c>
      <c r="Y129" s="89">
        <v>0</v>
      </c>
      <c r="Z129" s="89">
        <v>0</v>
      </c>
      <c r="AA129" s="89">
        <v>0</v>
      </c>
    </row>
    <row r="130" spans="1:27" x14ac:dyDescent="0.2">
      <c r="A130" s="200"/>
      <c r="B130" s="199"/>
      <c r="C130" s="200"/>
      <c r="D130" s="199"/>
      <c r="E130" s="199"/>
      <c r="F130" s="199"/>
      <c r="G130" s="199"/>
      <c r="H130" s="205"/>
      <c r="I130" s="199"/>
      <c r="J130" s="200"/>
      <c r="K130" s="90" t="s">
        <v>37</v>
      </c>
      <c r="L130" s="94">
        <v>0</v>
      </c>
      <c r="M130" s="95">
        <v>0</v>
      </c>
      <c r="N130" s="95">
        <v>0</v>
      </c>
      <c r="O130" s="96">
        <f>SUM(L130:N130)</f>
        <v>0</v>
      </c>
      <c r="P130" s="94">
        <v>0</v>
      </c>
      <c r="Q130" s="95">
        <v>0</v>
      </c>
      <c r="R130" s="95">
        <v>0</v>
      </c>
      <c r="S130" s="96">
        <f>SUM(P130:R130)</f>
        <v>0</v>
      </c>
      <c r="T130" s="94">
        <v>4</v>
      </c>
      <c r="U130" s="95">
        <v>2</v>
      </c>
      <c r="V130" s="95">
        <v>0</v>
      </c>
      <c r="W130" s="112">
        <f>SUM(T130:V130)</f>
        <v>6</v>
      </c>
      <c r="X130" s="89">
        <v>0</v>
      </c>
      <c r="Y130" s="89">
        <v>0</v>
      </c>
      <c r="Z130" s="89">
        <v>0</v>
      </c>
      <c r="AA130" s="89">
        <v>0</v>
      </c>
    </row>
    <row r="131" spans="1:27" x14ac:dyDescent="0.2">
      <c r="A131" s="200"/>
      <c r="B131" s="199"/>
      <c r="C131" s="200"/>
      <c r="D131" s="199"/>
      <c r="E131" s="199"/>
      <c r="F131" s="199"/>
      <c r="G131" s="199"/>
      <c r="H131" s="205"/>
      <c r="I131" s="199"/>
      <c r="J131" s="200" t="s">
        <v>40</v>
      </c>
      <c r="K131" s="90" t="s">
        <v>38</v>
      </c>
      <c r="L131" s="94">
        <v>0</v>
      </c>
      <c r="M131" s="95">
        <v>0</v>
      </c>
      <c r="N131" s="95">
        <v>0</v>
      </c>
      <c r="O131" s="96">
        <f>SUM(L131:N131)</f>
        <v>0</v>
      </c>
      <c r="P131" s="94">
        <v>0</v>
      </c>
      <c r="Q131" s="95">
        <v>0</v>
      </c>
      <c r="R131" s="95">
        <v>0</v>
      </c>
      <c r="S131" s="96">
        <f>SUM(P131:R131)</f>
        <v>0</v>
      </c>
      <c r="T131" s="94">
        <v>0</v>
      </c>
      <c r="U131" s="95">
        <v>0</v>
      </c>
      <c r="V131" s="95">
        <v>0</v>
      </c>
      <c r="W131" s="112">
        <f>SUM(T131:V131)</f>
        <v>0</v>
      </c>
      <c r="X131" s="89">
        <v>0</v>
      </c>
      <c r="Y131" s="89">
        <v>0</v>
      </c>
      <c r="Z131" s="89">
        <v>0</v>
      </c>
      <c r="AA131" s="89">
        <v>0</v>
      </c>
    </row>
    <row r="132" spans="1:27" ht="21" customHeight="1" thickBot="1" x14ac:dyDescent="0.25">
      <c r="A132" s="200"/>
      <c r="B132" s="199"/>
      <c r="C132" s="200"/>
      <c r="D132" s="199"/>
      <c r="E132" s="199"/>
      <c r="F132" s="199"/>
      <c r="G132" s="199"/>
      <c r="H132" s="205"/>
      <c r="I132" s="199"/>
      <c r="J132" s="200"/>
      <c r="K132" s="90" t="s">
        <v>39</v>
      </c>
      <c r="L132" s="107">
        <v>0</v>
      </c>
      <c r="M132" s="108">
        <v>0</v>
      </c>
      <c r="N132" s="108">
        <v>0</v>
      </c>
      <c r="O132" s="109">
        <f>SUM(L132:N132)</f>
        <v>0</v>
      </c>
      <c r="P132" s="107">
        <v>0</v>
      </c>
      <c r="Q132" s="108">
        <v>0</v>
      </c>
      <c r="R132" s="108">
        <v>0</v>
      </c>
      <c r="S132" s="109">
        <f>SUM(P132:R132)</f>
        <v>0</v>
      </c>
      <c r="T132" s="107">
        <v>0</v>
      </c>
      <c r="U132" s="108">
        <v>0</v>
      </c>
      <c r="V132" s="108">
        <v>0</v>
      </c>
      <c r="W132" s="113">
        <f>SUM(T132:V132)</f>
        <v>0</v>
      </c>
      <c r="X132" s="89">
        <v>0</v>
      </c>
      <c r="Y132" s="89">
        <v>0</v>
      </c>
      <c r="Z132" s="89">
        <v>0</v>
      </c>
      <c r="AA132" s="89">
        <v>0</v>
      </c>
    </row>
    <row r="133" spans="1:27" ht="12.75" customHeight="1" x14ac:dyDescent="0.2">
      <c r="A133" s="199" t="s">
        <v>198</v>
      </c>
      <c r="B133" s="199"/>
      <c r="C133" s="200"/>
      <c r="D133" s="199"/>
      <c r="E133" s="199"/>
      <c r="F133" s="199"/>
      <c r="G133" s="199" t="s">
        <v>201</v>
      </c>
      <c r="H133" s="205"/>
      <c r="I133" s="199" t="s">
        <v>187</v>
      </c>
      <c r="J133" s="200" t="s">
        <v>27</v>
      </c>
      <c r="K133" s="90" t="s">
        <v>30</v>
      </c>
      <c r="L133" s="91">
        <v>0</v>
      </c>
      <c r="M133" s="92">
        <v>0</v>
      </c>
      <c r="N133" s="92">
        <v>0</v>
      </c>
      <c r="O133" s="93">
        <f t="shared" ref="O133:O137" si="72">SUM(L133:N133)</f>
        <v>0</v>
      </c>
      <c r="P133" s="91">
        <v>0</v>
      </c>
      <c r="Q133" s="92">
        <v>0</v>
      </c>
      <c r="R133" s="92">
        <v>0</v>
      </c>
      <c r="S133" s="93">
        <f t="shared" ref="S133:S137" si="73">SUM(P133:R133)</f>
        <v>0</v>
      </c>
      <c r="T133" s="91">
        <v>0</v>
      </c>
      <c r="U133" s="92">
        <v>0</v>
      </c>
      <c r="V133" s="92">
        <v>0</v>
      </c>
      <c r="W133" s="114">
        <f t="shared" ref="W133:W137" si="74">SUM(T133:V133)</f>
        <v>0</v>
      </c>
      <c r="X133" s="89">
        <v>0</v>
      </c>
      <c r="Y133" s="89">
        <v>0</v>
      </c>
      <c r="Z133" s="89">
        <v>0</v>
      </c>
      <c r="AA133" s="89">
        <v>0</v>
      </c>
    </row>
    <row r="134" spans="1:27" x14ac:dyDescent="0.2">
      <c r="A134" s="200"/>
      <c r="B134" s="199"/>
      <c r="C134" s="200"/>
      <c r="D134" s="199"/>
      <c r="E134" s="199"/>
      <c r="F134" s="199"/>
      <c r="G134" s="199"/>
      <c r="H134" s="205"/>
      <c r="I134" s="199"/>
      <c r="J134" s="200"/>
      <c r="K134" s="90" t="s">
        <v>31</v>
      </c>
      <c r="L134" s="94">
        <v>0</v>
      </c>
      <c r="M134" s="95">
        <v>0</v>
      </c>
      <c r="N134" s="95">
        <v>0</v>
      </c>
      <c r="O134" s="96">
        <f t="shared" si="72"/>
        <v>0</v>
      </c>
      <c r="P134" s="94">
        <v>0</v>
      </c>
      <c r="Q134" s="95">
        <v>0</v>
      </c>
      <c r="R134" s="95">
        <v>0</v>
      </c>
      <c r="S134" s="96">
        <f t="shared" si="73"/>
        <v>0</v>
      </c>
      <c r="T134" s="94">
        <v>0</v>
      </c>
      <c r="U134" s="95">
        <v>0</v>
      </c>
      <c r="V134" s="95">
        <v>0</v>
      </c>
      <c r="W134" s="112">
        <f t="shared" si="74"/>
        <v>0</v>
      </c>
      <c r="X134" s="89">
        <v>0</v>
      </c>
      <c r="Y134" s="89">
        <v>0</v>
      </c>
      <c r="Z134" s="89">
        <v>0</v>
      </c>
      <c r="AA134" s="89">
        <v>0</v>
      </c>
    </row>
    <row r="135" spans="1:27" x14ac:dyDescent="0.2">
      <c r="A135" s="200"/>
      <c r="B135" s="199"/>
      <c r="C135" s="200"/>
      <c r="D135" s="199"/>
      <c r="E135" s="199"/>
      <c r="F135" s="199"/>
      <c r="G135" s="199"/>
      <c r="H135" s="205"/>
      <c r="I135" s="199"/>
      <c r="J135" s="200"/>
      <c r="K135" s="90" t="s">
        <v>32</v>
      </c>
      <c r="L135" s="94">
        <v>0</v>
      </c>
      <c r="M135" s="95">
        <v>0</v>
      </c>
      <c r="N135" s="95">
        <v>0</v>
      </c>
      <c r="O135" s="96">
        <f t="shared" si="72"/>
        <v>0</v>
      </c>
      <c r="P135" s="94">
        <v>182</v>
      </c>
      <c r="Q135" s="95">
        <v>122</v>
      </c>
      <c r="R135" s="95">
        <v>0</v>
      </c>
      <c r="S135" s="96">
        <f t="shared" si="73"/>
        <v>304</v>
      </c>
      <c r="T135" s="94">
        <v>63</v>
      </c>
      <c r="U135" s="95">
        <v>47</v>
      </c>
      <c r="V135" s="95">
        <v>0</v>
      </c>
      <c r="W135" s="112">
        <f t="shared" si="74"/>
        <v>110</v>
      </c>
      <c r="X135" s="89">
        <v>0</v>
      </c>
      <c r="Y135" s="89">
        <v>0</v>
      </c>
      <c r="Z135" s="89">
        <v>0</v>
      </c>
      <c r="AA135" s="89">
        <v>0</v>
      </c>
    </row>
    <row r="136" spans="1:27" x14ac:dyDescent="0.2">
      <c r="A136" s="200"/>
      <c r="B136" s="199"/>
      <c r="C136" s="200"/>
      <c r="D136" s="199"/>
      <c r="E136" s="199"/>
      <c r="F136" s="199"/>
      <c r="G136" s="199"/>
      <c r="H136" s="205"/>
      <c r="I136" s="199"/>
      <c r="J136" s="200"/>
      <c r="K136" s="90" t="s">
        <v>33</v>
      </c>
      <c r="L136" s="94">
        <v>0</v>
      </c>
      <c r="M136" s="95">
        <v>0</v>
      </c>
      <c r="N136" s="95">
        <v>0</v>
      </c>
      <c r="O136" s="97">
        <f t="shared" si="72"/>
        <v>0</v>
      </c>
      <c r="P136" s="94">
        <v>0</v>
      </c>
      <c r="Q136" s="95">
        <v>0</v>
      </c>
      <c r="R136" s="95">
        <v>0</v>
      </c>
      <c r="S136" s="97">
        <f t="shared" si="73"/>
        <v>0</v>
      </c>
      <c r="T136" s="94">
        <v>0</v>
      </c>
      <c r="U136" s="95">
        <v>0</v>
      </c>
      <c r="V136" s="95">
        <v>0</v>
      </c>
      <c r="W136" s="111">
        <f t="shared" si="74"/>
        <v>0</v>
      </c>
      <c r="X136" s="89">
        <v>0</v>
      </c>
      <c r="Y136" s="89">
        <v>0</v>
      </c>
      <c r="Z136" s="89">
        <v>0</v>
      </c>
      <c r="AA136" s="89">
        <v>0</v>
      </c>
    </row>
    <row r="137" spans="1:27" ht="12.75" thickBot="1" x14ac:dyDescent="0.25">
      <c r="A137" s="200"/>
      <c r="B137" s="199"/>
      <c r="C137" s="200"/>
      <c r="D137" s="199"/>
      <c r="E137" s="199"/>
      <c r="F137" s="199"/>
      <c r="G137" s="199"/>
      <c r="H137" s="205"/>
      <c r="I137" s="199"/>
      <c r="J137" s="200"/>
      <c r="K137" s="90" t="s">
        <v>34</v>
      </c>
      <c r="L137" s="98">
        <v>0</v>
      </c>
      <c r="M137" s="99">
        <v>0</v>
      </c>
      <c r="N137" s="99">
        <v>0</v>
      </c>
      <c r="O137" s="100">
        <f t="shared" si="72"/>
        <v>0</v>
      </c>
      <c r="P137" s="98">
        <v>0</v>
      </c>
      <c r="Q137" s="99">
        <v>0</v>
      </c>
      <c r="R137" s="99">
        <v>0</v>
      </c>
      <c r="S137" s="100">
        <f t="shared" si="73"/>
        <v>0</v>
      </c>
      <c r="T137" s="98">
        <v>0</v>
      </c>
      <c r="U137" s="99">
        <v>0</v>
      </c>
      <c r="V137" s="99">
        <v>0</v>
      </c>
      <c r="W137" s="115">
        <f t="shared" si="74"/>
        <v>0</v>
      </c>
      <c r="X137" s="89">
        <v>0</v>
      </c>
      <c r="Y137" s="89">
        <v>0</v>
      </c>
      <c r="Z137" s="89">
        <v>0</v>
      </c>
      <c r="AA137" s="89">
        <v>0</v>
      </c>
    </row>
    <row r="138" spans="1:27" ht="19.5" customHeight="1" thickBot="1" x14ac:dyDescent="0.25">
      <c r="A138" s="200"/>
      <c r="B138" s="199"/>
      <c r="C138" s="200"/>
      <c r="D138" s="199"/>
      <c r="E138" s="199"/>
      <c r="F138" s="199"/>
      <c r="G138" s="199"/>
      <c r="H138" s="205"/>
      <c r="I138" s="199"/>
      <c r="J138" s="200"/>
      <c r="K138" s="101" t="s">
        <v>35</v>
      </c>
      <c r="L138" s="102">
        <f>SUM(L133,L134,L135,L136,L137)</f>
        <v>0</v>
      </c>
      <c r="M138" s="103">
        <f t="shared" ref="M138:N138" si="75">SUM(M133:M137)</f>
        <v>0</v>
      </c>
      <c r="N138" s="103">
        <f t="shared" si="75"/>
        <v>0</v>
      </c>
      <c r="O138" s="104">
        <f>SUM(L138,M138)</f>
        <v>0</v>
      </c>
      <c r="P138" s="102">
        <f>SUM(P133,P134,P135,P136,P137)</f>
        <v>182</v>
      </c>
      <c r="Q138" s="103">
        <f t="shared" ref="Q138:R138" si="76">SUM(Q133:Q137)</f>
        <v>122</v>
      </c>
      <c r="R138" s="103">
        <f t="shared" si="76"/>
        <v>0</v>
      </c>
      <c r="S138" s="104">
        <f>SUM(P138,Q138)</f>
        <v>304</v>
      </c>
      <c r="T138" s="102">
        <f>SUM(T133,T134,T135,T136,T137)</f>
        <v>63</v>
      </c>
      <c r="U138" s="103">
        <f t="shared" ref="U138:V138" si="77">SUM(U133:U137)</f>
        <v>47</v>
      </c>
      <c r="V138" s="103">
        <f t="shared" si="77"/>
        <v>0</v>
      </c>
      <c r="W138" s="104">
        <f>SUM(T138,U138)</f>
        <v>110</v>
      </c>
      <c r="X138" s="118">
        <f>SUM(L138,P138,T138)</f>
        <v>245</v>
      </c>
      <c r="Y138" s="118">
        <f>SUM(M138,Q138,U138)</f>
        <v>169</v>
      </c>
      <c r="Z138" s="117">
        <v>0</v>
      </c>
      <c r="AA138" s="118">
        <f>SUM(X138,Y138)</f>
        <v>414</v>
      </c>
    </row>
    <row r="139" spans="1:27" x14ac:dyDescent="0.2">
      <c r="A139" s="200"/>
      <c r="B139" s="199"/>
      <c r="C139" s="200"/>
      <c r="D139" s="199"/>
      <c r="E139" s="199"/>
      <c r="F139" s="199"/>
      <c r="G139" s="199"/>
      <c r="H139" s="205"/>
      <c r="I139" s="199"/>
      <c r="J139" s="200" t="s">
        <v>28</v>
      </c>
      <c r="K139" s="90" t="s">
        <v>36</v>
      </c>
      <c r="L139" s="105">
        <v>0</v>
      </c>
      <c r="M139" s="106">
        <v>0</v>
      </c>
      <c r="N139" s="106">
        <v>0</v>
      </c>
      <c r="O139" s="97">
        <f>SUM(L139:N139)</f>
        <v>0</v>
      </c>
      <c r="P139" s="105">
        <v>178</v>
      </c>
      <c r="Q139" s="106">
        <v>122</v>
      </c>
      <c r="R139" s="106">
        <v>0</v>
      </c>
      <c r="S139" s="97">
        <f>SUM(P139:R139)</f>
        <v>300</v>
      </c>
      <c r="T139" s="105">
        <v>53</v>
      </c>
      <c r="U139" s="106">
        <v>42</v>
      </c>
      <c r="V139" s="106">
        <v>0</v>
      </c>
      <c r="W139" s="111">
        <f>SUM(T139:V139)</f>
        <v>95</v>
      </c>
      <c r="X139" s="89">
        <v>0</v>
      </c>
      <c r="Y139" s="89">
        <v>0</v>
      </c>
      <c r="Z139" s="89">
        <v>0</v>
      </c>
      <c r="AA139" s="89">
        <v>0</v>
      </c>
    </row>
    <row r="140" spans="1:27" x14ac:dyDescent="0.2">
      <c r="A140" s="200"/>
      <c r="B140" s="199"/>
      <c r="C140" s="200"/>
      <c r="D140" s="199"/>
      <c r="E140" s="199"/>
      <c r="F140" s="199"/>
      <c r="G140" s="199"/>
      <c r="H140" s="205"/>
      <c r="I140" s="199"/>
      <c r="J140" s="200"/>
      <c r="K140" s="90" t="s">
        <v>37</v>
      </c>
      <c r="L140" s="94">
        <v>0</v>
      </c>
      <c r="M140" s="95">
        <v>0</v>
      </c>
      <c r="N140" s="95">
        <v>0</v>
      </c>
      <c r="O140" s="96">
        <f>SUM(L140:N140)</f>
        <v>0</v>
      </c>
      <c r="P140" s="94">
        <v>4</v>
      </c>
      <c r="Q140" s="95">
        <v>0</v>
      </c>
      <c r="R140" s="95">
        <v>0</v>
      </c>
      <c r="S140" s="96">
        <f>SUM(P140:R140)</f>
        <v>4</v>
      </c>
      <c r="T140" s="94">
        <v>10</v>
      </c>
      <c r="U140" s="95">
        <v>5</v>
      </c>
      <c r="V140" s="95">
        <v>0</v>
      </c>
      <c r="W140" s="112">
        <f>SUM(T140:V140)</f>
        <v>15</v>
      </c>
      <c r="X140" s="89">
        <v>0</v>
      </c>
      <c r="Y140" s="89">
        <v>0</v>
      </c>
      <c r="Z140" s="89">
        <v>0</v>
      </c>
      <c r="AA140" s="89">
        <v>0</v>
      </c>
    </row>
    <row r="141" spans="1:27" x14ac:dyDescent="0.2">
      <c r="A141" s="200"/>
      <c r="B141" s="199"/>
      <c r="C141" s="200"/>
      <c r="D141" s="199"/>
      <c r="E141" s="199"/>
      <c r="F141" s="199"/>
      <c r="G141" s="199"/>
      <c r="H141" s="205"/>
      <c r="I141" s="199"/>
      <c r="J141" s="200" t="s">
        <v>27</v>
      </c>
      <c r="K141" s="90" t="s">
        <v>38</v>
      </c>
      <c r="L141" s="94">
        <v>0</v>
      </c>
      <c r="M141" s="95">
        <v>0</v>
      </c>
      <c r="N141" s="95">
        <v>0</v>
      </c>
      <c r="O141" s="96">
        <f>SUM(L141:N141)</f>
        <v>0</v>
      </c>
      <c r="P141" s="94">
        <v>0</v>
      </c>
      <c r="Q141" s="95">
        <v>0</v>
      </c>
      <c r="R141" s="95">
        <v>0</v>
      </c>
      <c r="S141" s="96">
        <f>SUM(P141:R141)</f>
        <v>0</v>
      </c>
      <c r="T141" s="94">
        <v>0</v>
      </c>
      <c r="U141" s="95">
        <v>0</v>
      </c>
      <c r="V141" s="95">
        <v>0</v>
      </c>
      <c r="W141" s="112">
        <f>SUM(T141:V141)</f>
        <v>0</v>
      </c>
      <c r="X141" s="89">
        <v>0</v>
      </c>
      <c r="Y141" s="89">
        <v>0</v>
      </c>
      <c r="Z141" s="89">
        <v>0</v>
      </c>
      <c r="AA141" s="89">
        <v>0</v>
      </c>
    </row>
    <row r="142" spans="1:27" ht="23.25" customHeight="1" thickBot="1" x14ac:dyDescent="0.25">
      <c r="A142" s="200"/>
      <c r="B142" s="199"/>
      <c r="C142" s="200"/>
      <c r="D142" s="199"/>
      <c r="E142" s="199"/>
      <c r="F142" s="199"/>
      <c r="G142" s="199"/>
      <c r="H142" s="205"/>
      <c r="I142" s="199"/>
      <c r="J142" s="200"/>
      <c r="K142" s="90" t="s">
        <v>39</v>
      </c>
      <c r="L142" s="107">
        <v>0</v>
      </c>
      <c r="M142" s="108">
        <v>0</v>
      </c>
      <c r="N142" s="108">
        <v>0</v>
      </c>
      <c r="O142" s="109">
        <f>SUM(L142:N142)</f>
        <v>0</v>
      </c>
      <c r="P142" s="107">
        <v>0</v>
      </c>
      <c r="Q142" s="108">
        <v>0</v>
      </c>
      <c r="R142" s="108">
        <v>0</v>
      </c>
      <c r="S142" s="109">
        <f>SUM(P142:R142)</f>
        <v>0</v>
      </c>
      <c r="T142" s="107">
        <v>0</v>
      </c>
      <c r="U142" s="108">
        <v>0</v>
      </c>
      <c r="V142" s="108">
        <v>0</v>
      </c>
      <c r="W142" s="113">
        <f>SUM(T142:V142)</f>
        <v>0</v>
      </c>
      <c r="X142" s="89">
        <v>0</v>
      </c>
      <c r="Y142" s="89">
        <v>0</v>
      </c>
      <c r="Z142" s="89">
        <v>0</v>
      </c>
      <c r="AA142" s="89">
        <v>0</v>
      </c>
    </row>
    <row r="143" spans="1:27" ht="11.25" customHeight="1" x14ac:dyDescent="0.2">
      <c r="A143" s="199" t="s">
        <v>198</v>
      </c>
      <c r="B143" s="199"/>
      <c r="C143" s="200"/>
      <c r="D143" s="199"/>
      <c r="E143" s="199"/>
      <c r="F143" s="199"/>
      <c r="G143" s="199" t="s">
        <v>202</v>
      </c>
      <c r="H143" s="205"/>
      <c r="I143" s="199" t="s">
        <v>187</v>
      </c>
      <c r="J143" s="200" t="s">
        <v>27</v>
      </c>
      <c r="K143" s="90" t="s">
        <v>30</v>
      </c>
      <c r="L143" s="91">
        <v>0</v>
      </c>
      <c r="M143" s="92">
        <v>0</v>
      </c>
      <c r="N143" s="92">
        <v>0</v>
      </c>
      <c r="O143" s="93">
        <f t="shared" ref="O143:O147" si="78">SUM(L143:N143)</f>
        <v>0</v>
      </c>
      <c r="P143" s="91">
        <v>0</v>
      </c>
      <c r="Q143" s="92">
        <v>0</v>
      </c>
      <c r="R143" s="92">
        <v>0</v>
      </c>
      <c r="S143" s="93">
        <f t="shared" ref="S143:S147" si="79">SUM(P143:R143)</f>
        <v>0</v>
      </c>
      <c r="T143" s="91">
        <v>0</v>
      </c>
      <c r="U143" s="92">
        <v>0</v>
      </c>
      <c r="V143" s="92">
        <v>0</v>
      </c>
      <c r="W143" s="114">
        <f t="shared" ref="W143:W147" si="80">SUM(T143:V143)</f>
        <v>0</v>
      </c>
      <c r="X143" s="89">
        <v>0</v>
      </c>
      <c r="Y143" s="89">
        <v>0</v>
      </c>
      <c r="Z143" s="89">
        <v>0</v>
      </c>
      <c r="AA143" s="89">
        <v>0</v>
      </c>
    </row>
    <row r="144" spans="1:27" x14ac:dyDescent="0.2">
      <c r="A144" s="200"/>
      <c r="B144" s="199"/>
      <c r="C144" s="200"/>
      <c r="D144" s="199"/>
      <c r="E144" s="199"/>
      <c r="F144" s="199"/>
      <c r="G144" s="199"/>
      <c r="H144" s="205"/>
      <c r="I144" s="199"/>
      <c r="J144" s="200"/>
      <c r="K144" s="90" t="s">
        <v>31</v>
      </c>
      <c r="L144" s="94">
        <v>0</v>
      </c>
      <c r="M144" s="95">
        <v>0</v>
      </c>
      <c r="N144" s="95">
        <v>0</v>
      </c>
      <c r="O144" s="96">
        <f t="shared" si="78"/>
        <v>0</v>
      </c>
      <c r="P144" s="94">
        <v>0</v>
      </c>
      <c r="Q144" s="95">
        <v>0</v>
      </c>
      <c r="R144" s="95">
        <v>0</v>
      </c>
      <c r="S144" s="96">
        <f t="shared" si="79"/>
        <v>0</v>
      </c>
      <c r="T144" s="94">
        <v>0</v>
      </c>
      <c r="U144" s="95">
        <v>0</v>
      </c>
      <c r="V144" s="95">
        <v>0</v>
      </c>
      <c r="W144" s="112">
        <f t="shared" si="80"/>
        <v>0</v>
      </c>
      <c r="X144" s="89">
        <v>0</v>
      </c>
      <c r="Y144" s="89">
        <v>0</v>
      </c>
      <c r="Z144" s="89">
        <v>0</v>
      </c>
      <c r="AA144" s="89">
        <v>0</v>
      </c>
    </row>
    <row r="145" spans="1:27" x14ac:dyDescent="0.2">
      <c r="A145" s="200"/>
      <c r="B145" s="199"/>
      <c r="C145" s="200"/>
      <c r="D145" s="199"/>
      <c r="E145" s="199"/>
      <c r="F145" s="199"/>
      <c r="G145" s="199"/>
      <c r="H145" s="205"/>
      <c r="I145" s="199"/>
      <c r="J145" s="200"/>
      <c r="K145" s="90" t="s">
        <v>32</v>
      </c>
      <c r="L145" s="94">
        <v>0</v>
      </c>
      <c r="M145" s="95">
        <v>0</v>
      </c>
      <c r="N145" s="95">
        <v>0</v>
      </c>
      <c r="O145" s="96">
        <f t="shared" si="78"/>
        <v>0</v>
      </c>
      <c r="P145" s="94">
        <v>0</v>
      </c>
      <c r="Q145" s="95">
        <v>0</v>
      </c>
      <c r="R145" s="95">
        <v>0</v>
      </c>
      <c r="S145" s="96">
        <f t="shared" si="79"/>
        <v>0</v>
      </c>
      <c r="T145" s="94">
        <v>0</v>
      </c>
      <c r="U145" s="95">
        <v>0</v>
      </c>
      <c r="V145" s="95">
        <v>0</v>
      </c>
      <c r="W145" s="112">
        <f t="shared" si="80"/>
        <v>0</v>
      </c>
      <c r="X145" s="89">
        <v>0</v>
      </c>
      <c r="Y145" s="89">
        <v>0</v>
      </c>
      <c r="Z145" s="89">
        <v>0</v>
      </c>
      <c r="AA145" s="89">
        <v>0</v>
      </c>
    </row>
    <row r="146" spans="1:27" x14ac:dyDescent="0.2">
      <c r="A146" s="200"/>
      <c r="B146" s="199"/>
      <c r="C146" s="200"/>
      <c r="D146" s="199"/>
      <c r="E146" s="199"/>
      <c r="F146" s="199"/>
      <c r="G146" s="199"/>
      <c r="H146" s="205"/>
      <c r="I146" s="199"/>
      <c r="J146" s="200"/>
      <c r="K146" s="90" t="s">
        <v>33</v>
      </c>
      <c r="L146" s="94">
        <v>0</v>
      </c>
      <c r="M146" s="95">
        <v>0</v>
      </c>
      <c r="N146" s="95">
        <v>0</v>
      </c>
      <c r="O146" s="97">
        <f t="shared" si="78"/>
        <v>0</v>
      </c>
      <c r="P146" s="94">
        <v>0</v>
      </c>
      <c r="Q146" s="95">
        <v>0</v>
      </c>
      <c r="R146" s="95">
        <v>0</v>
      </c>
      <c r="S146" s="97">
        <f t="shared" si="79"/>
        <v>0</v>
      </c>
      <c r="T146" s="94">
        <v>0</v>
      </c>
      <c r="U146" s="95">
        <v>0</v>
      </c>
      <c r="V146" s="95">
        <v>0</v>
      </c>
      <c r="W146" s="111">
        <f t="shared" si="80"/>
        <v>0</v>
      </c>
      <c r="X146" s="89">
        <v>0</v>
      </c>
      <c r="Y146" s="89">
        <v>0</v>
      </c>
      <c r="Z146" s="89">
        <v>0</v>
      </c>
      <c r="AA146" s="89">
        <v>0</v>
      </c>
    </row>
    <row r="147" spans="1:27" ht="12.75" thickBot="1" x14ac:dyDescent="0.25">
      <c r="A147" s="200"/>
      <c r="B147" s="199"/>
      <c r="C147" s="200"/>
      <c r="D147" s="199"/>
      <c r="E147" s="199"/>
      <c r="F147" s="199"/>
      <c r="G147" s="199"/>
      <c r="H147" s="205"/>
      <c r="I147" s="199"/>
      <c r="J147" s="200"/>
      <c r="K147" s="90" t="s">
        <v>34</v>
      </c>
      <c r="L147" s="98">
        <v>0</v>
      </c>
      <c r="M147" s="99">
        <v>0</v>
      </c>
      <c r="N147" s="99">
        <v>0</v>
      </c>
      <c r="O147" s="100">
        <f t="shared" si="78"/>
        <v>0</v>
      </c>
      <c r="P147" s="98">
        <v>0</v>
      </c>
      <c r="Q147" s="99">
        <v>0</v>
      </c>
      <c r="R147" s="99">
        <v>0</v>
      </c>
      <c r="S147" s="100">
        <f t="shared" si="79"/>
        <v>0</v>
      </c>
      <c r="T147" s="98">
        <v>0</v>
      </c>
      <c r="U147" s="99">
        <v>0</v>
      </c>
      <c r="V147" s="99">
        <v>0</v>
      </c>
      <c r="W147" s="115">
        <f t="shared" si="80"/>
        <v>0</v>
      </c>
      <c r="X147" s="89">
        <v>0</v>
      </c>
      <c r="Y147" s="89">
        <v>0</v>
      </c>
      <c r="Z147" s="89">
        <v>0</v>
      </c>
      <c r="AA147" s="89">
        <v>0</v>
      </c>
    </row>
    <row r="148" spans="1:27" ht="20.25" customHeight="1" thickBot="1" x14ac:dyDescent="0.25">
      <c r="A148" s="200"/>
      <c r="B148" s="199"/>
      <c r="C148" s="200"/>
      <c r="D148" s="199"/>
      <c r="E148" s="199"/>
      <c r="F148" s="199"/>
      <c r="G148" s="199"/>
      <c r="H148" s="205"/>
      <c r="I148" s="199"/>
      <c r="J148" s="200"/>
      <c r="K148" s="101" t="s">
        <v>35</v>
      </c>
      <c r="L148" s="102">
        <f>SUM(L143,L144,L145,L146,L147)</f>
        <v>0</v>
      </c>
      <c r="M148" s="103">
        <f t="shared" ref="M148:N148" si="81">SUM(M143:M147)</f>
        <v>0</v>
      </c>
      <c r="N148" s="103">
        <f t="shared" si="81"/>
        <v>0</v>
      </c>
      <c r="O148" s="104">
        <f>SUM(L148,M148)</f>
        <v>0</v>
      </c>
      <c r="P148" s="102">
        <f>SUM(P143,P144,P145,P146,P147)</f>
        <v>0</v>
      </c>
      <c r="Q148" s="103">
        <f t="shared" ref="Q148:R148" si="82">SUM(Q143:Q147)</f>
        <v>0</v>
      </c>
      <c r="R148" s="103">
        <f t="shared" si="82"/>
        <v>0</v>
      </c>
      <c r="S148" s="104">
        <f>SUM(P148,Q148)</f>
        <v>0</v>
      </c>
      <c r="T148" s="102">
        <f>SUM(T143,T144,T145,T146,T147)</f>
        <v>0</v>
      </c>
      <c r="U148" s="103">
        <f t="shared" ref="U148:V148" si="83">SUM(U143:U147)</f>
        <v>0</v>
      </c>
      <c r="V148" s="103">
        <f t="shared" si="83"/>
        <v>0</v>
      </c>
      <c r="W148" s="104">
        <f>SUM(T148,U148)</f>
        <v>0</v>
      </c>
      <c r="X148" s="117">
        <v>0</v>
      </c>
      <c r="Y148" s="117">
        <v>0</v>
      </c>
      <c r="Z148" s="117">
        <v>0</v>
      </c>
      <c r="AA148" s="117">
        <v>0</v>
      </c>
    </row>
    <row r="149" spans="1:27" x14ac:dyDescent="0.2">
      <c r="A149" s="200"/>
      <c r="B149" s="199"/>
      <c r="C149" s="200"/>
      <c r="D149" s="199"/>
      <c r="E149" s="199"/>
      <c r="F149" s="199"/>
      <c r="G149" s="199"/>
      <c r="H149" s="205"/>
      <c r="I149" s="199"/>
      <c r="J149" s="200" t="s">
        <v>28</v>
      </c>
      <c r="K149" s="90" t="s">
        <v>36</v>
      </c>
      <c r="L149" s="105">
        <v>0</v>
      </c>
      <c r="M149" s="106">
        <v>0</v>
      </c>
      <c r="N149" s="106">
        <v>0</v>
      </c>
      <c r="O149" s="97">
        <f>SUM(L149:N149)</f>
        <v>0</v>
      </c>
      <c r="P149" s="105">
        <v>0</v>
      </c>
      <c r="Q149" s="106">
        <v>0</v>
      </c>
      <c r="R149" s="106">
        <v>0</v>
      </c>
      <c r="S149" s="97">
        <f>SUM(P149:R149)</f>
        <v>0</v>
      </c>
      <c r="T149" s="105">
        <v>0</v>
      </c>
      <c r="U149" s="106">
        <v>0</v>
      </c>
      <c r="V149" s="106">
        <v>0</v>
      </c>
      <c r="W149" s="111">
        <f>SUM(T149:V149)</f>
        <v>0</v>
      </c>
      <c r="X149" s="89">
        <v>0</v>
      </c>
      <c r="Y149" s="89">
        <v>0</v>
      </c>
      <c r="Z149" s="89">
        <v>0</v>
      </c>
      <c r="AA149" s="89">
        <v>0</v>
      </c>
    </row>
    <row r="150" spans="1:27" x14ac:dyDescent="0.2">
      <c r="A150" s="200"/>
      <c r="B150" s="199"/>
      <c r="C150" s="200"/>
      <c r="D150" s="199"/>
      <c r="E150" s="199"/>
      <c r="F150" s="199"/>
      <c r="G150" s="199"/>
      <c r="H150" s="205"/>
      <c r="I150" s="199"/>
      <c r="J150" s="200"/>
      <c r="K150" s="90" t="s">
        <v>37</v>
      </c>
      <c r="L150" s="94">
        <v>0</v>
      </c>
      <c r="M150" s="95">
        <v>0</v>
      </c>
      <c r="N150" s="95">
        <v>0</v>
      </c>
      <c r="O150" s="96">
        <f>SUM(L150:N150)</f>
        <v>0</v>
      </c>
      <c r="P150" s="94">
        <v>0</v>
      </c>
      <c r="Q150" s="95">
        <v>0</v>
      </c>
      <c r="R150" s="95">
        <v>0</v>
      </c>
      <c r="S150" s="96">
        <f>SUM(P150:R150)</f>
        <v>0</v>
      </c>
      <c r="T150" s="94">
        <v>0</v>
      </c>
      <c r="U150" s="95">
        <v>0</v>
      </c>
      <c r="V150" s="95">
        <v>0</v>
      </c>
      <c r="W150" s="112">
        <f>SUM(T150:V150)</f>
        <v>0</v>
      </c>
      <c r="X150" s="89">
        <v>0</v>
      </c>
      <c r="Y150" s="89">
        <v>0</v>
      </c>
      <c r="Z150" s="89">
        <v>0</v>
      </c>
      <c r="AA150" s="89">
        <v>0</v>
      </c>
    </row>
    <row r="151" spans="1:27" x14ac:dyDescent="0.2">
      <c r="A151" s="200"/>
      <c r="B151" s="199"/>
      <c r="C151" s="200"/>
      <c r="D151" s="199"/>
      <c r="E151" s="199"/>
      <c r="F151" s="199"/>
      <c r="G151" s="199"/>
      <c r="H151" s="205"/>
      <c r="I151" s="199"/>
      <c r="J151" s="200" t="s">
        <v>40</v>
      </c>
      <c r="K151" s="90" t="s">
        <v>38</v>
      </c>
      <c r="L151" s="94">
        <v>0</v>
      </c>
      <c r="M151" s="95">
        <v>0</v>
      </c>
      <c r="N151" s="95">
        <v>0</v>
      </c>
      <c r="O151" s="96">
        <f>SUM(L151:N151)</f>
        <v>0</v>
      </c>
      <c r="P151" s="94">
        <v>0</v>
      </c>
      <c r="Q151" s="95">
        <v>0</v>
      </c>
      <c r="R151" s="95">
        <v>0</v>
      </c>
      <c r="S151" s="96">
        <f>SUM(P151:R151)</f>
        <v>0</v>
      </c>
      <c r="T151" s="94">
        <v>0</v>
      </c>
      <c r="U151" s="95">
        <v>0</v>
      </c>
      <c r="V151" s="95">
        <v>0</v>
      </c>
      <c r="W151" s="112">
        <f>SUM(T151:V151)</f>
        <v>0</v>
      </c>
      <c r="X151" s="89">
        <v>0</v>
      </c>
      <c r="Y151" s="89">
        <v>0</v>
      </c>
      <c r="Z151" s="89">
        <v>0</v>
      </c>
      <c r="AA151" s="89">
        <v>0</v>
      </c>
    </row>
    <row r="152" spans="1:27" ht="21.75" customHeight="1" thickBot="1" x14ac:dyDescent="0.25">
      <c r="A152" s="200"/>
      <c r="B152" s="199"/>
      <c r="C152" s="200"/>
      <c r="D152" s="199"/>
      <c r="E152" s="199"/>
      <c r="F152" s="199"/>
      <c r="G152" s="199"/>
      <c r="H152" s="205"/>
      <c r="I152" s="199"/>
      <c r="J152" s="200"/>
      <c r="K152" s="90" t="s">
        <v>39</v>
      </c>
      <c r="L152" s="107">
        <v>0</v>
      </c>
      <c r="M152" s="108">
        <v>0</v>
      </c>
      <c r="N152" s="108">
        <v>0</v>
      </c>
      <c r="O152" s="109">
        <f>SUM(L152:N152)</f>
        <v>0</v>
      </c>
      <c r="P152" s="107">
        <v>0</v>
      </c>
      <c r="Q152" s="108">
        <v>0</v>
      </c>
      <c r="R152" s="108">
        <v>0</v>
      </c>
      <c r="S152" s="109">
        <f>SUM(P152:R152)</f>
        <v>0</v>
      </c>
      <c r="T152" s="107">
        <v>0</v>
      </c>
      <c r="U152" s="108">
        <v>0</v>
      </c>
      <c r="V152" s="108">
        <v>0</v>
      </c>
      <c r="W152" s="113">
        <f>SUM(T152:V152)</f>
        <v>0</v>
      </c>
      <c r="X152" s="89">
        <v>0</v>
      </c>
      <c r="Y152" s="89">
        <v>0</v>
      </c>
      <c r="Z152" s="89">
        <v>0</v>
      </c>
      <c r="AA152" s="89">
        <v>0</v>
      </c>
    </row>
    <row r="153" spans="1:27" ht="13.5" customHeight="1" x14ac:dyDescent="0.2">
      <c r="A153" s="199" t="s">
        <v>198</v>
      </c>
      <c r="B153" s="199"/>
      <c r="C153" s="200"/>
      <c r="D153" s="199"/>
      <c r="E153" s="199"/>
      <c r="F153" s="199"/>
      <c r="G153" s="199" t="s">
        <v>203</v>
      </c>
      <c r="H153" s="205"/>
      <c r="I153" s="199" t="s">
        <v>187</v>
      </c>
      <c r="J153" s="200" t="s">
        <v>27</v>
      </c>
      <c r="K153" s="90" t="s">
        <v>30</v>
      </c>
      <c r="L153" s="91">
        <v>0</v>
      </c>
      <c r="M153" s="92">
        <v>0</v>
      </c>
      <c r="N153" s="92">
        <v>0</v>
      </c>
      <c r="O153" s="93">
        <f t="shared" ref="O153:O157" si="84">SUM(L153:N153)</f>
        <v>0</v>
      </c>
      <c r="P153" s="91">
        <v>0</v>
      </c>
      <c r="Q153" s="92">
        <v>0</v>
      </c>
      <c r="R153" s="92">
        <v>0</v>
      </c>
      <c r="S153" s="93">
        <f t="shared" ref="S153:S157" si="85">SUM(P153:R153)</f>
        <v>0</v>
      </c>
      <c r="T153" s="91">
        <v>0</v>
      </c>
      <c r="U153" s="92">
        <v>0</v>
      </c>
      <c r="V153" s="92">
        <v>0</v>
      </c>
      <c r="W153" s="114">
        <f t="shared" ref="W153:W157" si="86">SUM(T153:V153)</f>
        <v>0</v>
      </c>
      <c r="X153" s="89">
        <v>0</v>
      </c>
      <c r="Y153" s="89">
        <v>0</v>
      </c>
      <c r="Z153" s="89">
        <v>0</v>
      </c>
      <c r="AA153" s="89">
        <v>0</v>
      </c>
    </row>
    <row r="154" spans="1:27" x14ac:dyDescent="0.2">
      <c r="A154" s="200"/>
      <c r="B154" s="199"/>
      <c r="C154" s="200"/>
      <c r="D154" s="199"/>
      <c r="E154" s="199"/>
      <c r="F154" s="199"/>
      <c r="G154" s="199"/>
      <c r="H154" s="205"/>
      <c r="I154" s="199"/>
      <c r="J154" s="200"/>
      <c r="K154" s="90" t="s">
        <v>31</v>
      </c>
      <c r="L154" s="94">
        <v>0</v>
      </c>
      <c r="M154" s="95">
        <v>0</v>
      </c>
      <c r="N154" s="95">
        <v>0</v>
      </c>
      <c r="O154" s="96">
        <f t="shared" si="84"/>
        <v>0</v>
      </c>
      <c r="P154" s="94">
        <v>0</v>
      </c>
      <c r="Q154" s="95">
        <v>0</v>
      </c>
      <c r="R154" s="95">
        <v>0</v>
      </c>
      <c r="S154" s="96">
        <f t="shared" si="85"/>
        <v>0</v>
      </c>
      <c r="T154" s="94">
        <v>0</v>
      </c>
      <c r="U154" s="95">
        <v>0</v>
      </c>
      <c r="V154" s="95">
        <v>0</v>
      </c>
      <c r="W154" s="112">
        <f t="shared" si="86"/>
        <v>0</v>
      </c>
      <c r="X154" s="89">
        <v>0</v>
      </c>
      <c r="Y154" s="89">
        <v>0</v>
      </c>
      <c r="Z154" s="89">
        <v>0</v>
      </c>
      <c r="AA154" s="89">
        <v>0</v>
      </c>
    </row>
    <row r="155" spans="1:27" x14ac:dyDescent="0.2">
      <c r="A155" s="200"/>
      <c r="B155" s="199"/>
      <c r="C155" s="200"/>
      <c r="D155" s="199"/>
      <c r="E155" s="199"/>
      <c r="F155" s="199"/>
      <c r="G155" s="199"/>
      <c r="H155" s="205"/>
      <c r="I155" s="199"/>
      <c r="J155" s="200"/>
      <c r="K155" s="90" t="s">
        <v>32</v>
      </c>
      <c r="L155" s="94">
        <v>0</v>
      </c>
      <c r="M155" s="95">
        <v>0</v>
      </c>
      <c r="N155" s="95">
        <v>0</v>
      </c>
      <c r="O155" s="96">
        <f t="shared" si="84"/>
        <v>0</v>
      </c>
      <c r="P155" s="94">
        <v>0</v>
      </c>
      <c r="Q155" s="95">
        <v>0</v>
      </c>
      <c r="R155" s="95">
        <v>0</v>
      </c>
      <c r="S155" s="96">
        <f t="shared" si="85"/>
        <v>0</v>
      </c>
      <c r="T155" s="94">
        <v>22</v>
      </c>
      <c r="U155" s="95">
        <v>14</v>
      </c>
      <c r="V155" s="95">
        <v>0</v>
      </c>
      <c r="W155" s="112">
        <f t="shared" si="86"/>
        <v>36</v>
      </c>
      <c r="X155" s="89">
        <v>0</v>
      </c>
      <c r="Y155" s="89">
        <v>0</v>
      </c>
      <c r="Z155" s="89">
        <v>0</v>
      </c>
      <c r="AA155" s="89">
        <v>0</v>
      </c>
    </row>
    <row r="156" spans="1:27" x14ac:dyDescent="0.2">
      <c r="A156" s="200"/>
      <c r="B156" s="199"/>
      <c r="C156" s="200"/>
      <c r="D156" s="199"/>
      <c r="E156" s="199"/>
      <c r="F156" s="199"/>
      <c r="G156" s="199"/>
      <c r="H156" s="205"/>
      <c r="I156" s="199"/>
      <c r="J156" s="200"/>
      <c r="K156" s="90" t="s">
        <v>33</v>
      </c>
      <c r="L156" s="94">
        <v>0</v>
      </c>
      <c r="M156" s="95">
        <v>0</v>
      </c>
      <c r="N156" s="95">
        <v>0</v>
      </c>
      <c r="O156" s="97">
        <f t="shared" si="84"/>
        <v>0</v>
      </c>
      <c r="P156" s="94">
        <v>0</v>
      </c>
      <c r="Q156" s="95">
        <v>0</v>
      </c>
      <c r="R156" s="95">
        <v>0</v>
      </c>
      <c r="S156" s="97">
        <f t="shared" si="85"/>
        <v>0</v>
      </c>
      <c r="T156" s="94">
        <v>0</v>
      </c>
      <c r="U156" s="95">
        <v>0</v>
      </c>
      <c r="V156" s="95">
        <v>0</v>
      </c>
      <c r="W156" s="111">
        <f t="shared" si="86"/>
        <v>0</v>
      </c>
      <c r="X156" s="89">
        <v>0</v>
      </c>
      <c r="Y156" s="89">
        <v>0</v>
      </c>
      <c r="Z156" s="89">
        <v>0</v>
      </c>
      <c r="AA156" s="89">
        <v>0</v>
      </c>
    </row>
    <row r="157" spans="1:27" ht="12.75" thickBot="1" x14ac:dyDescent="0.25">
      <c r="A157" s="200"/>
      <c r="B157" s="199"/>
      <c r="C157" s="200"/>
      <c r="D157" s="199"/>
      <c r="E157" s="199"/>
      <c r="F157" s="199"/>
      <c r="G157" s="199"/>
      <c r="H157" s="205"/>
      <c r="I157" s="199"/>
      <c r="J157" s="200"/>
      <c r="K157" s="90" t="s">
        <v>34</v>
      </c>
      <c r="L157" s="98">
        <v>0</v>
      </c>
      <c r="M157" s="99">
        <v>0</v>
      </c>
      <c r="N157" s="99">
        <v>0</v>
      </c>
      <c r="O157" s="100">
        <f t="shared" si="84"/>
        <v>0</v>
      </c>
      <c r="P157" s="98">
        <v>0</v>
      </c>
      <c r="Q157" s="99">
        <v>0</v>
      </c>
      <c r="R157" s="99">
        <v>0</v>
      </c>
      <c r="S157" s="100">
        <f t="shared" si="85"/>
        <v>0</v>
      </c>
      <c r="T157" s="98">
        <v>0</v>
      </c>
      <c r="U157" s="99">
        <v>0</v>
      </c>
      <c r="V157" s="99">
        <v>0</v>
      </c>
      <c r="W157" s="115">
        <f t="shared" si="86"/>
        <v>0</v>
      </c>
      <c r="X157" s="89">
        <v>0</v>
      </c>
      <c r="Y157" s="89">
        <v>0</v>
      </c>
      <c r="Z157" s="89">
        <v>0</v>
      </c>
      <c r="AA157" s="89">
        <v>0</v>
      </c>
    </row>
    <row r="158" spans="1:27" ht="18" customHeight="1" thickBot="1" x14ac:dyDescent="0.25">
      <c r="A158" s="200"/>
      <c r="B158" s="199"/>
      <c r="C158" s="200"/>
      <c r="D158" s="199"/>
      <c r="E158" s="199"/>
      <c r="F158" s="199"/>
      <c r="G158" s="199"/>
      <c r="H158" s="205"/>
      <c r="I158" s="199"/>
      <c r="J158" s="200"/>
      <c r="K158" s="101" t="s">
        <v>35</v>
      </c>
      <c r="L158" s="102">
        <f>SUM(L153,L154,L155,L156,L157)</f>
        <v>0</v>
      </c>
      <c r="M158" s="103">
        <f t="shared" ref="M158:N158" si="87">SUM(M153:M157)</f>
        <v>0</v>
      </c>
      <c r="N158" s="103">
        <f t="shared" si="87"/>
        <v>0</v>
      </c>
      <c r="O158" s="104">
        <f>SUM(L158,M158)</f>
        <v>0</v>
      </c>
      <c r="P158" s="102">
        <f>SUM(P153,P154,P155,P156,P157)</f>
        <v>0</v>
      </c>
      <c r="Q158" s="103">
        <f t="shared" ref="Q158:R158" si="88">SUM(Q153:Q157)</f>
        <v>0</v>
      </c>
      <c r="R158" s="103">
        <f t="shared" si="88"/>
        <v>0</v>
      </c>
      <c r="S158" s="104">
        <f>SUM(P158,Q158)</f>
        <v>0</v>
      </c>
      <c r="T158" s="102">
        <f>SUM(T153,T154,T155,T156,T157)</f>
        <v>22</v>
      </c>
      <c r="U158" s="103">
        <f t="shared" ref="U158:V158" si="89">SUM(U153:U157)</f>
        <v>14</v>
      </c>
      <c r="V158" s="103">
        <f t="shared" si="89"/>
        <v>0</v>
      </c>
      <c r="W158" s="104">
        <f>SUM(T158,U158)</f>
        <v>36</v>
      </c>
      <c r="X158" s="118">
        <f>SUM(T158)</f>
        <v>22</v>
      </c>
      <c r="Y158" s="118">
        <f>SUM(U158)</f>
        <v>14</v>
      </c>
      <c r="Z158" s="117">
        <v>0</v>
      </c>
      <c r="AA158" s="118">
        <f>SUM(X158,Y158)</f>
        <v>36</v>
      </c>
    </row>
    <row r="159" spans="1:27" x14ac:dyDescent="0.2">
      <c r="A159" s="200"/>
      <c r="B159" s="199"/>
      <c r="C159" s="200"/>
      <c r="D159" s="199"/>
      <c r="E159" s="199"/>
      <c r="F159" s="199"/>
      <c r="G159" s="199"/>
      <c r="H159" s="205"/>
      <c r="I159" s="199"/>
      <c r="J159" s="200" t="s">
        <v>28</v>
      </c>
      <c r="K159" s="90" t="s">
        <v>36</v>
      </c>
      <c r="L159" s="105">
        <v>0</v>
      </c>
      <c r="M159" s="106">
        <v>0</v>
      </c>
      <c r="N159" s="106">
        <v>0</v>
      </c>
      <c r="O159" s="97">
        <f>SUM(L159:N159)</f>
        <v>0</v>
      </c>
      <c r="P159" s="105">
        <v>0</v>
      </c>
      <c r="Q159" s="106">
        <v>0</v>
      </c>
      <c r="R159" s="106">
        <v>0</v>
      </c>
      <c r="S159" s="97">
        <f>SUM(P159:R159)</f>
        <v>0</v>
      </c>
      <c r="T159" s="105">
        <v>18</v>
      </c>
      <c r="U159" s="106">
        <v>8</v>
      </c>
      <c r="V159" s="106">
        <v>0</v>
      </c>
      <c r="W159" s="97">
        <f>SUM(T159:V159)</f>
        <v>26</v>
      </c>
      <c r="X159" s="89">
        <v>0</v>
      </c>
      <c r="Y159" s="89">
        <v>0</v>
      </c>
      <c r="Z159" s="89">
        <v>0</v>
      </c>
      <c r="AA159" s="89">
        <v>0</v>
      </c>
    </row>
    <row r="160" spans="1:27" x14ac:dyDescent="0.2">
      <c r="A160" s="200"/>
      <c r="B160" s="199"/>
      <c r="C160" s="200"/>
      <c r="D160" s="199"/>
      <c r="E160" s="199"/>
      <c r="F160" s="199"/>
      <c r="G160" s="199"/>
      <c r="H160" s="205"/>
      <c r="I160" s="199"/>
      <c r="J160" s="200"/>
      <c r="K160" s="90" t="s">
        <v>37</v>
      </c>
      <c r="L160" s="94">
        <v>0</v>
      </c>
      <c r="M160" s="95">
        <v>0</v>
      </c>
      <c r="N160" s="95">
        <v>0</v>
      </c>
      <c r="O160" s="96">
        <f>SUM(L160:N160)</f>
        <v>0</v>
      </c>
      <c r="P160" s="94">
        <v>0</v>
      </c>
      <c r="Q160" s="95">
        <v>0</v>
      </c>
      <c r="R160" s="95">
        <v>0</v>
      </c>
      <c r="S160" s="96">
        <f>SUM(P160:R160)</f>
        <v>0</v>
      </c>
      <c r="T160" s="94">
        <v>2</v>
      </c>
      <c r="U160" s="95">
        <v>4</v>
      </c>
      <c r="V160" s="95">
        <v>0</v>
      </c>
      <c r="W160" s="96">
        <f>SUM(T160:V160)</f>
        <v>6</v>
      </c>
      <c r="X160" s="89">
        <v>0</v>
      </c>
      <c r="Y160" s="89">
        <v>0</v>
      </c>
      <c r="Z160" s="89">
        <v>0</v>
      </c>
      <c r="AA160" s="89">
        <v>0</v>
      </c>
    </row>
    <row r="161" spans="1:27" x14ac:dyDescent="0.2">
      <c r="A161" s="200"/>
      <c r="B161" s="199"/>
      <c r="C161" s="200"/>
      <c r="D161" s="199"/>
      <c r="E161" s="199"/>
      <c r="F161" s="199"/>
      <c r="G161" s="199"/>
      <c r="H161" s="205"/>
      <c r="I161" s="199"/>
      <c r="J161" s="200" t="s">
        <v>40</v>
      </c>
      <c r="K161" s="90" t="s">
        <v>38</v>
      </c>
      <c r="L161" s="94">
        <v>0</v>
      </c>
      <c r="M161" s="95">
        <v>0</v>
      </c>
      <c r="N161" s="95">
        <v>0</v>
      </c>
      <c r="O161" s="96">
        <f>SUM(L161:N161)</f>
        <v>0</v>
      </c>
      <c r="P161" s="94">
        <v>0</v>
      </c>
      <c r="Q161" s="95">
        <v>0</v>
      </c>
      <c r="R161" s="95">
        <v>0</v>
      </c>
      <c r="S161" s="96">
        <f>SUM(P161:R161)</f>
        <v>0</v>
      </c>
      <c r="T161" s="94">
        <v>0</v>
      </c>
      <c r="U161" s="95">
        <v>0</v>
      </c>
      <c r="V161" s="95">
        <v>0</v>
      </c>
      <c r="W161" s="96">
        <f>SUM(T161:V161)</f>
        <v>0</v>
      </c>
      <c r="X161" s="89">
        <v>0</v>
      </c>
      <c r="Y161" s="89">
        <v>0</v>
      </c>
      <c r="Z161" s="89">
        <v>0</v>
      </c>
      <c r="AA161" s="89">
        <v>0</v>
      </c>
    </row>
    <row r="162" spans="1:27" ht="21" customHeight="1" thickBot="1" x14ac:dyDescent="0.25">
      <c r="A162" s="200"/>
      <c r="B162" s="199"/>
      <c r="C162" s="200"/>
      <c r="D162" s="199"/>
      <c r="E162" s="199"/>
      <c r="F162" s="199"/>
      <c r="G162" s="199"/>
      <c r="H162" s="205"/>
      <c r="I162" s="199"/>
      <c r="J162" s="200"/>
      <c r="K162" s="90" t="s">
        <v>39</v>
      </c>
      <c r="L162" s="107">
        <v>0</v>
      </c>
      <c r="M162" s="108">
        <v>0</v>
      </c>
      <c r="N162" s="108">
        <v>0</v>
      </c>
      <c r="O162" s="109">
        <f>SUM(L162:N162)</f>
        <v>0</v>
      </c>
      <c r="P162" s="107">
        <v>0</v>
      </c>
      <c r="Q162" s="108">
        <v>0</v>
      </c>
      <c r="R162" s="108">
        <v>0</v>
      </c>
      <c r="S162" s="109">
        <f>SUM(P162:R162)</f>
        <v>0</v>
      </c>
      <c r="T162" s="107">
        <v>2</v>
      </c>
      <c r="U162" s="108">
        <v>2</v>
      </c>
      <c r="V162" s="108">
        <v>0</v>
      </c>
      <c r="W162" s="109">
        <f>SUM(T162:V162)</f>
        <v>4</v>
      </c>
      <c r="X162" s="89">
        <v>0</v>
      </c>
      <c r="Y162" s="89">
        <v>0</v>
      </c>
      <c r="Z162" s="89">
        <v>0</v>
      </c>
      <c r="AA162" s="89">
        <v>0</v>
      </c>
    </row>
    <row r="163" spans="1:27" ht="10.5" customHeight="1" x14ac:dyDescent="0.2">
      <c r="A163" s="199" t="s">
        <v>181</v>
      </c>
      <c r="B163" s="199"/>
      <c r="C163" s="200"/>
      <c r="D163" s="199"/>
      <c r="E163" s="199"/>
      <c r="F163" s="199"/>
      <c r="G163" s="199" t="s">
        <v>204</v>
      </c>
      <c r="H163" s="205"/>
      <c r="I163" s="199" t="s">
        <v>187</v>
      </c>
      <c r="J163" s="200" t="s">
        <v>27</v>
      </c>
      <c r="K163" s="90" t="s">
        <v>30</v>
      </c>
      <c r="L163" s="91">
        <v>0</v>
      </c>
      <c r="M163" s="92">
        <v>0</v>
      </c>
      <c r="N163" s="92">
        <v>0</v>
      </c>
      <c r="O163" s="93">
        <f t="shared" ref="O163:O167" si="90">SUM(L163:N163)</f>
        <v>0</v>
      </c>
      <c r="P163" s="91">
        <v>0</v>
      </c>
      <c r="Q163" s="92">
        <v>0</v>
      </c>
      <c r="R163" s="92">
        <v>0</v>
      </c>
      <c r="S163" s="93">
        <f t="shared" ref="S163:S167" si="91">SUM(P163:R163)</f>
        <v>0</v>
      </c>
      <c r="T163" s="91">
        <v>0</v>
      </c>
      <c r="U163" s="92">
        <v>0</v>
      </c>
      <c r="V163" s="92">
        <v>0</v>
      </c>
      <c r="W163" s="93">
        <f t="shared" ref="W163:W167" si="92">SUM(T163:V163)</f>
        <v>0</v>
      </c>
      <c r="X163" s="89">
        <v>0</v>
      </c>
      <c r="Y163" s="89">
        <v>0</v>
      </c>
      <c r="Z163" s="89">
        <v>0</v>
      </c>
      <c r="AA163" s="89">
        <v>0</v>
      </c>
    </row>
    <row r="164" spans="1:27" ht="12" customHeight="1" x14ac:dyDescent="0.2">
      <c r="A164" s="200"/>
      <c r="B164" s="199"/>
      <c r="C164" s="200"/>
      <c r="D164" s="199"/>
      <c r="E164" s="199"/>
      <c r="F164" s="199"/>
      <c r="G164" s="199"/>
      <c r="H164" s="205"/>
      <c r="I164" s="199"/>
      <c r="J164" s="200"/>
      <c r="K164" s="90" t="s">
        <v>31</v>
      </c>
      <c r="L164" s="94">
        <v>3</v>
      </c>
      <c r="M164" s="95">
        <v>0</v>
      </c>
      <c r="N164" s="95">
        <v>0</v>
      </c>
      <c r="O164" s="96">
        <f t="shared" si="90"/>
        <v>3</v>
      </c>
      <c r="P164" s="94">
        <v>0</v>
      </c>
      <c r="Q164" s="95">
        <v>0</v>
      </c>
      <c r="R164" s="95">
        <v>0</v>
      </c>
      <c r="S164" s="96">
        <f t="shared" si="91"/>
        <v>0</v>
      </c>
      <c r="T164" s="94">
        <v>0</v>
      </c>
      <c r="U164" s="95">
        <v>0</v>
      </c>
      <c r="V164" s="95">
        <v>0</v>
      </c>
      <c r="W164" s="96">
        <f t="shared" si="92"/>
        <v>0</v>
      </c>
      <c r="X164" s="89">
        <v>0</v>
      </c>
      <c r="Y164" s="89">
        <v>0</v>
      </c>
      <c r="Z164" s="89">
        <v>0</v>
      </c>
      <c r="AA164" s="89">
        <v>0</v>
      </c>
    </row>
    <row r="165" spans="1:27" ht="9" customHeight="1" x14ac:dyDescent="0.2">
      <c r="A165" s="200"/>
      <c r="B165" s="199"/>
      <c r="C165" s="200"/>
      <c r="D165" s="199"/>
      <c r="E165" s="199"/>
      <c r="F165" s="199"/>
      <c r="G165" s="199"/>
      <c r="H165" s="205"/>
      <c r="I165" s="199"/>
      <c r="J165" s="200"/>
      <c r="K165" s="90" t="s">
        <v>32</v>
      </c>
      <c r="L165" s="94">
        <v>11</v>
      </c>
      <c r="M165" s="95">
        <v>2</v>
      </c>
      <c r="N165" s="95">
        <v>0</v>
      </c>
      <c r="O165" s="96">
        <f t="shared" si="90"/>
        <v>13</v>
      </c>
      <c r="P165" s="94">
        <v>4</v>
      </c>
      <c r="Q165" s="95">
        <v>4</v>
      </c>
      <c r="R165" s="95">
        <v>0</v>
      </c>
      <c r="S165" s="96">
        <f t="shared" si="91"/>
        <v>8</v>
      </c>
      <c r="T165" s="94">
        <v>8</v>
      </c>
      <c r="U165" s="95">
        <v>2</v>
      </c>
      <c r="V165" s="95">
        <v>0</v>
      </c>
      <c r="W165" s="96">
        <f t="shared" si="92"/>
        <v>10</v>
      </c>
      <c r="X165" s="89">
        <v>0</v>
      </c>
      <c r="Y165" s="89">
        <v>0</v>
      </c>
      <c r="Z165" s="89">
        <v>0</v>
      </c>
      <c r="AA165" s="89">
        <v>0</v>
      </c>
    </row>
    <row r="166" spans="1:27" ht="8.25" customHeight="1" x14ac:dyDescent="0.2">
      <c r="A166" s="200"/>
      <c r="B166" s="199"/>
      <c r="C166" s="200"/>
      <c r="D166" s="199"/>
      <c r="E166" s="199"/>
      <c r="F166" s="199"/>
      <c r="G166" s="199"/>
      <c r="H166" s="205"/>
      <c r="I166" s="199"/>
      <c r="J166" s="200"/>
      <c r="K166" s="90" t="s">
        <v>33</v>
      </c>
      <c r="L166" s="94">
        <v>7</v>
      </c>
      <c r="M166" s="95">
        <v>1</v>
      </c>
      <c r="N166" s="95">
        <v>0</v>
      </c>
      <c r="O166" s="97">
        <f t="shared" si="90"/>
        <v>8</v>
      </c>
      <c r="P166" s="94">
        <v>3</v>
      </c>
      <c r="Q166" s="95">
        <v>2</v>
      </c>
      <c r="R166" s="95">
        <v>0</v>
      </c>
      <c r="S166" s="97">
        <f t="shared" si="91"/>
        <v>5</v>
      </c>
      <c r="T166" s="94">
        <v>6</v>
      </c>
      <c r="U166" s="95">
        <v>2</v>
      </c>
      <c r="V166" s="95">
        <v>0</v>
      </c>
      <c r="W166" s="97">
        <f t="shared" si="92"/>
        <v>8</v>
      </c>
      <c r="X166" s="89">
        <v>0</v>
      </c>
      <c r="Y166" s="89">
        <v>0</v>
      </c>
      <c r="Z166" s="89">
        <v>0</v>
      </c>
      <c r="AA166" s="89">
        <v>0</v>
      </c>
    </row>
    <row r="167" spans="1:27" ht="15" customHeight="1" thickBot="1" x14ac:dyDescent="0.25">
      <c r="A167" s="200"/>
      <c r="B167" s="199"/>
      <c r="C167" s="200"/>
      <c r="D167" s="199"/>
      <c r="E167" s="199"/>
      <c r="F167" s="199"/>
      <c r="G167" s="199"/>
      <c r="H167" s="205"/>
      <c r="I167" s="199"/>
      <c r="J167" s="200"/>
      <c r="K167" s="90" t="s">
        <v>34</v>
      </c>
      <c r="L167" s="98">
        <v>0</v>
      </c>
      <c r="M167" s="99">
        <v>0</v>
      </c>
      <c r="N167" s="99">
        <v>0</v>
      </c>
      <c r="O167" s="100">
        <f t="shared" si="90"/>
        <v>0</v>
      </c>
      <c r="P167" s="98">
        <v>0</v>
      </c>
      <c r="Q167" s="99">
        <v>0</v>
      </c>
      <c r="R167" s="99">
        <v>0</v>
      </c>
      <c r="S167" s="100">
        <f t="shared" si="91"/>
        <v>0</v>
      </c>
      <c r="T167" s="98">
        <v>0</v>
      </c>
      <c r="U167" s="99">
        <v>0</v>
      </c>
      <c r="V167" s="99">
        <v>0</v>
      </c>
      <c r="W167" s="100">
        <f t="shared" si="92"/>
        <v>0</v>
      </c>
      <c r="X167" s="89">
        <v>0</v>
      </c>
      <c r="Y167" s="89">
        <v>0</v>
      </c>
      <c r="Z167" s="89">
        <v>0</v>
      </c>
      <c r="AA167" s="89">
        <v>0</v>
      </c>
    </row>
    <row r="168" spans="1:27" ht="21" customHeight="1" thickBot="1" x14ac:dyDescent="0.25">
      <c r="A168" s="200"/>
      <c r="B168" s="199"/>
      <c r="C168" s="200"/>
      <c r="D168" s="199"/>
      <c r="E168" s="199"/>
      <c r="F168" s="199"/>
      <c r="G168" s="199"/>
      <c r="H168" s="205"/>
      <c r="I168" s="199"/>
      <c r="J168" s="200"/>
      <c r="K168" s="101" t="s">
        <v>35</v>
      </c>
      <c r="L168" s="102">
        <f>SUM(L163,L164,L165,L166,L167)</f>
        <v>21</v>
      </c>
      <c r="M168" s="103">
        <f t="shared" ref="M168:N168" si="93">SUM(M163:M167)</f>
        <v>3</v>
      </c>
      <c r="N168" s="103">
        <f t="shared" si="93"/>
        <v>0</v>
      </c>
      <c r="O168" s="104">
        <f>SUM(L168,M168)</f>
        <v>24</v>
      </c>
      <c r="P168" s="102">
        <f>SUM(P163,P164,P165,P166,P167)</f>
        <v>7</v>
      </c>
      <c r="Q168" s="103">
        <f t="shared" ref="Q168:R168" si="94">SUM(Q163:Q167)</f>
        <v>6</v>
      </c>
      <c r="R168" s="103">
        <f t="shared" si="94"/>
        <v>0</v>
      </c>
      <c r="S168" s="104">
        <f>SUM(P168,Q168)</f>
        <v>13</v>
      </c>
      <c r="T168" s="102">
        <f>SUM(T163,T164,T165,T166,T167)</f>
        <v>14</v>
      </c>
      <c r="U168" s="103">
        <f t="shared" ref="U168:V168" si="95">SUM(U163:U167)</f>
        <v>4</v>
      </c>
      <c r="V168" s="103">
        <f t="shared" si="95"/>
        <v>0</v>
      </c>
      <c r="W168" s="104">
        <f>SUM(T168,U168)</f>
        <v>18</v>
      </c>
      <c r="X168" s="118">
        <f>SUM(L168,P168,T168)</f>
        <v>42</v>
      </c>
      <c r="Y168" s="118">
        <f>SUM(M168,Q168,U168)</f>
        <v>13</v>
      </c>
      <c r="Z168" s="117">
        <v>0</v>
      </c>
      <c r="AA168" s="118">
        <f>SUM(X168,Y168)</f>
        <v>55</v>
      </c>
    </row>
    <row r="169" spans="1:27" ht="9" customHeight="1" x14ac:dyDescent="0.2">
      <c r="A169" s="200"/>
      <c r="B169" s="199"/>
      <c r="C169" s="200"/>
      <c r="D169" s="199"/>
      <c r="E169" s="199"/>
      <c r="F169" s="199"/>
      <c r="G169" s="199"/>
      <c r="H169" s="205"/>
      <c r="I169" s="199"/>
      <c r="J169" s="200" t="s">
        <v>28</v>
      </c>
      <c r="K169" s="90" t="s">
        <v>36</v>
      </c>
      <c r="L169" s="105">
        <v>21</v>
      </c>
      <c r="M169" s="106">
        <v>3</v>
      </c>
      <c r="N169" s="106">
        <v>0</v>
      </c>
      <c r="O169" s="97">
        <f>SUM(L169:N169)</f>
        <v>24</v>
      </c>
      <c r="P169" s="105">
        <v>7</v>
      </c>
      <c r="Q169" s="106">
        <v>4</v>
      </c>
      <c r="R169" s="106">
        <v>0</v>
      </c>
      <c r="S169" s="97">
        <f>SUM(P169:R169)</f>
        <v>11</v>
      </c>
      <c r="T169" s="105">
        <v>14</v>
      </c>
      <c r="U169" s="106">
        <v>4</v>
      </c>
      <c r="V169" s="106">
        <v>0</v>
      </c>
      <c r="W169" s="97">
        <f>SUM(T169:V169)</f>
        <v>18</v>
      </c>
      <c r="X169" s="89">
        <v>0</v>
      </c>
      <c r="Y169" s="89">
        <v>0</v>
      </c>
      <c r="Z169" s="89">
        <v>0</v>
      </c>
      <c r="AA169" s="89">
        <v>0</v>
      </c>
    </row>
    <row r="170" spans="1:27" ht="13.5" customHeight="1" x14ac:dyDescent="0.2">
      <c r="A170" s="200"/>
      <c r="B170" s="199"/>
      <c r="C170" s="200"/>
      <c r="D170" s="199"/>
      <c r="E170" s="199"/>
      <c r="F170" s="199"/>
      <c r="G170" s="199"/>
      <c r="H170" s="205"/>
      <c r="I170" s="199"/>
      <c r="J170" s="200"/>
      <c r="K170" s="90" t="s">
        <v>37</v>
      </c>
      <c r="L170" s="94">
        <v>0</v>
      </c>
      <c r="M170" s="95">
        <v>0</v>
      </c>
      <c r="N170" s="95">
        <v>0</v>
      </c>
      <c r="O170" s="96">
        <f>SUM(L170:N170)</f>
        <v>0</v>
      </c>
      <c r="P170" s="94">
        <v>0</v>
      </c>
      <c r="Q170" s="95">
        <v>2</v>
      </c>
      <c r="R170" s="95">
        <v>0</v>
      </c>
      <c r="S170" s="96">
        <f>SUM(P170:R170)</f>
        <v>2</v>
      </c>
      <c r="T170" s="94">
        <v>0</v>
      </c>
      <c r="U170" s="95">
        <v>0</v>
      </c>
      <c r="V170" s="95">
        <v>0</v>
      </c>
      <c r="W170" s="96">
        <f>SUM(T170:V170)</f>
        <v>0</v>
      </c>
      <c r="X170" s="89">
        <v>0</v>
      </c>
      <c r="Y170" s="89">
        <v>0</v>
      </c>
      <c r="Z170" s="89">
        <v>0</v>
      </c>
      <c r="AA170" s="89">
        <v>0</v>
      </c>
    </row>
    <row r="171" spans="1:27" ht="11.25" customHeight="1" x14ac:dyDescent="0.2">
      <c r="A171" s="200"/>
      <c r="B171" s="199"/>
      <c r="C171" s="200"/>
      <c r="D171" s="199"/>
      <c r="E171" s="199"/>
      <c r="F171" s="199"/>
      <c r="G171" s="199"/>
      <c r="H171" s="205"/>
      <c r="I171" s="199"/>
      <c r="J171" s="200" t="s">
        <v>40</v>
      </c>
      <c r="K171" s="90" t="s">
        <v>38</v>
      </c>
      <c r="L171" s="94">
        <v>0</v>
      </c>
      <c r="M171" s="95">
        <v>0</v>
      </c>
      <c r="N171" s="95">
        <v>0</v>
      </c>
      <c r="O171" s="96">
        <f>SUM(L171:N171)</f>
        <v>0</v>
      </c>
      <c r="P171" s="94">
        <v>0</v>
      </c>
      <c r="Q171" s="95">
        <v>0</v>
      </c>
      <c r="R171" s="95">
        <v>0</v>
      </c>
      <c r="S171" s="96">
        <f>SUM(P171:R171)</f>
        <v>0</v>
      </c>
      <c r="T171" s="94">
        <v>0</v>
      </c>
      <c r="U171" s="95">
        <v>0</v>
      </c>
      <c r="V171" s="95">
        <v>0</v>
      </c>
      <c r="W171" s="96">
        <f>SUM(T171:V171)</f>
        <v>0</v>
      </c>
      <c r="X171" s="89">
        <v>0</v>
      </c>
      <c r="Y171" s="89">
        <v>0</v>
      </c>
      <c r="Z171" s="89">
        <v>0</v>
      </c>
      <c r="AA171" s="89">
        <v>0</v>
      </c>
    </row>
    <row r="172" spans="1:27" ht="21.75" customHeight="1" thickBot="1" x14ac:dyDescent="0.25">
      <c r="A172" s="200"/>
      <c r="B172" s="199"/>
      <c r="C172" s="200"/>
      <c r="D172" s="199"/>
      <c r="E172" s="199"/>
      <c r="F172" s="199"/>
      <c r="G172" s="199"/>
      <c r="H172" s="205"/>
      <c r="I172" s="199"/>
      <c r="J172" s="200"/>
      <c r="K172" s="90" t="s">
        <v>39</v>
      </c>
      <c r="L172" s="107">
        <v>0</v>
      </c>
      <c r="M172" s="108">
        <v>0</v>
      </c>
      <c r="N172" s="108">
        <v>0</v>
      </c>
      <c r="O172" s="109">
        <f>SUM(L172:N172)</f>
        <v>0</v>
      </c>
      <c r="P172" s="107">
        <v>0</v>
      </c>
      <c r="Q172" s="108">
        <v>0</v>
      </c>
      <c r="R172" s="108">
        <v>0</v>
      </c>
      <c r="S172" s="109">
        <f>SUM(P172:R172)</f>
        <v>0</v>
      </c>
      <c r="T172" s="107">
        <v>0</v>
      </c>
      <c r="U172" s="108">
        <v>0</v>
      </c>
      <c r="V172" s="108">
        <v>0</v>
      </c>
      <c r="W172" s="109">
        <f>SUM(T172:V172)</f>
        <v>0</v>
      </c>
      <c r="X172" s="89">
        <v>0</v>
      </c>
      <c r="Y172" s="89">
        <v>0</v>
      </c>
      <c r="Z172" s="89">
        <v>0</v>
      </c>
      <c r="AA172" s="89">
        <v>0</v>
      </c>
    </row>
    <row r="173" spans="1:27" ht="11.25" customHeight="1" x14ac:dyDescent="0.2">
      <c r="A173" s="199" t="s">
        <v>198</v>
      </c>
      <c r="B173" s="199"/>
      <c r="C173" s="200"/>
      <c r="D173" s="199"/>
      <c r="E173" s="199"/>
      <c r="F173" s="199"/>
      <c r="G173" s="199" t="s">
        <v>205</v>
      </c>
      <c r="H173" s="205"/>
      <c r="I173" s="199" t="s">
        <v>187</v>
      </c>
      <c r="J173" s="200" t="s">
        <v>27</v>
      </c>
      <c r="K173" s="90" t="s">
        <v>30</v>
      </c>
      <c r="L173" s="91">
        <v>0</v>
      </c>
      <c r="M173" s="92">
        <v>0</v>
      </c>
      <c r="N173" s="92">
        <v>0</v>
      </c>
      <c r="O173" s="93">
        <f t="shared" ref="O173:O177" si="96">SUM(L173:N173)</f>
        <v>0</v>
      </c>
      <c r="P173" s="91">
        <v>0</v>
      </c>
      <c r="Q173" s="92">
        <v>0</v>
      </c>
      <c r="R173" s="92">
        <v>0</v>
      </c>
      <c r="S173" s="93">
        <f t="shared" ref="S173:S177" si="97">SUM(P173:R173)</f>
        <v>0</v>
      </c>
      <c r="T173" s="91">
        <v>0</v>
      </c>
      <c r="U173" s="92">
        <v>0</v>
      </c>
      <c r="V173" s="92">
        <v>0</v>
      </c>
      <c r="W173" s="93">
        <f t="shared" ref="W173:W177" si="98">SUM(T173:V173)</f>
        <v>0</v>
      </c>
      <c r="X173" s="89">
        <v>0</v>
      </c>
      <c r="Y173" s="89">
        <v>0</v>
      </c>
      <c r="Z173" s="89">
        <v>0</v>
      </c>
      <c r="AA173" s="89">
        <v>0</v>
      </c>
    </row>
    <row r="174" spans="1:27" x14ac:dyDescent="0.2">
      <c r="A174" s="200"/>
      <c r="B174" s="199"/>
      <c r="C174" s="200"/>
      <c r="D174" s="199"/>
      <c r="E174" s="199"/>
      <c r="F174" s="199"/>
      <c r="G174" s="199"/>
      <c r="H174" s="205"/>
      <c r="I174" s="199"/>
      <c r="J174" s="200"/>
      <c r="K174" s="90" t="s">
        <v>31</v>
      </c>
      <c r="L174" s="94">
        <v>0</v>
      </c>
      <c r="M174" s="95">
        <v>0</v>
      </c>
      <c r="N174" s="95">
        <v>0</v>
      </c>
      <c r="O174" s="96">
        <f t="shared" si="96"/>
        <v>0</v>
      </c>
      <c r="P174" s="94">
        <v>0</v>
      </c>
      <c r="Q174" s="95">
        <v>0</v>
      </c>
      <c r="R174" s="95">
        <v>0</v>
      </c>
      <c r="S174" s="96">
        <f t="shared" si="97"/>
        <v>0</v>
      </c>
      <c r="T174" s="94">
        <v>0</v>
      </c>
      <c r="U174" s="95">
        <v>0</v>
      </c>
      <c r="V174" s="95">
        <v>0</v>
      </c>
      <c r="W174" s="96">
        <f t="shared" si="98"/>
        <v>0</v>
      </c>
      <c r="X174" s="89">
        <v>0</v>
      </c>
      <c r="Y174" s="89">
        <v>0</v>
      </c>
      <c r="Z174" s="89">
        <v>0</v>
      </c>
      <c r="AA174" s="89">
        <v>0</v>
      </c>
    </row>
    <row r="175" spans="1:27" x14ac:dyDescent="0.2">
      <c r="A175" s="200"/>
      <c r="B175" s="199"/>
      <c r="C175" s="200"/>
      <c r="D175" s="199"/>
      <c r="E175" s="199"/>
      <c r="F175" s="199"/>
      <c r="G175" s="199"/>
      <c r="H175" s="205"/>
      <c r="I175" s="199"/>
      <c r="J175" s="200"/>
      <c r="K175" s="90" t="s">
        <v>32</v>
      </c>
      <c r="L175" s="94">
        <v>0</v>
      </c>
      <c r="M175" s="95">
        <v>0</v>
      </c>
      <c r="N175" s="95">
        <v>0</v>
      </c>
      <c r="O175" s="96">
        <f t="shared" si="96"/>
        <v>0</v>
      </c>
      <c r="P175" s="94">
        <v>0</v>
      </c>
      <c r="Q175" s="95">
        <v>0</v>
      </c>
      <c r="R175" s="95">
        <v>0</v>
      </c>
      <c r="S175" s="96">
        <f t="shared" si="97"/>
        <v>0</v>
      </c>
      <c r="T175" s="94">
        <v>0</v>
      </c>
      <c r="U175" s="95">
        <v>0</v>
      </c>
      <c r="V175" s="95">
        <v>0</v>
      </c>
      <c r="W175" s="96">
        <f t="shared" si="98"/>
        <v>0</v>
      </c>
      <c r="X175" s="89">
        <v>0</v>
      </c>
      <c r="Y175" s="89">
        <v>0</v>
      </c>
      <c r="Z175" s="89">
        <v>0</v>
      </c>
      <c r="AA175" s="89">
        <v>0</v>
      </c>
    </row>
    <row r="176" spans="1:27" x14ac:dyDescent="0.2">
      <c r="A176" s="200"/>
      <c r="B176" s="199"/>
      <c r="C176" s="200"/>
      <c r="D176" s="199"/>
      <c r="E176" s="199"/>
      <c r="F176" s="199"/>
      <c r="G176" s="199"/>
      <c r="H176" s="205"/>
      <c r="I176" s="199"/>
      <c r="J176" s="200"/>
      <c r="K176" s="90" t="s">
        <v>33</v>
      </c>
      <c r="L176" s="94">
        <v>0</v>
      </c>
      <c r="M176" s="95">
        <v>0</v>
      </c>
      <c r="N176" s="95">
        <v>0</v>
      </c>
      <c r="O176" s="97">
        <f t="shared" si="96"/>
        <v>0</v>
      </c>
      <c r="P176" s="94">
        <v>0</v>
      </c>
      <c r="Q176" s="95">
        <v>0</v>
      </c>
      <c r="R176" s="95">
        <v>0</v>
      </c>
      <c r="S176" s="97">
        <f t="shared" si="97"/>
        <v>0</v>
      </c>
      <c r="T176" s="94">
        <v>0</v>
      </c>
      <c r="U176" s="95">
        <v>0</v>
      </c>
      <c r="V176" s="95">
        <v>0</v>
      </c>
      <c r="W176" s="97">
        <f t="shared" si="98"/>
        <v>0</v>
      </c>
      <c r="X176" s="89">
        <v>0</v>
      </c>
      <c r="Y176" s="89">
        <v>0</v>
      </c>
      <c r="Z176" s="89">
        <v>0</v>
      </c>
      <c r="AA176" s="89">
        <v>0</v>
      </c>
    </row>
    <row r="177" spans="1:27" ht="12.75" thickBot="1" x14ac:dyDescent="0.25">
      <c r="A177" s="200"/>
      <c r="B177" s="199"/>
      <c r="C177" s="200"/>
      <c r="D177" s="199"/>
      <c r="E177" s="199"/>
      <c r="F177" s="199"/>
      <c r="G177" s="199"/>
      <c r="H177" s="205"/>
      <c r="I177" s="199"/>
      <c r="J177" s="200"/>
      <c r="K177" s="90" t="s">
        <v>34</v>
      </c>
      <c r="L177" s="98">
        <v>0</v>
      </c>
      <c r="M177" s="99">
        <v>0</v>
      </c>
      <c r="N177" s="99">
        <v>0</v>
      </c>
      <c r="O177" s="100">
        <f t="shared" si="96"/>
        <v>0</v>
      </c>
      <c r="P177" s="98">
        <v>0</v>
      </c>
      <c r="Q177" s="99">
        <v>0</v>
      </c>
      <c r="R177" s="99">
        <v>0</v>
      </c>
      <c r="S177" s="100">
        <f t="shared" si="97"/>
        <v>0</v>
      </c>
      <c r="T177" s="98">
        <v>0</v>
      </c>
      <c r="U177" s="99">
        <v>0</v>
      </c>
      <c r="V177" s="99">
        <v>0</v>
      </c>
      <c r="W177" s="100">
        <f t="shared" si="98"/>
        <v>0</v>
      </c>
      <c r="X177" s="89">
        <v>0</v>
      </c>
      <c r="Y177" s="89">
        <v>0</v>
      </c>
      <c r="Z177" s="89">
        <v>0</v>
      </c>
      <c r="AA177" s="89">
        <v>0</v>
      </c>
    </row>
    <row r="178" spans="1:27" ht="18.75" customHeight="1" thickBot="1" x14ac:dyDescent="0.25">
      <c r="A178" s="200"/>
      <c r="B178" s="199"/>
      <c r="C178" s="200"/>
      <c r="D178" s="199"/>
      <c r="E178" s="199"/>
      <c r="F178" s="199"/>
      <c r="G178" s="199"/>
      <c r="H178" s="205"/>
      <c r="I178" s="199"/>
      <c r="J178" s="200"/>
      <c r="K178" s="101" t="s">
        <v>35</v>
      </c>
      <c r="L178" s="102">
        <f>SUM(L173,L174,L175,L176,L177)</f>
        <v>0</v>
      </c>
      <c r="M178" s="103">
        <f t="shared" ref="M178:N178" si="99">SUM(M173:M177)</f>
        <v>0</v>
      </c>
      <c r="N178" s="103">
        <f t="shared" si="99"/>
        <v>0</v>
      </c>
      <c r="O178" s="104">
        <f>SUM(L178,M178)</f>
        <v>0</v>
      </c>
      <c r="P178" s="102">
        <f>SUM(P173,P174,P175,P176,P177)</f>
        <v>0</v>
      </c>
      <c r="Q178" s="103">
        <f t="shared" ref="Q178:R178" si="100">SUM(Q173:Q177)</f>
        <v>0</v>
      </c>
      <c r="R178" s="103">
        <f t="shared" si="100"/>
        <v>0</v>
      </c>
      <c r="S178" s="104">
        <f>SUM(P178,Q178)</f>
        <v>0</v>
      </c>
      <c r="T178" s="102">
        <f>SUM(T173,T174,T175,T176,T177)</f>
        <v>0</v>
      </c>
      <c r="U178" s="103">
        <f t="shared" ref="U178:V178" si="101">SUM(U173:U177)</f>
        <v>0</v>
      </c>
      <c r="V178" s="103">
        <f t="shared" si="101"/>
        <v>0</v>
      </c>
      <c r="W178" s="104">
        <f>SUM(T178,U178)</f>
        <v>0</v>
      </c>
      <c r="X178" s="117">
        <v>0</v>
      </c>
      <c r="Y178" s="117">
        <v>0</v>
      </c>
      <c r="Z178" s="117">
        <v>0</v>
      </c>
      <c r="AA178" s="117">
        <v>0</v>
      </c>
    </row>
    <row r="179" spans="1:27" x14ac:dyDescent="0.2">
      <c r="A179" s="200"/>
      <c r="B179" s="199"/>
      <c r="C179" s="200"/>
      <c r="D179" s="199"/>
      <c r="E179" s="199"/>
      <c r="F179" s="199"/>
      <c r="G179" s="199"/>
      <c r="H179" s="205"/>
      <c r="I179" s="199"/>
      <c r="J179" s="200" t="s">
        <v>28</v>
      </c>
      <c r="K179" s="90" t="s">
        <v>36</v>
      </c>
      <c r="L179" s="105">
        <v>0</v>
      </c>
      <c r="M179" s="106">
        <v>0</v>
      </c>
      <c r="N179" s="106">
        <v>0</v>
      </c>
      <c r="O179" s="97">
        <f>SUM(L179:N179)</f>
        <v>0</v>
      </c>
      <c r="P179" s="105">
        <v>0</v>
      </c>
      <c r="Q179" s="106">
        <v>0</v>
      </c>
      <c r="R179" s="106">
        <v>0</v>
      </c>
      <c r="S179" s="97">
        <f>SUM(P179:R179)</f>
        <v>0</v>
      </c>
      <c r="T179" s="105">
        <v>0</v>
      </c>
      <c r="U179" s="106">
        <v>0</v>
      </c>
      <c r="V179" s="106">
        <v>0</v>
      </c>
      <c r="W179" s="97">
        <f>SUM(T179:V179)</f>
        <v>0</v>
      </c>
      <c r="X179" s="89">
        <v>0</v>
      </c>
      <c r="Y179" s="89">
        <v>0</v>
      </c>
      <c r="Z179" s="89">
        <v>0</v>
      </c>
      <c r="AA179" s="89">
        <v>0</v>
      </c>
    </row>
    <row r="180" spans="1:27" x14ac:dyDescent="0.2">
      <c r="A180" s="200"/>
      <c r="B180" s="199"/>
      <c r="C180" s="200"/>
      <c r="D180" s="199"/>
      <c r="E180" s="199"/>
      <c r="F180" s="199"/>
      <c r="G180" s="199"/>
      <c r="H180" s="205"/>
      <c r="I180" s="199"/>
      <c r="J180" s="200"/>
      <c r="K180" s="90" t="s">
        <v>37</v>
      </c>
      <c r="L180" s="94">
        <v>0</v>
      </c>
      <c r="M180" s="95">
        <v>0</v>
      </c>
      <c r="N180" s="95">
        <v>0</v>
      </c>
      <c r="O180" s="96">
        <f>SUM(L180:N180)</f>
        <v>0</v>
      </c>
      <c r="P180" s="94">
        <v>0</v>
      </c>
      <c r="Q180" s="95">
        <v>0</v>
      </c>
      <c r="R180" s="95">
        <v>0</v>
      </c>
      <c r="S180" s="96">
        <f>SUM(P180:R180)</f>
        <v>0</v>
      </c>
      <c r="T180" s="94">
        <v>0</v>
      </c>
      <c r="U180" s="95">
        <v>0</v>
      </c>
      <c r="V180" s="95">
        <v>0</v>
      </c>
      <c r="W180" s="96">
        <f>SUM(T180:V180)</f>
        <v>0</v>
      </c>
      <c r="X180" s="89">
        <v>0</v>
      </c>
      <c r="Y180" s="89">
        <v>0</v>
      </c>
      <c r="Z180" s="89">
        <v>0</v>
      </c>
      <c r="AA180" s="89">
        <v>0</v>
      </c>
    </row>
    <row r="181" spans="1:27" x14ac:dyDescent="0.2">
      <c r="A181" s="200"/>
      <c r="B181" s="199"/>
      <c r="C181" s="200"/>
      <c r="D181" s="199"/>
      <c r="E181" s="199"/>
      <c r="F181" s="199"/>
      <c r="G181" s="199"/>
      <c r="H181" s="205"/>
      <c r="I181" s="199"/>
      <c r="J181" s="200" t="s">
        <v>40</v>
      </c>
      <c r="K181" s="90" t="s">
        <v>38</v>
      </c>
      <c r="L181" s="94">
        <v>0</v>
      </c>
      <c r="M181" s="95">
        <v>0</v>
      </c>
      <c r="N181" s="95">
        <v>0</v>
      </c>
      <c r="O181" s="96">
        <f>SUM(L181:N181)</f>
        <v>0</v>
      </c>
      <c r="P181" s="94">
        <v>0</v>
      </c>
      <c r="Q181" s="95">
        <v>0</v>
      </c>
      <c r="R181" s="95">
        <v>0</v>
      </c>
      <c r="S181" s="96">
        <f>SUM(P181:R181)</f>
        <v>0</v>
      </c>
      <c r="T181" s="94">
        <v>0</v>
      </c>
      <c r="U181" s="95">
        <v>0</v>
      </c>
      <c r="V181" s="95">
        <v>0</v>
      </c>
      <c r="W181" s="96">
        <f>SUM(T181:V181)</f>
        <v>0</v>
      </c>
      <c r="X181" s="89">
        <v>0</v>
      </c>
      <c r="Y181" s="89">
        <v>0</v>
      </c>
      <c r="Z181" s="89">
        <v>0</v>
      </c>
      <c r="AA181" s="89">
        <v>0</v>
      </c>
    </row>
    <row r="182" spans="1:27" ht="23.25" customHeight="1" thickBot="1" x14ac:dyDescent="0.25">
      <c r="A182" s="200"/>
      <c r="B182" s="199"/>
      <c r="C182" s="200"/>
      <c r="D182" s="199"/>
      <c r="E182" s="199"/>
      <c r="F182" s="199"/>
      <c r="G182" s="199"/>
      <c r="H182" s="205"/>
      <c r="I182" s="199"/>
      <c r="J182" s="200"/>
      <c r="K182" s="90" t="s">
        <v>39</v>
      </c>
      <c r="L182" s="107">
        <v>0</v>
      </c>
      <c r="M182" s="108">
        <v>0</v>
      </c>
      <c r="N182" s="108">
        <v>0</v>
      </c>
      <c r="O182" s="109">
        <f>SUM(L182:N182)</f>
        <v>0</v>
      </c>
      <c r="P182" s="107">
        <v>0</v>
      </c>
      <c r="Q182" s="108">
        <v>0</v>
      </c>
      <c r="R182" s="108">
        <v>0</v>
      </c>
      <c r="S182" s="109">
        <f>SUM(P182:R182)</f>
        <v>0</v>
      </c>
      <c r="T182" s="107">
        <v>0</v>
      </c>
      <c r="U182" s="108">
        <v>0</v>
      </c>
      <c r="V182" s="108">
        <v>0</v>
      </c>
      <c r="W182" s="109">
        <f>SUM(T182:V182)</f>
        <v>0</v>
      </c>
      <c r="X182" s="89">
        <v>0</v>
      </c>
      <c r="Y182" s="89">
        <v>0</v>
      </c>
      <c r="Z182" s="89">
        <v>0</v>
      </c>
      <c r="AA182" s="89">
        <v>0</v>
      </c>
    </row>
    <row r="183" spans="1:27" ht="10.5" customHeight="1" x14ac:dyDescent="0.2">
      <c r="A183" s="199" t="s">
        <v>181</v>
      </c>
      <c r="B183" s="199"/>
      <c r="C183" s="200"/>
      <c r="D183" s="199"/>
      <c r="E183" s="199"/>
      <c r="F183" s="199"/>
      <c r="G183" s="199" t="s">
        <v>206</v>
      </c>
      <c r="H183" s="205"/>
      <c r="I183" s="199" t="s">
        <v>187</v>
      </c>
      <c r="J183" s="200" t="s">
        <v>27</v>
      </c>
      <c r="K183" s="90" t="s">
        <v>30</v>
      </c>
      <c r="L183" s="91">
        <v>0</v>
      </c>
      <c r="M183" s="92">
        <v>0</v>
      </c>
      <c r="N183" s="92">
        <v>0</v>
      </c>
      <c r="O183" s="93">
        <f t="shared" ref="O183:O187" si="102">SUM(L183:N183)</f>
        <v>0</v>
      </c>
      <c r="P183" s="91">
        <v>0</v>
      </c>
      <c r="Q183" s="92">
        <v>0</v>
      </c>
      <c r="R183" s="92">
        <v>0</v>
      </c>
      <c r="S183" s="93">
        <f t="shared" ref="S183:S187" si="103">SUM(P183:R183)</f>
        <v>0</v>
      </c>
      <c r="T183" s="91">
        <v>0</v>
      </c>
      <c r="U183" s="92">
        <v>0</v>
      </c>
      <c r="V183" s="92">
        <v>0</v>
      </c>
      <c r="W183" s="93">
        <f t="shared" ref="W183:W187" si="104">SUM(T183:V183)</f>
        <v>0</v>
      </c>
      <c r="X183" s="89">
        <v>0</v>
      </c>
      <c r="Y183" s="89">
        <v>0</v>
      </c>
      <c r="Z183" s="89">
        <v>0</v>
      </c>
      <c r="AA183" s="89">
        <v>0</v>
      </c>
    </row>
    <row r="184" spans="1:27" x14ac:dyDescent="0.2">
      <c r="A184" s="200"/>
      <c r="B184" s="199"/>
      <c r="C184" s="200"/>
      <c r="D184" s="199"/>
      <c r="E184" s="199"/>
      <c r="F184" s="199"/>
      <c r="G184" s="199"/>
      <c r="H184" s="205"/>
      <c r="I184" s="199"/>
      <c r="J184" s="200"/>
      <c r="K184" s="90" t="s">
        <v>31</v>
      </c>
      <c r="L184" s="94">
        <v>0</v>
      </c>
      <c r="M184" s="95">
        <v>0</v>
      </c>
      <c r="N184" s="95">
        <v>0</v>
      </c>
      <c r="O184" s="96">
        <f t="shared" si="102"/>
        <v>0</v>
      </c>
      <c r="P184" s="94">
        <v>0</v>
      </c>
      <c r="Q184" s="95">
        <v>0</v>
      </c>
      <c r="R184" s="95">
        <v>0</v>
      </c>
      <c r="S184" s="96">
        <f t="shared" si="103"/>
        <v>0</v>
      </c>
      <c r="T184" s="94">
        <v>0</v>
      </c>
      <c r="U184" s="95">
        <v>0</v>
      </c>
      <c r="V184" s="95">
        <v>0</v>
      </c>
      <c r="W184" s="96">
        <f t="shared" si="104"/>
        <v>0</v>
      </c>
      <c r="X184" s="89">
        <v>0</v>
      </c>
      <c r="Y184" s="89">
        <v>0</v>
      </c>
      <c r="Z184" s="89">
        <v>0</v>
      </c>
      <c r="AA184" s="89">
        <v>0</v>
      </c>
    </row>
    <row r="185" spans="1:27" x14ac:dyDescent="0.2">
      <c r="A185" s="200"/>
      <c r="B185" s="199"/>
      <c r="C185" s="200"/>
      <c r="D185" s="199"/>
      <c r="E185" s="199"/>
      <c r="F185" s="199"/>
      <c r="G185" s="199"/>
      <c r="H185" s="205"/>
      <c r="I185" s="199"/>
      <c r="J185" s="200"/>
      <c r="K185" s="90" t="s">
        <v>32</v>
      </c>
      <c r="L185" s="94">
        <v>0</v>
      </c>
      <c r="M185" s="95">
        <v>0</v>
      </c>
      <c r="N185" s="95">
        <v>0</v>
      </c>
      <c r="O185" s="96">
        <f t="shared" si="102"/>
        <v>0</v>
      </c>
      <c r="P185" s="94">
        <v>0</v>
      </c>
      <c r="Q185" s="95">
        <v>0</v>
      </c>
      <c r="R185" s="95">
        <v>0</v>
      </c>
      <c r="S185" s="96">
        <f t="shared" si="103"/>
        <v>0</v>
      </c>
      <c r="T185" s="94">
        <v>0</v>
      </c>
      <c r="U185" s="95">
        <v>0</v>
      </c>
      <c r="V185" s="95">
        <v>0</v>
      </c>
      <c r="W185" s="96">
        <f t="shared" si="104"/>
        <v>0</v>
      </c>
      <c r="X185" s="89">
        <v>0</v>
      </c>
      <c r="Y185" s="89">
        <v>0</v>
      </c>
      <c r="Z185" s="89">
        <v>0</v>
      </c>
      <c r="AA185" s="89">
        <v>0</v>
      </c>
    </row>
    <row r="186" spans="1:27" x14ac:dyDescent="0.2">
      <c r="A186" s="200"/>
      <c r="B186" s="199"/>
      <c r="C186" s="200"/>
      <c r="D186" s="199"/>
      <c r="E186" s="199"/>
      <c r="F186" s="199"/>
      <c r="G186" s="199"/>
      <c r="H186" s="205"/>
      <c r="I186" s="199"/>
      <c r="J186" s="200"/>
      <c r="K186" s="90" t="s">
        <v>33</v>
      </c>
      <c r="L186" s="94">
        <v>0</v>
      </c>
      <c r="M186" s="95">
        <v>0</v>
      </c>
      <c r="N186" s="95">
        <v>0</v>
      </c>
      <c r="O186" s="97">
        <f t="shared" si="102"/>
        <v>0</v>
      </c>
      <c r="P186" s="94">
        <v>0</v>
      </c>
      <c r="Q186" s="95">
        <v>0</v>
      </c>
      <c r="R186" s="95">
        <v>0</v>
      </c>
      <c r="S186" s="97">
        <f t="shared" si="103"/>
        <v>0</v>
      </c>
      <c r="T186" s="94">
        <v>0</v>
      </c>
      <c r="U186" s="95">
        <v>0</v>
      </c>
      <c r="V186" s="95">
        <v>0</v>
      </c>
      <c r="W186" s="97">
        <f t="shared" si="104"/>
        <v>0</v>
      </c>
      <c r="X186" s="89">
        <v>0</v>
      </c>
      <c r="Y186" s="89">
        <v>0</v>
      </c>
      <c r="Z186" s="89">
        <v>0</v>
      </c>
      <c r="AA186" s="89">
        <v>0</v>
      </c>
    </row>
    <row r="187" spans="1:27" ht="12.75" thickBot="1" x14ac:dyDescent="0.25">
      <c r="A187" s="200"/>
      <c r="B187" s="199"/>
      <c r="C187" s="200"/>
      <c r="D187" s="199"/>
      <c r="E187" s="199"/>
      <c r="F187" s="199"/>
      <c r="G187" s="199"/>
      <c r="H187" s="205"/>
      <c r="I187" s="199"/>
      <c r="J187" s="200"/>
      <c r="K187" s="90" t="s">
        <v>34</v>
      </c>
      <c r="L187" s="98">
        <v>0</v>
      </c>
      <c r="M187" s="99">
        <v>0</v>
      </c>
      <c r="N187" s="99">
        <v>0</v>
      </c>
      <c r="O187" s="100">
        <f t="shared" si="102"/>
        <v>0</v>
      </c>
      <c r="P187" s="98">
        <v>0</v>
      </c>
      <c r="Q187" s="99">
        <v>0</v>
      </c>
      <c r="R187" s="99">
        <v>0</v>
      </c>
      <c r="S187" s="100">
        <f t="shared" si="103"/>
        <v>0</v>
      </c>
      <c r="T187" s="98">
        <v>0</v>
      </c>
      <c r="U187" s="99">
        <v>0</v>
      </c>
      <c r="V187" s="99">
        <v>0</v>
      </c>
      <c r="W187" s="100">
        <f t="shared" si="104"/>
        <v>0</v>
      </c>
      <c r="X187" s="89">
        <v>0</v>
      </c>
      <c r="Y187" s="89">
        <v>0</v>
      </c>
      <c r="Z187" s="89">
        <v>0</v>
      </c>
      <c r="AA187" s="89">
        <v>0</v>
      </c>
    </row>
    <row r="188" spans="1:27" ht="22.5" customHeight="1" thickBot="1" x14ac:dyDescent="0.25">
      <c r="A188" s="200"/>
      <c r="B188" s="199"/>
      <c r="C188" s="200"/>
      <c r="D188" s="199"/>
      <c r="E188" s="199"/>
      <c r="F188" s="199"/>
      <c r="G188" s="199"/>
      <c r="H188" s="205"/>
      <c r="I188" s="199"/>
      <c r="J188" s="200"/>
      <c r="K188" s="101" t="s">
        <v>35</v>
      </c>
      <c r="L188" s="102">
        <f>SUM(L183,L184,L185,L186,L187)</f>
        <v>0</v>
      </c>
      <c r="M188" s="103">
        <f t="shared" ref="M188:N188" si="105">SUM(M183:M187)</f>
        <v>0</v>
      </c>
      <c r="N188" s="103">
        <f t="shared" si="105"/>
        <v>0</v>
      </c>
      <c r="O188" s="104">
        <f>SUM(L188,M188)</f>
        <v>0</v>
      </c>
      <c r="P188" s="102">
        <f>SUM(P183,P184,P185,P186,P187)</f>
        <v>0</v>
      </c>
      <c r="Q188" s="103">
        <f t="shared" ref="Q188:R188" si="106">SUM(Q183:Q187)</f>
        <v>0</v>
      </c>
      <c r="R188" s="103">
        <f t="shared" si="106"/>
        <v>0</v>
      </c>
      <c r="S188" s="104">
        <f>SUM(P188,Q188)</f>
        <v>0</v>
      </c>
      <c r="T188" s="102">
        <f>SUM(T183,T184,T185,T186,T187)</f>
        <v>0</v>
      </c>
      <c r="U188" s="103">
        <f t="shared" ref="U188:V188" si="107">SUM(U183:U187)</f>
        <v>0</v>
      </c>
      <c r="V188" s="103">
        <f t="shared" si="107"/>
        <v>0</v>
      </c>
      <c r="W188" s="104">
        <f>SUM(T188,U188)</f>
        <v>0</v>
      </c>
      <c r="X188" s="117">
        <v>0</v>
      </c>
      <c r="Y188" s="117">
        <v>0</v>
      </c>
      <c r="Z188" s="117">
        <v>0</v>
      </c>
      <c r="AA188" s="117">
        <v>0</v>
      </c>
    </row>
    <row r="189" spans="1:27" x14ac:dyDescent="0.2">
      <c r="A189" s="200"/>
      <c r="B189" s="199"/>
      <c r="C189" s="200"/>
      <c r="D189" s="199"/>
      <c r="E189" s="199"/>
      <c r="F189" s="199"/>
      <c r="G189" s="199"/>
      <c r="H189" s="205"/>
      <c r="I189" s="199"/>
      <c r="J189" s="200" t="s">
        <v>28</v>
      </c>
      <c r="K189" s="90" t="s">
        <v>36</v>
      </c>
      <c r="L189" s="105">
        <v>0</v>
      </c>
      <c r="M189" s="106">
        <v>0</v>
      </c>
      <c r="N189" s="106">
        <v>0</v>
      </c>
      <c r="O189" s="97">
        <f>SUM(L189:N189)</f>
        <v>0</v>
      </c>
      <c r="P189" s="105">
        <v>0</v>
      </c>
      <c r="Q189" s="106">
        <v>0</v>
      </c>
      <c r="R189" s="106">
        <v>0</v>
      </c>
      <c r="S189" s="97">
        <f>SUM(P189:R189)</f>
        <v>0</v>
      </c>
      <c r="T189" s="105">
        <v>0</v>
      </c>
      <c r="U189" s="106">
        <v>0</v>
      </c>
      <c r="V189" s="106">
        <v>0</v>
      </c>
      <c r="W189" s="97">
        <f>SUM(T189:V189)</f>
        <v>0</v>
      </c>
      <c r="X189" s="89">
        <v>0</v>
      </c>
      <c r="Y189" s="89">
        <v>0</v>
      </c>
      <c r="Z189" s="89">
        <v>0</v>
      </c>
      <c r="AA189" s="89">
        <v>0</v>
      </c>
    </row>
    <row r="190" spans="1:27" x14ac:dyDescent="0.2">
      <c r="A190" s="200"/>
      <c r="B190" s="199"/>
      <c r="C190" s="200"/>
      <c r="D190" s="199"/>
      <c r="E190" s="199"/>
      <c r="F190" s="199"/>
      <c r="G190" s="199"/>
      <c r="H190" s="205"/>
      <c r="I190" s="199"/>
      <c r="J190" s="200"/>
      <c r="K190" s="90" t="s">
        <v>37</v>
      </c>
      <c r="L190" s="94">
        <v>0</v>
      </c>
      <c r="M190" s="95">
        <v>0</v>
      </c>
      <c r="N190" s="95">
        <v>0</v>
      </c>
      <c r="O190" s="96">
        <f>SUM(L190:N190)</f>
        <v>0</v>
      </c>
      <c r="P190" s="94">
        <v>0</v>
      </c>
      <c r="Q190" s="95">
        <v>0</v>
      </c>
      <c r="R190" s="95">
        <v>0</v>
      </c>
      <c r="S190" s="96">
        <f>SUM(P190:R190)</f>
        <v>0</v>
      </c>
      <c r="T190" s="94">
        <v>0</v>
      </c>
      <c r="U190" s="95">
        <v>0</v>
      </c>
      <c r="V190" s="95">
        <v>0</v>
      </c>
      <c r="W190" s="96">
        <f>SUM(T190:V190)</f>
        <v>0</v>
      </c>
      <c r="X190" s="89">
        <v>0</v>
      </c>
      <c r="Y190" s="89">
        <v>0</v>
      </c>
      <c r="Z190" s="89">
        <v>0</v>
      </c>
      <c r="AA190" s="89">
        <v>0</v>
      </c>
    </row>
    <row r="191" spans="1:27" x14ac:dyDescent="0.2">
      <c r="A191" s="200"/>
      <c r="B191" s="199"/>
      <c r="C191" s="200"/>
      <c r="D191" s="199"/>
      <c r="E191" s="199"/>
      <c r="F191" s="199"/>
      <c r="G191" s="199"/>
      <c r="H191" s="205"/>
      <c r="I191" s="199"/>
      <c r="J191" s="200" t="s">
        <v>27</v>
      </c>
      <c r="K191" s="90" t="s">
        <v>38</v>
      </c>
      <c r="L191" s="94">
        <v>0</v>
      </c>
      <c r="M191" s="95">
        <v>0</v>
      </c>
      <c r="N191" s="95">
        <v>0</v>
      </c>
      <c r="O191" s="96">
        <f>SUM(L191:N191)</f>
        <v>0</v>
      </c>
      <c r="P191" s="94">
        <v>0</v>
      </c>
      <c r="Q191" s="95">
        <v>0</v>
      </c>
      <c r="R191" s="95">
        <v>0</v>
      </c>
      <c r="S191" s="96">
        <f>SUM(P191:R191)</f>
        <v>0</v>
      </c>
      <c r="T191" s="94">
        <v>0</v>
      </c>
      <c r="U191" s="95">
        <v>0</v>
      </c>
      <c r="V191" s="95">
        <v>0</v>
      </c>
      <c r="W191" s="96">
        <f>SUM(T191:V191)</f>
        <v>0</v>
      </c>
      <c r="X191" s="89">
        <v>0</v>
      </c>
      <c r="Y191" s="89">
        <v>0</v>
      </c>
      <c r="Z191" s="89">
        <v>0</v>
      </c>
      <c r="AA191" s="89">
        <v>0</v>
      </c>
    </row>
    <row r="192" spans="1:27" ht="21" customHeight="1" thickBot="1" x14ac:dyDescent="0.25">
      <c r="A192" s="200"/>
      <c r="B192" s="199"/>
      <c r="C192" s="200"/>
      <c r="D192" s="199"/>
      <c r="E192" s="199"/>
      <c r="F192" s="199"/>
      <c r="G192" s="199"/>
      <c r="H192" s="205"/>
      <c r="I192" s="199"/>
      <c r="J192" s="200"/>
      <c r="K192" s="90" t="s">
        <v>39</v>
      </c>
      <c r="L192" s="107">
        <v>0</v>
      </c>
      <c r="M192" s="108">
        <v>0</v>
      </c>
      <c r="N192" s="108">
        <v>0</v>
      </c>
      <c r="O192" s="109">
        <f>SUM(L192:N192)</f>
        <v>0</v>
      </c>
      <c r="P192" s="107">
        <v>0</v>
      </c>
      <c r="Q192" s="108">
        <v>0</v>
      </c>
      <c r="R192" s="108">
        <v>0</v>
      </c>
      <c r="S192" s="109">
        <f>SUM(P192:R192)</f>
        <v>0</v>
      </c>
      <c r="T192" s="107">
        <v>0</v>
      </c>
      <c r="U192" s="108">
        <v>0</v>
      </c>
      <c r="V192" s="108">
        <v>0</v>
      </c>
      <c r="W192" s="109">
        <f>SUM(T192:V192)</f>
        <v>0</v>
      </c>
      <c r="X192" s="89">
        <v>0</v>
      </c>
      <c r="Y192" s="89">
        <v>0</v>
      </c>
      <c r="Z192" s="89">
        <v>0</v>
      </c>
      <c r="AA192" s="89">
        <v>0</v>
      </c>
    </row>
    <row r="193" spans="1:27" ht="15.75" customHeight="1" x14ac:dyDescent="0.2">
      <c r="A193" s="199" t="s">
        <v>198</v>
      </c>
      <c r="B193" s="199"/>
      <c r="C193" s="200"/>
      <c r="D193" s="199"/>
      <c r="E193" s="199"/>
      <c r="F193" s="199"/>
      <c r="G193" s="199" t="s">
        <v>207</v>
      </c>
      <c r="H193" s="205"/>
      <c r="I193" s="199" t="s">
        <v>187</v>
      </c>
      <c r="J193" s="200" t="s">
        <v>27</v>
      </c>
      <c r="K193" s="90" t="s">
        <v>30</v>
      </c>
      <c r="L193" s="91">
        <v>0</v>
      </c>
      <c r="M193" s="92">
        <v>0</v>
      </c>
      <c r="N193" s="92">
        <v>0</v>
      </c>
      <c r="O193" s="93">
        <f t="shared" ref="O193:O197" si="108">SUM(L193:N193)</f>
        <v>0</v>
      </c>
      <c r="P193" s="91">
        <v>0</v>
      </c>
      <c r="Q193" s="92">
        <v>0</v>
      </c>
      <c r="R193" s="92">
        <v>0</v>
      </c>
      <c r="S193" s="93">
        <f t="shared" ref="S193:S197" si="109">SUM(P193:R193)</f>
        <v>0</v>
      </c>
      <c r="T193" s="91">
        <v>0</v>
      </c>
      <c r="U193" s="92">
        <v>0</v>
      </c>
      <c r="V193" s="92">
        <v>0</v>
      </c>
      <c r="W193" s="93">
        <f t="shared" ref="W193:W197" si="110">SUM(T193:V193)</f>
        <v>0</v>
      </c>
      <c r="X193" s="89">
        <v>0</v>
      </c>
      <c r="Y193" s="89">
        <v>0</v>
      </c>
      <c r="Z193" s="89">
        <v>0</v>
      </c>
      <c r="AA193" s="89">
        <v>0</v>
      </c>
    </row>
    <row r="194" spans="1:27" x14ac:dyDescent="0.2">
      <c r="A194" s="200"/>
      <c r="B194" s="199"/>
      <c r="C194" s="200"/>
      <c r="D194" s="199"/>
      <c r="E194" s="199"/>
      <c r="F194" s="199"/>
      <c r="G194" s="199"/>
      <c r="H194" s="205"/>
      <c r="I194" s="199"/>
      <c r="J194" s="200"/>
      <c r="K194" s="90" t="s">
        <v>31</v>
      </c>
      <c r="L194" s="94">
        <v>0</v>
      </c>
      <c r="M194" s="95">
        <v>0</v>
      </c>
      <c r="N194" s="95">
        <v>0</v>
      </c>
      <c r="O194" s="96">
        <f t="shared" si="108"/>
        <v>0</v>
      </c>
      <c r="P194" s="94">
        <v>0</v>
      </c>
      <c r="Q194" s="95">
        <v>0</v>
      </c>
      <c r="R194" s="95">
        <v>0</v>
      </c>
      <c r="S194" s="96">
        <f t="shared" si="109"/>
        <v>0</v>
      </c>
      <c r="T194" s="94">
        <v>0</v>
      </c>
      <c r="U194" s="95">
        <v>0</v>
      </c>
      <c r="V194" s="95">
        <v>0</v>
      </c>
      <c r="W194" s="96">
        <f t="shared" si="110"/>
        <v>0</v>
      </c>
      <c r="X194" s="89">
        <v>0</v>
      </c>
      <c r="Y194" s="89">
        <v>0</v>
      </c>
      <c r="Z194" s="89">
        <v>0</v>
      </c>
      <c r="AA194" s="89">
        <v>0</v>
      </c>
    </row>
    <row r="195" spans="1:27" x14ac:dyDescent="0.2">
      <c r="A195" s="200"/>
      <c r="B195" s="199"/>
      <c r="C195" s="200"/>
      <c r="D195" s="199"/>
      <c r="E195" s="199"/>
      <c r="F195" s="199"/>
      <c r="G195" s="199"/>
      <c r="H195" s="205"/>
      <c r="I195" s="199"/>
      <c r="J195" s="200"/>
      <c r="K195" s="90" t="s">
        <v>32</v>
      </c>
      <c r="L195" s="94">
        <v>0</v>
      </c>
      <c r="M195" s="95">
        <v>0</v>
      </c>
      <c r="N195" s="95">
        <v>0</v>
      </c>
      <c r="O195" s="96">
        <f t="shared" si="108"/>
        <v>0</v>
      </c>
      <c r="P195" s="94">
        <v>0</v>
      </c>
      <c r="Q195" s="95">
        <v>0</v>
      </c>
      <c r="R195" s="95">
        <v>0</v>
      </c>
      <c r="S195" s="96">
        <f t="shared" si="109"/>
        <v>0</v>
      </c>
      <c r="T195" s="94">
        <v>0</v>
      </c>
      <c r="U195" s="95">
        <v>0</v>
      </c>
      <c r="V195" s="95">
        <v>0</v>
      </c>
      <c r="W195" s="96">
        <f t="shared" si="110"/>
        <v>0</v>
      </c>
      <c r="X195" s="89">
        <v>0</v>
      </c>
      <c r="Y195" s="89">
        <v>0</v>
      </c>
      <c r="Z195" s="89">
        <v>0</v>
      </c>
      <c r="AA195" s="89">
        <v>0</v>
      </c>
    </row>
    <row r="196" spans="1:27" x14ac:dyDescent="0.2">
      <c r="A196" s="200"/>
      <c r="B196" s="199"/>
      <c r="C196" s="200"/>
      <c r="D196" s="199"/>
      <c r="E196" s="199"/>
      <c r="F196" s="199"/>
      <c r="G196" s="199"/>
      <c r="H196" s="205"/>
      <c r="I196" s="199"/>
      <c r="J196" s="200"/>
      <c r="K196" s="90" t="s">
        <v>33</v>
      </c>
      <c r="L196" s="94">
        <v>0</v>
      </c>
      <c r="M196" s="95">
        <v>0</v>
      </c>
      <c r="N196" s="95">
        <v>0</v>
      </c>
      <c r="O196" s="97">
        <f t="shared" si="108"/>
        <v>0</v>
      </c>
      <c r="P196" s="94">
        <v>0</v>
      </c>
      <c r="Q196" s="95">
        <v>0</v>
      </c>
      <c r="R196" s="95">
        <v>0</v>
      </c>
      <c r="S196" s="97">
        <f t="shared" si="109"/>
        <v>0</v>
      </c>
      <c r="T196" s="94">
        <v>0</v>
      </c>
      <c r="U196" s="95">
        <v>0</v>
      </c>
      <c r="V196" s="95">
        <v>0</v>
      </c>
      <c r="W196" s="97">
        <f t="shared" si="110"/>
        <v>0</v>
      </c>
      <c r="X196" s="89">
        <v>0</v>
      </c>
      <c r="Y196" s="89">
        <v>0</v>
      </c>
      <c r="Z196" s="89">
        <v>0</v>
      </c>
      <c r="AA196" s="89">
        <v>0</v>
      </c>
    </row>
    <row r="197" spans="1:27" ht="12.75" thickBot="1" x14ac:dyDescent="0.25">
      <c r="A197" s="200"/>
      <c r="B197" s="199"/>
      <c r="C197" s="200"/>
      <c r="D197" s="199"/>
      <c r="E197" s="199"/>
      <c r="F197" s="199"/>
      <c r="G197" s="199"/>
      <c r="H197" s="205"/>
      <c r="I197" s="199"/>
      <c r="J197" s="200"/>
      <c r="K197" s="90" t="s">
        <v>34</v>
      </c>
      <c r="L197" s="98">
        <v>0</v>
      </c>
      <c r="M197" s="99">
        <v>0</v>
      </c>
      <c r="N197" s="99">
        <v>0</v>
      </c>
      <c r="O197" s="100">
        <f t="shared" si="108"/>
        <v>0</v>
      </c>
      <c r="P197" s="98">
        <v>0</v>
      </c>
      <c r="Q197" s="99">
        <v>0</v>
      </c>
      <c r="R197" s="99">
        <v>0</v>
      </c>
      <c r="S197" s="100">
        <f t="shared" si="109"/>
        <v>0</v>
      </c>
      <c r="T197" s="98">
        <v>0</v>
      </c>
      <c r="U197" s="99">
        <v>0</v>
      </c>
      <c r="V197" s="99">
        <v>0</v>
      </c>
      <c r="W197" s="100">
        <f t="shared" si="110"/>
        <v>0</v>
      </c>
      <c r="X197" s="89">
        <v>0</v>
      </c>
      <c r="Y197" s="89">
        <v>0</v>
      </c>
      <c r="Z197" s="89">
        <v>0</v>
      </c>
      <c r="AA197" s="89">
        <v>0</v>
      </c>
    </row>
    <row r="198" spans="1:27" ht="16.5" customHeight="1" thickBot="1" x14ac:dyDescent="0.25">
      <c r="A198" s="200"/>
      <c r="B198" s="199"/>
      <c r="C198" s="200"/>
      <c r="D198" s="199"/>
      <c r="E198" s="199"/>
      <c r="F198" s="199"/>
      <c r="G198" s="199"/>
      <c r="H198" s="205"/>
      <c r="I198" s="199"/>
      <c r="J198" s="200"/>
      <c r="K198" s="101" t="s">
        <v>35</v>
      </c>
      <c r="L198" s="102">
        <f>SUM(L193,L194,L195,L196,L197)</f>
        <v>0</v>
      </c>
      <c r="M198" s="103">
        <f t="shared" ref="M198:N198" si="111">SUM(M193:M197)</f>
        <v>0</v>
      </c>
      <c r="N198" s="103">
        <f t="shared" si="111"/>
        <v>0</v>
      </c>
      <c r="O198" s="104">
        <f>SUM(L198,M198)</f>
        <v>0</v>
      </c>
      <c r="P198" s="102">
        <f>SUM(P193,P194,P195,P196,P197)</f>
        <v>0</v>
      </c>
      <c r="Q198" s="103">
        <f t="shared" ref="Q198:R198" si="112">SUM(Q193:Q197)</f>
        <v>0</v>
      </c>
      <c r="R198" s="103">
        <f t="shared" si="112"/>
        <v>0</v>
      </c>
      <c r="S198" s="104">
        <f>SUM(P198,Q198)</f>
        <v>0</v>
      </c>
      <c r="T198" s="102">
        <f>SUM(T193,T194,T195,T196,T197)</f>
        <v>0</v>
      </c>
      <c r="U198" s="103">
        <f t="shared" ref="U198:V198" si="113">SUM(U193:U197)</f>
        <v>0</v>
      </c>
      <c r="V198" s="103">
        <f t="shared" si="113"/>
        <v>0</v>
      </c>
      <c r="W198" s="104">
        <f>SUM(T198,U198)</f>
        <v>0</v>
      </c>
      <c r="X198" s="117">
        <v>0</v>
      </c>
      <c r="Y198" s="117">
        <v>0</v>
      </c>
      <c r="Z198" s="117">
        <v>0</v>
      </c>
      <c r="AA198" s="117">
        <v>0</v>
      </c>
    </row>
    <row r="199" spans="1:27" x14ac:dyDescent="0.2">
      <c r="A199" s="200"/>
      <c r="B199" s="199"/>
      <c r="C199" s="200"/>
      <c r="D199" s="199"/>
      <c r="E199" s="199"/>
      <c r="F199" s="199"/>
      <c r="G199" s="199"/>
      <c r="H199" s="205"/>
      <c r="I199" s="199"/>
      <c r="J199" s="200" t="s">
        <v>28</v>
      </c>
      <c r="K199" s="90" t="s">
        <v>36</v>
      </c>
      <c r="L199" s="105">
        <v>0</v>
      </c>
      <c r="M199" s="106">
        <v>0</v>
      </c>
      <c r="N199" s="106">
        <v>0</v>
      </c>
      <c r="O199" s="97">
        <f>SUM(L199:N199)</f>
        <v>0</v>
      </c>
      <c r="P199" s="105">
        <v>0</v>
      </c>
      <c r="Q199" s="106">
        <v>0</v>
      </c>
      <c r="R199" s="106">
        <v>0</v>
      </c>
      <c r="S199" s="97">
        <f>SUM(P199:R199)</f>
        <v>0</v>
      </c>
      <c r="T199" s="105">
        <v>0</v>
      </c>
      <c r="U199" s="106">
        <v>0</v>
      </c>
      <c r="V199" s="106">
        <v>0</v>
      </c>
      <c r="W199" s="97">
        <f>SUM(T199:V199)</f>
        <v>0</v>
      </c>
      <c r="X199" s="89">
        <v>0</v>
      </c>
      <c r="Y199" s="89">
        <v>0</v>
      </c>
      <c r="Z199" s="89">
        <v>0</v>
      </c>
      <c r="AA199" s="89">
        <v>0</v>
      </c>
    </row>
    <row r="200" spans="1:27" x14ac:dyDescent="0.2">
      <c r="A200" s="200"/>
      <c r="B200" s="199"/>
      <c r="C200" s="200"/>
      <c r="D200" s="199"/>
      <c r="E200" s="199"/>
      <c r="F200" s="199"/>
      <c r="G200" s="199"/>
      <c r="H200" s="205"/>
      <c r="I200" s="199"/>
      <c r="J200" s="200"/>
      <c r="K200" s="90" t="s">
        <v>37</v>
      </c>
      <c r="L200" s="94">
        <v>0</v>
      </c>
      <c r="M200" s="95">
        <v>0</v>
      </c>
      <c r="N200" s="95">
        <v>0</v>
      </c>
      <c r="O200" s="96">
        <f>SUM(L200:N200)</f>
        <v>0</v>
      </c>
      <c r="P200" s="94">
        <v>0</v>
      </c>
      <c r="Q200" s="95">
        <v>0</v>
      </c>
      <c r="R200" s="95">
        <v>0</v>
      </c>
      <c r="S200" s="96">
        <f>SUM(P200:R200)</f>
        <v>0</v>
      </c>
      <c r="T200" s="94">
        <v>0</v>
      </c>
      <c r="U200" s="95">
        <v>0</v>
      </c>
      <c r="V200" s="95">
        <v>0</v>
      </c>
      <c r="W200" s="96">
        <f>SUM(T200:V200)</f>
        <v>0</v>
      </c>
      <c r="X200" s="89">
        <v>0</v>
      </c>
      <c r="Y200" s="89">
        <v>0</v>
      </c>
      <c r="Z200" s="89">
        <v>0</v>
      </c>
      <c r="AA200" s="89">
        <v>0</v>
      </c>
    </row>
    <row r="201" spans="1:27" x14ac:dyDescent="0.2">
      <c r="A201" s="200"/>
      <c r="B201" s="199"/>
      <c r="C201" s="200"/>
      <c r="D201" s="199"/>
      <c r="E201" s="199"/>
      <c r="F201" s="199"/>
      <c r="G201" s="199"/>
      <c r="H201" s="205"/>
      <c r="I201" s="199"/>
      <c r="J201" s="200" t="s">
        <v>40</v>
      </c>
      <c r="K201" s="90" t="s">
        <v>38</v>
      </c>
      <c r="L201" s="94">
        <v>0</v>
      </c>
      <c r="M201" s="95">
        <v>0</v>
      </c>
      <c r="N201" s="95">
        <v>0</v>
      </c>
      <c r="O201" s="96">
        <f>SUM(L201:N201)</f>
        <v>0</v>
      </c>
      <c r="P201" s="94">
        <v>0</v>
      </c>
      <c r="Q201" s="95">
        <v>0</v>
      </c>
      <c r="R201" s="95">
        <v>0</v>
      </c>
      <c r="S201" s="96">
        <f>SUM(P201:R201)</f>
        <v>0</v>
      </c>
      <c r="T201" s="94">
        <v>0</v>
      </c>
      <c r="U201" s="95">
        <v>0</v>
      </c>
      <c r="V201" s="95">
        <v>0</v>
      </c>
      <c r="W201" s="96">
        <f>SUM(T201:V201)</f>
        <v>0</v>
      </c>
      <c r="X201" s="89">
        <v>0</v>
      </c>
      <c r="Y201" s="89">
        <v>0</v>
      </c>
      <c r="Z201" s="89">
        <v>0</v>
      </c>
      <c r="AA201" s="89">
        <v>0</v>
      </c>
    </row>
    <row r="202" spans="1:27" ht="22.5" customHeight="1" thickBot="1" x14ac:dyDescent="0.25">
      <c r="A202" s="200"/>
      <c r="B202" s="199"/>
      <c r="C202" s="200"/>
      <c r="D202" s="199"/>
      <c r="E202" s="199"/>
      <c r="F202" s="199"/>
      <c r="G202" s="199"/>
      <c r="H202" s="205"/>
      <c r="I202" s="199"/>
      <c r="J202" s="200"/>
      <c r="K202" s="90" t="s">
        <v>39</v>
      </c>
      <c r="L202" s="107">
        <v>0</v>
      </c>
      <c r="M202" s="108">
        <v>0</v>
      </c>
      <c r="N202" s="108">
        <v>0</v>
      </c>
      <c r="O202" s="109">
        <f>SUM(L202:N202)</f>
        <v>0</v>
      </c>
      <c r="P202" s="107">
        <v>0</v>
      </c>
      <c r="Q202" s="108">
        <v>0</v>
      </c>
      <c r="R202" s="108">
        <v>0</v>
      </c>
      <c r="S202" s="109">
        <f>SUM(P202:R202)</f>
        <v>0</v>
      </c>
      <c r="T202" s="107">
        <v>0</v>
      </c>
      <c r="U202" s="108">
        <v>0</v>
      </c>
      <c r="V202" s="108">
        <v>0</v>
      </c>
      <c r="W202" s="109">
        <f>SUM(T202:V202)</f>
        <v>0</v>
      </c>
      <c r="X202" s="89">
        <v>0</v>
      </c>
      <c r="Y202" s="89">
        <v>0</v>
      </c>
      <c r="Z202" s="89">
        <v>0</v>
      </c>
      <c r="AA202" s="89">
        <v>0</v>
      </c>
    </row>
    <row r="203" spans="1:27" ht="12" customHeight="1" x14ac:dyDescent="0.2">
      <c r="A203" s="199" t="s">
        <v>181</v>
      </c>
      <c r="B203" s="199"/>
      <c r="C203" s="200"/>
      <c r="D203" s="199"/>
      <c r="E203" s="199"/>
      <c r="F203" s="199"/>
      <c r="G203" s="199" t="s">
        <v>208</v>
      </c>
      <c r="H203" s="205"/>
      <c r="I203" s="199" t="s">
        <v>187</v>
      </c>
      <c r="J203" s="200" t="s">
        <v>27</v>
      </c>
      <c r="K203" s="90" t="s">
        <v>30</v>
      </c>
      <c r="L203" s="91">
        <v>0</v>
      </c>
      <c r="M203" s="92">
        <v>0</v>
      </c>
      <c r="N203" s="92">
        <v>0</v>
      </c>
      <c r="O203" s="93">
        <f t="shared" ref="O203:O207" si="114">SUM(L203:N203)</f>
        <v>0</v>
      </c>
      <c r="P203" s="91">
        <v>0</v>
      </c>
      <c r="Q203" s="92">
        <v>0</v>
      </c>
      <c r="R203" s="92">
        <v>0</v>
      </c>
      <c r="S203" s="93">
        <f t="shared" ref="S203:S207" si="115">SUM(P203:R203)</f>
        <v>0</v>
      </c>
      <c r="T203" s="91">
        <v>0</v>
      </c>
      <c r="U203" s="92">
        <v>0</v>
      </c>
      <c r="V203" s="92">
        <v>0</v>
      </c>
      <c r="W203" s="93">
        <f t="shared" ref="W203:W207" si="116">SUM(T203:V203)</f>
        <v>0</v>
      </c>
      <c r="X203" s="89">
        <v>0</v>
      </c>
      <c r="Y203" s="89">
        <v>0</v>
      </c>
      <c r="Z203" s="89">
        <v>0</v>
      </c>
      <c r="AA203" s="89">
        <v>0</v>
      </c>
    </row>
    <row r="204" spans="1:27" ht="10.5" customHeight="1" x14ac:dyDescent="0.2">
      <c r="A204" s="200"/>
      <c r="B204" s="199"/>
      <c r="C204" s="200"/>
      <c r="D204" s="199"/>
      <c r="E204" s="199"/>
      <c r="F204" s="199"/>
      <c r="G204" s="199"/>
      <c r="H204" s="205"/>
      <c r="I204" s="199"/>
      <c r="J204" s="200"/>
      <c r="K204" s="90" t="s">
        <v>31</v>
      </c>
      <c r="L204" s="94">
        <v>0</v>
      </c>
      <c r="M204" s="95">
        <v>0</v>
      </c>
      <c r="N204" s="95">
        <v>0</v>
      </c>
      <c r="O204" s="96">
        <f t="shared" si="114"/>
        <v>0</v>
      </c>
      <c r="P204" s="94">
        <v>0</v>
      </c>
      <c r="Q204" s="95">
        <v>0</v>
      </c>
      <c r="R204" s="95">
        <v>0</v>
      </c>
      <c r="S204" s="96">
        <f t="shared" si="115"/>
        <v>0</v>
      </c>
      <c r="T204" s="94">
        <v>0</v>
      </c>
      <c r="U204" s="95">
        <v>0</v>
      </c>
      <c r="V204" s="95">
        <v>0</v>
      </c>
      <c r="W204" s="96">
        <f t="shared" si="116"/>
        <v>0</v>
      </c>
      <c r="X204" s="89">
        <v>0</v>
      </c>
      <c r="Y204" s="89">
        <v>0</v>
      </c>
      <c r="Z204" s="89">
        <v>0</v>
      </c>
      <c r="AA204" s="89">
        <v>0</v>
      </c>
    </row>
    <row r="205" spans="1:27" ht="9.75" customHeight="1" x14ac:dyDescent="0.2">
      <c r="A205" s="200"/>
      <c r="B205" s="199"/>
      <c r="C205" s="200"/>
      <c r="D205" s="199"/>
      <c r="E205" s="199"/>
      <c r="F205" s="199"/>
      <c r="G205" s="199"/>
      <c r="H205" s="205"/>
      <c r="I205" s="199"/>
      <c r="J205" s="200"/>
      <c r="K205" s="90" t="s">
        <v>32</v>
      </c>
      <c r="L205" s="94">
        <v>0</v>
      </c>
      <c r="M205" s="95">
        <v>0</v>
      </c>
      <c r="N205" s="95">
        <v>0</v>
      </c>
      <c r="O205" s="96">
        <f t="shared" si="114"/>
        <v>0</v>
      </c>
      <c r="P205" s="94">
        <v>0</v>
      </c>
      <c r="Q205" s="95">
        <v>0</v>
      </c>
      <c r="R205" s="95">
        <v>0</v>
      </c>
      <c r="S205" s="96">
        <f t="shared" si="115"/>
        <v>0</v>
      </c>
      <c r="T205" s="94">
        <v>0</v>
      </c>
      <c r="U205" s="95">
        <v>0</v>
      </c>
      <c r="V205" s="95">
        <v>0</v>
      </c>
      <c r="W205" s="96">
        <f t="shared" si="116"/>
        <v>0</v>
      </c>
      <c r="X205" s="89">
        <v>0</v>
      </c>
      <c r="Y205" s="89">
        <v>0</v>
      </c>
      <c r="Z205" s="89">
        <v>0</v>
      </c>
      <c r="AA205" s="89">
        <v>0</v>
      </c>
    </row>
    <row r="206" spans="1:27" ht="12" customHeight="1" x14ac:dyDescent="0.2">
      <c r="A206" s="200"/>
      <c r="B206" s="199"/>
      <c r="C206" s="200"/>
      <c r="D206" s="199"/>
      <c r="E206" s="199"/>
      <c r="F206" s="199"/>
      <c r="G206" s="199"/>
      <c r="H206" s="205"/>
      <c r="I206" s="199"/>
      <c r="J206" s="200"/>
      <c r="K206" s="90" t="s">
        <v>33</v>
      </c>
      <c r="L206" s="94">
        <v>0</v>
      </c>
      <c r="M206" s="95">
        <v>0</v>
      </c>
      <c r="N206" s="95">
        <v>0</v>
      </c>
      <c r="O206" s="97">
        <f t="shared" si="114"/>
        <v>0</v>
      </c>
      <c r="P206" s="94">
        <v>0</v>
      </c>
      <c r="Q206" s="95">
        <v>0</v>
      </c>
      <c r="R206" s="95">
        <v>0</v>
      </c>
      <c r="S206" s="97">
        <f t="shared" si="115"/>
        <v>0</v>
      </c>
      <c r="T206" s="94">
        <v>0</v>
      </c>
      <c r="U206" s="95">
        <v>0</v>
      </c>
      <c r="V206" s="95">
        <v>0</v>
      </c>
      <c r="W206" s="97">
        <f t="shared" si="116"/>
        <v>0</v>
      </c>
      <c r="X206" s="89">
        <v>0</v>
      </c>
      <c r="Y206" s="89">
        <v>0</v>
      </c>
      <c r="Z206" s="89">
        <v>0</v>
      </c>
      <c r="AA206" s="89">
        <v>0</v>
      </c>
    </row>
    <row r="207" spans="1:27" ht="13.5" customHeight="1" thickBot="1" x14ac:dyDescent="0.25">
      <c r="A207" s="200"/>
      <c r="B207" s="199"/>
      <c r="C207" s="200"/>
      <c r="D207" s="199"/>
      <c r="E207" s="199"/>
      <c r="F207" s="199"/>
      <c r="G207" s="199"/>
      <c r="H207" s="205"/>
      <c r="I207" s="199"/>
      <c r="J207" s="200"/>
      <c r="K207" s="90" t="s">
        <v>34</v>
      </c>
      <c r="L207" s="98">
        <v>0</v>
      </c>
      <c r="M207" s="99">
        <v>0</v>
      </c>
      <c r="N207" s="99">
        <v>0</v>
      </c>
      <c r="O207" s="100">
        <f t="shared" si="114"/>
        <v>0</v>
      </c>
      <c r="P207" s="98">
        <v>0</v>
      </c>
      <c r="Q207" s="99">
        <v>0</v>
      </c>
      <c r="R207" s="99">
        <v>0</v>
      </c>
      <c r="S207" s="100">
        <f t="shared" si="115"/>
        <v>0</v>
      </c>
      <c r="T207" s="98">
        <v>0</v>
      </c>
      <c r="U207" s="99">
        <v>0</v>
      </c>
      <c r="V207" s="99">
        <v>0</v>
      </c>
      <c r="W207" s="100">
        <f t="shared" si="116"/>
        <v>0</v>
      </c>
      <c r="X207" s="89">
        <v>0</v>
      </c>
      <c r="Y207" s="89">
        <v>0</v>
      </c>
      <c r="Z207" s="89">
        <v>0</v>
      </c>
      <c r="AA207" s="89">
        <v>0</v>
      </c>
    </row>
    <row r="208" spans="1:27" ht="20.25" customHeight="1" thickBot="1" x14ac:dyDescent="0.25">
      <c r="A208" s="200"/>
      <c r="B208" s="199"/>
      <c r="C208" s="200"/>
      <c r="D208" s="199"/>
      <c r="E208" s="199"/>
      <c r="F208" s="199"/>
      <c r="G208" s="199"/>
      <c r="H208" s="205"/>
      <c r="I208" s="199"/>
      <c r="J208" s="200"/>
      <c r="K208" s="101" t="s">
        <v>35</v>
      </c>
      <c r="L208" s="102">
        <f>SUM(L203,L204,L205,L206,L207)</f>
        <v>0</v>
      </c>
      <c r="M208" s="103">
        <f t="shared" ref="M208:N208" si="117">SUM(M203:M207)</f>
        <v>0</v>
      </c>
      <c r="N208" s="103">
        <f t="shared" si="117"/>
        <v>0</v>
      </c>
      <c r="O208" s="104">
        <f>SUM(L208,M208)</f>
        <v>0</v>
      </c>
      <c r="P208" s="102">
        <f>SUM(P203,P204,P205,P206,P207)</f>
        <v>0</v>
      </c>
      <c r="Q208" s="103">
        <f t="shared" ref="Q208:R208" si="118">SUM(Q203:Q207)</f>
        <v>0</v>
      </c>
      <c r="R208" s="103">
        <f t="shared" si="118"/>
        <v>0</v>
      </c>
      <c r="S208" s="104">
        <f>SUM(P208,Q208)</f>
        <v>0</v>
      </c>
      <c r="T208" s="102">
        <f>SUM(T203,T204,T205,T206,T207)</f>
        <v>0</v>
      </c>
      <c r="U208" s="103">
        <f t="shared" ref="U208:V208" si="119">SUM(U203:U207)</f>
        <v>0</v>
      </c>
      <c r="V208" s="103">
        <f t="shared" si="119"/>
        <v>0</v>
      </c>
      <c r="W208" s="104">
        <f>SUM(T208,U208)</f>
        <v>0</v>
      </c>
      <c r="X208" s="117">
        <v>0</v>
      </c>
      <c r="Y208" s="117">
        <v>0</v>
      </c>
      <c r="Z208" s="117">
        <v>0</v>
      </c>
      <c r="AA208" s="117">
        <v>0</v>
      </c>
    </row>
    <row r="209" spans="1:27" ht="12.75" customHeight="1" x14ac:dyDescent="0.2">
      <c r="A209" s="200"/>
      <c r="B209" s="199"/>
      <c r="C209" s="200"/>
      <c r="D209" s="199"/>
      <c r="E209" s="199"/>
      <c r="F209" s="199"/>
      <c r="G209" s="199"/>
      <c r="H209" s="205"/>
      <c r="I209" s="199"/>
      <c r="J209" s="200" t="s">
        <v>28</v>
      </c>
      <c r="K209" s="90" t="s">
        <v>36</v>
      </c>
      <c r="L209" s="105">
        <v>0</v>
      </c>
      <c r="M209" s="106">
        <v>0</v>
      </c>
      <c r="N209" s="106">
        <v>0</v>
      </c>
      <c r="O209" s="97">
        <f>SUM(L209:N209)</f>
        <v>0</v>
      </c>
      <c r="P209" s="105">
        <v>0</v>
      </c>
      <c r="Q209" s="106">
        <v>0</v>
      </c>
      <c r="R209" s="106">
        <v>0</v>
      </c>
      <c r="S209" s="97">
        <f>SUM(P209:R209)</f>
        <v>0</v>
      </c>
      <c r="T209" s="105">
        <v>0</v>
      </c>
      <c r="U209" s="106">
        <v>0</v>
      </c>
      <c r="V209" s="106">
        <v>0</v>
      </c>
      <c r="W209" s="97">
        <f>SUM(T209:V209)</f>
        <v>0</v>
      </c>
      <c r="X209" s="89">
        <v>0</v>
      </c>
      <c r="Y209" s="89">
        <v>0</v>
      </c>
      <c r="Z209" s="89">
        <v>0</v>
      </c>
      <c r="AA209" s="89">
        <v>0</v>
      </c>
    </row>
    <row r="210" spans="1:27" ht="12.75" customHeight="1" x14ac:dyDescent="0.2">
      <c r="A210" s="200"/>
      <c r="B210" s="199"/>
      <c r="C210" s="200"/>
      <c r="D210" s="199"/>
      <c r="E210" s="199"/>
      <c r="F210" s="199"/>
      <c r="G210" s="199"/>
      <c r="H210" s="205"/>
      <c r="I210" s="199"/>
      <c r="J210" s="200"/>
      <c r="K210" s="90" t="s">
        <v>37</v>
      </c>
      <c r="L210" s="94">
        <v>0</v>
      </c>
      <c r="M210" s="95">
        <v>0</v>
      </c>
      <c r="N210" s="95">
        <v>0</v>
      </c>
      <c r="O210" s="96">
        <f>SUM(L210:N210)</f>
        <v>0</v>
      </c>
      <c r="P210" s="94">
        <v>0</v>
      </c>
      <c r="Q210" s="95">
        <v>0</v>
      </c>
      <c r="R210" s="95">
        <v>0</v>
      </c>
      <c r="S210" s="96">
        <f>SUM(P210:R210)</f>
        <v>0</v>
      </c>
      <c r="T210" s="94">
        <v>0</v>
      </c>
      <c r="U210" s="95">
        <v>0</v>
      </c>
      <c r="V210" s="95">
        <v>0</v>
      </c>
      <c r="W210" s="96">
        <f>SUM(T210:V210)</f>
        <v>0</v>
      </c>
      <c r="X210" s="89">
        <v>0</v>
      </c>
      <c r="Y210" s="89">
        <v>0</v>
      </c>
      <c r="Z210" s="89">
        <v>0</v>
      </c>
      <c r="AA210" s="89">
        <v>0</v>
      </c>
    </row>
    <row r="211" spans="1:27" ht="10.5" customHeight="1" x14ac:dyDescent="0.2">
      <c r="A211" s="200"/>
      <c r="B211" s="199"/>
      <c r="C211" s="200"/>
      <c r="D211" s="199"/>
      <c r="E211" s="199"/>
      <c r="F211" s="199"/>
      <c r="G211" s="199"/>
      <c r="H211" s="205"/>
      <c r="I211" s="199"/>
      <c r="J211" s="200" t="s">
        <v>40</v>
      </c>
      <c r="K211" s="90" t="s">
        <v>38</v>
      </c>
      <c r="L211" s="94">
        <v>0</v>
      </c>
      <c r="M211" s="95">
        <v>0</v>
      </c>
      <c r="N211" s="95">
        <v>0</v>
      </c>
      <c r="O211" s="96">
        <f>SUM(L211:N211)</f>
        <v>0</v>
      </c>
      <c r="P211" s="94">
        <v>0</v>
      </c>
      <c r="Q211" s="95">
        <v>0</v>
      </c>
      <c r="R211" s="95">
        <v>0</v>
      </c>
      <c r="S211" s="96">
        <f>SUM(P211:R211)</f>
        <v>0</v>
      </c>
      <c r="T211" s="94">
        <v>0</v>
      </c>
      <c r="U211" s="95">
        <v>0</v>
      </c>
      <c r="V211" s="95">
        <v>0</v>
      </c>
      <c r="W211" s="96">
        <f>SUM(T211:V211)</f>
        <v>0</v>
      </c>
      <c r="X211" s="89">
        <v>0</v>
      </c>
      <c r="Y211" s="89">
        <v>0</v>
      </c>
      <c r="Z211" s="89">
        <v>0</v>
      </c>
      <c r="AA211" s="89">
        <v>0</v>
      </c>
    </row>
    <row r="212" spans="1:27" ht="21" customHeight="1" thickBot="1" x14ac:dyDescent="0.25">
      <c r="A212" s="200"/>
      <c r="B212" s="199"/>
      <c r="C212" s="200"/>
      <c r="D212" s="199"/>
      <c r="E212" s="199"/>
      <c r="F212" s="199"/>
      <c r="G212" s="199"/>
      <c r="H212" s="205"/>
      <c r="I212" s="199"/>
      <c r="J212" s="200"/>
      <c r="K212" s="90" t="s">
        <v>39</v>
      </c>
      <c r="L212" s="107">
        <v>0</v>
      </c>
      <c r="M212" s="108">
        <v>0</v>
      </c>
      <c r="N212" s="108">
        <v>0</v>
      </c>
      <c r="O212" s="109">
        <f>SUM(L212:N212)</f>
        <v>0</v>
      </c>
      <c r="P212" s="107">
        <v>0</v>
      </c>
      <c r="Q212" s="108">
        <v>0</v>
      </c>
      <c r="R212" s="108">
        <v>0</v>
      </c>
      <c r="S212" s="109">
        <f>SUM(P212:R212)</f>
        <v>0</v>
      </c>
      <c r="T212" s="107">
        <v>0</v>
      </c>
      <c r="U212" s="108">
        <v>0</v>
      </c>
      <c r="V212" s="108">
        <v>0</v>
      </c>
      <c r="W212" s="109">
        <f>SUM(T212:V212)</f>
        <v>0</v>
      </c>
      <c r="X212" s="89">
        <v>0</v>
      </c>
      <c r="Y212" s="89">
        <v>0</v>
      </c>
      <c r="Z212" s="89">
        <v>0</v>
      </c>
      <c r="AA212" s="89">
        <v>0</v>
      </c>
    </row>
    <row r="213" spans="1:27" ht="9" customHeight="1" x14ac:dyDescent="0.2">
      <c r="A213" s="199" t="s">
        <v>181</v>
      </c>
      <c r="B213" s="199"/>
      <c r="C213" s="200"/>
      <c r="D213" s="199"/>
      <c r="E213" s="199"/>
      <c r="F213" s="199"/>
      <c r="G213" s="199" t="s">
        <v>183</v>
      </c>
      <c r="H213" s="205"/>
      <c r="I213" s="199" t="s">
        <v>187</v>
      </c>
      <c r="J213" s="200" t="s">
        <v>27</v>
      </c>
      <c r="K213" s="90" t="s">
        <v>30</v>
      </c>
      <c r="L213" s="91">
        <v>4</v>
      </c>
      <c r="M213" s="92">
        <v>2</v>
      </c>
      <c r="N213" s="92">
        <v>0</v>
      </c>
      <c r="O213" s="93">
        <f t="shared" ref="O213:O217" si="120">SUM(L213:N213)</f>
        <v>6</v>
      </c>
      <c r="P213" s="91">
        <v>0</v>
      </c>
      <c r="Q213" s="92">
        <v>0</v>
      </c>
      <c r="R213" s="92">
        <v>0</v>
      </c>
      <c r="S213" s="93">
        <f t="shared" ref="S213:S217" si="121">SUM(P213:R213)</f>
        <v>0</v>
      </c>
      <c r="T213" s="91">
        <v>0</v>
      </c>
      <c r="U213" s="92">
        <v>0</v>
      </c>
      <c r="V213" s="92">
        <v>0</v>
      </c>
      <c r="W213" s="93">
        <f t="shared" ref="W213:W217" si="122">SUM(T213:V213)</f>
        <v>0</v>
      </c>
      <c r="X213" s="89">
        <v>0</v>
      </c>
      <c r="Y213" s="89">
        <v>0</v>
      </c>
      <c r="Z213" s="89">
        <v>0</v>
      </c>
      <c r="AA213" s="89">
        <v>0</v>
      </c>
    </row>
    <row r="214" spans="1:27" x14ac:dyDescent="0.2">
      <c r="A214" s="200"/>
      <c r="B214" s="199"/>
      <c r="C214" s="200"/>
      <c r="D214" s="199"/>
      <c r="E214" s="199"/>
      <c r="F214" s="199"/>
      <c r="G214" s="199"/>
      <c r="H214" s="205"/>
      <c r="I214" s="199"/>
      <c r="J214" s="200"/>
      <c r="K214" s="90" t="s">
        <v>31</v>
      </c>
      <c r="L214" s="94">
        <v>6</v>
      </c>
      <c r="M214" s="95">
        <v>3</v>
      </c>
      <c r="N214" s="95">
        <v>0</v>
      </c>
      <c r="O214" s="96">
        <f t="shared" si="120"/>
        <v>9</v>
      </c>
      <c r="P214" s="94">
        <v>81</v>
      </c>
      <c r="Q214" s="95">
        <v>225</v>
      </c>
      <c r="R214" s="95">
        <v>0</v>
      </c>
      <c r="S214" s="96">
        <f t="shared" si="121"/>
        <v>306</v>
      </c>
      <c r="T214" s="94">
        <v>0</v>
      </c>
      <c r="U214" s="95">
        <v>0</v>
      </c>
      <c r="V214" s="95">
        <v>0</v>
      </c>
      <c r="W214" s="96">
        <f t="shared" si="122"/>
        <v>0</v>
      </c>
      <c r="X214" s="89">
        <v>0</v>
      </c>
      <c r="Y214" s="89">
        <v>0</v>
      </c>
      <c r="Z214" s="89">
        <v>0</v>
      </c>
      <c r="AA214" s="89">
        <v>0</v>
      </c>
    </row>
    <row r="215" spans="1:27" x14ac:dyDescent="0.2">
      <c r="A215" s="200"/>
      <c r="B215" s="199"/>
      <c r="C215" s="200"/>
      <c r="D215" s="199"/>
      <c r="E215" s="199"/>
      <c r="F215" s="199"/>
      <c r="G215" s="199"/>
      <c r="H215" s="205"/>
      <c r="I215" s="199"/>
      <c r="J215" s="200"/>
      <c r="K215" s="90" t="s">
        <v>32</v>
      </c>
      <c r="L215" s="94">
        <v>8</v>
      </c>
      <c r="M215" s="95">
        <v>2</v>
      </c>
      <c r="N215" s="95">
        <v>0</v>
      </c>
      <c r="O215" s="96">
        <f t="shared" si="120"/>
        <v>10</v>
      </c>
      <c r="P215" s="94">
        <v>701</v>
      </c>
      <c r="Q215" s="95">
        <v>502</v>
      </c>
      <c r="R215" s="95">
        <v>0</v>
      </c>
      <c r="S215" s="96">
        <f t="shared" si="121"/>
        <v>1203</v>
      </c>
      <c r="T215" s="94">
        <v>0</v>
      </c>
      <c r="U215" s="95">
        <v>0</v>
      </c>
      <c r="V215" s="95">
        <v>0</v>
      </c>
      <c r="W215" s="96">
        <f t="shared" si="122"/>
        <v>0</v>
      </c>
      <c r="X215" s="89">
        <v>0</v>
      </c>
      <c r="Y215" s="89">
        <v>0</v>
      </c>
      <c r="Z215" s="89">
        <v>0</v>
      </c>
      <c r="AA215" s="89">
        <v>0</v>
      </c>
    </row>
    <row r="216" spans="1:27" x14ac:dyDescent="0.2">
      <c r="A216" s="200"/>
      <c r="B216" s="199"/>
      <c r="C216" s="200"/>
      <c r="D216" s="199"/>
      <c r="E216" s="199"/>
      <c r="F216" s="199"/>
      <c r="G216" s="199"/>
      <c r="H216" s="205"/>
      <c r="I216" s="199"/>
      <c r="J216" s="200"/>
      <c r="K216" s="90" t="s">
        <v>33</v>
      </c>
      <c r="L216" s="94">
        <v>2</v>
      </c>
      <c r="M216" s="95">
        <v>1</v>
      </c>
      <c r="N216" s="95">
        <v>0</v>
      </c>
      <c r="O216" s="97">
        <f t="shared" si="120"/>
        <v>3</v>
      </c>
      <c r="P216" s="94">
        <v>800</v>
      </c>
      <c r="Q216" s="95">
        <v>700</v>
      </c>
      <c r="R216" s="95">
        <v>0</v>
      </c>
      <c r="S216" s="97">
        <f t="shared" si="121"/>
        <v>1500</v>
      </c>
      <c r="T216" s="94">
        <v>0</v>
      </c>
      <c r="U216" s="95">
        <v>0</v>
      </c>
      <c r="V216" s="95">
        <v>0</v>
      </c>
      <c r="W216" s="97">
        <f t="shared" si="122"/>
        <v>0</v>
      </c>
      <c r="X216" s="89">
        <v>0</v>
      </c>
      <c r="Y216" s="89">
        <v>0</v>
      </c>
      <c r="Z216" s="89">
        <v>0</v>
      </c>
      <c r="AA216" s="89">
        <v>0</v>
      </c>
    </row>
    <row r="217" spans="1:27" ht="12.75" thickBot="1" x14ac:dyDescent="0.25">
      <c r="A217" s="200"/>
      <c r="B217" s="199"/>
      <c r="C217" s="200"/>
      <c r="D217" s="199"/>
      <c r="E217" s="199"/>
      <c r="F217" s="199"/>
      <c r="G217" s="199"/>
      <c r="H217" s="205"/>
      <c r="I217" s="199"/>
      <c r="J217" s="200"/>
      <c r="K217" s="90" t="s">
        <v>34</v>
      </c>
      <c r="L217" s="98">
        <v>0</v>
      </c>
      <c r="M217" s="99">
        <v>0</v>
      </c>
      <c r="N217" s="99">
        <v>0</v>
      </c>
      <c r="O217" s="100">
        <f t="shared" si="120"/>
        <v>0</v>
      </c>
      <c r="P217" s="98">
        <v>0</v>
      </c>
      <c r="Q217" s="99">
        <v>0</v>
      </c>
      <c r="R217" s="99">
        <v>0</v>
      </c>
      <c r="S217" s="100">
        <f t="shared" si="121"/>
        <v>0</v>
      </c>
      <c r="T217" s="98">
        <v>0</v>
      </c>
      <c r="U217" s="99">
        <v>0</v>
      </c>
      <c r="V217" s="99">
        <v>0</v>
      </c>
      <c r="W217" s="100">
        <f t="shared" si="122"/>
        <v>0</v>
      </c>
      <c r="X217" s="89">
        <v>0</v>
      </c>
      <c r="Y217" s="89">
        <v>0</v>
      </c>
      <c r="Z217" s="89">
        <v>0</v>
      </c>
      <c r="AA217" s="89">
        <v>0</v>
      </c>
    </row>
    <row r="218" spans="1:27" ht="17.25" customHeight="1" thickBot="1" x14ac:dyDescent="0.25">
      <c r="A218" s="200"/>
      <c r="B218" s="199"/>
      <c r="C218" s="200"/>
      <c r="D218" s="199"/>
      <c r="E218" s="199"/>
      <c r="F218" s="199"/>
      <c r="G218" s="199"/>
      <c r="H218" s="205"/>
      <c r="I218" s="199"/>
      <c r="J218" s="200"/>
      <c r="K218" s="101" t="s">
        <v>35</v>
      </c>
      <c r="L218" s="102">
        <f>SUM(L213,L214,L215,L216,L217)</f>
        <v>20</v>
      </c>
      <c r="M218" s="103">
        <f t="shared" ref="M218:N218" si="123">SUM(M213:M217)</f>
        <v>8</v>
      </c>
      <c r="N218" s="103">
        <f t="shared" si="123"/>
        <v>0</v>
      </c>
      <c r="O218" s="104">
        <f>SUM(L218,M218)</f>
        <v>28</v>
      </c>
      <c r="P218" s="102">
        <f>SUM(P213,P214,P215,P216,P217)</f>
        <v>1582</v>
      </c>
      <c r="Q218" s="103">
        <f t="shared" ref="Q218:R218" si="124">SUM(Q213:Q217)</f>
        <v>1427</v>
      </c>
      <c r="R218" s="103">
        <f t="shared" si="124"/>
        <v>0</v>
      </c>
      <c r="S218" s="104">
        <f>SUM(P218,Q218)</f>
        <v>3009</v>
      </c>
      <c r="T218" s="102">
        <f>SUM(T213,T214,T215,T216,T217)</f>
        <v>0</v>
      </c>
      <c r="U218" s="103">
        <f t="shared" ref="U218:V218" si="125">SUM(U213:U217)</f>
        <v>0</v>
      </c>
      <c r="V218" s="103">
        <f t="shared" si="125"/>
        <v>0</v>
      </c>
      <c r="W218" s="104">
        <f>SUM(T218,U218)</f>
        <v>0</v>
      </c>
      <c r="X218" s="118">
        <f>SUM(L218,P218,T218)</f>
        <v>1602</v>
      </c>
      <c r="Y218" s="118">
        <f>SUM(M218,Q218,U218)</f>
        <v>1435</v>
      </c>
      <c r="Z218" s="117">
        <v>0</v>
      </c>
      <c r="AA218" s="118">
        <f>SUM(X218,Y218)</f>
        <v>3037</v>
      </c>
    </row>
    <row r="219" spans="1:27" x14ac:dyDescent="0.2">
      <c r="A219" s="200"/>
      <c r="B219" s="199"/>
      <c r="C219" s="200"/>
      <c r="D219" s="199"/>
      <c r="E219" s="199"/>
      <c r="F219" s="199"/>
      <c r="G219" s="199"/>
      <c r="H219" s="205"/>
      <c r="I219" s="199"/>
      <c r="J219" s="200" t="s">
        <v>28</v>
      </c>
      <c r="K219" s="90" t="s">
        <v>36</v>
      </c>
      <c r="L219" s="105">
        <v>17</v>
      </c>
      <c r="M219" s="106">
        <v>7</v>
      </c>
      <c r="N219" s="106">
        <v>0</v>
      </c>
      <c r="O219" s="97">
        <f>SUM(L219:N219)</f>
        <v>24</v>
      </c>
      <c r="P219" s="105">
        <v>1579</v>
      </c>
      <c r="Q219" s="106">
        <v>1414</v>
      </c>
      <c r="R219" s="106">
        <v>0</v>
      </c>
      <c r="S219" s="97">
        <f>SUM(P219:R219)</f>
        <v>2993</v>
      </c>
      <c r="T219" s="105">
        <v>0</v>
      </c>
      <c r="U219" s="106">
        <v>0</v>
      </c>
      <c r="V219" s="106">
        <v>0</v>
      </c>
      <c r="W219" s="97">
        <f>SUM(T219:V219)</f>
        <v>0</v>
      </c>
      <c r="X219" s="89">
        <v>0</v>
      </c>
      <c r="Y219" s="89">
        <v>0</v>
      </c>
      <c r="Z219" s="89">
        <v>0</v>
      </c>
      <c r="AA219" s="89">
        <v>0</v>
      </c>
    </row>
    <row r="220" spans="1:27" x14ac:dyDescent="0.2">
      <c r="A220" s="200"/>
      <c r="B220" s="199"/>
      <c r="C220" s="200"/>
      <c r="D220" s="199"/>
      <c r="E220" s="199"/>
      <c r="F220" s="199"/>
      <c r="G220" s="199"/>
      <c r="H220" s="205"/>
      <c r="I220" s="199"/>
      <c r="J220" s="200"/>
      <c r="K220" s="90" t="s">
        <v>37</v>
      </c>
      <c r="L220" s="94">
        <v>3</v>
      </c>
      <c r="M220" s="95">
        <v>1</v>
      </c>
      <c r="N220" s="95">
        <v>0</v>
      </c>
      <c r="O220" s="96">
        <f>SUM(L220:N220)</f>
        <v>4</v>
      </c>
      <c r="P220" s="94">
        <v>3</v>
      </c>
      <c r="Q220" s="95">
        <v>13</v>
      </c>
      <c r="R220" s="95">
        <v>0</v>
      </c>
      <c r="S220" s="96">
        <f>SUM(P220:R220)</f>
        <v>16</v>
      </c>
      <c r="T220" s="94">
        <v>0</v>
      </c>
      <c r="U220" s="95">
        <v>0</v>
      </c>
      <c r="V220" s="95">
        <v>0</v>
      </c>
      <c r="W220" s="96">
        <f>SUM(T220:V220)</f>
        <v>0</v>
      </c>
      <c r="X220" s="89">
        <v>0</v>
      </c>
      <c r="Y220" s="89">
        <v>0</v>
      </c>
      <c r="Z220" s="89">
        <v>0</v>
      </c>
      <c r="AA220" s="89">
        <v>0</v>
      </c>
    </row>
    <row r="221" spans="1:27" x14ac:dyDescent="0.2">
      <c r="A221" s="200"/>
      <c r="B221" s="199"/>
      <c r="C221" s="200"/>
      <c r="D221" s="199"/>
      <c r="E221" s="199"/>
      <c r="F221" s="199"/>
      <c r="G221" s="199"/>
      <c r="H221" s="205"/>
      <c r="I221" s="199"/>
      <c r="J221" s="200" t="s">
        <v>40</v>
      </c>
      <c r="K221" s="90" t="s">
        <v>38</v>
      </c>
      <c r="L221" s="94">
        <v>0</v>
      </c>
      <c r="M221" s="95">
        <v>0</v>
      </c>
      <c r="N221" s="95">
        <v>0</v>
      </c>
      <c r="O221" s="96">
        <f>SUM(L221:N221)</f>
        <v>0</v>
      </c>
      <c r="P221" s="94">
        <v>0</v>
      </c>
      <c r="Q221" s="95">
        <v>0</v>
      </c>
      <c r="R221" s="95">
        <v>0</v>
      </c>
      <c r="S221" s="96">
        <f>SUM(P221:R221)</f>
        <v>0</v>
      </c>
      <c r="T221" s="94">
        <v>0</v>
      </c>
      <c r="U221" s="95">
        <v>0</v>
      </c>
      <c r="V221" s="95">
        <v>0</v>
      </c>
      <c r="W221" s="96">
        <f>SUM(T221:V221)</f>
        <v>0</v>
      </c>
      <c r="X221" s="89">
        <v>0</v>
      </c>
      <c r="Y221" s="89">
        <v>0</v>
      </c>
      <c r="Z221" s="89">
        <v>0</v>
      </c>
      <c r="AA221" s="89">
        <v>0</v>
      </c>
    </row>
    <row r="222" spans="1:27" ht="23.25" customHeight="1" thickBot="1" x14ac:dyDescent="0.25">
      <c r="A222" s="200"/>
      <c r="B222" s="199"/>
      <c r="C222" s="200"/>
      <c r="D222" s="199"/>
      <c r="E222" s="199"/>
      <c r="F222" s="199"/>
      <c r="G222" s="199"/>
      <c r="H222" s="205"/>
      <c r="I222" s="199"/>
      <c r="J222" s="200"/>
      <c r="K222" s="90" t="s">
        <v>39</v>
      </c>
      <c r="L222" s="107">
        <v>13</v>
      </c>
      <c r="M222" s="108">
        <v>6</v>
      </c>
      <c r="N222" s="108">
        <v>0</v>
      </c>
      <c r="O222" s="109">
        <f>SUM(L222:N222)</f>
        <v>19</v>
      </c>
      <c r="P222" s="107">
        <v>0</v>
      </c>
      <c r="Q222" s="108">
        <v>0</v>
      </c>
      <c r="R222" s="108">
        <v>0</v>
      </c>
      <c r="S222" s="109">
        <f>SUM(P222:R222)</f>
        <v>0</v>
      </c>
      <c r="T222" s="107">
        <v>0</v>
      </c>
      <c r="U222" s="108">
        <v>0</v>
      </c>
      <c r="V222" s="108">
        <v>0</v>
      </c>
      <c r="W222" s="109">
        <f>SUM(T222:V222)</f>
        <v>0</v>
      </c>
      <c r="X222" s="89">
        <v>0</v>
      </c>
      <c r="Y222" s="89">
        <v>0</v>
      </c>
      <c r="Z222" s="89">
        <v>0</v>
      </c>
      <c r="AA222" s="89">
        <v>0</v>
      </c>
    </row>
    <row r="223" spans="1:27" ht="11.25" customHeight="1" x14ac:dyDescent="0.2">
      <c r="A223" s="199" t="s">
        <v>181</v>
      </c>
      <c r="B223" s="199" t="s">
        <v>209</v>
      </c>
      <c r="C223" s="200"/>
      <c r="D223" s="199"/>
      <c r="E223" s="199"/>
      <c r="F223" s="199" t="s">
        <v>210</v>
      </c>
      <c r="G223" s="199" t="s">
        <v>211</v>
      </c>
      <c r="H223" s="205"/>
      <c r="I223" s="199" t="s">
        <v>187</v>
      </c>
      <c r="J223" s="201" t="s">
        <v>27</v>
      </c>
      <c r="K223" s="95" t="s">
        <v>30</v>
      </c>
      <c r="L223" s="91">
        <v>29</v>
      </c>
      <c r="M223" s="92">
        <v>22</v>
      </c>
      <c r="N223" s="92">
        <v>0</v>
      </c>
      <c r="O223" s="93">
        <f t="shared" ref="O223:O227" si="126">SUM(L223:N223)</f>
        <v>51</v>
      </c>
      <c r="P223" s="91">
        <v>29</v>
      </c>
      <c r="Q223" s="92">
        <v>22</v>
      </c>
      <c r="R223" s="92">
        <v>0</v>
      </c>
      <c r="S223" s="93">
        <f t="shared" ref="S223:S227" si="127">SUM(P223:R223)</f>
        <v>51</v>
      </c>
      <c r="T223" s="91">
        <v>6</v>
      </c>
      <c r="U223" s="92">
        <v>15</v>
      </c>
      <c r="V223" s="92">
        <v>0</v>
      </c>
      <c r="W223" s="93">
        <f t="shared" ref="W223:W227" si="128">SUM(T223:V223)</f>
        <v>21</v>
      </c>
      <c r="X223" s="89">
        <v>0</v>
      </c>
      <c r="Y223" s="89">
        <v>0</v>
      </c>
      <c r="Z223" s="89">
        <v>0</v>
      </c>
      <c r="AA223" s="89">
        <v>0</v>
      </c>
    </row>
    <row r="224" spans="1:27" ht="15.75" customHeight="1" x14ac:dyDescent="0.2">
      <c r="A224" s="200"/>
      <c r="B224" s="199"/>
      <c r="C224" s="200"/>
      <c r="D224" s="199"/>
      <c r="E224" s="199"/>
      <c r="F224" s="199"/>
      <c r="G224" s="199"/>
      <c r="H224" s="205"/>
      <c r="I224" s="199"/>
      <c r="J224" s="201"/>
      <c r="K224" s="90" t="s">
        <v>31</v>
      </c>
      <c r="L224" s="94">
        <v>41</v>
      </c>
      <c r="M224" s="95">
        <v>20</v>
      </c>
      <c r="N224" s="95">
        <v>0</v>
      </c>
      <c r="O224" s="96">
        <f t="shared" si="126"/>
        <v>61</v>
      </c>
      <c r="P224" s="94">
        <v>41</v>
      </c>
      <c r="Q224" s="95">
        <v>20</v>
      </c>
      <c r="R224" s="95">
        <v>0</v>
      </c>
      <c r="S224" s="96">
        <f t="shared" si="127"/>
        <v>61</v>
      </c>
      <c r="T224" s="94">
        <v>11</v>
      </c>
      <c r="U224" s="95">
        <v>20</v>
      </c>
      <c r="V224" s="95">
        <v>0</v>
      </c>
      <c r="W224" s="96">
        <f t="shared" si="128"/>
        <v>31</v>
      </c>
      <c r="X224" s="89">
        <v>0</v>
      </c>
      <c r="Y224" s="89">
        <v>0</v>
      </c>
      <c r="Z224" s="89">
        <v>0</v>
      </c>
      <c r="AA224" s="89">
        <v>0</v>
      </c>
    </row>
    <row r="225" spans="1:27" ht="17.25" customHeight="1" x14ac:dyDescent="0.2">
      <c r="A225" s="200"/>
      <c r="B225" s="199"/>
      <c r="C225" s="200"/>
      <c r="D225" s="199"/>
      <c r="E225" s="199"/>
      <c r="F225" s="199"/>
      <c r="G225" s="199"/>
      <c r="H225" s="205"/>
      <c r="I225" s="199"/>
      <c r="J225" s="201"/>
      <c r="K225" s="90" t="s">
        <v>32</v>
      </c>
      <c r="L225" s="94">
        <v>4</v>
      </c>
      <c r="M225" s="95">
        <v>3</v>
      </c>
      <c r="N225" s="95">
        <v>0</v>
      </c>
      <c r="O225" s="96">
        <f t="shared" si="126"/>
        <v>7</v>
      </c>
      <c r="P225" s="94">
        <v>4</v>
      </c>
      <c r="Q225" s="95">
        <v>3</v>
      </c>
      <c r="R225" s="95">
        <v>0</v>
      </c>
      <c r="S225" s="96">
        <f t="shared" si="127"/>
        <v>7</v>
      </c>
      <c r="T225" s="94">
        <v>5</v>
      </c>
      <c r="U225" s="95">
        <v>11</v>
      </c>
      <c r="V225" s="95">
        <v>0</v>
      </c>
      <c r="W225" s="96">
        <f t="shared" si="128"/>
        <v>16</v>
      </c>
      <c r="X225" s="89">
        <v>0</v>
      </c>
      <c r="Y225" s="89">
        <v>0</v>
      </c>
      <c r="Z225" s="89">
        <v>0</v>
      </c>
      <c r="AA225" s="89">
        <v>0</v>
      </c>
    </row>
    <row r="226" spans="1:27" ht="17.25" customHeight="1" x14ac:dyDescent="0.2">
      <c r="A226" s="200"/>
      <c r="B226" s="199"/>
      <c r="C226" s="200"/>
      <c r="D226" s="199"/>
      <c r="E226" s="199"/>
      <c r="F226" s="199"/>
      <c r="G226" s="199"/>
      <c r="H226" s="205"/>
      <c r="I226" s="199"/>
      <c r="J226" s="201"/>
      <c r="K226" s="90" t="s">
        <v>33</v>
      </c>
      <c r="L226" s="94">
        <v>40</v>
      </c>
      <c r="M226" s="95">
        <v>9</v>
      </c>
      <c r="N226" s="95">
        <v>0</v>
      </c>
      <c r="O226" s="97">
        <f t="shared" si="126"/>
        <v>49</v>
      </c>
      <c r="P226" s="94">
        <v>40</v>
      </c>
      <c r="Q226" s="95">
        <v>9</v>
      </c>
      <c r="R226" s="95">
        <v>0</v>
      </c>
      <c r="S226" s="97">
        <f t="shared" si="127"/>
        <v>49</v>
      </c>
      <c r="T226" s="94">
        <v>15</v>
      </c>
      <c r="U226" s="95">
        <v>0</v>
      </c>
      <c r="V226" s="95">
        <v>0</v>
      </c>
      <c r="W226" s="97">
        <f t="shared" si="128"/>
        <v>15</v>
      </c>
      <c r="X226" s="89">
        <v>0</v>
      </c>
      <c r="Y226" s="89">
        <v>0</v>
      </c>
      <c r="Z226" s="89">
        <v>0</v>
      </c>
      <c r="AA226" s="89">
        <v>0</v>
      </c>
    </row>
    <row r="227" spans="1:27" ht="17.25" customHeight="1" thickBot="1" x14ac:dyDescent="0.25">
      <c r="A227" s="200"/>
      <c r="B227" s="199"/>
      <c r="C227" s="200"/>
      <c r="D227" s="199"/>
      <c r="E227" s="199"/>
      <c r="F227" s="199"/>
      <c r="G227" s="199"/>
      <c r="H227" s="205"/>
      <c r="I227" s="199"/>
      <c r="J227" s="201"/>
      <c r="K227" s="90" t="s">
        <v>34</v>
      </c>
      <c r="L227" s="98">
        <v>15</v>
      </c>
      <c r="M227" s="99">
        <v>14</v>
      </c>
      <c r="N227" s="99">
        <v>0</v>
      </c>
      <c r="O227" s="100">
        <f t="shared" si="126"/>
        <v>29</v>
      </c>
      <c r="P227" s="98">
        <v>15</v>
      </c>
      <c r="Q227" s="99">
        <v>14</v>
      </c>
      <c r="R227" s="99">
        <v>0</v>
      </c>
      <c r="S227" s="100">
        <f t="shared" si="127"/>
        <v>29</v>
      </c>
      <c r="T227" s="98">
        <v>10</v>
      </c>
      <c r="U227" s="99">
        <v>10</v>
      </c>
      <c r="V227" s="99">
        <v>0</v>
      </c>
      <c r="W227" s="100">
        <f t="shared" si="128"/>
        <v>20</v>
      </c>
      <c r="X227" s="89">
        <v>0</v>
      </c>
      <c r="Y227" s="89">
        <v>0</v>
      </c>
      <c r="Z227" s="89">
        <v>0</v>
      </c>
      <c r="AA227" s="89">
        <v>0</v>
      </c>
    </row>
    <row r="228" spans="1:27" ht="27" customHeight="1" thickBot="1" x14ac:dyDescent="0.25">
      <c r="A228" s="200"/>
      <c r="B228" s="199"/>
      <c r="C228" s="200"/>
      <c r="D228" s="199"/>
      <c r="E228" s="199"/>
      <c r="F228" s="199"/>
      <c r="G228" s="199"/>
      <c r="H228" s="205"/>
      <c r="I228" s="199"/>
      <c r="J228" s="201"/>
      <c r="K228" s="101" t="s">
        <v>35</v>
      </c>
      <c r="L228" s="102">
        <f>SUM(L223,L224,L225,L226,L227)</f>
        <v>129</v>
      </c>
      <c r="M228" s="103">
        <f t="shared" ref="M228:N228" si="129">SUM(M223:M227)</f>
        <v>68</v>
      </c>
      <c r="N228" s="103">
        <f t="shared" si="129"/>
        <v>0</v>
      </c>
      <c r="O228" s="104">
        <f>SUM(L228,M228)</f>
        <v>197</v>
      </c>
      <c r="P228" s="102">
        <f>SUM(P223,P224,P225,P226,P227)</f>
        <v>129</v>
      </c>
      <c r="Q228" s="103">
        <f t="shared" ref="Q228:R228" si="130">SUM(Q223:Q227)</f>
        <v>68</v>
      </c>
      <c r="R228" s="103">
        <f t="shared" si="130"/>
        <v>0</v>
      </c>
      <c r="S228" s="104">
        <f>SUM(P228,Q228)</f>
        <v>197</v>
      </c>
      <c r="T228" s="102">
        <f>SUM(T223,T224,T225,T226,T227)</f>
        <v>47</v>
      </c>
      <c r="U228" s="103">
        <f t="shared" ref="U228:V228" si="131">SUM(U223:U227)</f>
        <v>56</v>
      </c>
      <c r="V228" s="103">
        <f t="shared" si="131"/>
        <v>0</v>
      </c>
      <c r="W228" s="104">
        <f>SUM(T228,U228)</f>
        <v>103</v>
      </c>
      <c r="X228" s="118">
        <f>SUM(L228,P228,T228)</f>
        <v>305</v>
      </c>
      <c r="Y228" s="118">
        <f>SUM(M228,Q228,U228)</f>
        <v>192</v>
      </c>
      <c r="Z228" s="117">
        <v>0</v>
      </c>
      <c r="AA228" s="118">
        <f>SUM(X228,Y228)</f>
        <v>497</v>
      </c>
    </row>
    <row r="229" spans="1:27" ht="9.75" customHeight="1" x14ac:dyDescent="0.2">
      <c r="A229" s="200"/>
      <c r="B229" s="199"/>
      <c r="C229" s="200"/>
      <c r="D229" s="199"/>
      <c r="E229" s="199"/>
      <c r="F229" s="199"/>
      <c r="G229" s="199"/>
      <c r="H229" s="205"/>
      <c r="I229" s="199"/>
      <c r="J229" s="200" t="s">
        <v>28</v>
      </c>
      <c r="K229" s="90" t="s">
        <v>36</v>
      </c>
      <c r="L229" s="105">
        <v>129</v>
      </c>
      <c r="M229" s="106">
        <v>68</v>
      </c>
      <c r="N229" s="106">
        <v>0</v>
      </c>
      <c r="O229" s="97">
        <f>SUM(L229:N229)</f>
        <v>197</v>
      </c>
      <c r="P229" s="105">
        <v>129</v>
      </c>
      <c r="Q229" s="106">
        <v>68</v>
      </c>
      <c r="R229" s="106">
        <v>0</v>
      </c>
      <c r="S229" s="97">
        <f>SUM(P229:R229)</f>
        <v>197</v>
      </c>
      <c r="T229" s="105">
        <v>47</v>
      </c>
      <c r="U229" s="106">
        <v>56</v>
      </c>
      <c r="V229" s="106">
        <v>0</v>
      </c>
      <c r="W229" s="97">
        <f>SUM(T229:V229)</f>
        <v>103</v>
      </c>
      <c r="X229" s="89">
        <v>0</v>
      </c>
      <c r="Y229" s="89">
        <v>0</v>
      </c>
      <c r="Z229" s="89">
        <v>0</v>
      </c>
      <c r="AA229" s="89">
        <v>0</v>
      </c>
    </row>
    <row r="230" spans="1:27" ht="10.5" customHeight="1" x14ac:dyDescent="0.2">
      <c r="A230" s="200"/>
      <c r="B230" s="199"/>
      <c r="C230" s="200"/>
      <c r="D230" s="199"/>
      <c r="E230" s="199"/>
      <c r="F230" s="199"/>
      <c r="G230" s="199"/>
      <c r="H230" s="205"/>
      <c r="I230" s="199"/>
      <c r="J230" s="200"/>
      <c r="K230" s="90" t="s">
        <v>37</v>
      </c>
      <c r="L230" s="94">
        <v>0</v>
      </c>
      <c r="M230" s="95">
        <v>0</v>
      </c>
      <c r="N230" s="95">
        <v>0</v>
      </c>
      <c r="O230" s="96">
        <f>SUM(L230:N230)</f>
        <v>0</v>
      </c>
      <c r="P230" s="94">
        <v>0</v>
      </c>
      <c r="Q230" s="95">
        <v>0</v>
      </c>
      <c r="R230" s="95">
        <v>0</v>
      </c>
      <c r="S230" s="96">
        <f>SUM(P230:R230)</f>
        <v>0</v>
      </c>
      <c r="T230" s="94">
        <v>0</v>
      </c>
      <c r="U230" s="95">
        <v>0</v>
      </c>
      <c r="V230" s="95">
        <v>0</v>
      </c>
      <c r="W230" s="96">
        <f>SUM(T230:V230)</f>
        <v>0</v>
      </c>
      <c r="X230" s="89">
        <v>0</v>
      </c>
      <c r="Y230" s="89">
        <v>0</v>
      </c>
      <c r="Z230" s="89">
        <v>0</v>
      </c>
      <c r="AA230" s="89">
        <v>0</v>
      </c>
    </row>
    <row r="231" spans="1:27" ht="15.75" customHeight="1" x14ac:dyDescent="0.2">
      <c r="A231" s="200"/>
      <c r="B231" s="199"/>
      <c r="C231" s="200"/>
      <c r="D231" s="199"/>
      <c r="E231" s="199"/>
      <c r="F231" s="199"/>
      <c r="G231" s="199"/>
      <c r="H231" s="205"/>
      <c r="I231" s="199"/>
      <c r="J231" s="200" t="s">
        <v>40</v>
      </c>
      <c r="K231" s="90" t="s">
        <v>38</v>
      </c>
      <c r="L231" s="94">
        <v>0</v>
      </c>
      <c r="M231" s="95">
        <v>0</v>
      </c>
      <c r="N231" s="95">
        <v>0</v>
      </c>
      <c r="O231" s="96">
        <f>SUM(L231:N231)</f>
        <v>0</v>
      </c>
      <c r="P231" s="94">
        <v>0</v>
      </c>
      <c r="Q231" s="95">
        <v>0</v>
      </c>
      <c r="R231" s="95">
        <v>0</v>
      </c>
      <c r="S231" s="96">
        <f>SUM(P231:R231)</f>
        <v>0</v>
      </c>
      <c r="T231" s="94">
        <v>0</v>
      </c>
      <c r="U231" s="95">
        <v>0</v>
      </c>
      <c r="V231" s="95">
        <v>0</v>
      </c>
      <c r="W231" s="96">
        <f>SUM(T231:V231)</f>
        <v>0</v>
      </c>
      <c r="X231" s="89">
        <v>0</v>
      </c>
      <c r="Y231" s="89">
        <v>0</v>
      </c>
      <c r="Z231" s="89">
        <v>0</v>
      </c>
      <c r="AA231" s="89">
        <v>0</v>
      </c>
    </row>
    <row r="232" spans="1:27" ht="27" customHeight="1" thickBot="1" x14ac:dyDescent="0.25">
      <c r="A232" s="200"/>
      <c r="B232" s="199"/>
      <c r="C232" s="200"/>
      <c r="D232" s="199"/>
      <c r="E232" s="199"/>
      <c r="F232" s="199"/>
      <c r="G232" s="199"/>
      <c r="H232" s="205"/>
      <c r="I232" s="199"/>
      <c r="J232" s="200"/>
      <c r="K232" s="90" t="s">
        <v>39</v>
      </c>
      <c r="L232" s="107">
        <v>0</v>
      </c>
      <c r="M232" s="108">
        <v>0</v>
      </c>
      <c r="N232" s="108">
        <v>0</v>
      </c>
      <c r="O232" s="109">
        <f>SUM(L232:N232)</f>
        <v>0</v>
      </c>
      <c r="P232" s="107">
        <v>0</v>
      </c>
      <c r="Q232" s="108">
        <v>0</v>
      </c>
      <c r="R232" s="108">
        <v>0</v>
      </c>
      <c r="S232" s="109">
        <f>SUM(P232:R232)</f>
        <v>0</v>
      </c>
      <c r="T232" s="107">
        <v>0</v>
      </c>
      <c r="U232" s="108">
        <v>0</v>
      </c>
      <c r="V232" s="108">
        <v>0</v>
      </c>
      <c r="W232" s="109">
        <f>SUM(T232:V232)</f>
        <v>0</v>
      </c>
      <c r="X232" s="89">
        <v>0</v>
      </c>
      <c r="Y232" s="89">
        <v>0</v>
      </c>
      <c r="Z232" s="89">
        <v>0</v>
      </c>
      <c r="AA232" s="89">
        <v>0</v>
      </c>
    </row>
  </sheetData>
  <protectedRanges>
    <protectedRange sqref="L13:N17 P13:R17 T13:V17 L23:N27 P23:R27 T23:V27 L33:N37 P33:R37 T33:V37 L43:N47 P43:R47 T43:V47 L53:N57 P53:R57 T53:V57 L63:N67 P63:R67 T63:V67 L73:N77 P73:R77 T73:V77 L83:N87 P83:R87 T83:V87 L93:N97 P93:R97 T93:V97 L103:N107 P103:R107 T103:V107 L113:N117 P113:R117 T113:V117 L123:N127 P123:R127 T123:V127 L133:N137 P133:R137 T133:V137 L143:N147 P143:R147 T143:V147 L153:N157 P153:R157 T153:V157 L163:N167 P163:R167 T163:V167 L173:N177 P173:R177 T173:V177 L183:N187 P183:R187 T183:V187 L193:N197 P193:R197 T193:V197 L203:N207 P203:R207 T203:V207 L213:N217 P213:R217 T213:V217 L223:N227 P223:R227 T223:V227" name="Rango1_24"/>
    <protectedRange sqref="L19:N22 P19:R22 T19:V22 L29:N32 P29:R32 T29:V32 L39:N42 P39:R42 T39:V42 L49:N52 P49:R52 T49:V52 L59:N62 P59:R62 T59:V62 L69:N72 P69:R72 T69:V72 L79:N82 P79:R82 T79:V82 L89:N92 P89:R92 T89:V92 L99:N102 P99:R102 T99:V102 L109:N112 P109:R112 T109:V112 L119:N122 P119:R122 T119:V122 L129:N132 P129:R132 T129:V132 L139:N142 P139:R142 T139:V142 L149:N152 P149:R152 T149:V152 L159:N162 P159:R162 T159:V162 L169:N172 P169:R172 T169:V172 L179:N182 P179:R182 T179:V182 L189:N192 P189:R192 T189:V192 L199:N202 P199:R202 T199:V202 L209:N212 P209:R212 T209:V212 L219:N222 P219:R222 T219:V222 L229:N232 P229:R232 T229:V232" name="Rango1_26"/>
  </protectedRanges>
  <mergeCells count="168">
    <mergeCell ref="A8:B8"/>
    <mergeCell ref="C8:D8"/>
    <mergeCell ref="A10:A12"/>
    <mergeCell ref="B10:B12"/>
    <mergeCell ref="C10:C12"/>
    <mergeCell ref="D10:D12"/>
    <mergeCell ref="B1:X1"/>
    <mergeCell ref="B2:X2"/>
    <mergeCell ref="B3:X3"/>
    <mergeCell ref="A6:E6"/>
    <mergeCell ref="A7:B7"/>
    <mergeCell ref="C7:D7"/>
    <mergeCell ref="K10:K12"/>
    <mergeCell ref="L10:O10"/>
    <mergeCell ref="P10:S10"/>
    <mergeCell ref="T10:W10"/>
    <mergeCell ref="L11:O11"/>
    <mergeCell ref="P11:S11"/>
    <mergeCell ref="T11:W11"/>
    <mergeCell ref="E10:E12"/>
    <mergeCell ref="F10:F12"/>
    <mergeCell ref="G10:G12"/>
    <mergeCell ref="H10:H12"/>
    <mergeCell ref="I10:I12"/>
    <mergeCell ref="J10:J12"/>
    <mergeCell ref="J31:J32"/>
    <mergeCell ref="A33:A42"/>
    <mergeCell ref="G33:G42"/>
    <mergeCell ref="I33:I42"/>
    <mergeCell ref="J33:J38"/>
    <mergeCell ref="J39:J40"/>
    <mergeCell ref="J41:J42"/>
    <mergeCell ref="G13:G22"/>
    <mergeCell ref="H13:H232"/>
    <mergeCell ref="I13:I22"/>
    <mergeCell ref="J13:J18"/>
    <mergeCell ref="J19:J20"/>
    <mergeCell ref="J21:J22"/>
    <mergeCell ref="G23:G32"/>
    <mergeCell ref="I23:I32"/>
    <mergeCell ref="J23:J28"/>
    <mergeCell ref="J29:J30"/>
    <mergeCell ref="A13:A22"/>
    <mergeCell ref="B13:B222"/>
    <mergeCell ref="C13:C232"/>
    <mergeCell ref="D13:D232"/>
    <mergeCell ref="E13:E232"/>
    <mergeCell ref="F13:F102"/>
    <mergeCell ref="A23:A32"/>
    <mergeCell ref="J61:J62"/>
    <mergeCell ref="A63:A72"/>
    <mergeCell ref="G63:G72"/>
    <mergeCell ref="I63:I72"/>
    <mergeCell ref="J63:J68"/>
    <mergeCell ref="J69:J70"/>
    <mergeCell ref="J71:J72"/>
    <mergeCell ref="G43:G52"/>
    <mergeCell ref="I43:I52"/>
    <mergeCell ref="J43:J48"/>
    <mergeCell ref="J49:J50"/>
    <mergeCell ref="J51:J52"/>
    <mergeCell ref="A53:A62"/>
    <mergeCell ref="G53:G62"/>
    <mergeCell ref="I53:I62"/>
    <mergeCell ref="J53:J58"/>
    <mergeCell ref="J59:J60"/>
    <mergeCell ref="A43:A52"/>
    <mergeCell ref="J91:J92"/>
    <mergeCell ref="A93:A102"/>
    <mergeCell ref="G93:G102"/>
    <mergeCell ref="I93:I102"/>
    <mergeCell ref="J93:J98"/>
    <mergeCell ref="J99:J100"/>
    <mergeCell ref="J101:J102"/>
    <mergeCell ref="G73:G82"/>
    <mergeCell ref="I73:I82"/>
    <mergeCell ref="J73:J78"/>
    <mergeCell ref="J79:J80"/>
    <mergeCell ref="J81:J82"/>
    <mergeCell ref="A83:A92"/>
    <mergeCell ref="G83:G92"/>
    <mergeCell ref="I83:I92"/>
    <mergeCell ref="J83:J88"/>
    <mergeCell ref="J89:J90"/>
    <mergeCell ref="A73:A82"/>
    <mergeCell ref="A113:A122"/>
    <mergeCell ref="G113:G122"/>
    <mergeCell ref="I113:I122"/>
    <mergeCell ref="J113:J118"/>
    <mergeCell ref="J119:J120"/>
    <mergeCell ref="J121:J122"/>
    <mergeCell ref="F103:F222"/>
    <mergeCell ref="G103:G112"/>
    <mergeCell ref="I103:I112"/>
    <mergeCell ref="J103:J108"/>
    <mergeCell ref="J109:J110"/>
    <mergeCell ref="J111:J112"/>
    <mergeCell ref="A103:A112"/>
    <mergeCell ref="A133:A142"/>
    <mergeCell ref="G133:G142"/>
    <mergeCell ref="I133:I142"/>
    <mergeCell ref="J133:J138"/>
    <mergeCell ref="J139:J140"/>
    <mergeCell ref="J141:J142"/>
    <mergeCell ref="A123:A132"/>
    <mergeCell ref="G123:G132"/>
    <mergeCell ref="I123:I132"/>
    <mergeCell ref="J123:J128"/>
    <mergeCell ref="J129:J130"/>
    <mergeCell ref="J131:J132"/>
    <mergeCell ref="A153:A162"/>
    <mergeCell ref="G153:G162"/>
    <mergeCell ref="I153:I162"/>
    <mergeCell ref="J153:J158"/>
    <mergeCell ref="J159:J160"/>
    <mergeCell ref="J161:J162"/>
    <mergeCell ref="A143:A152"/>
    <mergeCell ref="G143:G152"/>
    <mergeCell ref="I143:I152"/>
    <mergeCell ref="J143:J148"/>
    <mergeCell ref="J149:J150"/>
    <mergeCell ref="J151:J152"/>
    <mergeCell ref="A173:A182"/>
    <mergeCell ref="G173:G182"/>
    <mergeCell ref="I173:I182"/>
    <mergeCell ref="J173:J178"/>
    <mergeCell ref="J179:J180"/>
    <mergeCell ref="J181:J182"/>
    <mergeCell ref="A163:A172"/>
    <mergeCell ref="G163:G172"/>
    <mergeCell ref="I163:I172"/>
    <mergeCell ref="J163:J168"/>
    <mergeCell ref="J169:J170"/>
    <mergeCell ref="J171:J172"/>
    <mergeCell ref="I193:I202"/>
    <mergeCell ref="J193:J198"/>
    <mergeCell ref="J199:J200"/>
    <mergeCell ref="J201:J202"/>
    <mergeCell ref="A183:A192"/>
    <mergeCell ref="G183:G192"/>
    <mergeCell ref="I183:I192"/>
    <mergeCell ref="J183:J188"/>
    <mergeCell ref="J189:J190"/>
    <mergeCell ref="J191:J192"/>
    <mergeCell ref="X10:AA10"/>
    <mergeCell ref="X11:AA11"/>
    <mergeCell ref="A223:A232"/>
    <mergeCell ref="B223:B232"/>
    <mergeCell ref="F223:F232"/>
    <mergeCell ref="G223:G232"/>
    <mergeCell ref="I223:I232"/>
    <mergeCell ref="J223:J228"/>
    <mergeCell ref="J229:J230"/>
    <mergeCell ref="J231:J232"/>
    <mergeCell ref="A213:A222"/>
    <mergeCell ref="G213:G222"/>
    <mergeCell ref="I213:I222"/>
    <mergeCell ref="J213:J218"/>
    <mergeCell ref="J219:J220"/>
    <mergeCell ref="J221:J222"/>
    <mergeCell ref="A203:A212"/>
    <mergeCell ref="G203:G212"/>
    <mergeCell ref="I203:I212"/>
    <mergeCell ref="J203:J208"/>
    <mergeCell ref="J209:J210"/>
    <mergeCell ref="J211:J212"/>
    <mergeCell ref="A193:A202"/>
    <mergeCell ref="G193:G20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F7147-886E-437F-89FB-F83641BA317A}">
  <sheetPr>
    <tabColor rgb="FFFF99FF"/>
  </sheetPr>
  <dimension ref="A1:Z52"/>
  <sheetViews>
    <sheetView topLeftCell="A37" workbookViewId="0">
      <selection activeCell="Y49" sqref="Y49"/>
    </sheetView>
  </sheetViews>
  <sheetFormatPr baseColWidth="10" defaultColWidth="10.7109375" defaultRowHeight="12.75" x14ac:dyDescent="0.2"/>
  <cols>
    <col min="1" max="1" width="11.7109375" style="67" customWidth="1"/>
    <col min="2" max="2" width="14.85546875" style="67" customWidth="1"/>
    <col min="3" max="3" width="9" style="67" customWidth="1"/>
    <col min="4" max="4" width="13.85546875" style="67" customWidth="1"/>
    <col min="5" max="5" width="17.7109375" style="67" customWidth="1"/>
    <col min="6" max="6" width="16.28515625" style="67" customWidth="1"/>
    <col min="7" max="7" width="7.5703125" style="67" customWidth="1"/>
    <col min="8" max="8" width="14.7109375" style="67" customWidth="1"/>
    <col min="9" max="9" width="13" style="67" customWidth="1"/>
    <col min="10" max="10" width="18.28515625" style="67" customWidth="1"/>
    <col min="11" max="11" width="8.7109375" style="67" customWidth="1"/>
    <col min="12" max="12" width="9" style="67" customWidth="1"/>
    <col min="13" max="13" width="8.140625" style="67" customWidth="1"/>
    <col min="14" max="14" width="8.42578125" style="67" customWidth="1"/>
    <col min="15" max="15" width="8.28515625" style="67" customWidth="1"/>
    <col min="16" max="16" width="8.5703125" style="67" customWidth="1"/>
    <col min="17" max="18" width="8.28515625" style="67" customWidth="1"/>
    <col min="19" max="19" width="9.140625" style="67" customWidth="1"/>
    <col min="20" max="20" width="9.5703125" style="67" customWidth="1"/>
    <col min="21" max="21" width="8.5703125" style="67" customWidth="1"/>
    <col min="22" max="22" width="7.5703125" style="67" customWidth="1"/>
    <col min="23" max="16384" width="10.7109375" style="67"/>
  </cols>
  <sheetData>
    <row r="1" spans="1:26" ht="14.25" x14ac:dyDescent="0.2">
      <c r="B1" s="139" t="s">
        <v>0</v>
      </c>
      <c r="C1" s="139"/>
      <c r="D1" s="139"/>
      <c r="E1" s="139"/>
      <c r="F1" s="139"/>
      <c r="G1" s="139"/>
      <c r="H1" s="139"/>
      <c r="I1" s="139"/>
      <c r="J1" s="139"/>
      <c r="K1" s="139"/>
      <c r="L1" s="139"/>
      <c r="M1" s="139"/>
      <c r="N1" s="139"/>
      <c r="O1" s="139"/>
      <c r="P1" s="139"/>
      <c r="Q1" s="139"/>
      <c r="R1" s="139"/>
      <c r="S1" s="139"/>
      <c r="T1" s="139"/>
      <c r="U1" s="139"/>
      <c r="V1" s="139"/>
      <c r="W1" s="139"/>
    </row>
    <row r="2" spans="1:26" ht="14.25" x14ac:dyDescent="0.2">
      <c r="B2" s="139" t="s">
        <v>1</v>
      </c>
      <c r="C2" s="139"/>
      <c r="D2" s="139"/>
      <c r="E2" s="139"/>
      <c r="F2" s="139"/>
      <c r="G2" s="139"/>
      <c r="H2" s="139"/>
      <c r="I2" s="139"/>
      <c r="J2" s="139"/>
      <c r="K2" s="139"/>
      <c r="L2" s="139"/>
      <c r="M2" s="139"/>
      <c r="N2" s="139"/>
      <c r="O2" s="139"/>
      <c r="P2" s="139"/>
      <c r="Q2" s="139"/>
      <c r="R2" s="139"/>
      <c r="S2" s="139"/>
      <c r="T2" s="139"/>
      <c r="U2" s="139"/>
      <c r="V2" s="139"/>
      <c r="W2" s="139"/>
    </row>
    <row r="3" spans="1:26" ht="14.25" x14ac:dyDescent="0.2">
      <c r="B3" s="139" t="s">
        <v>2</v>
      </c>
      <c r="C3" s="139"/>
      <c r="D3" s="139"/>
      <c r="E3" s="139"/>
      <c r="F3" s="139"/>
      <c r="G3" s="139"/>
      <c r="H3" s="139"/>
      <c r="I3" s="139"/>
      <c r="J3" s="139"/>
      <c r="K3" s="139"/>
      <c r="L3" s="139"/>
      <c r="M3" s="139"/>
      <c r="N3" s="139"/>
      <c r="O3" s="139"/>
      <c r="P3" s="139"/>
      <c r="Q3" s="139"/>
      <c r="R3" s="139"/>
      <c r="S3" s="139"/>
      <c r="T3" s="139"/>
      <c r="U3" s="139"/>
      <c r="V3" s="139"/>
      <c r="W3" s="139"/>
    </row>
    <row r="4" spans="1:26" ht="14.25" x14ac:dyDescent="0.2">
      <c r="B4" s="1"/>
      <c r="C4" s="1"/>
      <c r="D4" s="1"/>
      <c r="E4" s="1"/>
      <c r="F4" s="1"/>
      <c r="G4" s="1"/>
      <c r="H4" s="1"/>
      <c r="I4" s="1"/>
      <c r="J4" s="1"/>
      <c r="K4" s="1"/>
      <c r="L4" s="1"/>
      <c r="M4" s="1"/>
      <c r="N4" s="1"/>
      <c r="O4" s="1"/>
      <c r="P4" s="1"/>
      <c r="Q4" s="1"/>
      <c r="R4" s="1"/>
      <c r="S4" s="1"/>
      <c r="T4" s="1"/>
      <c r="U4" s="1"/>
      <c r="V4" s="1"/>
      <c r="W4" s="1"/>
    </row>
    <row r="5" spans="1:26" ht="14.25" x14ac:dyDescent="0.2">
      <c r="B5" s="2"/>
      <c r="C5" s="2"/>
      <c r="D5" s="2"/>
      <c r="E5" s="2"/>
      <c r="F5" s="2"/>
      <c r="G5" s="2"/>
      <c r="H5" s="2"/>
      <c r="I5" s="2"/>
      <c r="J5" s="2"/>
      <c r="K5" s="2"/>
      <c r="L5" s="2"/>
      <c r="M5" s="2"/>
      <c r="N5" s="2"/>
      <c r="O5" s="2"/>
      <c r="P5" s="2"/>
      <c r="Q5" s="2"/>
      <c r="R5" s="2"/>
      <c r="S5" s="2"/>
      <c r="T5" s="2"/>
      <c r="U5" s="2"/>
      <c r="V5" s="2"/>
      <c r="W5" s="2"/>
    </row>
    <row r="6" spans="1:26" ht="15" customHeight="1" x14ac:dyDescent="0.2">
      <c r="A6" s="145" t="s">
        <v>3</v>
      </c>
      <c r="B6" s="145"/>
      <c r="C6" s="145"/>
      <c r="D6" s="145"/>
      <c r="E6" s="145"/>
      <c r="F6" s="1"/>
      <c r="G6" s="1"/>
      <c r="H6" s="1"/>
      <c r="I6" s="1"/>
      <c r="J6" s="1"/>
      <c r="K6" s="1"/>
      <c r="L6" s="1"/>
      <c r="M6" s="1"/>
      <c r="N6" s="1"/>
      <c r="O6" s="1"/>
      <c r="P6" s="2"/>
      <c r="Q6" s="2"/>
      <c r="R6" s="2"/>
      <c r="S6" s="2"/>
      <c r="T6" s="2"/>
      <c r="U6" s="2"/>
      <c r="V6" s="2"/>
      <c r="W6" s="2"/>
    </row>
    <row r="7" spans="1:26" ht="42.75" x14ac:dyDescent="0.2">
      <c r="A7" s="142" t="s">
        <v>4</v>
      </c>
      <c r="B7" s="142"/>
      <c r="C7" s="142" t="s">
        <v>5</v>
      </c>
      <c r="D7" s="142"/>
      <c r="E7" s="24" t="s">
        <v>6</v>
      </c>
      <c r="F7" s="1"/>
      <c r="G7" s="1"/>
      <c r="H7" s="1"/>
      <c r="I7" s="1"/>
      <c r="J7" s="1"/>
      <c r="K7" s="1"/>
      <c r="L7" s="1"/>
      <c r="M7" s="1"/>
      <c r="N7" s="1"/>
      <c r="O7" s="1"/>
      <c r="P7" s="2"/>
      <c r="Q7" s="2"/>
      <c r="R7" s="2"/>
      <c r="S7" s="2"/>
      <c r="T7" s="2"/>
      <c r="U7" s="2"/>
      <c r="V7" s="2"/>
      <c r="W7" s="2"/>
    </row>
    <row r="8" spans="1:26" ht="25.5" customHeight="1" x14ac:dyDescent="0.2">
      <c r="A8" s="143" t="s">
        <v>7</v>
      </c>
      <c r="B8" s="143"/>
      <c r="C8" s="143" t="s">
        <v>212</v>
      </c>
      <c r="D8" s="143"/>
      <c r="E8" s="25" t="s">
        <v>213</v>
      </c>
      <c r="F8" s="2"/>
      <c r="G8" s="2"/>
      <c r="H8" s="2"/>
      <c r="I8" s="2"/>
      <c r="J8" s="2"/>
      <c r="K8" s="2"/>
      <c r="L8" s="2"/>
      <c r="M8" s="2"/>
      <c r="N8" s="2"/>
      <c r="O8" s="2"/>
      <c r="P8" s="2"/>
      <c r="Q8" s="2"/>
      <c r="R8" s="2"/>
      <c r="S8" s="2"/>
      <c r="T8" s="2"/>
      <c r="U8" s="2"/>
      <c r="V8" s="2"/>
      <c r="W8" s="2"/>
    </row>
    <row r="10" spans="1:26" ht="12.75" customHeight="1" x14ac:dyDescent="0.2">
      <c r="A10" s="144" t="s">
        <v>152</v>
      </c>
      <c r="B10" s="137" t="s">
        <v>9</v>
      </c>
      <c r="C10" s="137" t="s">
        <v>10</v>
      </c>
      <c r="D10" s="137" t="s">
        <v>11</v>
      </c>
      <c r="E10" s="137" t="s">
        <v>12</v>
      </c>
      <c r="F10" s="137" t="s">
        <v>13</v>
      </c>
      <c r="G10" s="138" t="s">
        <v>21</v>
      </c>
      <c r="H10" s="137" t="s">
        <v>14</v>
      </c>
      <c r="I10" s="138" t="s">
        <v>15</v>
      </c>
      <c r="J10" s="137" t="s">
        <v>16</v>
      </c>
      <c r="K10" s="147" t="s">
        <v>17</v>
      </c>
      <c r="L10" s="148"/>
      <c r="M10" s="148"/>
      <c r="N10" s="148"/>
      <c r="O10" s="147" t="s">
        <v>18</v>
      </c>
      <c r="P10" s="148"/>
      <c r="Q10" s="148"/>
      <c r="R10" s="148"/>
      <c r="S10" s="147" t="s">
        <v>19</v>
      </c>
      <c r="T10" s="148"/>
      <c r="U10" s="148"/>
      <c r="V10" s="148"/>
      <c r="W10" s="147" t="s">
        <v>175</v>
      </c>
      <c r="X10" s="148"/>
      <c r="Y10" s="148"/>
      <c r="Z10" s="148"/>
    </row>
    <row r="11" spans="1:26" x14ac:dyDescent="0.2">
      <c r="A11" s="144"/>
      <c r="B11" s="137"/>
      <c r="C11" s="137"/>
      <c r="D11" s="137"/>
      <c r="E11" s="137"/>
      <c r="F11" s="137"/>
      <c r="G11" s="138"/>
      <c r="H11" s="137"/>
      <c r="I11" s="138"/>
      <c r="J11" s="137"/>
      <c r="K11" s="131" t="s">
        <v>20</v>
      </c>
      <c r="L11" s="131"/>
      <c r="M11" s="131"/>
      <c r="N11" s="131"/>
      <c r="O11" s="131" t="s">
        <v>20</v>
      </c>
      <c r="P11" s="131"/>
      <c r="Q11" s="131"/>
      <c r="R11" s="131"/>
      <c r="S11" s="131" t="s">
        <v>20</v>
      </c>
      <c r="T11" s="131"/>
      <c r="U11" s="131"/>
      <c r="V11" s="131"/>
      <c r="W11" s="131" t="s">
        <v>20</v>
      </c>
      <c r="X11" s="131"/>
      <c r="Y11" s="131"/>
      <c r="Z11" s="131"/>
    </row>
    <row r="12" spans="1:26" ht="13.5" thickBot="1" x14ac:dyDescent="0.25">
      <c r="A12" s="144"/>
      <c r="B12" s="137"/>
      <c r="C12" s="137"/>
      <c r="D12" s="137"/>
      <c r="E12" s="137"/>
      <c r="F12" s="137"/>
      <c r="G12" s="138"/>
      <c r="H12" s="137"/>
      <c r="I12" s="138"/>
      <c r="J12" s="137"/>
      <c r="K12" s="3" t="s">
        <v>22</v>
      </c>
      <c r="L12" s="3" t="s">
        <v>23</v>
      </c>
      <c r="M12" s="3" t="s">
        <v>24</v>
      </c>
      <c r="N12" s="3" t="s">
        <v>25</v>
      </c>
      <c r="O12" s="3" t="s">
        <v>22</v>
      </c>
      <c r="P12" s="3" t="s">
        <v>23</v>
      </c>
      <c r="Q12" s="3" t="s">
        <v>26</v>
      </c>
      <c r="R12" s="3" t="s">
        <v>25</v>
      </c>
      <c r="S12" s="3" t="s">
        <v>22</v>
      </c>
      <c r="T12" s="3" t="s">
        <v>23</v>
      </c>
      <c r="U12" s="3" t="s">
        <v>26</v>
      </c>
      <c r="V12" s="3" t="s">
        <v>25</v>
      </c>
      <c r="W12" s="3" t="s">
        <v>22</v>
      </c>
      <c r="X12" s="3" t="s">
        <v>23</v>
      </c>
      <c r="Y12" s="3" t="s">
        <v>26</v>
      </c>
      <c r="Z12" s="3" t="s">
        <v>25</v>
      </c>
    </row>
    <row r="13" spans="1:26" ht="21.75" customHeight="1" x14ac:dyDescent="0.2">
      <c r="A13" s="133" t="s">
        <v>154</v>
      </c>
      <c r="B13" s="133" t="s">
        <v>214</v>
      </c>
      <c r="C13" s="135">
        <v>16363</v>
      </c>
      <c r="D13" s="133" t="s">
        <v>215</v>
      </c>
      <c r="E13" s="133" t="s">
        <v>216</v>
      </c>
      <c r="F13" s="133" t="s">
        <v>217</v>
      </c>
      <c r="G13" s="141">
        <v>200000</v>
      </c>
      <c r="H13" s="133" t="s">
        <v>218</v>
      </c>
      <c r="I13" s="133" t="s">
        <v>27</v>
      </c>
      <c r="J13" s="4" t="s">
        <v>30</v>
      </c>
      <c r="K13" s="68">
        <v>0</v>
      </c>
      <c r="L13" s="69">
        <v>0</v>
      </c>
      <c r="M13" s="69">
        <v>0</v>
      </c>
      <c r="N13" s="70">
        <f t="shared" ref="N13:N17" si="0">SUM(K13:M13)</f>
        <v>0</v>
      </c>
      <c r="O13" s="68">
        <v>0</v>
      </c>
      <c r="P13" s="69">
        <v>0</v>
      </c>
      <c r="Q13" s="69">
        <v>0</v>
      </c>
      <c r="R13" s="70">
        <f t="shared" ref="R13:R17" si="1">SUM(O13:Q13)</f>
        <v>0</v>
      </c>
      <c r="S13" s="68">
        <v>0</v>
      </c>
      <c r="T13" s="69">
        <v>0</v>
      </c>
      <c r="U13" s="69">
        <v>0</v>
      </c>
      <c r="V13" s="70">
        <f t="shared" ref="V13:V17" si="2">SUM(S13:U13)</f>
        <v>0</v>
      </c>
      <c r="W13" s="51">
        <v>0</v>
      </c>
      <c r="X13" s="51">
        <v>0</v>
      </c>
      <c r="Y13" s="51">
        <v>0</v>
      </c>
      <c r="Z13" s="51">
        <v>0</v>
      </c>
    </row>
    <row r="14" spans="1:26" ht="15" x14ac:dyDescent="0.2">
      <c r="A14" s="133"/>
      <c r="B14" s="133"/>
      <c r="C14" s="135"/>
      <c r="D14" s="133"/>
      <c r="E14" s="133"/>
      <c r="F14" s="133"/>
      <c r="G14" s="141"/>
      <c r="H14" s="133"/>
      <c r="I14" s="133"/>
      <c r="J14" s="4" t="s">
        <v>31</v>
      </c>
      <c r="K14" s="71">
        <v>0</v>
      </c>
      <c r="L14" s="52">
        <v>0</v>
      </c>
      <c r="M14" s="52">
        <v>0</v>
      </c>
      <c r="N14" s="72">
        <f t="shared" si="0"/>
        <v>0</v>
      </c>
      <c r="O14" s="71">
        <v>0</v>
      </c>
      <c r="P14" s="52">
        <v>0</v>
      </c>
      <c r="Q14" s="52">
        <v>0</v>
      </c>
      <c r="R14" s="72">
        <f t="shared" si="1"/>
        <v>0</v>
      </c>
      <c r="S14" s="71">
        <v>0</v>
      </c>
      <c r="T14" s="52">
        <v>0</v>
      </c>
      <c r="U14" s="52">
        <v>0</v>
      </c>
      <c r="V14" s="72">
        <f t="shared" si="2"/>
        <v>0</v>
      </c>
      <c r="W14" s="51">
        <v>0</v>
      </c>
      <c r="X14" s="51">
        <v>0</v>
      </c>
      <c r="Y14" s="51">
        <v>0</v>
      </c>
      <c r="Z14" s="51">
        <v>0</v>
      </c>
    </row>
    <row r="15" spans="1:26" ht="15" x14ac:dyDescent="0.2">
      <c r="A15" s="133"/>
      <c r="B15" s="133"/>
      <c r="C15" s="135"/>
      <c r="D15" s="133"/>
      <c r="E15" s="133"/>
      <c r="F15" s="133"/>
      <c r="G15" s="141"/>
      <c r="H15" s="133"/>
      <c r="I15" s="133"/>
      <c r="J15" s="4" t="s">
        <v>32</v>
      </c>
      <c r="K15" s="71">
        <v>0</v>
      </c>
      <c r="L15" s="52">
        <v>0</v>
      </c>
      <c r="M15" s="52">
        <v>0</v>
      </c>
      <c r="N15" s="72">
        <f t="shared" si="0"/>
        <v>0</v>
      </c>
      <c r="O15" s="71">
        <v>0</v>
      </c>
      <c r="P15" s="52">
        <v>0</v>
      </c>
      <c r="Q15" s="52">
        <v>0</v>
      </c>
      <c r="R15" s="72">
        <f t="shared" si="1"/>
        <v>0</v>
      </c>
      <c r="S15" s="71">
        <v>0</v>
      </c>
      <c r="T15" s="52">
        <v>0</v>
      </c>
      <c r="U15" s="52">
        <v>0</v>
      </c>
      <c r="V15" s="72">
        <f t="shared" si="2"/>
        <v>0</v>
      </c>
      <c r="W15" s="51">
        <v>0</v>
      </c>
      <c r="X15" s="51">
        <v>0</v>
      </c>
      <c r="Y15" s="51">
        <v>0</v>
      </c>
      <c r="Z15" s="51">
        <v>0</v>
      </c>
    </row>
    <row r="16" spans="1:26" ht="15" x14ac:dyDescent="0.2">
      <c r="A16" s="133"/>
      <c r="B16" s="133"/>
      <c r="C16" s="135"/>
      <c r="D16" s="133"/>
      <c r="E16" s="133"/>
      <c r="F16" s="133"/>
      <c r="G16" s="141"/>
      <c r="H16" s="133"/>
      <c r="I16" s="133"/>
      <c r="J16" s="4" t="s">
        <v>33</v>
      </c>
      <c r="K16" s="71">
        <v>0</v>
      </c>
      <c r="L16" s="52">
        <v>0</v>
      </c>
      <c r="M16" s="52">
        <v>0</v>
      </c>
      <c r="N16" s="73">
        <f t="shared" si="0"/>
        <v>0</v>
      </c>
      <c r="O16" s="71">
        <v>0</v>
      </c>
      <c r="P16" s="52">
        <v>0</v>
      </c>
      <c r="Q16" s="52">
        <v>0</v>
      </c>
      <c r="R16" s="73">
        <f t="shared" si="1"/>
        <v>0</v>
      </c>
      <c r="S16" s="71">
        <v>0</v>
      </c>
      <c r="T16" s="52">
        <v>0</v>
      </c>
      <c r="U16" s="52">
        <v>0</v>
      </c>
      <c r="V16" s="73">
        <f t="shared" si="2"/>
        <v>0</v>
      </c>
      <c r="W16" s="51">
        <v>0</v>
      </c>
      <c r="X16" s="51">
        <v>0</v>
      </c>
      <c r="Y16" s="51">
        <v>0</v>
      </c>
      <c r="Z16" s="51">
        <v>0</v>
      </c>
    </row>
    <row r="17" spans="1:26" ht="15.75" thickBot="1" x14ac:dyDescent="0.25">
      <c r="A17" s="133"/>
      <c r="B17" s="133"/>
      <c r="C17" s="135"/>
      <c r="D17" s="133"/>
      <c r="E17" s="133"/>
      <c r="F17" s="133"/>
      <c r="G17" s="141"/>
      <c r="H17" s="133"/>
      <c r="I17" s="133"/>
      <c r="J17" s="3" t="s">
        <v>34</v>
      </c>
      <c r="K17" s="74">
        <v>0</v>
      </c>
      <c r="L17" s="54">
        <v>0</v>
      </c>
      <c r="M17" s="54">
        <v>0</v>
      </c>
      <c r="N17" s="75">
        <f t="shared" si="0"/>
        <v>0</v>
      </c>
      <c r="O17" s="74">
        <v>0</v>
      </c>
      <c r="P17" s="54">
        <v>0</v>
      </c>
      <c r="Q17" s="54">
        <v>0</v>
      </c>
      <c r="R17" s="75">
        <f t="shared" si="1"/>
        <v>0</v>
      </c>
      <c r="S17" s="74">
        <v>0</v>
      </c>
      <c r="T17" s="54">
        <v>0</v>
      </c>
      <c r="U17" s="54">
        <v>0</v>
      </c>
      <c r="V17" s="75">
        <f t="shared" si="2"/>
        <v>0</v>
      </c>
      <c r="W17" s="51">
        <v>0</v>
      </c>
      <c r="X17" s="51">
        <v>0</v>
      </c>
      <c r="Y17" s="51">
        <v>0</v>
      </c>
      <c r="Z17" s="51">
        <v>0</v>
      </c>
    </row>
    <row r="18" spans="1:26" ht="25.5" customHeight="1" thickBot="1" x14ac:dyDescent="0.25">
      <c r="A18" s="133"/>
      <c r="B18" s="133"/>
      <c r="C18" s="135"/>
      <c r="D18" s="133"/>
      <c r="E18" s="133"/>
      <c r="F18" s="133"/>
      <c r="G18" s="141"/>
      <c r="H18" s="133"/>
      <c r="I18" s="133"/>
      <c r="J18" s="5" t="s">
        <v>35</v>
      </c>
      <c r="K18" s="76">
        <f>SUM(K13,K14,K15,K16,K17)</f>
        <v>0</v>
      </c>
      <c r="L18" s="77">
        <f t="shared" ref="L18:M18" si="3">SUM(L13:L17)</f>
        <v>0</v>
      </c>
      <c r="M18" s="77">
        <f t="shared" si="3"/>
        <v>0</v>
      </c>
      <c r="N18" s="78">
        <f>SUM(K18,L18)</f>
        <v>0</v>
      </c>
      <c r="O18" s="76">
        <f>SUM(O13,O14,O15,O16,O17)</f>
        <v>0</v>
      </c>
      <c r="P18" s="77">
        <f t="shared" ref="P18:Q18" si="4">SUM(P13:P17)</f>
        <v>0</v>
      </c>
      <c r="Q18" s="77">
        <f t="shared" si="4"/>
        <v>0</v>
      </c>
      <c r="R18" s="78">
        <f>SUM(O18,P18)</f>
        <v>0</v>
      </c>
      <c r="S18" s="76">
        <f>SUM(S13,S14,S15,S16,S17)</f>
        <v>0</v>
      </c>
      <c r="T18" s="77">
        <f t="shared" ref="T18:U18" si="5">SUM(T13:T17)</f>
        <v>0</v>
      </c>
      <c r="U18" s="77">
        <f t="shared" si="5"/>
        <v>0</v>
      </c>
      <c r="V18" s="124">
        <f>SUM(S18,T18)</f>
        <v>0</v>
      </c>
      <c r="W18" s="125">
        <v>0</v>
      </c>
      <c r="X18" s="125">
        <v>0</v>
      </c>
      <c r="Y18" s="125">
        <v>0</v>
      </c>
      <c r="Z18" s="125">
        <v>0</v>
      </c>
    </row>
    <row r="19" spans="1:26" x14ac:dyDescent="0.2">
      <c r="A19" s="133"/>
      <c r="B19" s="133"/>
      <c r="C19" s="135"/>
      <c r="D19" s="133"/>
      <c r="E19" s="133"/>
      <c r="F19" s="133"/>
      <c r="G19" s="141"/>
      <c r="H19" s="133"/>
      <c r="I19" s="135" t="s">
        <v>28</v>
      </c>
      <c r="J19" s="4" t="s">
        <v>36</v>
      </c>
      <c r="K19" s="79">
        <v>0</v>
      </c>
      <c r="L19" s="55">
        <v>0</v>
      </c>
      <c r="M19" s="55">
        <v>0</v>
      </c>
      <c r="N19" s="73">
        <f>SUM(K19:M19)</f>
        <v>0</v>
      </c>
      <c r="O19" s="79">
        <v>0</v>
      </c>
      <c r="P19" s="55">
        <v>0</v>
      </c>
      <c r="Q19" s="55">
        <v>0</v>
      </c>
      <c r="R19" s="73">
        <f>SUM(O19:Q19)</f>
        <v>0</v>
      </c>
      <c r="S19" s="79">
        <v>0</v>
      </c>
      <c r="T19" s="55">
        <v>0</v>
      </c>
      <c r="U19" s="55">
        <v>0</v>
      </c>
      <c r="V19" s="119">
        <f>SUM(S19:U19)</f>
        <v>0</v>
      </c>
      <c r="W19" s="50">
        <v>0</v>
      </c>
      <c r="X19" s="50">
        <v>0</v>
      </c>
      <c r="Y19" s="50">
        <v>0</v>
      </c>
      <c r="Z19" s="50">
        <v>0</v>
      </c>
    </row>
    <row r="20" spans="1:26" x14ac:dyDescent="0.2">
      <c r="A20" s="133"/>
      <c r="B20" s="133"/>
      <c r="C20" s="135"/>
      <c r="D20" s="133"/>
      <c r="E20" s="133"/>
      <c r="F20" s="133"/>
      <c r="G20" s="141"/>
      <c r="H20" s="133"/>
      <c r="I20" s="135"/>
      <c r="J20" s="4" t="s">
        <v>37</v>
      </c>
      <c r="K20" s="71">
        <v>0</v>
      </c>
      <c r="L20" s="52">
        <v>0</v>
      </c>
      <c r="M20" s="52">
        <v>0</v>
      </c>
      <c r="N20" s="72">
        <f>SUM(K20:M20)</f>
        <v>0</v>
      </c>
      <c r="O20" s="71">
        <v>0</v>
      </c>
      <c r="P20" s="52">
        <v>0</v>
      </c>
      <c r="Q20" s="52">
        <v>0</v>
      </c>
      <c r="R20" s="72">
        <f>SUM(O20:Q20)</f>
        <v>0</v>
      </c>
      <c r="S20" s="71">
        <v>0</v>
      </c>
      <c r="T20" s="52">
        <v>0</v>
      </c>
      <c r="U20" s="52">
        <v>0</v>
      </c>
      <c r="V20" s="120">
        <f>SUM(S20:U20)</f>
        <v>0</v>
      </c>
      <c r="W20" s="50">
        <v>0</v>
      </c>
      <c r="X20" s="50">
        <v>0</v>
      </c>
      <c r="Y20" s="50">
        <v>0</v>
      </c>
      <c r="Z20" s="50">
        <v>0</v>
      </c>
    </row>
    <row r="21" spans="1:26" x14ac:dyDescent="0.2">
      <c r="A21" s="133"/>
      <c r="B21" s="133"/>
      <c r="C21" s="135"/>
      <c r="D21" s="133"/>
      <c r="E21" s="133"/>
      <c r="F21" s="133"/>
      <c r="G21" s="141"/>
      <c r="H21" s="133"/>
      <c r="I21" s="135" t="s">
        <v>29</v>
      </c>
      <c r="J21" s="4" t="s">
        <v>38</v>
      </c>
      <c r="K21" s="71">
        <v>0</v>
      </c>
      <c r="L21" s="52">
        <v>0</v>
      </c>
      <c r="M21" s="52">
        <v>0</v>
      </c>
      <c r="N21" s="72">
        <f>SUM(K21:M21)</f>
        <v>0</v>
      </c>
      <c r="O21" s="71">
        <v>0</v>
      </c>
      <c r="P21" s="52">
        <v>0</v>
      </c>
      <c r="Q21" s="52">
        <v>0</v>
      </c>
      <c r="R21" s="72">
        <f>SUM(O21:Q21)</f>
        <v>0</v>
      </c>
      <c r="S21" s="71">
        <v>0</v>
      </c>
      <c r="T21" s="52">
        <v>0</v>
      </c>
      <c r="U21" s="52">
        <v>0</v>
      </c>
      <c r="V21" s="120">
        <f>SUM(S21:U21)</f>
        <v>0</v>
      </c>
      <c r="W21" s="50">
        <v>0</v>
      </c>
      <c r="X21" s="50">
        <v>0</v>
      </c>
      <c r="Y21" s="50">
        <v>0</v>
      </c>
      <c r="Z21" s="50">
        <v>0</v>
      </c>
    </row>
    <row r="22" spans="1:26" ht="24.75" customHeight="1" thickBot="1" x14ac:dyDescent="0.25">
      <c r="A22" s="133"/>
      <c r="B22" s="133"/>
      <c r="C22" s="135"/>
      <c r="D22" s="133"/>
      <c r="E22" s="133"/>
      <c r="F22" s="133"/>
      <c r="G22" s="141"/>
      <c r="H22" s="133"/>
      <c r="I22" s="135"/>
      <c r="J22" s="4" t="s">
        <v>39</v>
      </c>
      <c r="K22" s="80">
        <v>0</v>
      </c>
      <c r="L22" s="81">
        <v>0</v>
      </c>
      <c r="M22" s="81">
        <v>0</v>
      </c>
      <c r="N22" s="82">
        <f>SUM(K22:M22)</f>
        <v>0</v>
      </c>
      <c r="O22" s="80">
        <v>0</v>
      </c>
      <c r="P22" s="81">
        <v>0</v>
      </c>
      <c r="Q22" s="81">
        <v>0</v>
      </c>
      <c r="R22" s="82">
        <f>SUM(O22:Q22)</f>
        <v>0</v>
      </c>
      <c r="S22" s="80">
        <v>0</v>
      </c>
      <c r="T22" s="81">
        <v>0</v>
      </c>
      <c r="U22" s="81">
        <v>0</v>
      </c>
      <c r="V22" s="121">
        <f>SUM(S22:U22)</f>
        <v>0</v>
      </c>
      <c r="W22" s="50">
        <v>0</v>
      </c>
      <c r="X22" s="50">
        <v>0</v>
      </c>
      <c r="Y22" s="50">
        <v>0</v>
      </c>
      <c r="Z22" s="50">
        <v>0</v>
      </c>
    </row>
    <row r="23" spans="1:26" ht="14.25" customHeight="1" x14ac:dyDescent="0.2">
      <c r="A23" s="133"/>
      <c r="B23" s="133"/>
      <c r="C23" s="135"/>
      <c r="D23" s="133"/>
      <c r="E23" s="133"/>
      <c r="F23" s="133" t="s">
        <v>219</v>
      </c>
      <c r="G23" s="141"/>
      <c r="H23" s="133" t="s">
        <v>220</v>
      </c>
      <c r="I23" s="135" t="s">
        <v>27</v>
      </c>
      <c r="J23" s="4" t="s">
        <v>30</v>
      </c>
      <c r="K23" s="68">
        <v>100</v>
      </c>
      <c r="L23" s="69">
        <v>100</v>
      </c>
      <c r="M23" s="69">
        <v>0</v>
      </c>
      <c r="N23" s="70">
        <f t="shared" ref="N23:N27" si="6">SUM(K23:M23)</f>
        <v>200</v>
      </c>
      <c r="O23" s="68">
        <v>155</v>
      </c>
      <c r="P23" s="69">
        <v>170</v>
      </c>
      <c r="Q23" s="69">
        <v>0</v>
      </c>
      <c r="R23" s="70">
        <f t="shared" ref="R23:R27" si="7">SUM(O23:Q23)</f>
        <v>325</v>
      </c>
      <c r="S23" s="68">
        <v>225</v>
      </c>
      <c r="T23" s="69">
        <v>355</v>
      </c>
      <c r="U23" s="69">
        <v>0</v>
      </c>
      <c r="V23" s="122">
        <f t="shared" ref="V23:V27" si="8">SUM(S23:U23)</f>
        <v>580</v>
      </c>
      <c r="W23" s="50">
        <v>0</v>
      </c>
      <c r="X23" s="50">
        <v>0</v>
      </c>
      <c r="Y23" s="50">
        <v>0</v>
      </c>
      <c r="Z23" s="50">
        <v>0</v>
      </c>
    </row>
    <row r="24" spans="1:26" x14ac:dyDescent="0.2">
      <c r="A24" s="133"/>
      <c r="B24" s="133"/>
      <c r="C24" s="135"/>
      <c r="D24" s="133"/>
      <c r="E24" s="133"/>
      <c r="F24" s="133"/>
      <c r="G24" s="141"/>
      <c r="H24" s="133"/>
      <c r="I24" s="135"/>
      <c r="J24" s="4" t="s">
        <v>31</v>
      </c>
      <c r="K24" s="71">
        <v>80</v>
      </c>
      <c r="L24" s="52">
        <v>150</v>
      </c>
      <c r="M24" s="52">
        <v>0</v>
      </c>
      <c r="N24" s="72">
        <f t="shared" si="6"/>
        <v>230</v>
      </c>
      <c r="O24" s="71">
        <v>160</v>
      </c>
      <c r="P24" s="52">
        <v>100</v>
      </c>
      <c r="Q24" s="52">
        <v>0</v>
      </c>
      <c r="R24" s="72">
        <f t="shared" si="7"/>
        <v>260</v>
      </c>
      <c r="S24" s="71">
        <v>200</v>
      </c>
      <c r="T24" s="52">
        <v>278</v>
      </c>
      <c r="U24" s="52">
        <v>0</v>
      </c>
      <c r="V24" s="120">
        <f t="shared" si="8"/>
        <v>478</v>
      </c>
      <c r="W24" s="50">
        <v>0</v>
      </c>
      <c r="X24" s="50">
        <v>0</v>
      </c>
      <c r="Y24" s="50">
        <v>0</v>
      </c>
      <c r="Z24" s="50">
        <v>0</v>
      </c>
    </row>
    <row r="25" spans="1:26" x14ac:dyDescent="0.2">
      <c r="A25" s="133"/>
      <c r="B25" s="133"/>
      <c r="C25" s="135"/>
      <c r="D25" s="133"/>
      <c r="E25" s="133"/>
      <c r="F25" s="133"/>
      <c r="G25" s="141"/>
      <c r="H25" s="133"/>
      <c r="I25" s="135"/>
      <c r="J25" s="4" t="s">
        <v>32</v>
      </c>
      <c r="K25" s="71">
        <v>40</v>
      </c>
      <c r="L25" s="52">
        <v>200</v>
      </c>
      <c r="M25" s="52">
        <v>0</v>
      </c>
      <c r="N25" s="72">
        <f t="shared" si="6"/>
        <v>240</v>
      </c>
      <c r="O25" s="71">
        <v>80</v>
      </c>
      <c r="P25" s="52">
        <v>140</v>
      </c>
      <c r="Q25" s="52">
        <v>0</v>
      </c>
      <c r="R25" s="72">
        <f t="shared" si="7"/>
        <v>220</v>
      </c>
      <c r="S25" s="71">
        <v>155</v>
      </c>
      <c r="T25" s="52">
        <v>345</v>
      </c>
      <c r="U25" s="52">
        <v>0</v>
      </c>
      <c r="V25" s="120">
        <f t="shared" si="8"/>
        <v>500</v>
      </c>
      <c r="W25" s="50">
        <v>0</v>
      </c>
      <c r="X25" s="50">
        <v>0</v>
      </c>
      <c r="Y25" s="50">
        <v>0</v>
      </c>
      <c r="Z25" s="50">
        <v>0</v>
      </c>
    </row>
    <row r="26" spans="1:26" x14ac:dyDescent="0.2">
      <c r="A26" s="133"/>
      <c r="B26" s="133"/>
      <c r="C26" s="135"/>
      <c r="D26" s="133"/>
      <c r="E26" s="133"/>
      <c r="F26" s="133"/>
      <c r="G26" s="141"/>
      <c r="H26" s="133"/>
      <c r="I26" s="135"/>
      <c r="J26" s="4" t="s">
        <v>33</v>
      </c>
      <c r="K26" s="71">
        <v>15</v>
      </c>
      <c r="L26" s="52">
        <v>55</v>
      </c>
      <c r="M26" s="52">
        <v>0</v>
      </c>
      <c r="N26" s="73">
        <f t="shared" si="6"/>
        <v>70</v>
      </c>
      <c r="O26" s="71">
        <v>70</v>
      </c>
      <c r="P26" s="52">
        <v>120</v>
      </c>
      <c r="Q26" s="52">
        <v>0</v>
      </c>
      <c r="R26" s="73">
        <f t="shared" si="7"/>
        <v>190</v>
      </c>
      <c r="S26" s="71">
        <v>122</v>
      </c>
      <c r="T26" s="52">
        <v>244</v>
      </c>
      <c r="U26" s="52">
        <v>0</v>
      </c>
      <c r="V26" s="119">
        <f t="shared" si="8"/>
        <v>366</v>
      </c>
      <c r="W26" s="50">
        <v>0</v>
      </c>
      <c r="X26" s="50">
        <v>0</v>
      </c>
      <c r="Y26" s="50">
        <v>0</v>
      </c>
      <c r="Z26" s="50">
        <v>0</v>
      </c>
    </row>
    <row r="27" spans="1:26" ht="13.5" thickBot="1" x14ac:dyDescent="0.25">
      <c r="A27" s="133"/>
      <c r="B27" s="133"/>
      <c r="C27" s="135"/>
      <c r="D27" s="133"/>
      <c r="E27" s="133"/>
      <c r="F27" s="133"/>
      <c r="G27" s="141"/>
      <c r="H27" s="133"/>
      <c r="I27" s="135"/>
      <c r="J27" s="3" t="s">
        <v>34</v>
      </c>
      <c r="K27" s="74">
        <v>0</v>
      </c>
      <c r="L27" s="54">
        <v>55</v>
      </c>
      <c r="M27" s="54">
        <v>0</v>
      </c>
      <c r="N27" s="75">
        <f t="shared" si="6"/>
        <v>55</v>
      </c>
      <c r="O27" s="74">
        <v>15</v>
      </c>
      <c r="P27" s="54">
        <v>50</v>
      </c>
      <c r="Q27" s="54">
        <v>0</v>
      </c>
      <c r="R27" s="75">
        <f t="shared" si="7"/>
        <v>65</v>
      </c>
      <c r="S27" s="74">
        <v>45</v>
      </c>
      <c r="T27" s="54">
        <v>87</v>
      </c>
      <c r="U27" s="54">
        <v>0</v>
      </c>
      <c r="V27" s="123">
        <f t="shared" si="8"/>
        <v>132</v>
      </c>
      <c r="W27" s="50">
        <v>0</v>
      </c>
      <c r="X27" s="50">
        <v>0</v>
      </c>
      <c r="Y27" s="50">
        <v>0</v>
      </c>
      <c r="Z27" s="50">
        <v>0</v>
      </c>
    </row>
    <row r="28" spans="1:26" ht="26.25" thickBot="1" x14ac:dyDescent="0.25">
      <c r="A28" s="133"/>
      <c r="B28" s="133"/>
      <c r="C28" s="135"/>
      <c r="D28" s="133"/>
      <c r="E28" s="133"/>
      <c r="F28" s="133"/>
      <c r="G28" s="141"/>
      <c r="H28" s="133"/>
      <c r="I28" s="135"/>
      <c r="J28" s="5" t="s">
        <v>35</v>
      </c>
      <c r="K28" s="76">
        <f>SUM(K23,K24,K25,K26,K27)</f>
        <v>235</v>
      </c>
      <c r="L28" s="77">
        <f t="shared" ref="L28:M28" si="9">SUM(L23:L27)</f>
        <v>560</v>
      </c>
      <c r="M28" s="77">
        <f t="shared" si="9"/>
        <v>0</v>
      </c>
      <c r="N28" s="78">
        <f>SUM(K28,L28)</f>
        <v>795</v>
      </c>
      <c r="O28" s="76">
        <f>SUM(O23,O24,O25,O26,O27)</f>
        <v>480</v>
      </c>
      <c r="P28" s="77">
        <f t="shared" ref="P28:Q28" si="10">SUM(P23:P27)</f>
        <v>580</v>
      </c>
      <c r="Q28" s="77">
        <f t="shared" si="10"/>
        <v>0</v>
      </c>
      <c r="R28" s="78">
        <f>SUM(O28,P28)</f>
        <v>1060</v>
      </c>
      <c r="S28" s="76">
        <f>SUM(S23,S24,S25,S26,S27)</f>
        <v>747</v>
      </c>
      <c r="T28" s="77">
        <f t="shared" ref="T28:U28" si="11">SUM(T23:T27)</f>
        <v>1309</v>
      </c>
      <c r="U28" s="77">
        <f t="shared" si="11"/>
        <v>0</v>
      </c>
      <c r="V28" s="124">
        <f>SUM(S28,T28)</f>
        <v>2056</v>
      </c>
      <c r="W28" s="126">
        <f>SUM(K28,O28,S28)</f>
        <v>1462</v>
      </c>
      <c r="X28" s="126">
        <f>SUM(L28,P28,T28)</f>
        <v>2449</v>
      </c>
      <c r="Y28" s="125">
        <v>0</v>
      </c>
      <c r="Z28" s="126">
        <f>SUM(W28,X28)</f>
        <v>3911</v>
      </c>
    </row>
    <row r="29" spans="1:26" x14ac:dyDescent="0.2">
      <c r="A29" s="133"/>
      <c r="B29" s="133"/>
      <c r="C29" s="135"/>
      <c r="D29" s="133"/>
      <c r="E29" s="133"/>
      <c r="F29" s="133"/>
      <c r="G29" s="141"/>
      <c r="H29" s="133"/>
      <c r="I29" s="135" t="s">
        <v>28</v>
      </c>
      <c r="J29" s="4" t="s">
        <v>36</v>
      </c>
      <c r="K29" s="79">
        <v>0</v>
      </c>
      <c r="L29" s="55">
        <v>0</v>
      </c>
      <c r="M29" s="55">
        <v>0</v>
      </c>
      <c r="N29" s="73">
        <f>SUM(K29:M29)</f>
        <v>0</v>
      </c>
      <c r="O29" s="79">
        <v>0</v>
      </c>
      <c r="P29" s="55">
        <v>0</v>
      </c>
      <c r="Q29" s="55">
        <v>0</v>
      </c>
      <c r="R29" s="73">
        <f>SUM(O29:Q29)</f>
        <v>0</v>
      </c>
      <c r="S29" s="79">
        <v>0</v>
      </c>
      <c r="T29" s="55">
        <v>0</v>
      </c>
      <c r="U29" s="55">
        <v>0</v>
      </c>
      <c r="V29" s="73">
        <f>SUM(S29:U29)</f>
        <v>0</v>
      </c>
      <c r="W29" s="50">
        <v>0</v>
      </c>
      <c r="X29" s="50">
        <v>0</v>
      </c>
      <c r="Y29" s="50">
        <v>0</v>
      </c>
      <c r="Z29" s="50">
        <v>0</v>
      </c>
    </row>
    <row r="30" spans="1:26" x14ac:dyDescent="0.2">
      <c r="A30" s="133"/>
      <c r="B30" s="133"/>
      <c r="C30" s="135"/>
      <c r="D30" s="133"/>
      <c r="E30" s="133"/>
      <c r="F30" s="133"/>
      <c r="G30" s="141"/>
      <c r="H30" s="133"/>
      <c r="I30" s="135"/>
      <c r="J30" s="4" t="s">
        <v>37</v>
      </c>
      <c r="K30" s="71">
        <v>0</v>
      </c>
      <c r="L30" s="52">
        <v>0</v>
      </c>
      <c r="M30" s="52">
        <v>0</v>
      </c>
      <c r="N30" s="72">
        <f>SUM(K30:M30)</f>
        <v>0</v>
      </c>
      <c r="O30" s="71">
        <v>0</v>
      </c>
      <c r="P30" s="52">
        <v>0</v>
      </c>
      <c r="Q30" s="52">
        <v>0</v>
      </c>
      <c r="R30" s="72">
        <f>SUM(O30:Q30)</f>
        <v>0</v>
      </c>
      <c r="S30" s="71">
        <v>0</v>
      </c>
      <c r="T30" s="52">
        <v>0</v>
      </c>
      <c r="U30" s="52">
        <v>0</v>
      </c>
      <c r="V30" s="72">
        <f>SUM(S30:U30)</f>
        <v>0</v>
      </c>
      <c r="W30" s="50">
        <v>0</v>
      </c>
      <c r="X30" s="50">
        <v>0</v>
      </c>
      <c r="Y30" s="50">
        <v>0</v>
      </c>
      <c r="Z30" s="50">
        <v>0</v>
      </c>
    </row>
    <row r="31" spans="1:26" x14ac:dyDescent="0.2">
      <c r="A31" s="133"/>
      <c r="B31" s="133"/>
      <c r="C31" s="135"/>
      <c r="D31" s="133"/>
      <c r="E31" s="133"/>
      <c r="F31" s="133"/>
      <c r="G31" s="141"/>
      <c r="H31" s="133"/>
      <c r="I31" s="135" t="s">
        <v>29</v>
      </c>
      <c r="J31" s="4" t="s">
        <v>38</v>
      </c>
      <c r="K31" s="71">
        <v>0</v>
      </c>
      <c r="L31" s="52">
        <v>0</v>
      </c>
      <c r="M31" s="52">
        <v>0</v>
      </c>
      <c r="N31" s="72">
        <f>SUM(K31:M31)</f>
        <v>0</v>
      </c>
      <c r="O31" s="71">
        <v>0</v>
      </c>
      <c r="P31" s="52">
        <v>0</v>
      </c>
      <c r="Q31" s="52">
        <v>0</v>
      </c>
      <c r="R31" s="72">
        <f>SUM(O31:Q31)</f>
        <v>0</v>
      </c>
      <c r="S31" s="71">
        <v>0</v>
      </c>
      <c r="T31" s="52">
        <v>0</v>
      </c>
      <c r="U31" s="52">
        <v>0</v>
      </c>
      <c r="V31" s="72">
        <f>SUM(S31:U31)</f>
        <v>0</v>
      </c>
      <c r="W31" s="50">
        <v>0</v>
      </c>
      <c r="X31" s="50">
        <v>0</v>
      </c>
      <c r="Y31" s="50">
        <v>0</v>
      </c>
      <c r="Z31" s="50">
        <v>0</v>
      </c>
    </row>
    <row r="32" spans="1:26" ht="25.5" customHeight="1" thickBot="1" x14ac:dyDescent="0.25">
      <c r="A32" s="133"/>
      <c r="B32" s="133"/>
      <c r="C32" s="135"/>
      <c r="D32" s="133"/>
      <c r="E32" s="133"/>
      <c r="F32" s="133"/>
      <c r="G32" s="141"/>
      <c r="H32" s="133"/>
      <c r="I32" s="135"/>
      <c r="J32" s="4" t="s">
        <v>39</v>
      </c>
      <c r="K32" s="80">
        <v>0</v>
      </c>
      <c r="L32" s="81">
        <v>0</v>
      </c>
      <c r="M32" s="81">
        <v>0</v>
      </c>
      <c r="N32" s="82">
        <f>SUM(K32:M32)</f>
        <v>0</v>
      </c>
      <c r="O32" s="80">
        <v>0</v>
      </c>
      <c r="P32" s="81">
        <v>0</v>
      </c>
      <c r="Q32" s="81">
        <v>0</v>
      </c>
      <c r="R32" s="82">
        <f>SUM(O32:Q32)</f>
        <v>0</v>
      </c>
      <c r="S32" s="80">
        <v>0</v>
      </c>
      <c r="T32" s="81">
        <v>0</v>
      </c>
      <c r="U32" s="81">
        <v>0</v>
      </c>
      <c r="V32" s="82">
        <f>SUM(S32:U32)</f>
        <v>0</v>
      </c>
      <c r="W32" s="50">
        <v>0</v>
      </c>
      <c r="X32" s="50">
        <v>0</v>
      </c>
      <c r="Y32" s="50">
        <v>0</v>
      </c>
      <c r="Z32" s="50">
        <v>0</v>
      </c>
    </row>
    <row r="33" spans="1:26" ht="16.5" customHeight="1" x14ac:dyDescent="0.2">
      <c r="A33" s="133"/>
      <c r="B33" s="133" t="s">
        <v>221</v>
      </c>
      <c r="C33" s="135"/>
      <c r="D33" s="133"/>
      <c r="E33" s="133"/>
      <c r="F33" s="133" t="s">
        <v>222</v>
      </c>
      <c r="G33" s="141"/>
      <c r="H33" s="133" t="s">
        <v>223</v>
      </c>
      <c r="I33" s="133" t="s">
        <v>27</v>
      </c>
      <c r="J33" s="4" t="s">
        <v>30</v>
      </c>
      <c r="K33" s="68">
        <v>25</v>
      </c>
      <c r="L33" s="69">
        <v>50</v>
      </c>
      <c r="M33" s="69">
        <v>0</v>
      </c>
      <c r="N33" s="70">
        <f t="shared" ref="N33:N37" si="12">SUM(K33:M33)</f>
        <v>75</v>
      </c>
      <c r="O33" s="68">
        <v>50</v>
      </c>
      <c r="P33" s="69">
        <v>50</v>
      </c>
      <c r="Q33" s="69">
        <v>0</v>
      </c>
      <c r="R33" s="70">
        <f t="shared" ref="R33:R37" si="13">SUM(O33:Q33)</f>
        <v>100</v>
      </c>
      <c r="S33" s="68">
        <v>30</v>
      </c>
      <c r="T33" s="69">
        <v>45</v>
      </c>
      <c r="U33" s="69">
        <v>0</v>
      </c>
      <c r="V33" s="70">
        <f t="shared" ref="V33:V37" si="14">SUM(S33:U33)</f>
        <v>75</v>
      </c>
      <c r="W33" s="50">
        <v>0</v>
      </c>
      <c r="X33" s="50">
        <v>0</v>
      </c>
      <c r="Y33" s="50">
        <v>0</v>
      </c>
      <c r="Z33" s="50">
        <v>0</v>
      </c>
    </row>
    <row r="34" spans="1:26" x14ac:dyDescent="0.2">
      <c r="A34" s="133"/>
      <c r="B34" s="133"/>
      <c r="C34" s="135"/>
      <c r="D34" s="133"/>
      <c r="E34" s="133"/>
      <c r="F34" s="133"/>
      <c r="G34" s="141"/>
      <c r="H34" s="133"/>
      <c r="I34" s="133"/>
      <c r="J34" s="4" t="s">
        <v>31</v>
      </c>
      <c r="K34" s="71">
        <v>70</v>
      </c>
      <c r="L34" s="52">
        <v>95</v>
      </c>
      <c r="M34" s="52">
        <v>0</v>
      </c>
      <c r="N34" s="72">
        <f t="shared" si="12"/>
        <v>165</v>
      </c>
      <c r="O34" s="71">
        <v>70</v>
      </c>
      <c r="P34" s="52">
        <v>140</v>
      </c>
      <c r="Q34" s="52">
        <v>0</v>
      </c>
      <c r="R34" s="72">
        <f t="shared" si="13"/>
        <v>210</v>
      </c>
      <c r="S34" s="71">
        <v>55</v>
      </c>
      <c r="T34" s="52">
        <v>75</v>
      </c>
      <c r="U34" s="52">
        <v>0</v>
      </c>
      <c r="V34" s="72">
        <f t="shared" si="14"/>
        <v>130</v>
      </c>
      <c r="W34" s="50">
        <v>0</v>
      </c>
      <c r="X34" s="50">
        <v>0</v>
      </c>
      <c r="Y34" s="50">
        <v>0</v>
      </c>
      <c r="Z34" s="50">
        <v>0</v>
      </c>
    </row>
    <row r="35" spans="1:26" x14ac:dyDescent="0.2">
      <c r="A35" s="133"/>
      <c r="B35" s="133"/>
      <c r="C35" s="135"/>
      <c r="D35" s="133"/>
      <c r="E35" s="133"/>
      <c r="F35" s="133"/>
      <c r="G35" s="141"/>
      <c r="H35" s="133"/>
      <c r="I35" s="133"/>
      <c r="J35" s="4" t="s">
        <v>32</v>
      </c>
      <c r="K35" s="71">
        <v>55</v>
      </c>
      <c r="L35" s="52">
        <v>100</v>
      </c>
      <c r="M35" s="52">
        <v>0</v>
      </c>
      <c r="N35" s="72">
        <f t="shared" si="12"/>
        <v>155</v>
      </c>
      <c r="O35" s="71">
        <v>50</v>
      </c>
      <c r="P35" s="52">
        <v>60</v>
      </c>
      <c r="Q35" s="52">
        <v>0</v>
      </c>
      <c r="R35" s="72">
        <f t="shared" si="13"/>
        <v>110</v>
      </c>
      <c r="S35" s="71">
        <v>65</v>
      </c>
      <c r="T35" s="52">
        <v>95</v>
      </c>
      <c r="U35" s="52">
        <v>0</v>
      </c>
      <c r="V35" s="72">
        <f t="shared" si="14"/>
        <v>160</v>
      </c>
      <c r="W35" s="50">
        <v>0</v>
      </c>
      <c r="X35" s="50">
        <v>0</v>
      </c>
      <c r="Y35" s="50">
        <v>0</v>
      </c>
      <c r="Z35" s="50">
        <v>0</v>
      </c>
    </row>
    <row r="36" spans="1:26" x14ac:dyDescent="0.2">
      <c r="A36" s="133"/>
      <c r="B36" s="133"/>
      <c r="C36" s="135"/>
      <c r="D36" s="133"/>
      <c r="E36" s="133"/>
      <c r="F36" s="133"/>
      <c r="G36" s="141"/>
      <c r="H36" s="133"/>
      <c r="I36" s="133"/>
      <c r="J36" s="4" t="s">
        <v>33</v>
      </c>
      <c r="K36" s="71">
        <v>25</v>
      </c>
      <c r="L36" s="52">
        <v>60</v>
      </c>
      <c r="M36" s="52">
        <v>0</v>
      </c>
      <c r="N36" s="73">
        <f t="shared" si="12"/>
        <v>85</v>
      </c>
      <c r="O36" s="71">
        <v>25</v>
      </c>
      <c r="P36" s="52">
        <v>55</v>
      </c>
      <c r="Q36" s="52">
        <v>0</v>
      </c>
      <c r="R36" s="73">
        <f t="shared" si="13"/>
        <v>80</v>
      </c>
      <c r="S36" s="71">
        <v>25</v>
      </c>
      <c r="T36" s="52">
        <v>75</v>
      </c>
      <c r="U36" s="52">
        <v>0</v>
      </c>
      <c r="V36" s="73">
        <f t="shared" si="14"/>
        <v>100</v>
      </c>
      <c r="W36" s="50">
        <v>0</v>
      </c>
      <c r="X36" s="50">
        <v>0</v>
      </c>
      <c r="Y36" s="50">
        <v>0</v>
      </c>
      <c r="Z36" s="50">
        <v>0</v>
      </c>
    </row>
    <row r="37" spans="1:26" ht="13.5" thickBot="1" x14ac:dyDescent="0.25">
      <c r="A37" s="133"/>
      <c r="B37" s="133"/>
      <c r="C37" s="135"/>
      <c r="D37" s="133"/>
      <c r="E37" s="133"/>
      <c r="F37" s="133"/>
      <c r="G37" s="141"/>
      <c r="H37" s="133"/>
      <c r="I37" s="133"/>
      <c r="J37" s="3" t="s">
        <v>34</v>
      </c>
      <c r="K37" s="74">
        <v>5</v>
      </c>
      <c r="L37" s="54">
        <v>25</v>
      </c>
      <c r="M37" s="54">
        <v>0</v>
      </c>
      <c r="N37" s="75">
        <f t="shared" si="12"/>
        <v>30</v>
      </c>
      <c r="O37" s="74">
        <v>10</v>
      </c>
      <c r="P37" s="54">
        <v>20</v>
      </c>
      <c r="Q37" s="54">
        <v>0</v>
      </c>
      <c r="R37" s="75">
        <f t="shared" si="13"/>
        <v>30</v>
      </c>
      <c r="S37" s="74">
        <v>45</v>
      </c>
      <c r="T37" s="54">
        <v>70</v>
      </c>
      <c r="U37" s="54">
        <v>0</v>
      </c>
      <c r="V37" s="75">
        <f t="shared" si="14"/>
        <v>115</v>
      </c>
      <c r="W37" s="50">
        <v>0</v>
      </c>
      <c r="X37" s="50">
        <v>0</v>
      </c>
      <c r="Y37" s="50">
        <v>0</v>
      </c>
      <c r="Z37" s="50">
        <v>0</v>
      </c>
    </row>
    <row r="38" spans="1:26" ht="26.25" thickBot="1" x14ac:dyDescent="0.25">
      <c r="A38" s="133"/>
      <c r="B38" s="133"/>
      <c r="C38" s="135"/>
      <c r="D38" s="133"/>
      <c r="E38" s="133"/>
      <c r="F38" s="133"/>
      <c r="G38" s="141"/>
      <c r="H38" s="133"/>
      <c r="I38" s="133"/>
      <c r="J38" s="5" t="s">
        <v>35</v>
      </c>
      <c r="K38" s="76">
        <f>SUM(K33,K34,K35,K36,K37)</f>
        <v>180</v>
      </c>
      <c r="L38" s="77">
        <f t="shared" ref="L38:M38" si="15">SUM(L33:L37)</f>
        <v>330</v>
      </c>
      <c r="M38" s="77">
        <f t="shared" si="15"/>
        <v>0</v>
      </c>
      <c r="N38" s="78">
        <f>SUM(K38,L38)</f>
        <v>510</v>
      </c>
      <c r="O38" s="76">
        <f>SUM(O33,O34,O35,O36,O37)</f>
        <v>205</v>
      </c>
      <c r="P38" s="77">
        <f t="shared" ref="P38:Q38" si="16">SUM(P33:P37)</f>
        <v>325</v>
      </c>
      <c r="Q38" s="77">
        <f t="shared" si="16"/>
        <v>0</v>
      </c>
      <c r="R38" s="78">
        <f>SUM(O38,P38)</f>
        <v>530</v>
      </c>
      <c r="S38" s="76">
        <f>SUM(S33,S34,S35,S36,S37)</f>
        <v>220</v>
      </c>
      <c r="T38" s="77">
        <f t="shared" ref="T38:U38" si="17">SUM(T33:T37)</f>
        <v>360</v>
      </c>
      <c r="U38" s="77">
        <f t="shared" si="17"/>
        <v>0</v>
      </c>
      <c r="V38" s="124">
        <f>SUM(S38,T38)</f>
        <v>580</v>
      </c>
      <c r="W38" s="126">
        <f>SUM(K38,O38,S38)</f>
        <v>605</v>
      </c>
      <c r="X38" s="126">
        <f>SUM(L38,P38,T38)</f>
        <v>1015</v>
      </c>
      <c r="Y38" s="125">
        <v>0</v>
      </c>
      <c r="Z38" s="126">
        <f>SUM(W38,X38)</f>
        <v>1620</v>
      </c>
    </row>
    <row r="39" spans="1:26" x14ac:dyDescent="0.2">
      <c r="A39" s="133"/>
      <c r="B39" s="133"/>
      <c r="C39" s="135"/>
      <c r="D39" s="133"/>
      <c r="E39" s="133"/>
      <c r="F39" s="133"/>
      <c r="G39" s="141"/>
      <c r="H39" s="133"/>
      <c r="I39" s="135" t="s">
        <v>28</v>
      </c>
      <c r="J39" s="4" t="s">
        <v>36</v>
      </c>
      <c r="K39" s="79">
        <v>0</v>
      </c>
      <c r="L39" s="55">
        <v>0</v>
      </c>
      <c r="M39" s="55">
        <v>0</v>
      </c>
      <c r="N39" s="73">
        <f>SUM(K39:M39)</f>
        <v>0</v>
      </c>
      <c r="O39" s="79">
        <v>0</v>
      </c>
      <c r="P39" s="55">
        <v>0</v>
      </c>
      <c r="Q39" s="55">
        <v>0</v>
      </c>
      <c r="R39" s="73">
        <f>SUM(O39:Q39)</f>
        <v>0</v>
      </c>
      <c r="S39" s="79">
        <v>0</v>
      </c>
      <c r="T39" s="55">
        <v>0</v>
      </c>
      <c r="U39" s="55">
        <v>0</v>
      </c>
      <c r="V39" s="73">
        <f>SUM(S39:U39)</f>
        <v>0</v>
      </c>
      <c r="W39" s="50">
        <v>0</v>
      </c>
      <c r="X39" s="50">
        <v>0</v>
      </c>
      <c r="Y39" s="50">
        <v>0</v>
      </c>
      <c r="Z39" s="50">
        <v>0</v>
      </c>
    </row>
    <row r="40" spans="1:26" x14ac:dyDescent="0.2">
      <c r="A40" s="133"/>
      <c r="B40" s="133"/>
      <c r="C40" s="135"/>
      <c r="D40" s="133"/>
      <c r="E40" s="133"/>
      <c r="F40" s="133"/>
      <c r="G40" s="141"/>
      <c r="H40" s="133"/>
      <c r="I40" s="135"/>
      <c r="J40" s="4" t="s">
        <v>37</v>
      </c>
      <c r="K40" s="71">
        <v>0</v>
      </c>
      <c r="L40" s="52">
        <v>0</v>
      </c>
      <c r="M40" s="52">
        <v>0</v>
      </c>
      <c r="N40" s="72">
        <f>SUM(K40:M40)</f>
        <v>0</v>
      </c>
      <c r="O40" s="71">
        <v>0</v>
      </c>
      <c r="P40" s="52">
        <v>0</v>
      </c>
      <c r="Q40" s="52">
        <v>0</v>
      </c>
      <c r="R40" s="72">
        <f>SUM(O40:Q40)</f>
        <v>0</v>
      </c>
      <c r="S40" s="71">
        <v>0</v>
      </c>
      <c r="T40" s="52">
        <v>0</v>
      </c>
      <c r="U40" s="52">
        <v>0</v>
      </c>
      <c r="V40" s="72">
        <f>SUM(S40:U40)</f>
        <v>0</v>
      </c>
      <c r="W40" s="50">
        <v>0</v>
      </c>
      <c r="X40" s="50">
        <v>0</v>
      </c>
      <c r="Y40" s="50">
        <v>0</v>
      </c>
      <c r="Z40" s="50">
        <v>0</v>
      </c>
    </row>
    <row r="41" spans="1:26" x14ac:dyDescent="0.2">
      <c r="A41" s="133"/>
      <c r="B41" s="133"/>
      <c r="C41" s="135"/>
      <c r="D41" s="133"/>
      <c r="E41" s="133"/>
      <c r="F41" s="133"/>
      <c r="G41" s="141"/>
      <c r="H41" s="133"/>
      <c r="I41" s="135" t="s">
        <v>29</v>
      </c>
      <c r="J41" s="4" t="s">
        <v>38</v>
      </c>
      <c r="K41" s="71">
        <v>0</v>
      </c>
      <c r="L41" s="52">
        <v>0</v>
      </c>
      <c r="M41" s="52">
        <v>0</v>
      </c>
      <c r="N41" s="72">
        <f>SUM(K41:M41)</f>
        <v>0</v>
      </c>
      <c r="O41" s="71">
        <v>0</v>
      </c>
      <c r="P41" s="52">
        <v>0</v>
      </c>
      <c r="Q41" s="52">
        <v>0</v>
      </c>
      <c r="R41" s="72">
        <f>SUM(O41:Q41)</f>
        <v>0</v>
      </c>
      <c r="S41" s="71">
        <v>0</v>
      </c>
      <c r="T41" s="52">
        <v>0</v>
      </c>
      <c r="U41" s="52">
        <v>0</v>
      </c>
      <c r="V41" s="72">
        <f>SUM(S41:U41)</f>
        <v>0</v>
      </c>
      <c r="W41" s="50">
        <v>0</v>
      </c>
      <c r="X41" s="50">
        <v>0</v>
      </c>
      <c r="Y41" s="50">
        <v>0</v>
      </c>
      <c r="Z41" s="50">
        <v>0</v>
      </c>
    </row>
    <row r="42" spans="1:26" ht="24" customHeight="1" thickBot="1" x14ac:dyDescent="0.25">
      <c r="A42" s="133"/>
      <c r="B42" s="133"/>
      <c r="C42" s="135"/>
      <c r="D42" s="133"/>
      <c r="E42" s="133"/>
      <c r="F42" s="133"/>
      <c r="G42" s="141"/>
      <c r="H42" s="133"/>
      <c r="I42" s="135"/>
      <c r="J42" s="4" t="s">
        <v>39</v>
      </c>
      <c r="K42" s="80">
        <v>0</v>
      </c>
      <c r="L42" s="81">
        <v>0</v>
      </c>
      <c r="M42" s="81">
        <v>0</v>
      </c>
      <c r="N42" s="82">
        <f>SUM(K42:M42)</f>
        <v>0</v>
      </c>
      <c r="O42" s="80">
        <v>0</v>
      </c>
      <c r="P42" s="81">
        <v>0</v>
      </c>
      <c r="Q42" s="81">
        <v>0</v>
      </c>
      <c r="R42" s="82">
        <f>SUM(O42:Q42)</f>
        <v>0</v>
      </c>
      <c r="S42" s="80">
        <v>0</v>
      </c>
      <c r="T42" s="81">
        <v>0</v>
      </c>
      <c r="U42" s="81">
        <v>0</v>
      </c>
      <c r="V42" s="82">
        <f>SUM(S42:U42)</f>
        <v>0</v>
      </c>
      <c r="W42" s="50">
        <v>0</v>
      </c>
      <c r="X42" s="50">
        <v>0</v>
      </c>
      <c r="Y42" s="50">
        <v>0</v>
      </c>
      <c r="Z42" s="50">
        <v>0</v>
      </c>
    </row>
    <row r="43" spans="1:26" ht="16.5" customHeight="1" x14ac:dyDescent="0.2">
      <c r="A43" s="133"/>
      <c r="B43" s="133"/>
      <c r="C43" s="135"/>
      <c r="D43" s="133"/>
      <c r="E43" s="133"/>
      <c r="F43" s="133" t="s">
        <v>224</v>
      </c>
      <c r="G43" s="141"/>
      <c r="H43" s="133" t="s">
        <v>225</v>
      </c>
      <c r="I43" s="135" t="s">
        <v>27</v>
      </c>
      <c r="J43" s="4" t="s">
        <v>30</v>
      </c>
      <c r="K43" s="68">
        <v>30</v>
      </c>
      <c r="L43" s="69">
        <v>50</v>
      </c>
      <c r="M43" s="69">
        <v>0</v>
      </c>
      <c r="N43" s="70">
        <f t="shared" ref="N43:N47" si="18">SUM(K43:M43)</f>
        <v>80</v>
      </c>
      <c r="O43" s="68">
        <v>80</v>
      </c>
      <c r="P43" s="69">
        <v>180</v>
      </c>
      <c r="Q43" s="69">
        <v>0</v>
      </c>
      <c r="R43" s="70">
        <f t="shared" ref="R43:R47" si="19">SUM(O43:Q43)</f>
        <v>260</v>
      </c>
      <c r="S43" s="68">
        <v>245</v>
      </c>
      <c r="T43" s="69">
        <v>453</v>
      </c>
      <c r="U43" s="69">
        <v>0</v>
      </c>
      <c r="V43" s="70">
        <f t="shared" ref="V43:V47" si="20">SUM(S43:U43)</f>
        <v>698</v>
      </c>
      <c r="W43" s="50">
        <v>0</v>
      </c>
      <c r="X43" s="50">
        <v>0</v>
      </c>
      <c r="Y43" s="50">
        <v>0</v>
      </c>
      <c r="Z43" s="50">
        <v>0</v>
      </c>
    </row>
    <row r="44" spans="1:26" x14ac:dyDescent="0.2">
      <c r="A44" s="133"/>
      <c r="B44" s="133"/>
      <c r="C44" s="135"/>
      <c r="D44" s="133"/>
      <c r="E44" s="133"/>
      <c r="F44" s="133"/>
      <c r="G44" s="141"/>
      <c r="H44" s="133"/>
      <c r="I44" s="135"/>
      <c r="J44" s="4" t="s">
        <v>31</v>
      </c>
      <c r="K44" s="71">
        <v>50</v>
      </c>
      <c r="L44" s="52">
        <v>75</v>
      </c>
      <c r="M44" s="52">
        <v>0</v>
      </c>
      <c r="N44" s="72">
        <f t="shared" si="18"/>
        <v>125</v>
      </c>
      <c r="O44" s="71">
        <v>150</v>
      </c>
      <c r="P44" s="52">
        <v>160</v>
      </c>
      <c r="Q44" s="52">
        <v>0</v>
      </c>
      <c r="R44" s="72">
        <f t="shared" si="19"/>
        <v>310</v>
      </c>
      <c r="S44" s="71">
        <v>135</v>
      </c>
      <c r="T44" s="52">
        <v>345</v>
      </c>
      <c r="U44" s="52">
        <v>0</v>
      </c>
      <c r="V44" s="72">
        <f t="shared" si="20"/>
        <v>480</v>
      </c>
      <c r="W44" s="50">
        <v>0</v>
      </c>
      <c r="X44" s="50">
        <v>0</v>
      </c>
      <c r="Y44" s="50">
        <v>0</v>
      </c>
      <c r="Z44" s="50">
        <v>0</v>
      </c>
    </row>
    <row r="45" spans="1:26" x14ac:dyDescent="0.2">
      <c r="A45" s="133"/>
      <c r="B45" s="133"/>
      <c r="C45" s="135"/>
      <c r="D45" s="133"/>
      <c r="E45" s="133"/>
      <c r="F45" s="133"/>
      <c r="G45" s="141"/>
      <c r="H45" s="133"/>
      <c r="I45" s="135"/>
      <c r="J45" s="4" t="s">
        <v>32</v>
      </c>
      <c r="K45" s="71">
        <v>55</v>
      </c>
      <c r="L45" s="52">
        <v>85</v>
      </c>
      <c r="M45" s="52">
        <v>0</v>
      </c>
      <c r="N45" s="72">
        <f t="shared" si="18"/>
        <v>140</v>
      </c>
      <c r="O45" s="71">
        <v>200</v>
      </c>
      <c r="P45" s="52">
        <v>300</v>
      </c>
      <c r="Q45" s="52">
        <v>0</v>
      </c>
      <c r="R45" s="72">
        <f t="shared" si="19"/>
        <v>500</v>
      </c>
      <c r="S45" s="71">
        <v>231</v>
      </c>
      <c r="T45" s="52">
        <v>324</v>
      </c>
      <c r="U45" s="52">
        <v>0</v>
      </c>
      <c r="V45" s="72">
        <f t="shared" si="20"/>
        <v>555</v>
      </c>
      <c r="W45" s="50">
        <v>0</v>
      </c>
      <c r="X45" s="50">
        <v>0</v>
      </c>
      <c r="Y45" s="50">
        <v>0</v>
      </c>
      <c r="Z45" s="50">
        <v>0</v>
      </c>
    </row>
    <row r="46" spans="1:26" x14ac:dyDescent="0.2">
      <c r="A46" s="133"/>
      <c r="B46" s="133"/>
      <c r="C46" s="135"/>
      <c r="D46" s="133"/>
      <c r="E46" s="133"/>
      <c r="F46" s="133"/>
      <c r="G46" s="141"/>
      <c r="H46" s="133"/>
      <c r="I46" s="135"/>
      <c r="J46" s="4" t="s">
        <v>33</v>
      </c>
      <c r="K46" s="71">
        <v>45</v>
      </c>
      <c r="L46" s="52">
        <v>155</v>
      </c>
      <c r="M46" s="52">
        <v>0</v>
      </c>
      <c r="N46" s="73">
        <f t="shared" si="18"/>
        <v>200</v>
      </c>
      <c r="O46" s="71">
        <v>100</v>
      </c>
      <c r="P46" s="52">
        <v>100</v>
      </c>
      <c r="Q46" s="52">
        <v>0</v>
      </c>
      <c r="R46" s="73">
        <f t="shared" si="19"/>
        <v>200</v>
      </c>
      <c r="S46" s="71">
        <v>125</v>
      </c>
      <c r="T46" s="52">
        <v>245</v>
      </c>
      <c r="U46" s="52">
        <v>0</v>
      </c>
      <c r="V46" s="73">
        <f t="shared" si="20"/>
        <v>370</v>
      </c>
      <c r="W46" s="50">
        <v>0</v>
      </c>
      <c r="X46" s="50">
        <v>0</v>
      </c>
      <c r="Y46" s="50">
        <v>0</v>
      </c>
      <c r="Z46" s="50">
        <v>0</v>
      </c>
    </row>
    <row r="47" spans="1:26" ht="13.5" thickBot="1" x14ac:dyDescent="0.25">
      <c r="A47" s="133"/>
      <c r="B47" s="133"/>
      <c r="C47" s="135"/>
      <c r="D47" s="133"/>
      <c r="E47" s="133"/>
      <c r="F47" s="133"/>
      <c r="G47" s="141"/>
      <c r="H47" s="133"/>
      <c r="I47" s="135"/>
      <c r="J47" s="3" t="s">
        <v>34</v>
      </c>
      <c r="K47" s="74">
        <v>30</v>
      </c>
      <c r="L47" s="54">
        <v>30</v>
      </c>
      <c r="M47" s="54">
        <v>0</v>
      </c>
      <c r="N47" s="75">
        <f t="shared" si="18"/>
        <v>60</v>
      </c>
      <c r="O47" s="74">
        <v>50</v>
      </c>
      <c r="P47" s="54">
        <v>50</v>
      </c>
      <c r="Q47" s="54">
        <v>0</v>
      </c>
      <c r="R47" s="75">
        <f t="shared" si="19"/>
        <v>100</v>
      </c>
      <c r="S47" s="74">
        <v>56</v>
      </c>
      <c r="T47" s="54">
        <v>156</v>
      </c>
      <c r="U47" s="54">
        <v>0</v>
      </c>
      <c r="V47" s="75">
        <f t="shared" si="20"/>
        <v>212</v>
      </c>
      <c r="W47" s="50">
        <v>0</v>
      </c>
      <c r="X47" s="50">
        <v>0</v>
      </c>
      <c r="Y47" s="50">
        <v>0</v>
      </c>
      <c r="Z47" s="50">
        <v>0</v>
      </c>
    </row>
    <row r="48" spans="1:26" ht="26.25" thickBot="1" x14ac:dyDescent="0.25">
      <c r="A48" s="133"/>
      <c r="B48" s="133"/>
      <c r="C48" s="135"/>
      <c r="D48" s="133"/>
      <c r="E48" s="133"/>
      <c r="F48" s="133"/>
      <c r="G48" s="141"/>
      <c r="H48" s="133"/>
      <c r="I48" s="135"/>
      <c r="J48" s="5" t="s">
        <v>35</v>
      </c>
      <c r="K48" s="76">
        <f>SUM(K43,K44,K45,K46,K47)</f>
        <v>210</v>
      </c>
      <c r="L48" s="77">
        <f t="shared" ref="L48:M48" si="21">SUM(L43:L47)</f>
        <v>395</v>
      </c>
      <c r="M48" s="77">
        <f t="shared" si="21"/>
        <v>0</v>
      </c>
      <c r="N48" s="78">
        <f>SUM(K48,L48)</f>
        <v>605</v>
      </c>
      <c r="O48" s="76">
        <f>SUM(O43,O44,O45,O46,O47)</f>
        <v>580</v>
      </c>
      <c r="P48" s="77">
        <f t="shared" ref="P48:Q48" si="22">SUM(P43:P47)</f>
        <v>790</v>
      </c>
      <c r="Q48" s="77">
        <f t="shared" si="22"/>
        <v>0</v>
      </c>
      <c r="R48" s="78">
        <f>SUM(O48,P48)</f>
        <v>1370</v>
      </c>
      <c r="S48" s="76">
        <f>SUM(S43,S44,S45,S46,S47)</f>
        <v>792</v>
      </c>
      <c r="T48" s="77">
        <f t="shared" ref="T48:U48" si="23">SUM(T43:T47)</f>
        <v>1523</v>
      </c>
      <c r="U48" s="77">
        <f t="shared" si="23"/>
        <v>0</v>
      </c>
      <c r="V48" s="124">
        <f>SUM(S48,T48)</f>
        <v>2315</v>
      </c>
      <c r="W48" s="126">
        <f>SUM(K48,O48,S48)</f>
        <v>1582</v>
      </c>
      <c r="X48" s="126">
        <f>SUM(L48,P48,T48)</f>
        <v>2708</v>
      </c>
      <c r="Y48" s="125">
        <v>0</v>
      </c>
      <c r="Z48" s="126">
        <f>SUM(W48,X48)</f>
        <v>4290</v>
      </c>
    </row>
    <row r="49" spans="1:26" x14ac:dyDescent="0.2">
      <c r="A49" s="133"/>
      <c r="B49" s="133"/>
      <c r="C49" s="135"/>
      <c r="D49" s="133"/>
      <c r="E49" s="133"/>
      <c r="F49" s="133"/>
      <c r="G49" s="141"/>
      <c r="H49" s="133"/>
      <c r="I49" s="135" t="s">
        <v>28</v>
      </c>
      <c r="J49" s="4" t="s">
        <v>36</v>
      </c>
      <c r="K49" s="79">
        <v>0</v>
      </c>
      <c r="L49" s="55">
        <v>0</v>
      </c>
      <c r="M49" s="55">
        <v>0</v>
      </c>
      <c r="N49" s="73">
        <f>SUM(K49:M49)</f>
        <v>0</v>
      </c>
      <c r="O49" s="79">
        <v>0</v>
      </c>
      <c r="P49" s="55">
        <v>0</v>
      </c>
      <c r="Q49" s="55">
        <v>0</v>
      </c>
      <c r="R49" s="73">
        <f>SUM(O49:Q49)</f>
        <v>0</v>
      </c>
      <c r="S49" s="79">
        <v>0</v>
      </c>
      <c r="T49" s="55">
        <v>0</v>
      </c>
      <c r="U49" s="55">
        <v>0</v>
      </c>
      <c r="V49" s="73">
        <f>SUM(S49:U49)</f>
        <v>0</v>
      </c>
      <c r="W49" s="50">
        <v>0</v>
      </c>
      <c r="X49" s="50">
        <v>0</v>
      </c>
      <c r="Y49" s="50">
        <v>0</v>
      </c>
      <c r="Z49" s="50">
        <v>0</v>
      </c>
    </row>
    <row r="50" spans="1:26" x14ac:dyDescent="0.2">
      <c r="A50" s="133"/>
      <c r="B50" s="133"/>
      <c r="C50" s="135"/>
      <c r="D50" s="133"/>
      <c r="E50" s="133"/>
      <c r="F50" s="133"/>
      <c r="G50" s="141"/>
      <c r="H50" s="133"/>
      <c r="I50" s="135"/>
      <c r="J50" s="4" t="s">
        <v>37</v>
      </c>
      <c r="K50" s="71">
        <v>0</v>
      </c>
      <c r="L50" s="52">
        <v>0</v>
      </c>
      <c r="M50" s="52">
        <v>0</v>
      </c>
      <c r="N50" s="72">
        <f>SUM(K50:M50)</f>
        <v>0</v>
      </c>
      <c r="O50" s="71">
        <v>0</v>
      </c>
      <c r="P50" s="52">
        <v>0</v>
      </c>
      <c r="Q50" s="52">
        <v>0</v>
      </c>
      <c r="R50" s="72">
        <f>SUM(O50:Q50)</f>
        <v>0</v>
      </c>
      <c r="S50" s="71">
        <v>0</v>
      </c>
      <c r="T50" s="52">
        <v>0</v>
      </c>
      <c r="U50" s="52">
        <v>0</v>
      </c>
      <c r="V50" s="72">
        <f>SUM(S50:U50)</f>
        <v>0</v>
      </c>
      <c r="W50" s="50">
        <v>0</v>
      </c>
      <c r="X50" s="50">
        <v>0</v>
      </c>
      <c r="Y50" s="50">
        <v>0</v>
      </c>
      <c r="Z50" s="50">
        <v>0</v>
      </c>
    </row>
    <row r="51" spans="1:26" x14ac:dyDescent="0.2">
      <c r="A51" s="133"/>
      <c r="B51" s="133"/>
      <c r="C51" s="135"/>
      <c r="D51" s="133"/>
      <c r="E51" s="133"/>
      <c r="F51" s="133"/>
      <c r="G51" s="141"/>
      <c r="H51" s="133"/>
      <c r="I51" s="135" t="s">
        <v>29</v>
      </c>
      <c r="J51" s="4" t="s">
        <v>38</v>
      </c>
      <c r="K51" s="71">
        <v>0</v>
      </c>
      <c r="L51" s="52">
        <v>0</v>
      </c>
      <c r="M51" s="52">
        <v>0</v>
      </c>
      <c r="N51" s="72">
        <f>SUM(K51:M51)</f>
        <v>0</v>
      </c>
      <c r="O51" s="71">
        <v>0</v>
      </c>
      <c r="P51" s="52">
        <v>0</v>
      </c>
      <c r="Q51" s="52">
        <v>0</v>
      </c>
      <c r="R51" s="72">
        <f>SUM(O51:Q51)</f>
        <v>0</v>
      </c>
      <c r="S51" s="71">
        <v>0</v>
      </c>
      <c r="T51" s="52">
        <v>0</v>
      </c>
      <c r="U51" s="52">
        <v>0</v>
      </c>
      <c r="V51" s="72">
        <f>SUM(S51:U51)</f>
        <v>0</v>
      </c>
      <c r="W51" s="50">
        <v>0</v>
      </c>
      <c r="X51" s="50">
        <v>0</v>
      </c>
      <c r="Y51" s="50">
        <v>0</v>
      </c>
      <c r="Z51" s="50">
        <v>0</v>
      </c>
    </row>
    <row r="52" spans="1:26" ht="27" customHeight="1" thickBot="1" x14ac:dyDescent="0.25">
      <c r="A52" s="133"/>
      <c r="B52" s="133"/>
      <c r="C52" s="135"/>
      <c r="D52" s="133"/>
      <c r="E52" s="133"/>
      <c r="F52" s="133"/>
      <c r="G52" s="141"/>
      <c r="H52" s="133"/>
      <c r="I52" s="135"/>
      <c r="J52" s="4" t="s">
        <v>39</v>
      </c>
      <c r="K52" s="80">
        <v>0</v>
      </c>
      <c r="L52" s="81">
        <v>0</v>
      </c>
      <c r="M52" s="81">
        <v>0</v>
      </c>
      <c r="N52" s="82">
        <f>SUM(K52:M52)</f>
        <v>0</v>
      </c>
      <c r="O52" s="80">
        <v>0</v>
      </c>
      <c r="P52" s="81">
        <v>0</v>
      </c>
      <c r="Q52" s="81">
        <v>0</v>
      </c>
      <c r="R52" s="82">
        <f>SUM(O52:Q52)</f>
        <v>0</v>
      </c>
      <c r="S52" s="80">
        <v>0</v>
      </c>
      <c r="T52" s="81">
        <v>0</v>
      </c>
      <c r="U52" s="81">
        <v>0</v>
      </c>
      <c r="V52" s="82">
        <f>SUM(S52:U52)</f>
        <v>0</v>
      </c>
      <c r="W52" s="50">
        <v>0</v>
      </c>
      <c r="X52" s="50">
        <v>0</v>
      </c>
      <c r="Y52" s="50">
        <v>0</v>
      </c>
      <c r="Z52" s="50">
        <v>0</v>
      </c>
    </row>
  </sheetData>
  <mergeCells count="53">
    <mergeCell ref="B1:W1"/>
    <mergeCell ref="B2:W2"/>
    <mergeCell ref="B3:W3"/>
    <mergeCell ref="A6:E6"/>
    <mergeCell ref="A7:B7"/>
    <mergeCell ref="C7:D7"/>
    <mergeCell ref="A8:B8"/>
    <mergeCell ref="C8:D8"/>
    <mergeCell ref="A10:A12"/>
    <mergeCell ref="B10:B12"/>
    <mergeCell ref="C10:C12"/>
    <mergeCell ref="D10:D12"/>
    <mergeCell ref="E10:E12"/>
    <mergeCell ref="F10:F12"/>
    <mergeCell ref="G10:G12"/>
    <mergeCell ref="H10:H12"/>
    <mergeCell ref="I10:I12"/>
    <mergeCell ref="F33:F42"/>
    <mergeCell ref="K10:N10"/>
    <mergeCell ref="O10:R10"/>
    <mergeCell ref="S10:V10"/>
    <mergeCell ref="K11:N11"/>
    <mergeCell ref="O11:R11"/>
    <mergeCell ref="S11:V11"/>
    <mergeCell ref="J10:J12"/>
    <mergeCell ref="A13:A52"/>
    <mergeCell ref="B13:B32"/>
    <mergeCell ref="C13:C52"/>
    <mergeCell ref="D13:D52"/>
    <mergeCell ref="E13:E52"/>
    <mergeCell ref="B33:B52"/>
    <mergeCell ref="F43:F52"/>
    <mergeCell ref="H43:H52"/>
    <mergeCell ref="I43:I48"/>
    <mergeCell ref="I49:I50"/>
    <mergeCell ref="I51:I52"/>
    <mergeCell ref="G13:G52"/>
    <mergeCell ref="H13:H22"/>
    <mergeCell ref="I13:I18"/>
    <mergeCell ref="I19:I20"/>
    <mergeCell ref="I21:I22"/>
    <mergeCell ref="F23:F32"/>
    <mergeCell ref="H23:H32"/>
    <mergeCell ref="I23:I28"/>
    <mergeCell ref="I29:I30"/>
    <mergeCell ref="I31:I32"/>
    <mergeCell ref="F13:F22"/>
    <mergeCell ref="W10:Z10"/>
    <mergeCell ref="W11:Z11"/>
    <mergeCell ref="H33:H42"/>
    <mergeCell ref="I33:I38"/>
    <mergeCell ref="I39:I40"/>
    <mergeCell ref="I41:I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ORGANIZACION COMUNITARIA</vt:lpstr>
      <vt:lpstr>FERIAS DE LA SALUD</vt:lpstr>
      <vt:lpstr>PROMOCIÓN DE LA SALUD</vt:lpstr>
      <vt:lpstr>PROTECCIÓN Y ATENCIÓN SALUD</vt:lpstr>
      <vt:lpstr>NUTRICIÓN</vt:lpstr>
      <vt:lpstr>PSICOLOGÍA</vt:lpstr>
      <vt:lpstr>JUVENTUD</vt:lpstr>
      <vt:lpstr>COMITÉS DEPORTIVOS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Martínez Osorio Alejandra Danahe</dc:creator>
  <cp:lastModifiedBy>Vargas Solis Fátima Mercedes</cp:lastModifiedBy>
  <dcterms:created xsi:type="dcterms:W3CDTF">2023-01-10T16:23:05Z</dcterms:created>
  <dcterms:modified xsi:type="dcterms:W3CDTF">2023-04-25T11:26:12Z</dcterms:modified>
</cp:coreProperties>
</file>