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4"/>
  </bookViews>
  <sheets>
    <sheet name="SubIng" sheetId="1" r:id="rId1"/>
    <sheet name="REC" sheetId="2" r:id="rId2"/>
    <sheet name="ADT" sheetId="3" r:id="rId3"/>
    <sheet name="ULC" sheetId="4" r:id="rId4"/>
    <sheet name="FIS" sheetId="5" r:id="rId5"/>
    <sheet name="COB" sheetId="6" r:id="rId6"/>
    <sheet name="ASC" sheetId="7" r:id="rId7"/>
    <sheet name="CAG" sheetId="8" r:id="rId8"/>
    <sheet name="PAE" sheetId="9" r:id="rId9"/>
    <sheet name="SubPOT" sheetId="10" r:id="rId10"/>
    <sheet name="ANT" sheetId="11" r:id="rId11"/>
    <sheet name="SubPREyCOG" sheetId="12" r:id="rId12"/>
    <sheet name="PRE" sheetId="13" r:id="rId13"/>
    <sheet name="COG" sheetId="14" r:id="rId14"/>
    <sheet name="VCC" sheetId="15" r:id="rId15"/>
    <sheet name="ADM" sheetId="16" r:id="rId16"/>
    <sheet name="CONT" sheetId="17" r:id="rId17"/>
  </sheets>
  <definedNames/>
  <calcPr fullCalcOnLoad="1"/>
</workbook>
</file>

<file path=xl/sharedStrings.xml><?xml version="1.0" encoding="utf-8"?>
<sst xmlns="http://schemas.openxmlformats.org/spreadsheetml/2006/main" count="767" uniqueCount="200">
  <si>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</si>
  <si>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</si>
  <si>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</si>
  <si>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</si>
  <si>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</si>
  <si>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</si>
  <si>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</si>
  <si>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</si>
  <si>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</si>
  <si>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</si>
  <si>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</si>
  <si>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</si>
  <si>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</si>
  <si>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</si>
  <si>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</si>
  <si>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</si>
  <si>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</si>
  <si>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</si>
  <si>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</si>
  <si>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</si>
  <si>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 xml:space="preserve">LÍNEA (S) ACCIÓN PMD </t>
  </si>
  <si>
    <t xml:space="preserve">DATOS ESTADÍSTICOS  </t>
  </si>
  <si>
    <t>FEBRERO</t>
  </si>
  <si>
    <t>TOTAL ANUAL</t>
  </si>
  <si>
    <t>INDICADORES DE GESTIÓN</t>
  </si>
  <si>
    <t>No. PP</t>
  </si>
  <si>
    <t>UNIDAD RESPONSABLE (DEPTO)</t>
  </si>
  <si>
    <t>FIANZAS Y TESORERIA MUNICIPAL</t>
  </si>
  <si>
    <t>SUBDIRECCION DE INGRESOS</t>
  </si>
  <si>
    <t>DESPACHO DEL SUBDIRECTOR</t>
  </si>
  <si>
    <t>EVALUACIÓN DE PROGRAMAS PRESUPUESTARIOS DERIVADOS DEL PLAN MUNICIPAL DE DESARROLLO 2021-2024</t>
  </si>
  <si>
    <t>IMPULSAR LA UTILIZACIÓN DE TECNOLOGÍAS DE PANELES SOLARES Y AZOTEAS VERDES EN VIVIENDAS, COMERCIO ENTRE OTROS, A TRAVÉS DEL OTORGAMIENTO DE ESTIMULOS FISCALES</t>
  </si>
  <si>
    <t>PROGRAMA DE ESTÍMULO A LAS ACCIONES ANTE EL CAMBIO CLIMÁTICO-PANELES SOLARES</t>
  </si>
  <si>
    <t>NÚMERO DE SOLICITUDES RECIBIDAS Y REVISADAS</t>
  </si>
  <si>
    <t>NÚMERO DE ESTÍMULOS APROBADOS</t>
  </si>
  <si>
    <t>INCREMENTAR LAS ACCIONES ANTE EL CAMBIO CLIMATICO MEDIANTE ESTÍMULOS, CON LA FINALIDAD DE CONTRIBUIR A LA DISMINUCIÓN DE EMISIONES CONTAMINANTES</t>
  </si>
  <si>
    <t>FINANZAS Y TESORERÍA MUNICIPAL</t>
  </si>
  <si>
    <t>INGRESOS</t>
  </si>
  <si>
    <t>ADMINISTRACIÓN TRIBUTARIA</t>
  </si>
  <si>
    <t>IMPLEMENTAR ESTÍMULOS QUE FOMENTEN EL PAGO DE CONTRIBUCIONES Y RECAUDACIÓN DE IMPUESTOS MUNICIPALES</t>
  </si>
  <si>
    <t>ADMINISTRACIÓN DE PADRONES FISCALES MUNICIPALES</t>
  </si>
  <si>
    <t>MOTIVAR EL CUMPLIMIENTO VOLUNTARIO DE LAS OBLIGACIONES FISCALES E INCREMENTAR LA BASE DE CONTRIBUYENTES MEDIANTE LA SIMPLIFICACIÓN ADMINISTRATIVA DE TRÁMITES Y LA ATENCIÓN OPORTUNA DE LOS MISMOS</t>
  </si>
  <si>
    <t>UNIDAD LEGAL Y COBRO COACTIVO</t>
  </si>
  <si>
    <t>OPTIMIZAR LOS PROCESOS ADMINISTRATIVOS Y LOS SERVICIOS INTERNOS, MEDIANTE EL MANEJO RACIONAL DE LOS RECURSOS FINANCIEROS, MATERIALES Y HUMANOS PARA EL LOGRO DE UNA MÉRIDA PARTICIPATIVA E INNOVADORA</t>
  </si>
  <si>
    <t>COBRO COACTIVO DE CRÉDITOS FISCALES, RECUPERACIÓN DE CHEQUES REBOTADOS Y RESOLUCIÓN DE ASUNTOS JURÍDICOS</t>
  </si>
  <si>
    <t>FINANZAS Y TESORERIA MUNICIPAL</t>
  </si>
  <si>
    <t>SUBDIRECCIÓN DE INGRESOS</t>
  </si>
  <si>
    <t>FISCALIZACIÓN</t>
  </si>
  <si>
    <t xml:space="preserve"> IMPLEMENTAR ESTÍMULOS QUE FOMENTEN EL PAGO DE CONTRIBUCIONES Y RECAUDACIÓN DE IMPUESTOS MUNICIPALES</t>
  </si>
  <si>
    <t>ACCIONES DE FISCALIZACIÓN A LAS Y LOS CONTRIBUYENTES</t>
  </si>
  <si>
    <t>EMISIÓN DE DETERMINACIONES A CONTRIBUYENTES OMISOS Y REVISIONES DE GABINETE A CONTRIBUYENTES Y TERCEROS RELACIONADOS EN MATERIA DE IMPUESTO PREDIAL, ISAI Y LICENCIAS DE FUNCIONAMIENTO</t>
  </si>
  <si>
    <t>PESOS</t>
  </si>
  <si>
    <t>REVISIONES DE GABINETE PARA FISCALIZAR EL CUMPLIMIENTO DE OBLIGACIONES EN MATERIA DE LICENCIA DE FUNCIONAMIENTO, IMPUESTO PREDIAL E ISAI</t>
  </si>
  <si>
    <t>REVISIONES</t>
  </si>
  <si>
    <t>COBRANZA</t>
  </si>
  <si>
    <t>IMPLEMENTAR  ESTÍMULOS QUE FOMENTEN EL PAGO DE CONTRIBUCIONES Y RECAUDACIÓN DE IMPUESTOS MUNICIPALES</t>
  </si>
  <si>
    <t>COBRO EN SITIO A LAS Y LOS  CONTRIBUYENTES DEL MUNICIPIO DE MÉRIDA</t>
  </si>
  <si>
    <t>OBTENER UNA MAYOR RECAUDACION,  MEDIANTE ACCIONES PRECISAS DE UNA MANERA EFICIENTE Y OPORTUNA A TRAVÉS DE MECANISMOS DE COBRO DIFERENTES A LAS CAJAS RECAUDADORAS</t>
  </si>
  <si>
    <t>RECAUDACIÓN DE DERECHO DE ESTACIONAMIENTOS PÚBLICOS  MUNICIPALES</t>
  </si>
  <si>
    <t>RECAUDACIÓN DE DERECHO DE USO DE BAÑOS PÚBLICOS MUNICIPALES</t>
  </si>
  <si>
    <t>RECAUDACIÓN DE DERECHO PISO POR USO EN LA VIA PÚBLICA O PARQUES</t>
  </si>
  <si>
    <t>RECAUDACIÓN POR CONSUMO DE AGUA POTABLE EN COMISARIAS</t>
  </si>
  <si>
    <t>EGRESOS</t>
  </si>
  <si>
    <t>CAJA GENERAL</t>
  </si>
  <si>
    <t>NO APLICA</t>
  </si>
  <si>
    <t>SUBDIRECCIÓN DE PRESUPUESTOS Y CONTROL DEL GASTO</t>
  </si>
  <si>
    <t>INTEGRACIÓN DEL PROYECTO Y CONTROL DEL EJERCICIO DEL PRESUPUESTO DE EGRESOS</t>
  </si>
  <si>
    <t>INFORMES</t>
  </si>
  <si>
    <t>REPORTE MENSUAL DE CUENTAS POR PAGAR</t>
  </si>
  <si>
    <t>SEGUIMIENTO AL AVANCE DE LOS RECURSOS EJERCIDOS A TRAVÉS DE CUENTAS POR PAGAR PARA TRÁMITE DE PAGO NO DERIVADAS DE CONTRATOS, CONVENIOS Y/O RECURSOS ETIQUETADOS.</t>
  </si>
  <si>
    <t>APROBACIÓN DE CABILDO</t>
  </si>
  <si>
    <t>CIERRES</t>
  </si>
  <si>
    <t>PRESUPUESTOS</t>
  </si>
  <si>
    <t>CONTROL DEL GASTO</t>
  </si>
  <si>
    <t xml:space="preserve">CUMPLIR EN TIEMPO Y FORMA CON EL PAGO A PROVEEDORES </t>
  </si>
  <si>
    <t>MANEJAR EL PRESUPUESTO Y EJERCICIO DEL GASTO PÚBLICO, DE ACUERDO AL MODELO DE GESTIÓN BASADO EN RESULTADOS</t>
  </si>
  <si>
    <t>VERIFICACIÓN Y CONTROL DE CUENTAS POR PAGAR</t>
  </si>
  <si>
    <t>GARANTIZAR LA CORRECTA INTEGRACIÓN DOCUMENTAL TÉCNICA Y FINANCIERA DE LAS CUENTAS POR PAGAR PARA TRÁMITE DE PAGO QUE NO SE DERIVAN DE CONTRATOS, CONVENIOS Y/O DE TRANSFERENCIAS FEDERALES O ESTATALES ETIQUETADAS Y OTORGAR UN SERVICIO AGIL, EFICIENTE Y DE CALIDAD A NUESTROS CLIENTES INTERNOS Y EXTERNOS MEDIANTE DIVERSOS TRAMITES ADMINISTRATIVOS.</t>
  </si>
  <si>
    <t>ASISTENCIA AL CONTRIBUYENTE</t>
  </si>
  <si>
    <t>ASISTENCIA A LAS Y LOS CONTRIBUYENTES DEL MUNICIPIO DE MÉRIDA</t>
  </si>
  <si>
    <t>RECEPCIÓN, ANÁLISIS Y CANALIZACIÓN DEL TRÁMITE</t>
  </si>
  <si>
    <t>NÚMERO TOTAL DE TRÁMITES RECIBIDOS</t>
  </si>
  <si>
    <t xml:space="preserve">RESPUESTAS EN TIEMPO Y FORMA </t>
  </si>
  <si>
    <t>PORCENTAJE DE DICTÁMENES EMITIDOS</t>
  </si>
  <si>
    <t>PORCENTAJE DE TRÁMITES RESUELTOS POR ASISTENCIA AL CONTRIBUYENTE.</t>
  </si>
  <si>
    <t>TRÁMITES QUE POR SU NATURALEZA, DEPENDEN DE OTROS DEPARTAMENTOS</t>
  </si>
  <si>
    <t xml:space="preserve">PORCENTAJE DE TRÁMITES RESUELTOS POR  OTROS DEPARTAMENTOS. </t>
  </si>
  <si>
    <t>FINANZAS Y TESORERIA MUNCIPAL</t>
  </si>
  <si>
    <t>DEPARTAMENTO DE RECAUDACION</t>
  </si>
  <si>
    <t>IMPLEMENTACION DE ESTIMULOS QUE FOMENTEN EL PAGO DE CONTRIBUCIONES Y RECAUDACION DE IMPUESTOS MUNICIPALES</t>
  </si>
  <si>
    <t>RECAUDACIÓN DE LOS INGRESOS MUNCIPALES</t>
  </si>
  <si>
    <t>RECAUDAR LOS INGRESOS QUE LEGALMENTE LE CORRESPONDEN AL MUNICIPIO DE MÉRIDA, MEDIANTE EL USO EFICAZ Y EFICIENTE DE LOS RECURSOS HUMANOS Y MATERIALES</t>
  </si>
  <si>
    <t>RECAUDACIÓN DE LOS INGRESOS EN LAS CAJAS DE LA DIRECCION DE FINANZAS TESORERIA MUNICIPAL POR IMPUESTO PREDIAL</t>
  </si>
  <si>
    <t>RECAUDACIÓN DE LOS INGRESOS EN LAS CAJAS DE LA DIRECCION DE FINANZAS TESORERIA MUNICIPAL POR IMPUESTO SOBRE ADQUISICIÓN DE BIENES INMUEBLES</t>
  </si>
  <si>
    <t>RECAUDACION DE LOS INGRESOS DURANTE LA CAMPAÑA DE COBRO DEL IMPUESTO PREDIAL BASE VALOR CATASTRAL</t>
  </si>
  <si>
    <t>PROPORCIONAR INCENTIVOS A LOS CONTRIBUYENTES PARA EL PAGO DEL IMPUESTOS PREDIAL BASE VALOR CATASTRAL</t>
  </si>
  <si>
    <t>SORTEO REALIZADO</t>
  </si>
  <si>
    <t>APOYOS OTORGADOS A GRUPOS EN SITUACION DE VULNERABILIDAD</t>
  </si>
  <si>
    <t>PORCENTAJE  DE CANCELACION DE MULTAS</t>
  </si>
  <si>
    <t>PORCENTAJE DE SOLICITUDES ATENDIDAS EN TIEMPO</t>
  </si>
  <si>
    <t>PORCENTAJE DE  CONTESTACIONES ATENDIDAS EN TIEMPO</t>
  </si>
  <si>
    <t>INTEGRACIÓN Y SEGUIMIENTO DEL PROYECTO DE PRESUPUESTO DE EGRESOS DEL MUNICIPIO DE MÉRIDA DURANTE EL EJERCICIO</t>
  </si>
  <si>
    <t>CONTABILIDAD Y ADMINISTRACION</t>
  </si>
  <si>
    <t>CONTABILIDAD</t>
  </si>
  <si>
    <t>CONTABILIDAD GUBERNAMENTAL</t>
  </si>
  <si>
    <t>ELABORACIÓN DE INFORMES FINANCIEROS Y ENTREGA DE LA CUENTA PUBLICA DE ACUERDO A LA NORMATIVIDAD ESTABLECIDA.</t>
  </si>
  <si>
    <t>DEPARTAMENTO ADMINISTRATIVO</t>
  </si>
  <si>
    <t>OPTIMIZAR LOS PROCESOS ADMINISTRATIVOS Y LOS SERVICIOS INTERNOS MEDIANTE EL MANEJO RACIONAL DE LOS RECURSOS FINANCIEROS MATERIALES Y HUMANOS PARA EL LOGRO DE UNA MERIDA PARTICIPANTE E INNOVADORA</t>
  </si>
  <si>
    <t>CONTROLES ADMINISTRATIVOS DE LA DIRECCION DE FINANZAS Y TESORERIA MUNICIPAL</t>
  </si>
  <si>
    <t>OPTIMIZAR LOS RECURSOS HUMANOS, MATERIALES E INFRAESTRUCTURA DE LA DIRECCIÓN DE FINANZAS Y TESORERIA MUNICIPAL MEDIANTE ESTRATEGIAS DE CONTROL PREVENTIVO Y CORRECTIVO</t>
  </si>
  <si>
    <t>DOTACIÓN DE INSUMOS</t>
  </si>
  <si>
    <t>TRAMITES REALIZADOS</t>
  </si>
  <si>
    <t xml:space="preserve">MANTENIMIENTO DE BIENES MUEBLES </t>
  </si>
  <si>
    <t>MANTENIMIENTO VEHICULAR</t>
  </si>
  <si>
    <t>FINANZAS Y TESORERIA</t>
  </si>
  <si>
    <t>PAGOS ELECTRÓNICOS</t>
  </si>
  <si>
    <t>CUMPLIR EN TIEMPO Y FORMA CON EL PAGO A PROVEEDORES</t>
  </si>
  <si>
    <t>PAGO ELECTRÓNICO A LAS Y LOS PROVEEDORES Y UNIDADES ADMINISTRATIVAS DEL MUNICIPIO DE MÉRIDA</t>
  </si>
  <si>
    <t>REALIZAR EL MANEJO DE LOS RECURSOS FINANCIEROS DEL MUNICIPIO BAJO LOS PRINCIPIOS DE SUFICIENCIA, EFICIENCIA Y EQUIDAD</t>
  </si>
  <si>
    <t>PAGO DE SERVICIOS BANCARIOS Y FINANCIEROS DE LAS CUENTAS BANCARIAS DEL MUNICIPIO DE MÉRIDA</t>
  </si>
  <si>
    <t>POLÍTICA TRIBUTARIA</t>
  </si>
  <si>
    <t>ANÁLISIS TÉCNICO</t>
  </si>
  <si>
    <t>MEJORA REGULATORIA Y PROCESOS DE CALIDAD EN LA DIRECCIÓN DE FINANZAS Y TESORERÍA MUNICIPAL</t>
  </si>
  <si>
    <t>ACTUALIZACIÓN Y SEGUIMIENTO DE LAS SOLICITUDES DE LOS TRÁMITES Y SERVICIOS DE LA DIRECCIÓN DE FINANZAS EN EL REGISTRO MUNICIPAL DE TRÁMITES Y SERVICIOS</t>
  </si>
  <si>
    <t>PORCENTAJE DE CUMPLIMIENTO DE LAS SOLICITUDES ATENDIDAS</t>
  </si>
  <si>
    <t>SEGUIMIENTODE LAS SOLICITUDES  PARA LA PUBLICACIÓN DE INFORMACIÓN EN LA PÁGINA WEB DEL AYUNTAMIENTO</t>
  </si>
  <si>
    <t>PORCENTAJE DE CUMPLIMIENTO DE LAS PUBLICACIONES ATENDIDAS</t>
  </si>
  <si>
    <t>-</t>
  </si>
  <si>
    <t>ACTUALIZACIÓN DEL MANUAL DE ORGANIZACIÓN</t>
  </si>
  <si>
    <t>MANUAL</t>
  </si>
  <si>
    <t>ANALIZAR EL COMPORTAMIENTO DE LOS INGRESOS DEL MUNICIPIO DE MÉRIDA, MEDIANTE MECANISMOS DIVERSOS, EN CUMPLIMIENTO CON LAS DISPOSICIONES NORMATIVAS VIGENTES, COADYUVAR EN LA ELABORACIÓN DE LOS ANTEPROYECTOS DE LAS INICIATIVAS DE LA LEY DE HACIENDA Y DE LA LEY DE INGRESOS DEL MUNICIPIO DE MÉRIDA.</t>
  </si>
  <si>
    <t>ELABORACIÓN DEL ANTEPROYECTO DE LEY DE INGRESOS DEL MUNICIPIO DE MERIDA</t>
  </si>
  <si>
    <t>ANTEPROYECTO</t>
  </si>
  <si>
    <t>ELABORACIÓN DEL ANTEPROYECTO DE REFORMAS A LA LEY DE HACIENDA DEL MUNICIPIO DE MÉRIDA</t>
  </si>
  <si>
    <t>SEGUIMIENTO DE INGRESOS</t>
  </si>
  <si>
    <t>REPORTES</t>
  </si>
  <si>
    <t>POLITICA TRIBUTARIA</t>
  </si>
  <si>
    <t>COORDINACIÓN Y SEGUIMIENTO DE LA ELABORACIÓN DEL ANTEPROYECTO DE LEY DE INGRESOS DEL MUNICIPIO DE MÉRIDA</t>
  </si>
  <si>
    <t>ANTREPROYECTO</t>
  </si>
  <si>
    <t>COORDINACIÓN Y SEGUIMIENTO DE LA ELABORACIÓN DEL ANTEPROYECTO DE REFORMAS A LA LEY DE HACIENDA DEL MUNICIPIO DE MÉRIDA</t>
  </si>
  <si>
    <t>PORCENTAJE DE AVANCE</t>
  </si>
  <si>
    <t>SEGUIMIENTO DE LOS INGRESOS TOTALES RECAUDADOS VS LOS INGRESOS TOTALES PRESUPUESTADOS</t>
  </si>
  <si>
    <t>SEGUIMIENTO DE LOS INGRESOS DEL IMPUESTO PREDIAL RECAUDADO VS LOS INGRESOS DEL IMPUESTO PREDIAL PRESUPUESTADOS</t>
  </si>
  <si>
    <t>SEGUIMIENTO DE INGRESOS  DE LOS IMPUESTOS SOBRE ADQUISICIÓN DE INMUEBLES  RECAUDADOS VS LOS INGRESOS DE LOS IMPUESTOS SOBRE ADQUISICIÓN DE INMUEBLES PRESUPUESTADOS</t>
  </si>
  <si>
    <t>MANTENER LOS ESTÁNDARES EN LA CALIFICACIÓN CREDITICIA EMITIDA POR CALIFICADORAS INTERNACIONALES</t>
  </si>
  <si>
    <t>CUOTAS A ORGANISMOS NACIONALES E INTERNACIONALES</t>
  </si>
  <si>
    <t>EMISIÓN Y SEGUIMIENTO DE LA CALIFICACIÓN CREDITICIA DEL MUNICIPIO DE MÉRIDA</t>
  </si>
  <si>
    <t>CALIFICACIÓN</t>
  </si>
  <si>
    <t>SEGUIMIENTO DE LOS INGRESOS DE GESTIÓN RECAUDADOS VS LOS INGRESOS DE GESTIÓN PRESUPUESTADOS</t>
  </si>
  <si>
    <t>APLICAR LOS LINEAMIENTOS DE LA LEY GENERAL DE CONTABILIDAD GUBERNAMENTAL, EN LO REFERENTE A LA ARMONIZACIÓN CONTABLE, SEGÚN LO ESTABLECIDO POR EL CONSEJO DE ARMONIZACIÓN CONTABLE (CONAC)</t>
  </si>
  <si>
    <t>PORCENTAJE DE VIVIENDAS BENEFICIADAS RESPECTO DEL TOTAL DETERMINADO 2022</t>
  </si>
  <si>
    <t>RECAUDAR LOS INGRESOS DEL IMPUESTO PREDIAL BASE VALOR CATASTRAL MEDIANTE ESTRATEGIAS QUE PERMITAN PROPORCIONAR A LA CIUDADANIA FACILIDADES E INCENTIVOS DE PAGO</t>
  </si>
  <si>
    <t xml:space="preserve">ATENCIÓN DE TRÁMITES QUE ACTUALIZAN LOS REGISTROSDE LOS PADRONES FISCALES MUNICIPALES GESTIONADOS POR VENTANILLA ÚNICA </t>
  </si>
  <si>
    <t>TRÁMITES GESTIONADOS DE LICENCIAS DE FUNCIONAMIENTO PRESENCIALES EN VENTANILLA ÚNICA</t>
  </si>
  <si>
    <t>ATENCIÓN DE TRÁMITES EN LÍNEA (SARE Y SMI)</t>
  </si>
  <si>
    <t>TRÁMITES GESTIONADOS DE LICENCIA DE  FUNCIONAMIENTO PRESENCIALES EN VENTANILLA UNICA</t>
  </si>
  <si>
    <t>RECUPERAR CRÉDITOS FISCALES Y CHEQUES REBOTADOS, ASÍ COMO RESOLVER EN TIEMPO Y FORMA LAS SOLICITUDES, RECURSOS Y JUICIOS INTERPUESTOS POR PARTICULARES EN CONTRA DE LA DIRECCIÓN DE FINANZAS Y TESORERÍA MUNICIPAL, MEDIANTE LA APLICACIÓN DE LA NORMATIVIDAD VIGENTE</t>
  </si>
  <si>
    <t>COBRO COACTIVO DE CREDITOS FISCALES Y COBRO DE CONTRIBUCIONES DIVERSAS</t>
  </si>
  <si>
    <t>CANCELACIÓN POR RESOLUCIONES RECIBIDAS PARA LA DEPURACIÓN DEL PADRÓN DE MULTAS</t>
  </si>
  <si>
    <t>VERIFICACIÓN Y ANÁLISIS EN TIEMPO Y FORMA DE SOLICITUDES DE EXCEPCIÓN DE PAGO DEL IMPUESTO SOBRE ADQUISICIÓN DE INMUEBLES</t>
  </si>
  <si>
    <t>RESOLUCIÓN EN TIEMPO Y FORMA DE SOLICITUDES DE PARTICULARES Y DEPENDENCIAS MUNICIPALES, ESTATALES Y FEDERALES</t>
  </si>
  <si>
    <t>CONTESTACIÓN EN TIEMPO Y FORMA DE JUICIOS INTERPUESTOS EN CONTRA DE LA DIRECCIÓN DE FINANZAS</t>
  </si>
  <si>
    <t xml:space="preserve">AUMENTAR EL CUMPLIMIENTO DE LAS OBLIGACIONES FISCALES MUNICIPALES DE LAS PERSONAS FISICAS Y MORALES EN LOS PAGOS DE CONTRIBUCIONES MUNICIPALES MEDIANTE ACCIONES DE FISCALIZACIÓN </t>
  </si>
  <si>
    <t>ASISTIR, ATENDER Y ORIENTAR A LA CIUDADANÍA DE MANERA INTEGRAL, EFICAZ Y EFICIENTE, CON TRANSPARENCIA, CALIDAD, CALIDEZ EN FORMA GRATUITA Y CONFIDENCIAL, A TAVÉS DE DIFERENTES CANALES DE COMUNICACIÓN QUE PERMITAN PROMOVER LA CULTURA DE CUMPLIMIENTO VOLUNTARIO DE LAS OBLIGACIONES FISCALES MUNICIPALES</t>
  </si>
  <si>
    <t>TRÁMITES RESUELTOS POR EL ÁREA DE ASISTENCIA AL CONTRIBUYENTE.</t>
  </si>
  <si>
    <t>OPERATIVIDAD FINANCIERA Y ADMINISTRACIÓN DEL DEPARTAMENTO DE CAJA GENERAL</t>
  </si>
  <si>
    <t>CUMPLIR EN TIEMPO Y FORMA CON LOS COMPROMISOS DE PAGO Y DIVERSOS TRÁMITES ADMINISTRATIVOS ADQUIRIDOS POR EL MUNICIPIO DE MÉRIDA, MEDIANTE LA APLICACIÓN DE LAS POLÍTICAS Y PROCEDIMIENTOS ESTABLECIDOS, POR MEDIO DEL REGISTRO, TRÁMITE Y SEGUIMIENTO DE LOS DOCUMENTOS RECIBIDOS EN EL DEPARTAMENTO DE CAJA GENERAL</t>
  </si>
  <si>
    <t>EMISIÓN Y ENTREGA DE CHEQUES A BENEFICIARIAS Y BENEFICIARIOS  INTERNOS Y EXTERNOS</t>
  </si>
  <si>
    <t>PORCENTAJE DE CUMPLIMIENTO DE CHEQUES ENTREGADOS CONTRA CHEQUES EMITIDOS</t>
  </si>
  <si>
    <t>REALIZAR PAGOS ELECTRÓNICOS A BENEFICIARIAS Y BENEFICIARIOS EXTERNOS (PENSIONES ALIMENTICIAS, APOYOS ECONÓMICOS, MICROMER, BECAS, PROYECTOS PRODUCTIVOS, ETC.), HONORARIOS ASIMILADOS Y PROFESIONALES</t>
  </si>
  <si>
    <t>PORCENTAJE DE CUMPLIMIENTO DE PAGOS ELECTRÓNICOS REALIZADOS CONTRA CUENTAS POR PAGAR RECIBIDAS</t>
  </si>
  <si>
    <t>ALTA Y PAGO ELECTRÓNICO A LA POBLACIÓN BENEFICIADA DEL MUNICIPIO DE MÉRIDA</t>
  </si>
  <si>
    <t>OFRECER UN SERVICIO MODERNO Y EFICIENTE A LA POBLACIÓN BENEFICIADA, AGILIZANDO EL TRAMITE DE ALTA EN PAGOS ELECTRÓNICOS MEDIANTE EL REGISTRO OPORTUNO, ASI COMO EL PAGO DE LOS COMPROMISOS DEL MUNICIPIO DE MÉRIDA EN EL MÓDULO DEL SISTEMA INTEGRAL DE GESTIÓN GUBERNAMENTAL Y LAS DIFERENTES BANCAS ELECTRÓNICAS CON LAS QUE EL MUNICIPIO DE MÉRIDA TRABAJA</t>
  </si>
  <si>
    <t>BENEFICIARIOS</t>
  </si>
  <si>
    <t>PAGO ELECTRÓNICO A LA POBLACIÓN BENEFICIADA DEL MUNICIPIO DE MÉRIDA</t>
  </si>
  <si>
    <t>CONTABILIZAR LAS DIVERSAS COMISIONES COBRADAS AL MUNICIPIO POR LOS SERVICIOS BANCARIOS Y FINANCIEROS RECIBIDOS DE LAS INSTITUCIONES BANCARIAS MEDIANTE EL REGISTRO OPORTUNO DE LOS MISMOS</t>
  </si>
  <si>
    <t xml:space="preserve">CONTABILIZACIÓN OPORTUNA DE LAS COMISIONES COBRADAS DERIVADA DE LOS SERVICIOS RECIBIDOS DE LAS INSTITUCIONES BANCARIAS </t>
  </si>
  <si>
    <t>POLÍTICA TRIBUTARIA, ANTEPROYECTOS DE LAS INICIATIVAS DE LA LEY DE INGRESOS Y DE LA LEY DE HACIENDA DEL MUNICIPIO DE MÉRIDA</t>
  </si>
  <si>
    <t>DAR SEGUIMIENTO A LOS INGRESOS RECIBIDOS POR EL MUNICIPIO DE MÉRIDA MEDIANTE UN PROCESO DE ANÁLISIS, ELABORACIÓN DE LOS ANTEPROYECTOS DE LA INICIATIVAS DE LA LEY DE INGRESOS Y DE REFORMAS A LA LEY DE HACIENDA DEL MUNCIPIO DE MÉRIDA</t>
  </si>
  <si>
    <t>MANTENER LAS CALIFICACIONES CREDITICIAS DEL MUNICIPIO DE MÉRIDA, A TRAVÉS DE LAS DIFERENTES INSTITUCIONES CALIFICADORAS DE VALORES</t>
  </si>
  <si>
    <t>SEGUIMIENTO DE INGRESOS DEL MUNICIPIO DE MÉRIDA Y PROYECTOS DIVERSOS</t>
  </si>
  <si>
    <t>MANTENER UN SISTEMA PERMANENTE DE REVISIÓN ACTUALIZACIÓN Y SIMPLIFICACIÓN DE TRÁMITES</t>
  </si>
  <si>
    <t>IMPLEMENTAR Y PROMOVER LA MEJORA REGULATORIA Y LA CULTURA DE CALIDAD EN LAS UNIDADES ADMINISTRATIVAS DE LA DIRECCIÓN DE FINANZAS Y TESORERÍA MUNICIPAL MEDIANTE LA APLICACIÓN Y FORTALECIMIENTO DE MECANISMOS QUE PERMITAN GARANTIZAR UN BUEN SERVICIO A LA CIUDADANIA.</t>
  </si>
  <si>
    <t>CONTROL DOCUMENTAL DEL EJERCICIO DEL PRESUPUESTO DE EGRESOS DERIVADO DE CONTRATOS, CONVENIOS Y RECURSOS ETIQUETADOS</t>
  </si>
  <si>
    <t>GARANTIZAR LA CORRECTA INTEGRACIÓN DOCUMENTAL TÉCNICA Y FINANCIERA DE LOS PAGOS DERIVADOS DE CONTRATOS, CONVENIOS Y/O DE TRANSFERENCIAS FEDERALES O ESTATALES ETIQUETADAS QUE PERMITA LLEVAR EL SEGUIMIENTO Y CONTROL DEL EJERCICIO DEL PRESUPUESTO DE EGRESOS MEDIANTE LA REVISIÓN DEL CUMPLIMENTO CON LA NORMATIVIDAD VIGENTE</t>
  </si>
  <si>
    <t>VERIFICACIÓN Y CONTROL DOCUMENTAL DE CUENTAS POR PAGAR PARA TRÁMITE DE PAGO</t>
  </si>
  <si>
    <t>APLICAR LOS LINEAMIENTOS DE LA LEY GENERAL DE CONTABILIDAD GUBERNAMENTAL, EN LO REFERENTE A LA
ARMONIZACIÓN CONTABLE, SEGÚN LO ESTABLECIDO POR EL CONSEJO DE ARMONIZACIÓN CONTABLE (CONAC).</t>
  </si>
  <si>
    <t>REGISTRAR LOS MOVIMIENTOS DE INGRESOS Y EGRESOS, A TRÁVES DEL SISTEMA CONTABLE DEL
AYUNTAMIENTO DE MÉRIDA,PARA UNA MAYOR TRANSPARENCIA EN EL CUMPLIMIENTO DE LA
NORMATIVIDAD ESTABLECIDA EN MATERIA DE CUENTA
PÚBLICA.</t>
  </si>
  <si>
    <t>ESTADOS FINANCIEROS</t>
  </si>
  <si>
    <t>SUPERVISAR EL PROCESO DE ELABORACIÓN DEL ANTEPROYECTO Y DEL PROYECTO DE PRESUPUESTO DE EGRESOS DEL MUNICIPIO Y DAR SEGUIMIENTO A SU EJERCICIO MEDIANTE LA REVISIÓN EXHAUSTIVA DEL CUMPLIMIENTO CON LA NORMATIVIDAD VIGENTE</t>
  </si>
  <si>
    <t>CAPTURA Y ENVÍO DE LOS INFORMES TRIMESTRALES DE AVANCE EN EL SISTEMA DE RECURSOS FEDERALES TRANSFERIDOS DE LA SECRETARÍA DE HACIENDA Y CRÉDITO PÚBLICO</t>
  </si>
  <si>
    <t>SEGUIMIENTO AL AVANCE DE LOS RECURSOS EJERCIDOS EN CONTRATOS DE OBRAS Y SERVICIOS PÚBLICOS, ARRENDAMIENTOS, ADQUISICIONES Y PRESTACIÓN DE SERVICIOS</t>
  </si>
  <si>
    <t>SEGUIMIENTO AL AVANCE DE LOS RECURSOS EJERCIDOS A TRAVÉS DE CUENTAS POR PAGAR PARA TRÁMITE DE PAGO NO DERIVADAS DE CONTRATOS, CONVENIOS Y/O RECURSOS ETIQUETADOS</t>
  </si>
  <si>
    <t>SEGUIMIENTO A LA INTEGRACIÓN DEL PROYECTO DE PRESUPUESTO DE EGRESOS DEL AYUNTAMIENTO DE MÉRIDA</t>
  </si>
  <si>
    <t>SEGUIMIENTO A LOS CIERRES MENSUALES</t>
  </si>
  <si>
    <t>SEGUIMIENTO A LA INTEGRACION DEL PROYECTO DE PRESUPUESTO DE EGRESOS DEL AYUNTAMIENTO DE MÉRIDA</t>
  </si>
  <si>
    <t>INTEGRAR EL PROYECTO DE PRESUPUESTO DE EGRESOS PARA EL EJERCICIO FISCAL CORRESPONDIENTE, ELABORADO POR LAS UNIDADES ADMINISTRATIVAS Y DAR SEGUIMIENTO AL EJERCICIO DEL MISMO A TRAVÉS DE LOS SISTEMAS INFORMÁTICOS ESTABLECIDOS</t>
  </si>
  <si>
    <t>MANEJAR EL PRESUPUESTO Y EJERCICIO DEL GASTO PÚBLICO, DE ACUERDO AL MODELO DE GESTIÓN BASADO EN
RESULTADOS</t>
  </si>
  <si>
    <t>SEGUIMIENTO AL AVANCE DE LOS RECURSOS EJERCIDOS DERIVADOS DE CONTRATOS DE OBRAS Y SERVICIOS PÚBLICOS, ARRENDAMIENTOS, ADQUISICIONES Y PRESTACIÓN DE SERVICIOS</t>
  </si>
  <si>
    <t>NO HUBO CANCELACIONES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</si>
</sst>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80A]dddd\,\ d&quot; de &quot;mmmm&quot; de &quot;yyyy"/>
    <numFmt numFmtId="174" formatCode="#,##0.000"/>
    <numFmt numFmtId="175" formatCode="#,##0.0"/>
    <numFmt numFmtId="176" formatCode="0.0"/>
    <numFmt numFmtId="177" formatCode="0.000"/>
    <numFmt numFmtId="178" formatCode="0.0000"/>
    <numFmt numFmtId="179" formatCode="0_ ;[Red]\-0\ "/>
  </numFmts>
  <fonts count="6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Light"/>
      <family val="2"/>
    </font>
    <font>
      <b/>
      <sz val="8"/>
      <color indexed="8"/>
      <name val="Calibri Light"/>
      <family val="2"/>
    </font>
    <font>
      <sz val="8"/>
      <color indexed="8"/>
      <name val="Arial"/>
      <family val="2"/>
    </font>
    <font>
      <sz val="10"/>
      <color indexed="8"/>
      <name val="Calibri Light"/>
      <family val="2"/>
    </font>
    <font>
      <sz val="11"/>
      <color indexed="8"/>
      <name val="Calibri Light"/>
      <family val="2"/>
    </font>
    <font>
      <b/>
      <sz val="14"/>
      <color indexed="8"/>
      <name val="Calibri Light"/>
      <family val="2"/>
    </font>
    <font>
      <b/>
      <sz val="11"/>
      <color indexed="8"/>
      <name val="Calibri Light"/>
      <family val="2"/>
    </font>
    <font>
      <b/>
      <sz val="10"/>
      <color indexed="8"/>
      <name val="Calibri Light"/>
      <family val="2"/>
    </font>
    <font>
      <sz val="10"/>
      <color indexed="8"/>
      <name val="Calibri"/>
      <family val="2"/>
    </font>
    <font>
      <sz val="10"/>
      <name val="Calibri Light"/>
      <family val="2"/>
    </font>
    <font>
      <b/>
      <sz val="14"/>
      <color indexed="8"/>
      <name val="Calibri"/>
      <family val="2"/>
    </font>
    <font>
      <sz val="10"/>
      <name val="Calibri"/>
      <family val="2"/>
    </font>
    <font>
      <b/>
      <sz val="10"/>
      <color indexed="8"/>
      <name val="Calibri"/>
      <family val="2"/>
    </font>
    <font>
      <b/>
      <sz val="10"/>
      <color indexed="9"/>
      <name val="Calibri Light"/>
      <family val="2"/>
    </font>
    <font>
      <b/>
      <sz val="15"/>
      <color indexed="8"/>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Light"/>
      <family val="2"/>
    </font>
    <font>
      <b/>
      <sz val="8"/>
      <color theme="1"/>
      <name val="Calibri Light"/>
      <family val="2"/>
    </font>
    <font>
      <sz val="8"/>
      <color rgb="FF000000"/>
      <name val="Arial"/>
      <family val="2"/>
    </font>
    <font>
      <sz val="10"/>
      <color theme="1"/>
      <name val="Calibri Light"/>
      <family val="2"/>
    </font>
    <font>
      <sz val="11"/>
      <color theme="1"/>
      <name val="Calibri Light"/>
      <family val="2"/>
    </font>
    <font>
      <b/>
      <sz val="14"/>
      <color theme="1"/>
      <name val="Calibri Light"/>
      <family val="2"/>
    </font>
    <font>
      <b/>
      <sz val="11"/>
      <color theme="1"/>
      <name val="Calibri Light"/>
      <family val="2"/>
    </font>
    <font>
      <b/>
      <sz val="10"/>
      <color theme="1"/>
      <name val="Calibri Light"/>
      <family val="2"/>
    </font>
    <font>
      <sz val="10"/>
      <color theme="1"/>
      <name val="Calibri"/>
      <family val="2"/>
    </font>
    <font>
      <sz val="8"/>
      <color rgb="FF000000"/>
      <name val="Calibri Light"/>
      <family val="2"/>
    </font>
    <font>
      <b/>
      <sz val="14"/>
      <color theme="1"/>
      <name val="Calibri"/>
      <family val="2"/>
    </font>
    <font>
      <sz val="10"/>
      <color rgb="FF000000"/>
      <name val="Calibri Light"/>
      <family val="2"/>
    </font>
    <font>
      <b/>
      <sz val="10"/>
      <color theme="1"/>
      <name val="Calibri"/>
      <family val="2"/>
    </font>
    <font>
      <b/>
      <sz val="15"/>
      <color theme="1"/>
      <name val="Calibri Light"/>
      <family val="2"/>
    </font>
    <font>
      <b/>
      <sz val="10"/>
      <color theme="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style="medium"/>
    </border>
    <border>
      <left style="thin"/>
      <right style="thin"/>
      <top style="medium"/>
      <bottom/>
    </border>
    <border>
      <left style="thin"/>
      <right style="medium"/>
      <top style="medium"/>
      <bottom/>
    </border>
    <border>
      <left style="thin"/>
      <right style="thin"/>
      <top style="medium"/>
      <bottom style="thin"/>
    </border>
    <border>
      <left>
        <color indexed="63"/>
      </left>
      <right style="thin"/>
      <top style="medium"/>
      <bottom style="thin"/>
    </border>
    <border>
      <left style="medium"/>
      <right style="thin"/>
      <top style="thin"/>
      <bottom style="medium"/>
    </border>
    <border>
      <left/>
      <right/>
      <top style="medium"/>
      <bottom>
        <color indexed="63"/>
      </bottom>
    </border>
    <border>
      <left style="thin"/>
      <right style="medium"/>
      <top/>
      <botto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medium"/>
      <top style="medium"/>
      <bottom/>
    </border>
    <border>
      <left>
        <color indexed="63"/>
      </left>
      <right style="thin"/>
      <top style="thin"/>
      <bottom style="thin"/>
    </border>
    <border>
      <left style="medium"/>
      <right style="thin"/>
      <top style="thin"/>
      <bottom style="thin"/>
    </border>
    <border>
      <left style="medium"/>
      <right style="medium"/>
      <top style="thin"/>
      <bottom style="thin"/>
    </border>
    <border>
      <left>
        <color indexed="63"/>
      </left>
      <right style="thin"/>
      <top style="thin"/>
      <bottom style="medium"/>
    </border>
    <border>
      <left style="medium"/>
      <right style="medium"/>
      <top/>
      <bottom style="medium"/>
    </border>
    <border>
      <left style="thin"/>
      <right style="thin"/>
      <top/>
      <bottom style="medium"/>
    </border>
    <border>
      <left>
        <color indexed="63"/>
      </left>
      <right style="thin"/>
      <top/>
      <bottom style="medium"/>
    </border>
    <border>
      <left style="thin"/>
      <right style="medium"/>
      <top/>
      <bottom style="medium"/>
    </border>
    <border>
      <left style="thin"/>
      <right style="medium"/>
      <top style="medium"/>
      <bottom style="thin"/>
    </border>
    <border>
      <left style="thin"/>
      <right style="medium"/>
      <top style="thin"/>
      <bottom style="thin"/>
    </border>
    <border>
      <left style="medium"/>
      <right style="thin"/>
      <top/>
      <bottom style="medium"/>
    </border>
    <border>
      <left>
        <color indexed="63"/>
      </left>
      <right style="thin"/>
      <top style="medium"/>
      <bottom style="medium"/>
    </border>
    <border>
      <left style="medium"/>
      <right style="medium"/>
      <top style="thin"/>
      <bottom style="mediu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right/>
      <top style="medium"/>
      <bottom style="medium"/>
    </border>
    <border>
      <left style="medium"/>
      <right style="medium"/>
      <top style="medium"/>
      <bottom style="thin"/>
    </border>
    <border>
      <left style="thin"/>
      <right>
        <color indexed="63"/>
      </right>
      <top style="medium"/>
      <bottom style="medium"/>
    </border>
    <border>
      <left style="medium"/>
      <right style="thin"/>
      <top/>
      <bottom style="thin"/>
    </border>
    <border>
      <left style="medium"/>
      <right style="medium"/>
      <top/>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style="medium"/>
      <top/>
      <bottom style="thin"/>
    </border>
    <border>
      <left style="thin"/>
      <right>
        <color indexed="63"/>
      </right>
      <top>
        <color indexed="63"/>
      </top>
      <bottom style="thin"/>
    </border>
    <border>
      <left style="thin"/>
      <right style="medium"/>
      <top/>
      <bottom style="thin"/>
    </border>
    <border>
      <left style="thin"/>
      <right style="medium"/>
      <top style="thin"/>
      <bottom/>
    </border>
    <border>
      <left/>
      <right/>
      <top style="thin"/>
      <bottom style="medium"/>
    </border>
    <border>
      <left style="thin"/>
      <right>
        <color indexed="63"/>
      </right>
      <top style="thin"/>
      <bottom style="medium"/>
    </border>
    <border>
      <left style="medium"/>
      <right>
        <color indexed="63"/>
      </right>
      <top/>
      <bottom style="thin"/>
    </border>
    <border>
      <left/>
      <right style="thin"/>
      <top/>
      <bottom style="thin"/>
    </border>
    <border>
      <left style="medium"/>
      <right style="thin"/>
      <top style="medium"/>
      <bottom/>
    </border>
    <border>
      <left style="medium"/>
      <right/>
      <top style="medium"/>
      <bottom style="medium"/>
    </border>
    <border>
      <left/>
      <right style="medium"/>
      <top style="medium"/>
      <bottom style="medium"/>
    </border>
    <border>
      <left style="medium"/>
      <right/>
      <top style="medium"/>
      <bottom>
        <color indexed="63"/>
      </bottom>
    </border>
    <border>
      <left style="medium"/>
      <right style="thin"/>
      <top style="thin"/>
      <bottom>
        <color indexed="63"/>
      </bottom>
    </border>
    <border>
      <left style="thin"/>
      <right/>
      <top style="medium"/>
      <bottom/>
    </border>
    <border>
      <left style="thin"/>
      <right>
        <color indexed="63"/>
      </right>
      <top>
        <color indexed="63"/>
      </top>
      <bottom>
        <color indexed="63"/>
      </bottom>
    </border>
    <border>
      <left style="thin"/>
      <right/>
      <top/>
      <bottom style="medium"/>
    </border>
    <border>
      <left style="medium"/>
      <right/>
      <top/>
      <bottom style="medium"/>
    </border>
    <border>
      <left/>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431">
    <xf numFmtId="0" fontId="0" fillId="0" borderId="0" xfId="0" applyFont="1" applyAlignment="1">
      <alignment/>
    </xf>
    <xf numFmtId="0" fontId="53" fillId="0" borderId="0" xfId="0" applyFont="1" applyAlignment="1">
      <alignment horizontal="center" vertical="center" wrapText="1"/>
    </xf>
    <xf numFmtId="0" fontId="54" fillId="0" borderId="0" xfId="0" applyFont="1" applyAlignment="1">
      <alignment horizontal="center" vertical="center" wrapText="1"/>
    </xf>
    <xf numFmtId="0" fontId="55" fillId="0" borderId="0" xfId="0" applyFont="1" applyAlignment="1">
      <alignment/>
    </xf>
    <xf numFmtId="0" fontId="54"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Alignment="1">
      <alignment horizontal="center" vertical="center" wrapText="1"/>
    </xf>
    <xf numFmtId="0" fontId="56" fillId="0" borderId="10" xfId="0" applyFont="1" applyBorder="1" applyAlignment="1">
      <alignment horizontal="center" vertical="center" wrapText="1"/>
    </xf>
    <xf numFmtId="0" fontId="56" fillId="0" borderId="0" xfId="0" applyFont="1" applyBorder="1" applyAlignment="1">
      <alignment vertical="center" wrapText="1"/>
    </xf>
    <xf numFmtId="0" fontId="56" fillId="0" borderId="0" xfId="0" applyFont="1" applyFill="1" applyBorder="1" applyAlignment="1">
      <alignment vertical="center" wrapText="1"/>
    </xf>
    <xf numFmtId="9" fontId="53" fillId="0" borderId="0" xfId="56" applyFont="1" applyBorder="1" applyAlignment="1">
      <alignment horizontal="center" vertical="center" wrapText="1"/>
    </xf>
    <xf numFmtId="9" fontId="53"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Alignment="1">
      <alignment horizontal="center" vertical="center" wrapText="1"/>
    </xf>
    <xf numFmtId="0" fontId="57" fillId="0" borderId="0" xfId="0" applyFont="1" applyAlignment="1">
      <alignment horizontal="center" vertical="center" wrapText="1"/>
    </xf>
    <xf numFmtId="3" fontId="56" fillId="0" borderId="11" xfId="0" applyNumberFormat="1" applyFont="1" applyFill="1" applyBorder="1" applyAlignment="1">
      <alignment horizontal="center" vertical="center" wrapText="1"/>
    </xf>
    <xf numFmtId="2" fontId="56" fillId="0" borderId="12" xfId="0" applyNumberFormat="1" applyFont="1" applyBorder="1" applyAlignment="1">
      <alignment horizontal="center" vertical="center" wrapText="1"/>
    </xf>
    <xf numFmtId="4" fontId="56" fillId="0" borderId="0" xfId="0" applyNumberFormat="1" applyFont="1" applyAlignment="1">
      <alignment horizontal="center" vertical="center" wrapText="1"/>
    </xf>
    <xf numFmtId="44" fontId="56" fillId="0" borderId="0" xfId="0" applyNumberFormat="1" applyFont="1" applyAlignment="1">
      <alignment horizontal="center" vertical="center" wrapText="1"/>
    </xf>
    <xf numFmtId="0" fontId="56" fillId="0" borderId="0" xfId="0" applyFont="1" applyAlignment="1">
      <alignment horizontal="center" vertical="center" wrapText="1"/>
    </xf>
    <xf numFmtId="9" fontId="56" fillId="0" borderId="11" xfId="0" applyNumberFormat="1" applyFont="1" applyBorder="1" applyAlignment="1">
      <alignment horizontal="center" vertical="center" wrapText="1"/>
    </xf>
    <xf numFmtId="9" fontId="56" fillId="0" borderId="11" xfId="56" applyFont="1" applyBorder="1" applyAlignment="1">
      <alignment horizontal="center" vertical="center" wrapText="1"/>
    </xf>
    <xf numFmtId="0" fontId="58" fillId="0" borderId="0" xfId="0" applyFont="1" applyAlignment="1">
      <alignment horizontal="center" vertical="center" wrapText="1"/>
    </xf>
    <xf numFmtId="0" fontId="59" fillId="0" borderId="0" xfId="0" applyFont="1" applyBorder="1" applyAlignment="1">
      <alignment horizontal="center" vertical="center" wrapText="1"/>
    </xf>
    <xf numFmtId="0" fontId="57" fillId="0" borderId="0"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8" xfId="0" applyFont="1" applyBorder="1" applyAlignment="1">
      <alignment horizontal="center" vertical="center" wrapText="1"/>
    </xf>
    <xf numFmtId="1" fontId="61" fillId="0" borderId="19" xfId="0" applyNumberFormat="1" applyFont="1" applyBorder="1" applyAlignment="1">
      <alignment horizontal="center" vertical="center" wrapText="1"/>
    </xf>
    <xf numFmtId="1" fontId="29" fillId="0" borderId="20" xfId="51" applyNumberFormat="1" applyFont="1" applyBorder="1" applyAlignment="1">
      <alignment horizontal="center" vertical="center" wrapText="1"/>
    </xf>
    <xf numFmtId="1" fontId="29" fillId="0" borderId="21" xfId="51" applyNumberFormat="1" applyFont="1" applyBorder="1" applyAlignment="1">
      <alignment horizontal="center" vertical="center" wrapText="1"/>
    </xf>
    <xf numFmtId="0" fontId="0" fillId="0" borderId="22" xfId="0" applyBorder="1" applyAlignment="1">
      <alignment/>
    </xf>
    <xf numFmtId="0" fontId="60" fillId="0" borderId="23" xfId="0" applyFont="1" applyBorder="1" applyAlignment="1">
      <alignment horizontal="center" vertical="center" wrapText="1"/>
    </xf>
    <xf numFmtId="2" fontId="56" fillId="0" borderId="24" xfId="0" applyNumberFormat="1" applyFont="1" applyBorder="1" applyAlignment="1">
      <alignment horizontal="center" vertical="center" wrapText="1"/>
    </xf>
    <xf numFmtId="0" fontId="60" fillId="0" borderId="25" xfId="0" applyFont="1" applyBorder="1" applyAlignment="1">
      <alignment horizontal="center" vertical="center" wrapText="1"/>
    </xf>
    <xf numFmtId="0" fontId="60" fillId="0" borderId="26" xfId="0" applyFont="1" applyBorder="1" applyAlignment="1">
      <alignment horizontal="center" vertical="center" wrapText="1"/>
    </xf>
    <xf numFmtId="44" fontId="56" fillId="0" borderId="20" xfId="51" applyFont="1" applyBorder="1" applyAlignment="1">
      <alignment horizontal="center" vertical="center" wrapText="1"/>
    </xf>
    <xf numFmtId="44" fontId="56" fillId="0" borderId="27" xfId="51" applyFont="1" applyBorder="1" applyAlignment="1">
      <alignment horizontal="center" vertical="center" wrapText="1"/>
    </xf>
    <xf numFmtId="44" fontId="56" fillId="0" borderId="19" xfId="51" applyFont="1" applyBorder="1" applyAlignment="1">
      <alignment horizontal="center" vertical="center" wrapText="1"/>
    </xf>
    <xf numFmtId="8" fontId="56" fillId="0" borderId="19" xfId="0" applyNumberFormat="1" applyFont="1" applyBorder="1" applyAlignment="1">
      <alignment horizontal="center" vertical="center" wrapText="1"/>
    </xf>
    <xf numFmtId="4" fontId="60" fillId="0" borderId="28" xfId="51" applyNumberFormat="1" applyFont="1" applyFill="1" applyBorder="1" applyAlignment="1">
      <alignment horizontal="center" vertical="center" wrapText="1"/>
    </xf>
    <xf numFmtId="44" fontId="56" fillId="0" borderId="29" xfId="51" applyFont="1" applyBorder="1" applyAlignment="1">
      <alignment horizontal="center" vertical="center" wrapText="1"/>
    </xf>
    <xf numFmtId="44" fontId="56" fillId="0" borderId="30" xfId="51" applyFont="1" applyBorder="1" applyAlignment="1">
      <alignment horizontal="center" vertical="center" wrapText="1"/>
    </xf>
    <xf numFmtId="44" fontId="56" fillId="0" borderId="11" xfId="51" applyFont="1" applyBorder="1" applyAlignment="1">
      <alignment horizontal="center" vertical="center" wrapText="1"/>
    </xf>
    <xf numFmtId="8" fontId="56" fillId="0" borderId="0" xfId="0" applyNumberFormat="1" applyFont="1" applyBorder="1" applyAlignment="1">
      <alignment horizontal="center" vertical="center" wrapText="1"/>
    </xf>
    <xf numFmtId="4" fontId="60" fillId="0" borderId="31" xfId="51" applyNumberFormat="1" applyFont="1" applyFill="1" applyBorder="1" applyAlignment="1">
      <alignment horizontal="center" vertical="center" wrapText="1"/>
    </xf>
    <xf numFmtId="44" fontId="56" fillId="0" borderId="32" xfId="51" applyFont="1" applyBorder="1" applyAlignment="1">
      <alignment horizontal="center" vertical="center" wrapText="1"/>
    </xf>
    <xf numFmtId="44" fontId="56" fillId="0" borderId="21" xfId="51" applyFont="1" applyBorder="1" applyAlignment="1">
      <alignment horizontal="center" vertical="center" wrapText="1"/>
    </xf>
    <xf numFmtId="44" fontId="56" fillId="0" borderId="24" xfId="51" applyFont="1" applyBorder="1" applyAlignment="1">
      <alignment horizontal="center" vertical="center" wrapText="1"/>
    </xf>
    <xf numFmtId="4" fontId="60" fillId="0" borderId="33" xfId="51" applyNumberFormat="1"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34" xfId="0" applyFont="1" applyBorder="1" applyAlignment="1">
      <alignment horizontal="center" vertical="center" wrapText="1"/>
    </xf>
    <xf numFmtId="0" fontId="56" fillId="0" borderId="19" xfId="0" applyFont="1" applyFill="1" applyBorder="1" applyAlignment="1">
      <alignment horizontal="center" vertical="top" wrapText="1"/>
    </xf>
    <xf numFmtId="0" fontId="60" fillId="0" borderId="35" xfId="0" applyFont="1" applyBorder="1" applyAlignment="1">
      <alignment horizontal="center" vertical="center" wrapText="1"/>
    </xf>
    <xf numFmtId="0" fontId="60" fillId="0" borderId="36" xfId="0" applyFont="1" applyBorder="1" applyAlignment="1">
      <alignment horizontal="center" vertical="center" wrapText="1"/>
    </xf>
    <xf numFmtId="0" fontId="56" fillId="0" borderId="37" xfId="0" applyFont="1" applyFill="1" applyBorder="1" applyAlignment="1">
      <alignment horizontal="center" vertical="center" wrapText="1"/>
    </xf>
    <xf numFmtId="3" fontId="56" fillId="0" borderId="19" xfId="0" applyNumberFormat="1" applyFont="1" applyBorder="1" applyAlignment="1">
      <alignment horizontal="center" vertical="center" wrapText="1"/>
    </xf>
    <xf numFmtId="2" fontId="29" fillId="0" borderId="20" xfId="51" applyNumberFormat="1" applyFont="1" applyBorder="1" applyAlignment="1">
      <alignment horizontal="center" vertical="center" wrapText="1"/>
    </xf>
    <xf numFmtId="0" fontId="56"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40" xfId="0" applyFont="1" applyBorder="1" applyAlignment="1">
      <alignment horizontal="center" vertical="center" wrapText="1"/>
    </xf>
    <xf numFmtId="0" fontId="56" fillId="0" borderId="37" xfId="0" applyFont="1" applyBorder="1" applyAlignment="1">
      <alignment horizontal="center" vertical="center" wrapText="1"/>
    </xf>
    <xf numFmtId="2" fontId="56" fillId="0" borderId="38" xfId="0" applyNumberFormat="1" applyFont="1" applyBorder="1" applyAlignment="1">
      <alignment horizontal="center" vertical="center" wrapText="1"/>
    </xf>
    <xf numFmtId="0" fontId="56" fillId="0" borderId="19" xfId="0" applyFont="1" applyFill="1" applyBorder="1" applyAlignment="1">
      <alignment horizontal="center" vertical="center" wrapText="1"/>
    </xf>
    <xf numFmtId="0" fontId="56" fillId="0" borderId="24" xfId="0" applyFont="1" applyFill="1" applyBorder="1" applyAlignment="1">
      <alignment horizontal="center" vertical="center" wrapText="1"/>
    </xf>
    <xf numFmtId="2" fontId="56" fillId="0" borderId="10" xfId="0" applyNumberFormat="1" applyFont="1" applyBorder="1" applyAlignment="1">
      <alignment horizontal="center" vertical="center" wrapText="1"/>
    </xf>
    <xf numFmtId="9" fontId="29" fillId="0" borderId="32" xfId="56" applyFont="1" applyBorder="1" applyAlignment="1">
      <alignment horizontal="center" vertical="center" wrapText="1"/>
    </xf>
    <xf numFmtId="9" fontId="60" fillId="0" borderId="41" xfId="56" applyFont="1" applyFill="1" applyBorder="1" applyAlignment="1">
      <alignment horizontal="center" vertical="center" wrapText="1"/>
    </xf>
    <xf numFmtId="9" fontId="29" fillId="0" borderId="11" xfId="56" applyFont="1" applyBorder="1" applyAlignment="1">
      <alignment horizontal="center" vertical="center" wrapText="1"/>
    </xf>
    <xf numFmtId="9" fontId="29" fillId="0" borderId="24" xfId="56" applyFont="1" applyBorder="1" applyAlignment="1">
      <alignment horizontal="center" vertical="center" wrapText="1"/>
    </xf>
    <xf numFmtId="0" fontId="53" fillId="0" borderId="0" xfId="0" applyFont="1" applyBorder="1" applyAlignment="1">
      <alignment vertical="center" wrapText="1"/>
    </xf>
    <xf numFmtId="9" fontId="53" fillId="0" borderId="0" xfId="56" applyFont="1" applyBorder="1" applyAlignment="1">
      <alignment vertical="center" wrapText="1"/>
    </xf>
    <xf numFmtId="0" fontId="62" fillId="0" borderId="0" xfId="54" applyFont="1" applyBorder="1" applyAlignment="1">
      <alignment vertical="center" wrapText="1"/>
      <protection/>
    </xf>
    <xf numFmtId="2" fontId="53" fillId="0" borderId="0" xfId="51" applyNumberFormat="1" applyFont="1" applyBorder="1" applyAlignment="1">
      <alignment horizontal="center" vertical="center" wrapText="1"/>
    </xf>
    <xf numFmtId="2" fontId="53" fillId="0" borderId="0" xfId="0" applyNumberFormat="1" applyFont="1" applyFill="1" applyBorder="1" applyAlignment="1">
      <alignment horizontal="center" vertical="center" wrapText="1"/>
    </xf>
    <xf numFmtId="2" fontId="53" fillId="0" borderId="0" xfId="0" applyNumberFormat="1" applyFont="1" applyBorder="1" applyAlignment="1">
      <alignment horizontal="center" vertical="center" wrapText="1"/>
    </xf>
    <xf numFmtId="9" fontId="29" fillId="0" borderId="42" xfId="56" applyFont="1" applyBorder="1" applyAlignment="1">
      <alignment horizontal="center" vertical="center" wrapText="1"/>
    </xf>
    <xf numFmtId="9" fontId="29" fillId="0" borderId="43" xfId="56" applyFont="1" applyBorder="1" applyAlignment="1">
      <alignment horizontal="center" vertical="center" wrapText="1"/>
    </xf>
    <xf numFmtId="9" fontId="29" fillId="0" borderId="38" xfId="56" applyFont="1" applyBorder="1" applyAlignment="1">
      <alignment horizontal="center" vertical="center" wrapText="1"/>
    </xf>
    <xf numFmtId="9" fontId="29" fillId="0" borderId="29" xfId="56" applyFont="1" applyBorder="1" applyAlignment="1">
      <alignment horizontal="center" vertical="center" wrapText="1"/>
    </xf>
    <xf numFmtId="0" fontId="56" fillId="0" borderId="43"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9" fontId="56" fillId="0" borderId="44" xfId="0" applyNumberFormat="1" applyFont="1" applyBorder="1" applyAlignment="1">
      <alignment horizontal="center" vertical="center" wrapText="1"/>
    </xf>
    <xf numFmtId="0" fontId="53" fillId="0" borderId="22" xfId="0" applyFont="1" applyBorder="1" applyAlignment="1">
      <alignment horizontal="center" vertical="center" wrapText="1"/>
    </xf>
    <xf numFmtId="9" fontId="56" fillId="0" borderId="45" xfId="56" applyFont="1" applyBorder="1" applyAlignment="1">
      <alignment horizontal="center" vertical="center" wrapText="1"/>
    </xf>
    <xf numFmtId="9" fontId="56" fillId="0" borderId="45" xfId="56" applyNumberFormat="1" applyFont="1" applyBorder="1" applyAlignment="1">
      <alignment horizontal="center" vertical="center" wrapText="1"/>
    </xf>
    <xf numFmtId="9" fontId="56" fillId="0" borderId="45" xfId="0" applyNumberFormat="1" applyFont="1" applyBorder="1" applyAlignment="1">
      <alignment horizontal="center" vertical="center" wrapText="1"/>
    </xf>
    <xf numFmtId="9" fontId="56" fillId="0" borderId="24" xfId="56" applyNumberFormat="1" applyFont="1" applyBorder="1" applyAlignment="1">
      <alignment horizontal="center" vertical="center" wrapText="1"/>
    </xf>
    <xf numFmtId="9" fontId="56" fillId="0" borderId="24" xfId="0" applyNumberFormat="1" applyFont="1" applyBorder="1" applyAlignment="1">
      <alignment horizontal="center" vertical="center" wrapText="1"/>
    </xf>
    <xf numFmtId="9" fontId="56" fillId="0" borderId="24" xfId="0" applyNumberFormat="1" applyFont="1" applyFill="1" applyBorder="1" applyAlignment="1">
      <alignment horizontal="center" vertical="center" wrapText="1"/>
    </xf>
    <xf numFmtId="0" fontId="56" fillId="0" borderId="22" xfId="0" applyFont="1" applyBorder="1" applyAlignment="1">
      <alignment vertical="center" wrapText="1"/>
    </xf>
    <xf numFmtId="0" fontId="53" fillId="0" borderId="46" xfId="0" applyFont="1" applyBorder="1" applyAlignment="1">
      <alignment horizontal="center" vertical="center" wrapText="1"/>
    </xf>
    <xf numFmtId="3" fontId="60" fillId="0" borderId="47" xfId="51" applyNumberFormat="1" applyFont="1" applyFill="1" applyBorder="1" applyAlignment="1">
      <alignment horizontal="center" vertical="center" wrapText="1"/>
    </xf>
    <xf numFmtId="1" fontId="56" fillId="0" borderId="19" xfId="51" applyNumberFormat="1" applyFont="1" applyBorder="1" applyAlignment="1">
      <alignment horizontal="center" vertical="center" wrapText="1"/>
    </xf>
    <xf numFmtId="3" fontId="56" fillId="0" borderId="43" xfId="0" applyNumberFormat="1" applyFont="1" applyFill="1" applyBorder="1" applyAlignment="1">
      <alignment horizontal="center" vertical="center" wrapText="1"/>
    </xf>
    <xf numFmtId="3" fontId="56" fillId="0" borderId="43" xfId="0" applyNumberFormat="1" applyFont="1" applyBorder="1" applyAlignment="1">
      <alignment horizontal="center" vertical="center" wrapText="1"/>
    </xf>
    <xf numFmtId="3" fontId="56" fillId="0" borderId="37" xfId="0" applyNumberFormat="1" applyFont="1" applyBorder="1" applyAlignment="1">
      <alignment horizontal="center" vertical="center" wrapText="1"/>
    </xf>
    <xf numFmtId="0" fontId="23" fillId="33" borderId="11" xfId="54" applyFont="1" applyFill="1" applyBorder="1" applyAlignment="1">
      <alignment horizontal="center" vertical="center" wrapText="1"/>
      <protection/>
    </xf>
    <xf numFmtId="9" fontId="56" fillId="0" borderId="34" xfId="56" applyFont="1" applyBorder="1" applyAlignment="1">
      <alignment horizontal="center" vertical="center" wrapText="1"/>
    </xf>
    <xf numFmtId="44" fontId="56" fillId="0" borderId="11" xfId="51" applyFont="1" applyFill="1" applyBorder="1" applyAlignment="1">
      <alignment vertical="center" wrapText="1"/>
    </xf>
    <xf numFmtId="4" fontId="56" fillId="0" borderId="11" xfId="51" applyNumberFormat="1" applyFont="1" applyFill="1" applyBorder="1" applyAlignment="1">
      <alignment vertical="center" wrapText="1"/>
    </xf>
    <xf numFmtId="8" fontId="56" fillId="0" borderId="11" xfId="51" applyNumberFormat="1" applyFont="1" applyFill="1" applyBorder="1" applyAlignment="1">
      <alignment vertical="center" wrapText="1"/>
    </xf>
    <xf numFmtId="4" fontId="57" fillId="0" borderId="0" xfId="0" applyNumberFormat="1" applyFont="1" applyAlignment="1">
      <alignment horizontal="center" vertical="center" wrapText="1"/>
    </xf>
    <xf numFmtId="44" fontId="57" fillId="0" borderId="0" xfId="0" applyNumberFormat="1" applyFont="1" applyAlignment="1">
      <alignment horizontal="center" vertical="center" wrapText="1"/>
    </xf>
    <xf numFmtId="0" fontId="56" fillId="0" borderId="45" xfId="0" applyFont="1" applyFill="1" applyBorder="1" applyAlignment="1">
      <alignment horizontal="center" vertical="center" wrapText="1"/>
    </xf>
    <xf numFmtId="4" fontId="57" fillId="0" borderId="0" xfId="0" applyNumberFormat="1" applyFont="1" applyBorder="1" applyAlignment="1">
      <alignment horizontal="center" vertical="center" wrapText="1"/>
    </xf>
    <xf numFmtId="44" fontId="57" fillId="0" borderId="0" xfId="0" applyNumberFormat="1" applyFont="1" applyBorder="1" applyAlignment="1">
      <alignment horizontal="center" vertical="center" wrapText="1"/>
    </xf>
    <xf numFmtId="1" fontId="56" fillId="0" borderId="11" xfId="0" applyNumberFormat="1" applyFont="1" applyBorder="1" applyAlignment="1">
      <alignment horizontal="center" vertical="center" wrapText="1"/>
    </xf>
    <xf numFmtId="2" fontId="56" fillId="0" borderId="0" xfId="0" applyNumberFormat="1" applyFont="1" applyBorder="1" applyAlignment="1">
      <alignment vertical="center" wrapText="1"/>
    </xf>
    <xf numFmtId="2" fontId="29" fillId="0" borderId="0" xfId="51" applyNumberFormat="1" applyFont="1" applyBorder="1" applyAlignment="1">
      <alignment horizontal="center" vertical="center" wrapText="1"/>
    </xf>
    <xf numFmtId="2" fontId="56" fillId="0" borderId="0" xfId="51" applyNumberFormat="1" applyFont="1" applyBorder="1" applyAlignment="1">
      <alignment horizontal="center" vertical="center" wrapText="1"/>
    </xf>
    <xf numFmtId="2" fontId="56" fillId="0" borderId="0" xfId="0" applyNumberFormat="1" applyFont="1" applyFill="1" applyBorder="1" applyAlignment="1">
      <alignment horizontal="center" vertical="center" wrapText="1"/>
    </xf>
    <xf numFmtId="2" fontId="56" fillId="0" borderId="0" xfId="0" applyNumberFormat="1" applyFont="1" applyBorder="1" applyAlignment="1">
      <alignment horizontal="center" vertical="center" wrapText="1"/>
    </xf>
    <xf numFmtId="2" fontId="60" fillId="0" borderId="0" xfId="51" applyNumberFormat="1" applyFont="1" applyFill="1" applyBorder="1" applyAlignment="1">
      <alignment horizontal="center" vertical="center" wrapText="1"/>
    </xf>
    <xf numFmtId="2" fontId="57" fillId="0" borderId="0" xfId="0" applyNumberFormat="1" applyFont="1" applyBorder="1" applyAlignment="1">
      <alignment horizontal="center" vertical="center" wrapText="1"/>
    </xf>
    <xf numFmtId="0" fontId="60" fillId="0" borderId="34"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48" xfId="0" applyFont="1" applyFill="1" applyBorder="1" applyAlignment="1">
      <alignment horizontal="center" vertical="center" wrapText="1"/>
    </xf>
    <xf numFmtId="44" fontId="56" fillId="0" borderId="19" xfId="51" applyFont="1" applyFill="1" applyBorder="1" applyAlignment="1">
      <alignment vertical="center" wrapText="1"/>
    </xf>
    <xf numFmtId="8" fontId="56" fillId="0" borderId="19" xfId="51" applyNumberFormat="1" applyFont="1" applyFill="1" applyBorder="1" applyAlignment="1">
      <alignment vertical="center" wrapText="1"/>
    </xf>
    <xf numFmtId="44" fontId="56" fillId="0" borderId="24" xfId="51" applyFont="1" applyFill="1" applyBorder="1" applyAlignment="1">
      <alignment vertical="center" wrapText="1"/>
    </xf>
    <xf numFmtId="44" fontId="56" fillId="0" borderId="24" xfId="51" applyFont="1" applyFill="1" applyBorder="1" applyAlignment="1">
      <alignment horizontal="center" vertical="center" wrapText="1"/>
    </xf>
    <xf numFmtId="8" fontId="56" fillId="0" borderId="12" xfId="51" applyNumberFormat="1" applyFont="1" applyFill="1" applyBorder="1" applyAlignment="1">
      <alignment vertical="center" wrapText="1"/>
    </xf>
    <xf numFmtId="1" fontId="56" fillId="0" borderId="12" xfId="0" applyNumberFormat="1" applyFont="1" applyBorder="1" applyAlignment="1">
      <alignment horizontal="center" vertical="center" wrapText="1"/>
    </xf>
    <xf numFmtId="0" fontId="60" fillId="0" borderId="40" xfId="0" applyFont="1" applyFill="1" applyBorder="1" applyAlignment="1">
      <alignment horizontal="center" vertical="center" wrapText="1"/>
    </xf>
    <xf numFmtId="1" fontId="56" fillId="0" borderId="29" xfId="0" applyNumberFormat="1" applyFont="1" applyBorder="1" applyAlignment="1">
      <alignment horizontal="center" vertical="center" wrapText="1"/>
    </xf>
    <xf numFmtId="2" fontId="56" fillId="0" borderId="37" xfId="0" applyNumberFormat="1" applyFont="1" applyFill="1" applyBorder="1" applyAlignment="1">
      <alignment horizontal="center" vertical="center" wrapText="1"/>
    </xf>
    <xf numFmtId="44" fontId="29" fillId="0" borderId="0" xfId="51" applyFont="1" applyBorder="1" applyAlignment="1">
      <alignment horizontal="center" vertical="center" wrapText="1"/>
    </xf>
    <xf numFmtId="44" fontId="56" fillId="0" borderId="0" xfId="51" applyFont="1" applyBorder="1" applyAlignment="1">
      <alignment horizontal="center" vertical="center" wrapText="1"/>
    </xf>
    <xf numFmtId="4" fontId="0" fillId="0" borderId="0" xfId="0" applyNumberFormat="1" applyAlignment="1">
      <alignment/>
    </xf>
    <xf numFmtId="4" fontId="0" fillId="0" borderId="0" xfId="0" applyNumberFormat="1" applyFill="1" applyAlignment="1">
      <alignment/>
    </xf>
    <xf numFmtId="1" fontId="29" fillId="0" borderId="49" xfId="51" applyNumberFormat="1" applyFont="1" applyBorder="1" applyAlignment="1">
      <alignment horizontal="center" vertical="center" wrapText="1"/>
    </xf>
    <xf numFmtId="44" fontId="56" fillId="0" borderId="32" xfId="51" applyFont="1" applyFill="1" applyBorder="1" applyAlignment="1">
      <alignment vertical="center" wrapText="1"/>
    </xf>
    <xf numFmtId="44" fontId="56" fillId="0" borderId="29" xfId="51" applyFont="1" applyFill="1" applyBorder="1" applyAlignment="1">
      <alignment vertical="center" wrapText="1"/>
    </xf>
    <xf numFmtId="9" fontId="56" fillId="0" borderId="30" xfId="56" applyFont="1" applyBorder="1" applyAlignment="1">
      <alignment horizontal="center" vertical="center" wrapText="1"/>
    </xf>
    <xf numFmtId="9" fontId="56" fillId="0" borderId="21" xfId="56" applyFont="1" applyBorder="1" applyAlignment="1">
      <alignment horizontal="center" vertical="center" wrapText="1"/>
    </xf>
    <xf numFmtId="9" fontId="56" fillId="0" borderId="24" xfId="56" applyFont="1" applyBorder="1" applyAlignment="1">
      <alignment horizontal="center" vertical="center" wrapText="1"/>
    </xf>
    <xf numFmtId="44" fontId="60" fillId="0" borderId="47" xfId="51" applyFont="1" applyFill="1" applyBorder="1" applyAlignment="1">
      <alignment horizontal="center" vertical="center" wrapText="1"/>
    </xf>
    <xf numFmtId="9" fontId="60" fillId="0" borderId="50" xfId="56" applyFont="1" applyFill="1" applyBorder="1" applyAlignment="1">
      <alignment horizontal="center" vertical="center" wrapText="1"/>
    </xf>
    <xf numFmtId="9" fontId="60" fillId="0" borderId="31" xfId="56" applyFont="1" applyFill="1" applyBorder="1" applyAlignment="1">
      <alignment horizontal="center" vertical="center" wrapText="1"/>
    </xf>
    <xf numFmtId="3" fontId="60" fillId="0" borderId="41" xfId="51" applyNumberFormat="1" applyFont="1" applyFill="1" applyBorder="1" applyAlignment="1">
      <alignment horizontal="center" vertical="center" wrapText="1"/>
    </xf>
    <xf numFmtId="4" fontId="53" fillId="0" borderId="0" xfId="0" applyNumberFormat="1" applyFont="1" applyAlignment="1">
      <alignment horizontal="center" vertical="center" wrapText="1"/>
    </xf>
    <xf numFmtId="44" fontId="53" fillId="0" borderId="0" xfId="0" applyNumberFormat="1" applyFont="1" applyAlignment="1">
      <alignment horizontal="center" vertical="center" wrapText="1"/>
    </xf>
    <xf numFmtId="0" fontId="0" fillId="0" borderId="51" xfId="0" applyBorder="1" applyAlignment="1">
      <alignment/>
    </xf>
    <xf numFmtId="1" fontId="56" fillId="0" borderId="43" xfId="51" applyNumberFormat="1" applyFont="1" applyBorder="1" applyAlignment="1">
      <alignment horizontal="center" vertical="center" wrapText="1"/>
    </xf>
    <xf numFmtId="1" fontId="60" fillId="0" borderId="52" xfId="51" applyNumberFormat="1" applyFont="1" applyFill="1" applyBorder="1" applyAlignment="1">
      <alignment horizontal="center" vertical="center" wrapText="1"/>
    </xf>
    <xf numFmtId="1" fontId="60" fillId="0" borderId="53" xfId="51" applyNumberFormat="1" applyFont="1" applyFill="1" applyBorder="1" applyAlignment="1">
      <alignment horizontal="center" vertical="center" wrapText="1"/>
    </xf>
    <xf numFmtId="2" fontId="29" fillId="0" borderId="29" xfId="51" applyNumberFormat="1" applyFont="1" applyBorder="1" applyAlignment="1">
      <alignment horizontal="center" vertical="center" wrapText="1"/>
    </xf>
    <xf numFmtId="1" fontId="60" fillId="0" borderId="47" xfId="51" applyNumberFormat="1" applyFont="1" applyFill="1" applyBorder="1" applyAlignment="1">
      <alignment horizontal="center" vertical="center" wrapText="1"/>
    </xf>
    <xf numFmtId="1" fontId="60" fillId="0" borderId="54" xfId="51" applyNumberFormat="1" applyFont="1" applyFill="1" applyBorder="1" applyAlignment="1">
      <alignment horizontal="center" vertical="center" wrapText="1"/>
    </xf>
    <xf numFmtId="0" fontId="63" fillId="0" borderId="0" xfId="0" applyFont="1" applyAlignment="1">
      <alignment horizontal="center" vertical="center" wrapText="1"/>
    </xf>
    <xf numFmtId="0" fontId="0" fillId="0" borderId="0" xfId="0" applyFont="1" applyAlignment="1">
      <alignment horizontal="center" vertical="center" wrapText="1"/>
    </xf>
    <xf numFmtId="0" fontId="5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xf>
    <xf numFmtId="9" fontId="60" fillId="0" borderId="54" xfId="56" applyFont="1" applyFill="1" applyBorder="1" applyAlignment="1">
      <alignment horizontal="center" vertical="center" wrapText="1"/>
    </xf>
    <xf numFmtId="9" fontId="56" fillId="0" borderId="29" xfId="56" applyFont="1" applyBorder="1" applyAlignment="1">
      <alignment horizontal="center" vertical="center"/>
    </xf>
    <xf numFmtId="9" fontId="56" fillId="0" borderId="11" xfId="56" applyFont="1" applyBorder="1" applyAlignment="1">
      <alignment horizontal="center" vertical="center"/>
    </xf>
    <xf numFmtId="4" fontId="56" fillId="0" borderId="19" xfId="51" applyNumberFormat="1" applyFont="1" applyFill="1" applyBorder="1" applyAlignment="1">
      <alignment horizontal="center" vertical="center" wrapText="1"/>
    </xf>
    <xf numFmtId="4" fontId="56" fillId="0" borderId="11" xfId="51" applyNumberFormat="1" applyFont="1" applyFill="1" applyBorder="1" applyAlignment="1">
      <alignment horizontal="center" vertical="center" wrapText="1"/>
    </xf>
    <xf numFmtId="44" fontId="60" fillId="0" borderId="31" xfId="51" applyNumberFormat="1" applyFont="1" applyFill="1" applyBorder="1" applyAlignment="1">
      <alignment vertical="center" wrapText="1"/>
    </xf>
    <xf numFmtId="44" fontId="60" fillId="0" borderId="41" xfId="51" applyNumberFormat="1" applyFont="1" applyFill="1" applyBorder="1" applyAlignment="1">
      <alignment vertical="center" wrapText="1"/>
    </xf>
    <xf numFmtId="179" fontId="60" fillId="0" borderId="31" xfId="51" applyNumberFormat="1" applyFont="1" applyFill="1" applyBorder="1" applyAlignment="1">
      <alignment horizontal="center" vertical="center" wrapText="1"/>
    </xf>
    <xf numFmtId="0" fontId="29" fillId="0" borderId="53" xfId="49" applyNumberFormat="1" applyFont="1" applyBorder="1" applyAlignment="1">
      <alignment horizontal="center" vertical="center" wrapText="1"/>
    </xf>
    <xf numFmtId="0" fontId="29" fillId="0" borderId="24" xfId="49" applyNumberFormat="1" applyFont="1" applyBorder="1" applyAlignment="1">
      <alignment horizontal="center" vertical="center" wrapText="1"/>
    </xf>
    <xf numFmtId="2" fontId="56" fillId="0" borderId="55" xfId="0" applyNumberFormat="1" applyFont="1" applyBorder="1" applyAlignment="1">
      <alignment horizontal="center" vertical="center" wrapText="1"/>
    </xf>
    <xf numFmtId="0" fontId="56" fillId="0" borderId="19"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19"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43" xfId="0" applyFont="1" applyFill="1" applyBorder="1" applyAlignment="1">
      <alignment horizontal="center" vertical="center" wrapText="1"/>
    </xf>
    <xf numFmtId="2" fontId="56" fillId="0" borderId="19" xfId="51" applyNumberFormat="1" applyFont="1" applyBorder="1" applyAlignment="1">
      <alignment horizontal="center" vertical="center" wrapText="1"/>
    </xf>
    <xf numFmtId="2" fontId="56" fillId="0" borderId="11" xfId="51" applyNumberFormat="1" applyFont="1" applyBorder="1" applyAlignment="1">
      <alignment horizontal="center" vertical="center" wrapText="1"/>
    </xf>
    <xf numFmtId="2" fontId="56" fillId="0" borderId="19" xfId="0" applyNumberFormat="1" applyFont="1" applyFill="1" applyBorder="1" applyAlignment="1">
      <alignment horizontal="center" vertical="center" wrapText="1"/>
    </xf>
    <xf numFmtId="2" fontId="56" fillId="0" borderId="11" xfId="0" applyNumberFormat="1" applyFont="1" applyFill="1" applyBorder="1" applyAlignment="1">
      <alignment horizontal="center" vertical="center" wrapText="1"/>
    </xf>
    <xf numFmtId="2" fontId="56" fillId="0" borderId="19" xfId="0" applyNumberFormat="1" applyFont="1" applyBorder="1" applyAlignment="1">
      <alignment horizontal="center" vertical="center" wrapText="1"/>
    </xf>
    <xf numFmtId="2" fontId="56" fillId="0" borderId="11" xfId="0" applyNumberFormat="1" applyFont="1" applyBorder="1" applyAlignment="1">
      <alignment horizontal="center" vertical="center" wrapText="1"/>
    </xf>
    <xf numFmtId="2" fontId="56" fillId="0" borderId="37" xfId="0" applyNumberFormat="1" applyFont="1" applyBorder="1" applyAlignment="1">
      <alignment horizontal="center" vertical="center" wrapText="1"/>
    </xf>
    <xf numFmtId="2" fontId="56" fillId="0" borderId="38" xfId="0" applyNumberFormat="1" applyFont="1" applyBorder="1" applyAlignment="1">
      <alignment horizontal="center" vertical="center" wrapText="1"/>
    </xf>
    <xf numFmtId="0" fontId="56" fillId="0" borderId="45" xfId="0" applyFont="1" applyBorder="1" applyAlignment="1">
      <alignment horizontal="center" vertical="center" wrapText="1"/>
    </xf>
    <xf numFmtId="0" fontId="56" fillId="0" borderId="43" xfId="0" applyFont="1" applyBorder="1" applyAlignment="1">
      <alignment horizontal="center" vertical="center" wrapText="1"/>
    </xf>
    <xf numFmtId="2" fontId="56" fillId="0" borderId="56" xfId="0" applyNumberFormat="1" applyFont="1" applyBorder="1" applyAlignment="1">
      <alignment horizontal="center" vertical="center" wrapText="1"/>
    </xf>
    <xf numFmtId="2" fontId="56" fillId="0" borderId="15" xfId="51" applyNumberFormat="1" applyFont="1" applyBorder="1" applyAlignment="1">
      <alignment horizontal="center" vertical="center" wrapText="1"/>
    </xf>
    <xf numFmtId="3" fontId="60" fillId="0" borderId="50" xfId="51" applyNumberFormat="1" applyFont="1" applyFill="1" applyBorder="1" applyAlignment="1">
      <alignment horizontal="center" vertical="center" wrapText="1"/>
    </xf>
    <xf numFmtId="2" fontId="56" fillId="0" borderId="57" xfId="0" applyNumberFormat="1" applyFont="1" applyBorder="1" applyAlignment="1">
      <alignment horizontal="center" vertical="center" wrapText="1"/>
    </xf>
    <xf numFmtId="3" fontId="56" fillId="0" borderId="11" xfId="0" applyNumberFormat="1" applyFont="1" applyBorder="1" applyAlignment="1">
      <alignment horizontal="center" vertical="center" wrapText="1"/>
    </xf>
    <xf numFmtId="2" fontId="56" fillId="0" borderId="10" xfId="0" applyNumberFormat="1" applyFont="1" applyBorder="1" applyAlignment="1">
      <alignment horizontal="center" vertical="center" wrapText="1"/>
    </xf>
    <xf numFmtId="1" fontId="29" fillId="0" borderId="29" xfId="51" applyNumberFormat="1" applyFont="1" applyBorder="1" applyAlignment="1">
      <alignment horizontal="center" vertical="center" wrapText="1"/>
    </xf>
    <xf numFmtId="1" fontId="60" fillId="0" borderId="31" xfId="51" applyNumberFormat="1" applyFont="1" applyFill="1" applyBorder="1" applyAlignment="1">
      <alignment horizontal="center" vertical="center" wrapText="1"/>
    </xf>
    <xf numFmtId="1" fontId="60" fillId="0" borderId="41" xfId="51" applyNumberFormat="1" applyFont="1" applyFill="1" applyBorder="1" applyAlignment="1">
      <alignment horizontal="center" vertical="center" wrapText="1"/>
    </xf>
    <xf numFmtId="1" fontId="56" fillId="0" borderId="11" xfId="51" applyNumberFormat="1" applyFont="1" applyBorder="1" applyAlignment="1">
      <alignment horizontal="center" vertical="center" wrapText="1"/>
    </xf>
    <xf numFmtId="1" fontId="56" fillId="0" borderId="24" xfId="51" applyNumberFormat="1" applyFont="1" applyBorder="1" applyAlignment="1">
      <alignment horizontal="center" vertical="center" wrapText="1"/>
    </xf>
    <xf numFmtId="0" fontId="56" fillId="0" borderId="21" xfId="0" applyFont="1" applyBorder="1" applyAlignment="1">
      <alignment horizontal="center" vertical="center" wrapText="1"/>
    </xf>
    <xf numFmtId="9" fontId="56" fillId="0" borderId="15" xfId="56" applyFont="1" applyBorder="1" applyAlignment="1">
      <alignment horizontal="center" vertical="center" wrapText="1"/>
    </xf>
    <xf numFmtId="9" fontId="56" fillId="0" borderId="43" xfId="56" applyFont="1" applyBorder="1" applyAlignment="1">
      <alignment horizontal="center" vertical="center" wrapText="1"/>
    </xf>
    <xf numFmtId="9" fontId="60" fillId="0" borderId="47" xfId="56" applyNumberFormat="1" applyFont="1" applyFill="1" applyBorder="1" applyAlignment="1">
      <alignment horizontal="center" vertical="center" wrapText="1"/>
    </xf>
    <xf numFmtId="0" fontId="56" fillId="0" borderId="11" xfId="51" applyNumberFormat="1" applyFont="1" applyBorder="1" applyAlignment="1">
      <alignment horizontal="center" vertical="center" wrapText="1"/>
    </xf>
    <xf numFmtId="0" fontId="29" fillId="0" borderId="24" xfId="51" applyNumberFormat="1" applyFont="1" applyBorder="1" applyAlignment="1">
      <alignment horizontal="center" vertical="center" wrapText="1"/>
    </xf>
    <xf numFmtId="0" fontId="56" fillId="0" borderId="24" xfId="51" applyNumberFormat="1" applyFont="1" applyBorder="1" applyAlignment="1">
      <alignment horizontal="center" vertical="center" wrapText="1"/>
    </xf>
    <xf numFmtId="0" fontId="60" fillId="0" borderId="0"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38" xfId="0" applyFont="1" applyBorder="1" applyAlignment="1">
      <alignment horizontal="center" vertical="center" wrapText="1"/>
    </xf>
    <xf numFmtId="0" fontId="56" fillId="0" borderId="0" xfId="0" applyFont="1" applyBorder="1" applyAlignment="1">
      <alignment horizontal="center" vertical="center" wrapText="1"/>
    </xf>
    <xf numFmtId="0" fontId="60" fillId="0" borderId="30" xfId="0" applyFont="1" applyBorder="1" applyAlignment="1">
      <alignment horizontal="center" vertical="center"/>
    </xf>
    <xf numFmtId="1" fontId="56" fillId="0" borderId="21" xfId="0" applyNumberFormat="1" applyFont="1" applyBorder="1" applyAlignment="1">
      <alignment horizontal="center" vertical="center"/>
    </xf>
    <xf numFmtId="1" fontId="56" fillId="0" borderId="24" xfId="0" applyNumberFormat="1" applyFont="1" applyBorder="1" applyAlignment="1">
      <alignment horizontal="center" vertical="center"/>
    </xf>
    <xf numFmtId="1" fontId="56" fillId="0" borderId="45" xfId="0" applyNumberFormat="1" applyFont="1" applyBorder="1" applyAlignment="1">
      <alignment horizontal="center" vertical="center"/>
    </xf>
    <xf numFmtId="0" fontId="61" fillId="0" borderId="21" xfId="0" applyFont="1" applyBorder="1" applyAlignment="1">
      <alignment horizontal="center" vertical="center"/>
    </xf>
    <xf numFmtId="0" fontId="61" fillId="0" borderId="24" xfId="0" applyFont="1" applyBorder="1" applyAlignment="1">
      <alignment horizontal="center" vertical="center"/>
    </xf>
    <xf numFmtId="0" fontId="61" fillId="0" borderId="58" xfId="0" applyFont="1" applyBorder="1" applyAlignment="1">
      <alignment horizontal="center" vertical="center"/>
    </xf>
    <xf numFmtId="0" fontId="56" fillId="0" borderId="24" xfId="0" applyFont="1" applyBorder="1" applyAlignment="1">
      <alignment horizontal="center" vertical="center"/>
    </xf>
    <xf numFmtId="0" fontId="56" fillId="0" borderId="53" xfId="0" applyFont="1" applyBorder="1" applyAlignment="1">
      <alignment horizontal="center" vertical="center" wrapText="1"/>
    </xf>
    <xf numFmtId="0" fontId="56" fillId="0" borderId="24" xfId="0" applyFont="1" applyBorder="1" applyAlignment="1">
      <alignment vertical="center" wrapText="1"/>
    </xf>
    <xf numFmtId="1" fontId="56" fillId="0" borderId="19" xfId="0" applyNumberFormat="1" applyFont="1" applyBorder="1" applyAlignment="1">
      <alignment horizontal="center" vertical="center" wrapText="1"/>
    </xf>
    <xf numFmtId="1" fontId="56" fillId="0" borderId="24" xfId="0" applyNumberFormat="1" applyFont="1" applyBorder="1" applyAlignment="1">
      <alignment horizontal="center" vertical="center" wrapText="1"/>
    </xf>
    <xf numFmtId="0" fontId="60" fillId="0" borderId="21" xfId="0" applyFont="1" applyBorder="1" applyAlignment="1">
      <alignment horizontal="center" vertical="center" wrapText="1"/>
    </xf>
    <xf numFmtId="0" fontId="64" fillId="0" borderId="38" xfId="54" applyFont="1" applyBorder="1" applyAlignment="1">
      <alignment horizontal="center" vertical="center" wrapText="1"/>
      <protection/>
    </xf>
    <xf numFmtId="0" fontId="64" fillId="0" borderId="10" xfId="54" applyFont="1" applyBorder="1" applyAlignment="1">
      <alignment horizontal="center" vertical="center" wrapText="1"/>
      <protection/>
    </xf>
    <xf numFmtId="44" fontId="56" fillId="0" borderId="15" xfId="51" applyFont="1" applyBorder="1" applyAlignment="1">
      <alignment horizontal="center" vertical="center" wrapText="1"/>
    </xf>
    <xf numFmtId="1" fontId="56" fillId="0" borderId="11" xfId="51" applyNumberFormat="1" applyFont="1" applyBorder="1" applyAlignment="1">
      <alignment horizontal="center" vertical="center" wrapText="1"/>
    </xf>
    <xf numFmtId="1" fontId="56" fillId="0" borderId="24" xfId="51" applyNumberFormat="1" applyFont="1" applyBorder="1" applyAlignment="1">
      <alignment horizontal="center" vertical="center" wrapText="1"/>
    </xf>
    <xf numFmtId="44" fontId="60" fillId="0" borderId="31" xfId="51" applyFont="1" applyFill="1" applyBorder="1" applyAlignment="1">
      <alignment horizontal="center" vertical="center" wrapText="1"/>
    </xf>
    <xf numFmtId="0" fontId="56" fillId="0" borderId="58" xfId="0" applyFont="1" applyBorder="1" applyAlignment="1">
      <alignment horizontal="center" vertical="center"/>
    </xf>
    <xf numFmtId="0" fontId="56" fillId="0" borderId="59" xfId="0" applyFont="1" applyBorder="1" applyAlignment="1">
      <alignment horizontal="center" vertical="center"/>
    </xf>
    <xf numFmtId="9" fontId="61" fillId="0" borderId="11" xfId="56" applyFont="1" applyBorder="1" applyAlignment="1">
      <alignment horizontal="center" vertical="center"/>
    </xf>
    <xf numFmtId="44" fontId="56" fillId="0" borderId="0" xfId="51" applyFont="1" applyFill="1" applyBorder="1" applyAlignment="1">
      <alignment horizontal="center" vertical="center" wrapText="1"/>
    </xf>
    <xf numFmtId="1" fontId="56" fillId="0" borderId="24" xfId="51" applyNumberFormat="1" applyFont="1" applyBorder="1" applyAlignment="1">
      <alignment horizontal="center" vertical="center" wrapText="1"/>
    </xf>
    <xf numFmtId="1" fontId="56" fillId="0" borderId="11" xfId="51" applyNumberFormat="1" applyFont="1" applyBorder="1" applyAlignment="1">
      <alignment horizontal="center" vertical="center" wrapText="1"/>
    </xf>
    <xf numFmtId="1" fontId="56" fillId="0" borderId="24" xfId="51" applyNumberFormat="1" applyFont="1" applyBorder="1" applyAlignment="1">
      <alignment horizontal="center" vertical="center" wrapText="1"/>
    </xf>
    <xf numFmtId="44" fontId="0" fillId="0" borderId="0" xfId="51" applyFont="1" applyAlignment="1">
      <alignment/>
    </xf>
    <xf numFmtId="0" fontId="56" fillId="0" borderId="45" xfId="0" applyFont="1" applyBorder="1" applyAlignment="1">
      <alignment horizontal="center" vertical="center"/>
    </xf>
    <xf numFmtId="0" fontId="56" fillId="0" borderId="57" xfId="0" applyFont="1" applyBorder="1" applyAlignment="1">
      <alignment horizontal="center" vertical="center"/>
    </xf>
    <xf numFmtId="2" fontId="56" fillId="0" borderId="38" xfId="0" applyNumberFormat="1" applyFont="1" applyBorder="1" applyAlignment="1">
      <alignment horizontal="center" vertical="center" wrapText="1"/>
    </xf>
    <xf numFmtId="1" fontId="56" fillId="0" borderId="24" xfId="0" applyNumberFormat="1" applyFont="1" applyFill="1" applyBorder="1" applyAlignment="1">
      <alignment horizontal="center" vertical="center" wrapText="1"/>
    </xf>
    <xf numFmtId="1" fontId="56" fillId="0" borderId="10" xfId="0" applyNumberFormat="1" applyFont="1" applyBorder="1" applyAlignment="1">
      <alignment horizontal="center" vertical="center" wrapText="1"/>
    </xf>
    <xf numFmtId="1" fontId="56" fillId="0" borderId="19" xfId="0" applyNumberFormat="1" applyFont="1" applyFill="1" applyBorder="1" applyAlignment="1">
      <alignment horizontal="center" vertical="center" wrapText="1"/>
    </xf>
    <xf numFmtId="1" fontId="56" fillId="0" borderId="37" xfId="0" applyNumberFormat="1" applyFont="1" applyBorder="1" applyAlignment="1">
      <alignment horizontal="center" vertical="center" wrapText="1"/>
    </xf>
    <xf numFmtId="1" fontId="56" fillId="0" borderId="38" xfId="0" applyNumberFormat="1" applyFont="1" applyBorder="1" applyAlignment="1">
      <alignment horizontal="center" vertical="center" wrapText="1"/>
    </xf>
    <xf numFmtId="1" fontId="56" fillId="0" borderId="11" xfId="0" applyNumberFormat="1" applyFont="1" applyFill="1" applyBorder="1" applyAlignment="1">
      <alignment horizontal="center" vertical="center" wrapText="1"/>
    </xf>
    <xf numFmtId="44" fontId="0" fillId="0" borderId="0" xfId="51" applyFont="1" applyAlignment="1">
      <alignment/>
    </xf>
    <xf numFmtId="0" fontId="56" fillId="0" borderId="59"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19"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4" xfId="0" applyFont="1" applyBorder="1" applyAlignment="1">
      <alignment horizontal="center" vertical="center" wrapText="1"/>
    </xf>
    <xf numFmtId="0" fontId="56" fillId="0" borderId="39"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6" fillId="0" borderId="23" xfId="0" applyFont="1" applyFill="1" applyBorder="1" applyAlignment="1">
      <alignment horizontal="center" vertical="center" wrapText="1"/>
    </xf>
    <xf numFmtId="44" fontId="56" fillId="0" borderId="45" xfId="51" applyFont="1" applyBorder="1" applyAlignment="1">
      <alignment horizontal="center" vertical="center" wrapText="1"/>
    </xf>
    <xf numFmtId="3" fontId="60" fillId="0" borderId="50" xfId="51" applyNumberFormat="1" applyFont="1" applyFill="1" applyBorder="1" applyAlignment="1">
      <alignment horizontal="center" vertical="center" wrapText="1"/>
    </xf>
    <xf numFmtId="0" fontId="56" fillId="0" borderId="45" xfId="0" applyFont="1" applyBorder="1" applyAlignment="1">
      <alignment horizontal="center" vertical="center" wrapText="1"/>
    </xf>
    <xf numFmtId="0" fontId="56" fillId="0" borderId="36" xfId="0" applyFont="1" applyBorder="1" applyAlignment="1">
      <alignment horizontal="center" vertical="center" wrapText="1"/>
    </xf>
    <xf numFmtId="3" fontId="56" fillId="0" borderId="15" xfId="51" applyNumberFormat="1" applyFont="1" applyBorder="1" applyAlignment="1">
      <alignment horizontal="center" vertical="center" wrapText="1"/>
    </xf>
    <xf numFmtId="0" fontId="56" fillId="0" borderId="43" xfId="0" applyFont="1" applyBorder="1" applyAlignment="1">
      <alignment horizontal="center" vertical="center" wrapText="1"/>
    </xf>
    <xf numFmtId="0" fontId="56" fillId="0" borderId="21" xfId="0" applyFont="1" applyBorder="1" applyAlignment="1">
      <alignment horizontal="center" vertical="center" wrapText="1"/>
    </xf>
    <xf numFmtId="1" fontId="60" fillId="0" borderId="31" xfId="51" applyNumberFormat="1" applyFont="1" applyFill="1" applyBorder="1" applyAlignment="1">
      <alignment horizontal="center" vertical="center" wrapText="1"/>
    </xf>
    <xf numFmtId="1" fontId="60" fillId="0" borderId="41" xfId="51" applyNumberFormat="1" applyFont="1" applyFill="1" applyBorder="1" applyAlignment="1">
      <alignment horizontal="center" vertical="center" wrapText="1"/>
    </xf>
    <xf numFmtId="3" fontId="56" fillId="0" borderId="11" xfId="0" applyNumberFormat="1" applyFont="1" applyBorder="1" applyAlignment="1">
      <alignment horizontal="center" vertical="center" wrapText="1"/>
    </xf>
    <xf numFmtId="3" fontId="56" fillId="0" borderId="24" xfId="0" applyNumberFormat="1" applyFont="1" applyBorder="1" applyAlignment="1">
      <alignment horizontal="center" vertical="center" wrapText="1"/>
    </xf>
    <xf numFmtId="2" fontId="56" fillId="0" borderId="38" xfId="0" applyNumberFormat="1" applyFont="1" applyBorder="1" applyAlignment="1">
      <alignment horizontal="center" vertical="center" wrapText="1"/>
    </xf>
    <xf numFmtId="2" fontId="56" fillId="0" borderId="10" xfId="0" applyNumberFormat="1" applyFont="1" applyBorder="1" applyAlignment="1">
      <alignment horizontal="center" vertical="center" wrapText="1"/>
    </xf>
    <xf numFmtId="1" fontId="29" fillId="0" borderId="29" xfId="51" applyNumberFormat="1" applyFont="1" applyBorder="1" applyAlignment="1">
      <alignment horizontal="center" vertical="center" wrapText="1"/>
    </xf>
    <xf numFmtId="1" fontId="56" fillId="0" borderId="11" xfId="51" applyNumberFormat="1" applyFont="1" applyBorder="1" applyAlignment="1">
      <alignment horizontal="center" vertical="center" wrapText="1"/>
    </xf>
    <xf numFmtId="1" fontId="56" fillId="0" borderId="24" xfId="51" applyNumberFormat="1" applyFont="1" applyBorder="1" applyAlignment="1">
      <alignment horizontal="center" vertical="center" wrapText="1"/>
    </xf>
    <xf numFmtId="9" fontId="56" fillId="0" borderId="19" xfId="56" applyFont="1" applyBorder="1" applyAlignment="1">
      <alignment horizontal="center" vertical="center" wrapText="1"/>
    </xf>
    <xf numFmtId="0" fontId="61" fillId="0" borderId="43" xfId="0" applyFont="1" applyBorder="1" applyAlignment="1">
      <alignment horizontal="center" vertical="center" wrapText="1"/>
    </xf>
    <xf numFmtId="2" fontId="61" fillId="0" borderId="12" xfId="0" applyNumberFormat="1" applyFont="1" applyBorder="1" applyAlignment="1">
      <alignment horizontal="center" vertical="center" wrapText="1"/>
    </xf>
    <xf numFmtId="0" fontId="61" fillId="0" borderId="11" xfId="0" applyFont="1" applyBorder="1" applyAlignment="1">
      <alignment horizontal="center" vertical="center" wrapText="1"/>
    </xf>
    <xf numFmtId="9" fontId="61" fillId="0" borderId="11" xfId="0" applyNumberFormat="1" applyFont="1" applyBorder="1" applyAlignment="1">
      <alignment horizontal="center" vertical="center" wrapText="1"/>
    </xf>
    <xf numFmtId="1" fontId="61" fillId="0" borderId="11" xfId="56" applyNumberFormat="1" applyFont="1" applyBorder="1" applyAlignment="1">
      <alignment horizontal="center" vertical="center" wrapText="1"/>
    </xf>
    <xf numFmtId="9" fontId="61" fillId="0" borderId="43" xfId="0" applyNumberFormat="1" applyFont="1" applyBorder="1" applyAlignment="1">
      <alignment horizontal="center" vertical="center" wrapText="1"/>
    </xf>
    <xf numFmtId="0" fontId="61" fillId="0" borderId="1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37" xfId="0" applyFont="1" applyBorder="1" applyAlignment="1">
      <alignment horizontal="center" vertical="center" wrapText="1"/>
    </xf>
    <xf numFmtId="1" fontId="61" fillId="0" borderId="24" xfId="0" applyNumberFormat="1" applyFont="1" applyBorder="1" applyAlignment="1">
      <alignment horizontal="center" vertical="center" wrapText="1"/>
    </xf>
    <xf numFmtId="0" fontId="61" fillId="0" borderId="10"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60"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53" xfId="0" applyFont="1" applyBorder="1" applyAlignment="1">
      <alignment horizontal="center" wrapText="1"/>
    </xf>
    <xf numFmtId="9" fontId="56" fillId="0" borderId="61" xfId="56" applyFont="1" applyBorder="1" applyAlignment="1">
      <alignment horizontal="center" vertical="center" wrapText="1"/>
    </xf>
    <xf numFmtId="0" fontId="29" fillId="0" borderId="29" xfId="51" applyNumberFormat="1" applyFont="1" applyBorder="1" applyAlignment="1">
      <alignment horizontal="center" vertical="center" wrapText="1"/>
    </xf>
    <xf numFmtId="0" fontId="61" fillId="0" borderId="38" xfId="0" applyFont="1" applyBorder="1" applyAlignment="1">
      <alignment horizontal="center" vertical="center" wrapText="1"/>
    </xf>
    <xf numFmtId="0" fontId="29" fillId="0" borderId="30" xfId="51" applyNumberFormat="1" applyFont="1" applyBorder="1" applyAlignment="1">
      <alignment horizontal="center" vertical="center" wrapText="1"/>
    </xf>
    <xf numFmtId="1" fontId="61" fillId="0" borderId="59" xfId="56" applyNumberFormat="1" applyFont="1" applyBorder="1" applyAlignment="1">
      <alignment horizontal="center" vertical="center" wrapText="1"/>
    </xf>
    <xf numFmtId="9" fontId="56" fillId="0" borderId="37" xfId="56" applyFont="1" applyBorder="1" applyAlignment="1">
      <alignment horizontal="center" vertical="center" wrapText="1"/>
    </xf>
    <xf numFmtId="2" fontId="61" fillId="0" borderId="56" xfId="0" applyNumberFormat="1" applyFont="1" applyBorder="1" applyAlignment="1">
      <alignment horizontal="center" vertical="center" wrapText="1"/>
    </xf>
    <xf numFmtId="1" fontId="29" fillId="0" borderId="30" xfId="51" applyNumberFormat="1" applyFont="1" applyBorder="1" applyAlignment="1">
      <alignment horizontal="center" vertical="center" wrapText="1"/>
    </xf>
    <xf numFmtId="0" fontId="56" fillId="0" borderId="12" xfId="0" applyFont="1" applyBorder="1" applyAlignment="1">
      <alignment horizontal="center" vertical="center" wrapText="1"/>
    </xf>
    <xf numFmtId="1" fontId="29" fillId="0" borderId="27" xfId="51" applyNumberFormat="1" applyFont="1" applyBorder="1" applyAlignment="1">
      <alignment horizontal="center" vertical="center" wrapText="1"/>
    </xf>
    <xf numFmtId="1" fontId="56" fillId="0" borderId="34" xfId="0" applyNumberFormat="1" applyFont="1" applyBorder="1" applyAlignment="1">
      <alignment horizontal="center" vertical="center" wrapText="1"/>
    </xf>
    <xf numFmtId="1" fontId="29" fillId="0" borderId="35" xfId="51" applyNumberFormat="1" applyFont="1" applyBorder="1" applyAlignment="1">
      <alignment horizontal="center" vertical="center" wrapText="1"/>
    </xf>
    <xf numFmtId="1" fontId="56" fillId="0" borderId="34" xfId="51" applyNumberFormat="1" applyFont="1" applyBorder="1" applyAlignment="1">
      <alignment horizontal="center" vertical="center" wrapText="1"/>
    </xf>
    <xf numFmtId="1" fontId="56" fillId="0" borderId="34" xfId="0" applyNumberFormat="1" applyFont="1" applyFill="1" applyBorder="1" applyAlignment="1">
      <alignment horizontal="center" vertical="center" wrapText="1"/>
    </xf>
    <xf numFmtId="1" fontId="56" fillId="0" borderId="36" xfId="0" applyNumberFormat="1" applyFont="1" applyBorder="1" applyAlignment="1">
      <alignment horizontal="center" vertical="center" wrapText="1"/>
    </xf>
    <xf numFmtId="3" fontId="56" fillId="0" borderId="17" xfId="51" applyNumberFormat="1" applyFont="1" applyBorder="1" applyAlignment="1">
      <alignment vertical="center" wrapText="1"/>
    </xf>
    <xf numFmtId="3" fontId="56" fillId="0" borderId="15" xfId="51" applyNumberFormat="1" applyFont="1" applyBorder="1" applyAlignment="1">
      <alignment vertical="center" wrapText="1"/>
    </xf>
    <xf numFmtId="3" fontId="56" fillId="0" borderId="19" xfId="51" applyNumberFormat="1" applyFont="1" applyBorder="1" applyAlignment="1">
      <alignment horizontal="center" vertical="center" wrapText="1"/>
    </xf>
    <xf numFmtId="44" fontId="60" fillId="0" borderId="41" xfId="51" applyFont="1" applyFill="1" applyBorder="1" applyAlignment="1">
      <alignment horizontal="center" vertical="center" wrapText="1"/>
    </xf>
    <xf numFmtId="44" fontId="56" fillId="0" borderId="10" xfId="51" applyFont="1" applyBorder="1" applyAlignment="1">
      <alignment horizontal="center" vertical="center" wrapText="1"/>
    </xf>
    <xf numFmtId="44" fontId="29" fillId="0" borderId="21" xfId="51" applyFont="1" applyBorder="1" applyAlignment="1">
      <alignment horizontal="center" vertical="center" wrapText="1"/>
    </xf>
    <xf numFmtId="44" fontId="56" fillId="0" borderId="24" xfId="51" applyFont="1" applyBorder="1" applyAlignment="1">
      <alignment vertical="center"/>
    </xf>
    <xf numFmtId="0" fontId="56" fillId="0" borderId="10" xfId="0" applyFont="1" applyFill="1" applyBorder="1" applyAlignment="1">
      <alignment horizontal="center" vertical="center" wrapText="1"/>
    </xf>
    <xf numFmtId="3" fontId="56" fillId="0" borderId="11" xfId="51" applyNumberFormat="1" applyFont="1" applyBorder="1" applyAlignment="1">
      <alignment vertical="center" wrapText="1"/>
    </xf>
    <xf numFmtId="3" fontId="56" fillId="0" borderId="19" xfId="51" applyNumberFormat="1" applyFont="1" applyBorder="1" applyAlignment="1">
      <alignment vertical="center" wrapText="1"/>
    </xf>
    <xf numFmtId="3" fontId="56" fillId="0" borderId="38" xfId="51" applyNumberFormat="1" applyFont="1" applyBorder="1" applyAlignment="1">
      <alignment vertical="center" wrapText="1"/>
    </xf>
    <xf numFmtId="8" fontId="56" fillId="0" borderId="20" xfId="51" applyNumberFormat="1" applyFont="1" applyFill="1" applyBorder="1" applyAlignment="1">
      <alignment vertical="center" wrapText="1"/>
    </xf>
    <xf numFmtId="9" fontId="61" fillId="0" borderId="27" xfId="56" applyFont="1" applyBorder="1" applyAlignment="1">
      <alignment horizontal="center" vertical="center" wrapText="1"/>
    </xf>
    <xf numFmtId="9" fontId="61" fillId="0" borderId="19" xfId="56" applyFont="1" applyBorder="1" applyAlignment="1">
      <alignment horizontal="center" vertical="center" wrapText="1"/>
    </xf>
    <xf numFmtId="9" fontId="31" fillId="0" borderId="21" xfId="56" applyFont="1" applyBorder="1" applyAlignment="1">
      <alignment horizontal="center" vertical="center" wrapText="1"/>
    </xf>
    <xf numFmtId="9" fontId="61" fillId="0" borderId="24" xfId="56" applyFont="1" applyBorder="1" applyAlignment="1">
      <alignment horizontal="center" vertical="center" wrapText="1"/>
    </xf>
    <xf numFmtId="9" fontId="60" fillId="0" borderId="28" xfId="56" applyFont="1" applyFill="1" applyBorder="1" applyAlignment="1">
      <alignment horizontal="center" vertical="center" wrapText="1"/>
    </xf>
    <xf numFmtId="9" fontId="65" fillId="0" borderId="41" xfId="56" applyFont="1" applyBorder="1" applyAlignment="1">
      <alignment horizontal="center" vertical="center"/>
    </xf>
    <xf numFmtId="3" fontId="29" fillId="0" borderId="62" xfId="51" applyNumberFormat="1" applyFont="1" applyBorder="1" applyAlignment="1">
      <alignment horizontal="center" vertical="center" wrapText="1"/>
    </xf>
    <xf numFmtId="3" fontId="56" fillId="0" borderId="17" xfId="51" applyNumberFormat="1" applyFont="1" applyBorder="1" applyAlignment="1">
      <alignment horizontal="center" vertical="center" wrapText="1"/>
    </xf>
    <xf numFmtId="3" fontId="29" fillId="0" borderId="30" xfId="51" applyNumberFormat="1" applyFont="1" applyBorder="1" applyAlignment="1">
      <alignment horizontal="center" vertical="center" wrapText="1"/>
    </xf>
    <xf numFmtId="3" fontId="56" fillId="0" borderId="11" xfId="51" applyNumberFormat="1" applyFont="1" applyBorder="1" applyAlignment="1">
      <alignment horizontal="center" vertical="center" wrapText="1"/>
    </xf>
    <xf numFmtId="8" fontId="60" fillId="0" borderId="47" xfId="51" applyNumberFormat="1" applyFont="1" applyFill="1" applyBorder="1" applyAlignment="1">
      <alignment vertical="center" wrapText="1"/>
    </xf>
    <xf numFmtId="8" fontId="56" fillId="0" borderId="19" xfId="51" applyNumberFormat="1" applyFont="1" applyFill="1" applyBorder="1" applyAlignment="1">
      <alignment horizontal="center" vertical="center" wrapText="1"/>
    </xf>
    <xf numFmtId="8" fontId="56" fillId="0" borderId="11" xfId="51" applyNumberFormat="1" applyFont="1" applyFill="1" applyBorder="1" applyAlignment="1">
      <alignment horizontal="center" vertical="center" wrapText="1"/>
    </xf>
    <xf numFmtId="0" fontId="66" fillId="0" borderId="0" xfId="0" applyFont="1" applyAlignment="1">
      <alignment horizontal="center" vertical="center" wrapText="1"/>
    </xf>
    <xf numFmtId="0" fontId="67" fillId="34" borderId="27" xfId="0" applyFont="1" applyFill="1" applyBorder="1" applyAlignment="1">
      <alignment horizontal="center" vertical="center" wrapText="1"/>
    </xf>
    <xf numFmtId="0" fontId="67" fillId="34" borderId="20" xfId="0" applyFont="1" applyFill="1" applyBorder="1" applyAlignment="1">
      <alignment horizontal="center" vertical="center" wrapText="1"/>
    </xf>
    <xf numFmtId="0" fontId="67" fillId="34" borderId="19" xfId="0" applyFont="1" applyFill="1" applyBorder="1" applyAlignment="1">
      <alignment horizontal="center" vertical="center" wrapText="1"/>
    </xf>
    <xf numFmtId="0" fontId="67" fillId="34" borderId="37"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29" xfId="0" applyFont="1" applyBorder="1" applyAlignment="1">
      <alignment horizontal="center" vertical="center" wrapText="1"/>
    </xf>
    <xf numFmtId="0" fontId="56" fillId="0" borderId="59"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24" xfId="0" applyFont="1" applyBorder="1" applyAlignment="1">
      <alignment horizontal="center" vertical="center" wrapText="1"/>
    </xf>
    <xf numFmtId="0" fontId="67" fillId="34" borderId="28" xfId="0" applyFont="1" applyFill="1" applyBorder="1" applyAlignment="1">
      <alignment horizontal="center" vertical="center" wrapText="1"/>
    </xf>
    <xf numFmtId="0" fontId="67" fillId="34" borderId="33" xfId="0" applyFont="1" applyFill="1" applyBorder="1" applyAlignment="1">
      <alignment horizontal="center" vertical="center" wrapText="1"/>
    </xf>
    <xf numFmtId="0" fontId="67" fillId="34" borderId="63" xfId="0" applyFont="1" applyFill="1" applyBorder="1" applyAlignment="1">
      <alignment horizontal="center" vertical="center" wrapText="1"/>
    </xf>
    <xf numFmtId="0" fontId="67" fillId="34" borderId="46" xfId="0" applyFont="1" applyFill="1" applyBorder="1" applyAlignment="1">
      <alignment horizontal="center" vertical="center" wrapText="1"/>
    </xf>
    <xf numFmtId="0" fontId="67" fillId="34" borderId="64" xfId="0" applyFont="1" applyFill="1" applyBorder="1" applyAlignment="1">
      <alignment horizontal="center" vertical="center" wrapText="1"/>
    </xf>
    <xf numFmtId="0" fontId="56" fillId="0" borderId="13" xfId="0" applyFont="1" applyBorder="1" applyAlignment="1">
      <alignment horizontal="center" vertical="center" wrapText="1"/>
    </xf>
    <xf numFmtId="0" fontId="56" fillId="0" borderId="39" xfId="0" applyFont="1" applyBorder="1" applyAlignment="1">
      <alignment horizontal="center" vertical="center" wrapText="1"/>
    </xf>
    <xf numFmtId="0" fontId="56" fillId="0" borderId="19"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62" xfId="0" applyFont="1" applyBorder="1" applyAlignment="1">
      <alignment horizontal="center" vertical="center" wrapText="1"/>
    </xf>
    <xf numFmtId="0" fontId="67" fillId="34" borderId="50"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17"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34" xfId="0" applyFont="1" applyBorder="1" applyAlignment="1">
      <alignment horizontal="center" vertical="center" wrapText="1"/>
    </xf>
    <xf numFmtId="0" fontId="56" fillId="0" borderId="15" xfId="0" applyFont="1" applyFill="1" applyBorder="1" applyAlignment="1">
      <alignment horizontal="center" vertical="center" wrapText="1"/>
    </xf>
    <xf numFmtId="0" fontId="0" fillId="0" borderId="0" xfId="0" applyAlignment="1">
      <alignment horizontal="center"/>
    </xf>
    <xf numFmtId="44" fontId="0" fillId="0" borderId="51" xfId="51" applyFont="1" applyBorder="1" applyAlignment="1">
      <alignment horizontal="center"/>
    </xf>
    <xf numFmtId="44" fontId="60" fillId="0" borderId="28" xfId="51" applyFont="1" applyFill="1" applyBorder="1" applyAlignment="1">
      <alignment horizontal="center" vertical="center" wrapText="1"/>
    </xf>
    <xf numFmtId="44" fontId="60" fillId="0" borderId="50" xfId="51" applyFont="1" applyFill="1" applyBorder="1" applyAlignment="1">
      <alignment horizontal="center" vertical="center" wrapText="1"/>
    </xf>
    <xf numFmtId="44" fontId="60" fillId="0" borderId="54" xfId="51" applyFont="1" applyFill="1" applyBorder="1" applyAlignment="1">
      <alignment horizontal="center" vertical="center" wrapText="1"/>
    </xf>
    <xf numFmtId="44" fontId="29" fillId="0" borderId="17" xfId="51" applyFont="1" applyBorder="1" applyAlignment="1">
      <alignment horizontal="center" vertical="center" wrapText="1"/>
    </xf>
    <xf numFmtId="44" fontId="29" fillId="0" borderId="15" xfId="51" applyFont="1" applyBorder="1" applyAlignment="1">
      <alignment horizontal="center" vertical="center" wrapText="1"/>
    </xf>
    <xf numFmtId="44" fontId="29" fillId="0" borderId="43" xfId="51" applyFont="1" applyBorder="1" applyAlignment="1">
      <alignment horizontal="center" vertical="center" wrapText="1"/>
    </xf>
    <xf numFmtId="44" fontId="29" fillId="0" borderId="65" xfId="51" applyFont="1" applyBorder="1" applyAlignment="1">
      <alignment horizontal="center" vertical="center" wrapText="1"/>
    </xf>
    <xf numFmtId="44" fontId="29" fillId="0" borderId="51" xfId="51" applyFont="1" applyBorder="1" applyAlignment="1">
      <alignment horizontal="center" vertical="center" wrapText="1"/>
    </xf>
    <xf numFmtId="44" fontId="29" fillId="0" borderId="60" xfId="51" applyFont="1" applyBorder="1" applyAlignment="1">
      <alignment horizontal="center" vertical="center" wrapText="1"/>
    </xf>
    <xf numFmtId="0" fontId="56" fillId="0" borderId="6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6" fillId="0" borderId="43" xfId="0" applyFont="1" applyFill="1" applyBorder="1" applyAlignment="1">
      <alignment horizontal="center" vertical="center" wrapText="1"/>
    </xf>
    <xf numFmtId="44" fontId="56" fillId="0" borderId="17" xfId="51" applyFont="1" applyBorder="1" applyAlignment="1">
      <alignment horizontal="center" vertical="center" wrapText="1"/>
    </xf>
    <xf numFmtId="44" fontId="56" fillId="0" borderId="15" xfId="51" applyFont="1" applyBorder="1" applyAlignment="1">
      <alignment horizontal="center" vertical="center" wrapText="1"/>
    </xf>
    <xf numFmtId="44" fontId="56" fillId="0" borderId="43" xfId="51" applyFont="1" applyBorder="1" applyAlignment="1">
      <alignment horizontal="center" vertical="center" wrapText="1"/>
    </xf>
    <xf numFmtId="0" fontId="56" fillId="0" borderId="18"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56"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26"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67" fillId="34" borderId="40" xfId="0" applyFont="1" applyFill="1" applyBorder="1" applyAlignment="1">
      <alignment horizontal="center" vertical="center" wrapText="1"/>
    </xf>
    <xf numFmtId="0" fontId="67" fillId="34" borderId="47" xfId="0" applyFont="1" applyFill="1" applyBorder="1" applyAlignment="1">
      <alignment horizontal="center" vertical="center" wrapText="1"/>
    </xf>
    <xf numFmtId="0" fontId="67" fillId="34" borderId="41" xfId="0" applyFont="1" applyFill="1" applyBorder="1" applyAlignment="1">
      <alignment horizontal="center" vertical="center" wrapText="1"/>
    </xf>
    <xf numFmtId="0" fontId="60" fillId="0" borderId="59" xfId="0" applyFont="1" applyBorder="1" applyAlignment="1">
      <alignment horizontal="center" vertical="center" wrapText="1"/>
    </xf>
    <xf numFmtId="0" fontId="60" fillId="0" borderId="32"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66"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56" fillId="0" borderId="17" xfId="0" applyFont="1" applyBorder="1" applyAlignment="1">
      <alignment horizontal="center" vertical="center"/>
    </xf>
    <xf numFmtId="0" fontId="56" fillId="0" borderId="15" xfId="0" applyFont="1" applyBorder="1" applyAlignment="1">
      <alignment horizontal="center" vertical="center"/>
    </xf>
    <xf numFmtId="0" fontId="56" fillId="0" borderId="43" xfId="0" applyFont="1" applyBorder="1" applyAlignment="1">
      <alignment horizontal="center" vertical="center"/>
    </xf>
    <xf numFmtId="0" fontId="56" fillId="0" borderId="49" xfId="0" applyFont="1" applyBorder="1" applyAlignment="1">
      <alignment horizontal="center" vertical="center" wrapText="1"/>
    </xf>
    <xf numFmtId="0" fontId="67" fillId="34" borderId="65" xfId="0" applyFont="1" applyFill="1" applyBorder="1" applyAlignment="1">
      <alignment horizontal="center" vertical="center" wrapText="1"/>
    </xf>
    <xf numFmtId="0" fontId="56" fillId="0" borderId="66" xfId="0" applyFont="1" applyBorder="1" applyAlignment="1">
      <alignment horizontal="center" vertical="center" wrapText="1"/>
    </xf>
    <xf numFmtId="3" fontId="56" fillId="0" borderId="67" xfId="0" applyNumberFormat="1" applyFont="1" applyBorder="1" applyAlignment="1">
      <alignment horizontal="center" vertical="center" wrapText="1"/>
    </xf>
    <xf numFmtId="3" fontId="56" fillId="0" borderId="68" xfId="0" applyNumberFormat="1" applyFont="1" applyBorder="1" applyAlignment="1">
      <alignment horizontal="center" vertical="center" wrapText="1"/>
    </xf>
    <xf numFmtId="3" fontId="56" fillId="0" borderId="69" xfId="0" applyNumberFormat="1" applyFont="1" applyBorder="1" applyAlignment="1">
      <alignment horizontal="center" vertical="center" wrapText="1"/>
    </xf>
    <xf numFmtId="2" fontId="56" fillId="0" borderId="18" xfId="0" applyNumberFormat="1" applyFont="1" applyBorder="1" applyAlignment="1">
      <alignment horizontal="center" vertical="center" wrapText="1"/>
    </xf>
    <xf numFmtId="2" fontId="56" fillId="0" borderId="23" xfId="0" applyNumberFormat="1" applyFont="1" applyBorder="1" applyAlignment="1">
      <alignment horizontal="center" vertical="center" wrapText="1"/>
    </xf>
    <xf numFmtId="2" fontId="56" fillId="0" borderId="36" xfId="0" applyNumberFormat="1" applyFont="1" applyBorder="1" applyAlignment="1">
      <alignment horizontal="center" vertical="center" wrapText="1"/>
    </xf>
    <xf numFmtId="0" fontId="56" fillId="0" borderId="18"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36" xfId="0" applyFont="1" applyBorder="1" applyAlignment="1">
      <alignment horizontal="center" vertical="center" wrapText="1"/>
    </xf>
    <xf numFmtId="1" fontId="60" fillId="0" borderId="50" xfId="51" applyNumberFormat="1" applyFont="1" applyFill="1" applyBorder="1" applyAlignment="1">
      <alignment horizontal="center" vertical="center" wrapText="1"/>
    </xf>
    <xf numFmtId="1" fontId="60" fillId="0" borderId="33" xfId="51" applyNumberFormat="1" applyFont="1" applyFill="1" applyBorder="1" applyAlignment="1">
      <alignment horizontal="center" vertical="center" wrapText="1"/>
    </xf>
    <xf numFmtId="0" fontId="56" fillId="0" borderId="65" xfId="0" applyFont="1" applyBorder="1" applyAlignment="1">
      <alignment horizontal="center" vertical="center" wrapText="1"/>
    </xf>
    <xf numFmtId="0" fontId="56" fillId="0" borderId="51" xfId="0" applyFont="1" applyBorder="1" applyAlignment="1">
      <alignment horizontal="center" vertical="center" wrapText="1"/>
    </xf>
    <xf numFmtId="0" fontId="56" fillId="0" borderId="70" xfId="0" applyFont="1" applyBorder="1" applyAlignment="1">
      <alignment horizontal="center" vertical="center" wrapText="1"/>
    </xf>
    <xf numFmtId="0" fontId="56" fillId="0" borderId="67"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2"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71" xfId="0" applyFont="1" applyFill="1" applyBorder="1" applyAlignment="1">
      <alignment horizontal="center" vertical="center" wrapText="1"/>
    </xf>
    <xf numFmtId="0" fontId="56" fillId="0" borderId="67" xfId="0" applyFont="1" applyFill="1" applyBorder="1" applyAlignment="1">
      <alignment horizontal="center" vertical="center" wrapText="1"/>
    </xf>
    <xf numFmtId="0" fontId="56" fillId="0" borderId="68" xfId="0" applyFont="1" applyFill="1" applyBorder="1" applyAlignment="1">
      <alignment horizontal="center" vertical="center" wrapText="1"/>
    </xf>
    <xf numFmtId="0" fontId="56" fillId="0" borderId="69" xfId="0" applyFont="1" applyFill="1" applyBorder="1" applyAlignment="1">
      <alignment horizontal="center" vertical="center" wrapText="1"/>
    </xf>
    <xf numFmtId="3" fontId="56" fillId="0" borderId="15" xfId="0" applyNumberFormat="1" applyFont="1" applyBorder="1" applyAlignment="1">
      <alignment horizontal="center" vertical="center" wrapText="1"/>
    </xf>
    <xf numFmtId="3" fontId="56" fillId="0" borderId="34" xfId="0" applyNumberFormat="1" applyFont="1" applyBorder="1" applyAlignment="1">
      <alignment horizontal="center" vertical="center" wrapText="1"/>
    </xf>
    <xf numFmtId="1" fontId="60" fillId="0" borderId="28" xfId="51" applyNumberFormat="1" applyFont="1" applyFill="1" applyBorder="1" applyAlignment="1">
      <alignment horizontal="center" vertical="center" wrapText="1"/>
    </xf>
    <xf numFmtId="0" fontId="56" fillId="0" borderId="27"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45"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5"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3</xdr:row>
      <xdr:rowOff>19050</xdr:rowOff>
    </xdr:to>
    <xdr:pic>
      <xdr:nvPicPr>
        <xdr:cNvPr id="1" name="Imagen 2"/>
        <xdr:cNvPicPr preferRelativeResize="1">
          <a:picLocks noChangeAspect="1"/>
        </xdr:cNvPicPr>
      </xdr:nvPicPr>
      <xdr:blipFill>
        <a:blip r:embed="rId1"/>
        <a:stretch>
          <a:fillRect/>
        </a:stretch>
      </xdr:blipFill>
      <xdr:spPr>
        <a:xfrm>
          <a:off x="0" y="0"/>
          <a:ext cx="19621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1581150</xdr:colOff>
      <xdr:row>2</xdr:row>
      <xdr:rowOff>228600</xdr:rowOff>
    </xdr:to>
    <xdr:pic>
      <xdr:nvPicPr>
        <xdr:cNvPr id="1" name="Imagen 1"/>
        <xdr:cNvPicPr preferRelativeResize="1">
          <a:picLocks noChangeAspect="1"/>
        </xdr:cNvPicPr>
      </xdr:nvPicPr>
      <xdr:blipFill>
        <a:blip r:embed="rId1"/>
        <a:stretch>
          <a:fillRect/>
        </a:stretch>
      </xdr:blipFill>
      <xdr:spPr>
        <a:xfrm>
          <a:off x="0" y="0"/>
          <a:ext cx="1581150"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1885950</xdr:colOff>
      <xdr:row>3</xdr:row>
      <xdr:rowOff>9525</xdr:rowOff>
    </xdr:to>
    <xdr:pic>
      <xdr:nvPicPr>
        <xdr:cNvPr id="1" name="Imagen 4" descr="C:\Users\rocio.rodriguez\Downloads\Logo-01.png"/>
        <xdr:cNvPicPr preferRelativeResize="1">
          <a:picLocks noChangeAspect="1"/>
        </xdr:cNvPicPr>
      </xdr:nvPicPr>
      <xdr:blipFill>
        <a:blip r:embed="rId1"/>
        <a:stretch>
          <a:fillRect/>
        </a:stretch>
      </xdr:blipFill>
      <xdr:spPr>
        <a:xfrm>
          <a:off x="0" y="0"/>
          <a:ext cx="18859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228600</xdr:rowOff>
    </xdr:to>
    <xdr:pic>
      <xdr:nvPicPr>
        <xdr:cNvPr id="1" name="Imagen 1"/>
        <xdr:cNvPicPr preferRelativeResize="1">
          <a:picLocks noChangeAspect="1"/>
        </xdr:cNvPicPr>
      </xdr:nvPicPr>
      <xdr:blipFill>
        <a:blip r:embed="rId1"/>
        <a:stretch>
          <a:fillRect/>
        </a:stretch>
      </xdr:blipFill>
      <xdr:spPr>
        <a:xfrm>
          <a:off x="0" y="0"/>
          <a:ext cx="1714500"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2</xdr:row>
      <xdr:rowOff>238125</xdr:rowOff>
    </xdr:to>
    <xdr:pic>
      <xdr:nvPicPr>
        <xdr:cNvPr id="1" name="Imagen 1"/>
        <xdr:cNvPicPr preferRelativeResize="1">
          <a:picLocks noChangeAspect="1"/>
        </xdr:cNvPicPr>
      </xdr:nvPicPr>
      <xdr:blipFill>
        <a:blip r:embed="rId1"/>
        <a:stretch>
          <a:fillRect/>
        </a:stretch>
      </xdr:blipFill>
      <xdr:spPr>
        <a:xfrm>
          <a:off x="0" y="0"/>
          <a:ext cx="1609725"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3</xdr:row>
      <xdr:rowOff>114300</xdr:rowOff>
    </xdr:to>
    <xdr:pic>
      <xdr:nvPicPr>
        <xdr:cNvPr id="1" name="Imagen 1"/>
        <xdr:cNvPicPr preferRelativeResize="1">
          <a:picLocks noChangeAspect="1"/>
        </xdr:cNvPicPr>
      </xdr:nvPicPr>
      <xdr:blipFill>
        <a:blip r:embed="rId1"/>
        <a:stretch>
          <a:fillRect/>
        </a:stretch>
      </xdr:blipFill>
      <xdr:spPr>
        <a:xfrm>
          <a:off x="0" y="0"/>
          <a:ext cx="1905000" cy="857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19050</xdr:colOff>
      <xdr:row>3</xdr:row>
      <xdr:rowOff>104775</xdr:rowOff>
    </xdr:to>
    <xdr:pic>
      <xdr:nvPicPr>
        <xdr:cNvPr id="1" name="Imagen 1"/>
        <xdr:cNvPicPr preferRelativeResize="1">
          <a:picLocks noChangeAspect="1"/>
        </xdr:cNvPicPr>
      </xdr:nvPicPr>
      <xdr:blipFill>
        <a:blip r:embed="rId1"/>
        <a:stretch>
          <a:fillRect/>
        </a:stretch>
      </xdr:blipFill>
      <xdr:spPr>
        <a:xfrm>
          <a:off x="0" y="28575"/>
          <a:ext cx="1847850" cy="819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19050</xdr:rowOff>
    </xdr:to>
    <xdr:pic>
      <xdr:nvPicPr>
        <xdr:cNvPr id="1" name="Imagen 1"/>
        <xdr:cNvPicPr preferRelativeResize="1">
          <a:picLocks noChangeAspect="1"/>
        </xdr:cNvPicPr>
      </xdr:nvPicPr>
      <xdr:blipFill>
        <a:blip r:embed="rId1"/>
        <a:stretch>
          <a:fillRect/>
        </a:stretch>
      </xdr:blipFill>
      <xdr:spPr>
        <a:xfrm>
          <a:off x="0" y="0"/>
          <a:ext cx="1619250"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1828800</xdr:colOff>
      <xdr:row>2</xdr:row>
      <xdr:rowOff>209550</xdr:rowOff>
    </xdr:to>
    <xdr:pic>
      <xdr:nvPicPr>
        <xdr:cNvPr id="1" name="Imagen 4" descr="C:\Users\rocio.rodriguez\Downloads\Logo-01.png"/>
        <xdr:cNvPicPr preferRelativeResize="1">
          <a:picLocks noChangeAspect="1"/>
        </xdr:cNvPicPr>
      </xdr:nvPicPr>
      <xdr:blipFill>
        <a:blip r:embed="rId1"/>
        <a:stretch>
          <a:fillRect/>
        </a:stretch>
      </xdr:blipFill>
      <xdr:spPr>
        <a:xfrm>
          <a:off x="28575" y="0"/>
          <a:ext cx="18002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247650</xdr:colOff>
      <xdr:row>3</xdr:row>
      <xdr:rowOff>47625</xdr:rowOff>
    </xdr:to>
    <xdr:pic>
      <xdr:nvPicPr>
        <xdr:cNvPr id="1" name="Imagen 3"/>
        <xdr:cNvPicPr preferRelativeResize="1">
          <a:picLocks noChangeAspect="1"/>
        </xdr:cNvPicPr>
      </xdr:nvPicPr>
      <xdr:blipFill>
        <a:blip r:embed="rId1"/>
        <a:stretch>
          <a:fillRect/>
        </a:stretch>
      </xdr:blipFill>
      <xdr:spPr>
        <a:xfrm>
          <a:off x="28575" y="0"/>
          <a:ext cx="20669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381000</xdr:colOff>
      <xdr:row>3</xdr:row>
      <xdr:rowOff>38100</xdr:rowOff>
    </xdr:to>
    <xdr:pic>
      <xdr:nvPicPr>
        <xdr:cNvPr id="1" name="Imagen 1"/>
        <xdr:cNvPicPr preferRelativeResize="1">
          <a:picLocks noChangeAspect="1"/>
        </xdr:cNvPicPr>
      </xdr:nvPicPr>
      <xdr:blipFill>
        <a:blip r:embed="rId1"/>
        <a:stretch>
          <a:fillRect/>
        </a:stretch>
      </xdr:blipFill>
      <xdr:spPr>
        <a:xfrm>
          <a:off x="0" y="0"/>
          <a:ext cx="1704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133350</xdr:colOff>
      <xdr:row>3</xdr:row>
      <xdr:rowOff>38100</xdr:rowOff>
    </xdr:to>
    <xdr:pic>
      <xdr:nvPicPr>
        <xdr:cNvPr id="1" name="Imagen 1"/>
        <xdr:cNvPicPr preferRelativeResize="1">
          <a:picLocks noChangeAspect="1"/>
        </xdr:cNvPicPr>
      </xdr:nvPicPr>
      <xdr:blipFill>
        <a:blip r:embed="rId1"/>
        <a:stretch>
          <a:fillRect/>
        </a:stretch>
      </xdr:blipFill>
      <xdr:spPr>
        <a:xfrm>
          <a:off x="0" y="0"/>
          <a:ext cx="16478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590550</xdr:colOff>
      <xdr:row>3</xdr:row>
      <xdr:rowOff>66675</xdr:rowOff>
    </xdr:to>
    <xdr:pic>
      <xdr:nvPicPr>
        <xdr:cNvPr id="1" name="Imagen 1"/>
        <xdr:cNvPicPr preferRelativeResize="1">
          <a:picLocks noChangeAspect="1"/>
        </xdr:cNvPicPr>
      </xdr:nvPicPr>
      <xdr:blipFill>
        <a:blip r:embed="rId1"/>
        <a:stretch>
          <a:fillRect/>
        </a:stretch>
      </xdr:blipFill>
      <xdr:spPr>
        <a:xfrm>
          <a:off x="0" y="0"/>
          <a:ext cx="186690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628650</xdr:colOff>
      <xdr:row>3</xdr:row>
      <xdr:rowOff>66675</xdr:rowOff>
    </xdr:to>
    <xdr:pic>
      <xdr:nvPicPr>
        <xdr:cNvPr id="1" name="Imagen 1"/>
        <xdr:cNvPicPr preferRelativeResize="1">
          <a:picLocks noChangeAspect="1"/>
        </xdr:cNvPicPr>
      </xdr:nvPicPr>
      <xdr:blipFill>
        <a:blip r:embed="rId1"/>
        <a:stretch>
          <a:fillRect/>
        </a:stretch>
      </xdr:blipFill>
      <xdr:spPr>
        <a:xfrm>
          <a:off x="9525" y="0"/>
          <a:ext cx="179070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666750</xdr:colOff>
      <xdr:row>3</xdr:row>
      <xdr:rowOff>19050</xdr:rowOff>
    </xdr:to>
    <xdr:pic>
      <xdr:nvPicPr>
        <xdr:cNvPr id="1" name="Imagen 2"/>
        <xdr:cNvPicPr preferRelativeResize="1">
          <a:picLocks noChangeAspect="1"/>
        </xdr:cNvPicPr>
      </xdr:nvPicPr>
      <xdr:blipFill>
        <a:blip r:embed="rId1"/>
        <a:stretch>
          <a:fillRect/>
        </a:stretch>
      </xdr:blipFill>
      <xdr:spPr>
        <a:xfrm>
          <a:off x="19050" y="19050"/>
          <a:ext cx="193357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1895475</xdr:colOff>
      <xdr:row>2</xdr:row>
      <xdr:rowOff>238125</xdr:rowOff>
    </xdr:to>
    <xdr:pic>
      <xdr:nvPicPr>
        <xdr:cNvPr id="1" name="Imagen 1"/>
        <xdr:cNvPicPr preferRelativeResize="1">
          <a:picLocks noChangeAspect="1"/>
        </xdr:cNvPicPr>
      </xdr:nvPicPr>
      <xdr:blipFill>
        <a:blip r:embed="rId1"/>
        <a:stretch>
          <a:fillRect/>
        </a:stretch>
      </xdr:blipFill>
      <xdr:spPr>
        <a:xfrm>
          <a:off x="38100" y="19050"/>
          <a:ext cx="185737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66675</xdr:rowOff>
    </xdr:to>
    <xdr:pic>
      <xdr:nvPicPr>
        <xdr:cNvPr id="1" name="Imagen 3"/>
        <xdr:cNvPicPr preferRelativeResize="1">
          <a:picLocks noChangeAspect="1"/>
        </xdr:cNvPicPr>
      </xdr:nvPicPr>
      <xdr:blipFill>
        <a:blip r:embed="rId1"/>
        <a:stretch>
          <a:fillRect/>
        </a:stretch>
      </xdr:blipFill>
      <xdr:spPr>
        <a:xfrm>
          <a:off x="0" y="0"/>
          <a:ext cx="20478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21"/>
  <sheetViews>
    <sheetView zoomScalePageLayoutView="0" workbookViewId="0" topLeftCell="D13">
      <selection activeCell="T17" sqref="T17"/>
    </sheetView>
  </sheetViews>
  <sheetFormatPr defaultColWidth="11.421875" defaultRowHeight="15"/>
  <cols>
    <col min="1" max="1" width="25.7109375" style="1" customWidth="1"/>
    <col min="2" max="2" width="9.00390625" style="1" customWidth="1"/>
    <col min="3" max="3" width="22.8515625" style="1" customWidth="1"/>
    <col min="4" max="4" width="28.28125" style="1" customWidth="1"/>
    <col min="5" max="5" width="23.140625" style="1" customWidth="1"/>
    <col min="6" max="6" width="10.57421875" style="1" customWidth="1"/>
    <col min="7" max="7" width="12.28125" style="1" customWidth="1"/>
    <col min="8" max="8" width="8.7109375" style="1" customWidth="1"/>
    <col min="9" max="9" width="10.140625" style="1" customWidth="1"/>
    <col min="10" max="10" width="10.8515625" style="1" customWidth="1"/>
    <col min="11" max="11" width="8.7109375" style="1" customWidth="1"/>
    <col min="12" max="12" width="8.421875" style="1" customWidth="1"/>
    <col min="13" max="13" width="8.7109375" style="1" customWidth="1"/>
    <col min="14" max="14" width="8.7109375" style="1" hidden="1" customWidth="1"/>
    <col min="15" max="15" width="9.28125" style="1" hidden="1" customWidth="1"/>
    <col min="16" max="16" width="13.140625" style="1" hidden="1" customWidth="1"/>
    <col min="17" max="17" width="11.28125" style="1" hidden="1" customWidth="1"/>
    <col min="18" max="18" width="14.421875" style="1" hidden="1" customWidth="1"/>
    <col min="19" max="19" width="15.28125" style="1" hidden="1" customWidth="1"/>
    <col min="20" max="20" width="14.421875" style="1" customWidth="1"/>
    <col min="21" max="28" width="20.8515625" style="1" customWidth="1"/>
    <col min="29" max="16384" width="11.421875" style="1"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1" ht="19.5">
      <c r="A2" s="330" t="s">
        <v>24</v>
      </c>
      <c r="B2" s="330"/>
      <c r="C2" s="330"/>
      <c r="D2" s="330"/>
      <c r="E2" s="330"/>
      <c r="F2" s="330"/>
      <c r="G2" s="330"/>
      <c r="H2" s="330"/>
      <c r="I2" s="330"/>
      <c r="J2" s="330"/>
      <c r="K2" s="330"/>
      <c r="L2" s="330"/>
      <c r="M2" s="330"/>
      <c r="N2" s="330"/>
      <c r="O2" s="330"/>
      <c r="P2" s="330"/>
      <c r="Q2" s="330"/>
      <c r="R2" s="330"/>
      <c r="S2" s="330"/>
      <c r="T2" s="330"/>
      <c r="U2" s="2"/>
    </row>
    <row r="3" spans="1:21" ht="19.5">
      <c r="A3" s="330" t="s">
        <v>21</v>
      </c>
      <c r="B3" s="330"/>
      <c r="C3" s="330"/>
      <c r="D3" s="330"/>
      <c r="E3" s="330"/>
      <c r="F3" s="330"/>
      <c r="G3" s="330"/>
      <c r="H3" s="330"/>
      <c r="I3" s="330"/>
      <c r="J3" s="330"/>
      <c r="K3" s="330"/>
      <c r="L3" s="330"/>
      <c r="M3" s="330"/>
      <c r="N3" s="330"/>
      <c r="O3" s="330"/>
      <c r="P3" s="330"/>
      <c r="Q3" s="330"/>
      <c r="R3" s="330"/>
      <c r="S3" s="330"/>
      <c r="T3" s="330"/>
      <c r="U3" s="2"/>
    </row>
    <row r="4" spans="1:21" ht="11.25">
      <c r="A4" s="2"/>
      <c r="B4" s="2"/>
      <c r="C4" s="2"/>
      <c r="D4" s="2"/>
      <c r="E4" s="2"/>
      <c r="F4" s="2"/>
      <c r="G4" s="2"/>
      <c r="H4" s="2"/>
      <c r="I4" s="2"/>
      <c r="J4" s="2"/>
      <c r="K4" s="2"/>
      <c r="L4" s="2"/>
      <c r="M4" s="2"/>
      <c r="N4" s="2"/>
      <c r="O4" s="2"/>
      <c r="P4" s="2"/>
      <c r="Q4" s="6"/>
      <c r="R4" s="6"/>
      <c r="S4" s="6"/>
      <c r="T4" s="2"/>
      <c r="U4" s="2"/>
    </row>
    <row r="5" spans="1:21" ht="11.25">
      <c r="A5" s="14"/>
      <c r="B5" s="14"/>
      <c r="C5" s="14"/>
      <c r="D5" s="14"/>
      <c r="E5" s="14"/>
      <c r="F5" s="14"/>
      <c r="G5" s="14"/>
      <c r="H5" s="14"/>
      <c r="I5" s="14"/>
      <c r="J5" s="14"/>
      <c r="K5" s="14"/>
      <c r="L5" s="14"/>
      <c r="M5" s="14"/>
      <c r="N5" s="14"/>
      <c r="O5" s="14"/>
      <c r="P5" s="14"/>
      <c r="Q5" s="14"/>
      <c r="R5" s="14"/>
      <c r="S5" s="14"/>
      <c r="T5" s="14"/>
      <c r="U5" s="14"/>
    </row>
    <row r="6" spans="1:21" ht="11.25">
      <c r="A6" s="14"/>
      <c r="B6" s="14"/>
      <c r="C6" s="14"/>
      <c r="D6" s="14"/>
      <c r="E6" s="14"/>
      <c r="F6" s="14"/>
      <c r="G6" s="14"/>
      <c r="H6" s="14"/>
      <c r="I6" s="14"/>
      <c r="J6" s="14"/>
      <c r="K6" s="14"/>
      <c r="L6" s="14"/>
      <c r="M6" s="14"/>
      <c r="N6" s="14"/>
      <c r="O6" s="14"/>
      <c r="P6" s="14"/>
      <c r="Q6" s="14"/>
      <c r="R6" s="14"/>
      <c r="S6" s="14"/>
      <c r="T6" s="14"/>
      <c r="U6" s="14"/>
    </row>
    <row r="7" ht="12" thickBot="1">
      <c r="F7" s="3"/>
    </row>
    <row r="8" spans="1:5" ht="12.75">
      <c r="A8" s="331" t="s">
        <v>0</v>
      </c>
      <c r="B8" s="332"/>
      <c r="C8" s="333"/>
      <c r="D8" s="334"/>
      <c r="E8" s="4"/>
    </row>
    <row r="9" spans="1:5" ht="25.5">
      <c r="A9" s="207" t="s">
        <v>1</v>
      </c>
      <c r="B9" s="335" t="s">
        <v>2</v>
      </c>
      <c r="C9" s="336"/>
      <c r="D9" s="208" t="s">
        <v>26</v>
      </c>
      <c r="E9" s="4"/>
    </row>
    <row r="10" spans="1:5" ht="29.25" customHeight="1" thickBot="1">
      <c r="A10" s="199" t="s">
        <v>27</v>
      </c>
      <c r="B10" s="337" t="s">
        <v>28</v>
      </c>
      <c r="C10" s="338"/>
      <c r="D10" s="7" t="s">
        <v>29</v>
      </c>
      <c r="E10" s="5"/>
    </row>
    <row r="11" spans="1:5" ht="12" thickBot="1">
      <c r="A11" s="95"/>
      <c r="B11" s="5"/>
      <c r="C11" s="5"/>
      <c r="D11" s="5"/>
      <c r="E11" s="5"/>
    </row>
    <row r="12" spans="1:20" ht="15.75" customHeight="1" thickBot="1">
      <c r="A12" s="344" t="s">
        <v>3</v>
      </c>
      <c r="B12" s="345"/>
      <c r="C12" s="345"/>
      <c r="D12" s="345"/>
      <c r="E12" s="345"/>
      <c r="F12" s="345"/>
      <c r="G12" s="346"/>
      <c r="H12" s="344">
        <v>2023</v>
      </c>
      <c r="I12" s="345"/>
      <c r="J12" s="345"/>
      <c r="K12" s="345"/>
      <c r="L12" s="345"/>
      <c r="M12" s="345"/>
      <c r="N12" s="345"/>
      <c r="O12" s="345"/>
      <c r="P12" s="345"/>
      <c r="Q12" s="345"/>
      <c r="R12" s="345"/>
      <c r="S12" s="346"/>
      <c r="T12" s="342" t="s">
        <v>23</v>
      </c>
    </row>
    <row r="13" spans="1:20" s="15" customFormat="1" ht="39" thickBot="1">
      <c r="A13" s="38" t="s">
        <v>20</v>
      </c>
      <c r="B13" s="27" t="s">
        <v>25</v>
      </c>
      <c r="C13" s="28" t="s">
        <v>4</v>
      </c>
      <c r="D13" s="28" t="s">
        <v>5</v>
      </c>
      <c r="E13" s="28" t="s">
        <v>6</v>
      </c>
      <c r="F13" s="39" t="s">
        <v>7</v>
      </c>
      <c r="G13" s="29" t="s">
        <v>8</v>
      </c>
      <c r="H13" s="39" t="s">
        <v>9</v>
      </c>
      <c r="I13" s="30" t="s">
        <v>22</v>
      </c>
      <c r="J13" s="39" t="s">
        <v>10</v>
      </c>
      <c r="K13" s="39" t="s">
        <v>11</v>
      </c>
      <c r="L13" s="30" t="s">
        <v>12</v>
      </c>
      <c r="M13" s="30" t="s">
        <v>13</v>
      </c>
      <c r="N13" s="39" t="s">
        <v>14</v>
      </c>
      <c r="O13" s="39" t="s">
        <v>15</v>
      </c>
      <c r="P13" s="39" t="s">
        <v>16</v>
      </c>
      <c r="Q13" s="30" t="s">
        <v>17</v>
      </c>
      <c r="R13" s="30" t="s">
        <v>18</v>
      </c>
      <c r="S13" s="31" t="s">
        <v>19</v>
      </c>
      <c r="T13" s="343"/>
    </row>
    <row r="14" spans="1:22" s="20" customFormat="1" ht="53.25" customHeight="1">
      <c r="A14" s="347" t="s">
        <v>31</v>
      </c>
      <c r="B14" s="339">
        <v>16304</v>
      </c>
      <c r="C14" s="349" t="s">
        <v>32</v>
      </c>
      <c r="D14" s="349" t="s">
        <v>35</v>
      </c>
      <c r="E14" s="171" t="s">
        <v>33</v>
      </c>
      <c r="F14" s="98">
        <v>650</v>
      </c>
      <c r="G14" s="188" t="s">
        <v>3</v>
      </c>
      <c r="H14" s="99">
        <v>504</v>
      </c>
      <c r="I14" s="60">
        <v>41</v>
      </c>
      <c r="J14" s="99">
        <v>22</v>
      </c>
      <c r="K14" s="99">
        <v>14</v>
      </c>
      <c r="L14" s="60">
        <v>6</v>
      </c>
      <c r="M14" s="60">
        <v>12</v>
      </c>
      <c r="N14" s="99"/>
      <c r="O14" s="99"/>
      <c r="P14" s="99"/>
      <c r="Q14" s="60"/>
      <c r="R14" s="60"/>
      <c r="S14" s="100"/>
      <c r="T14" s="96">
        <f>SUM(H14:S14)</f>
        <v>599</v>
      </c>
      <c r="U14" s="18"/>
      <c r="V14" s="19"/>
    </row>
    <row r="15" spans="1:22" s="20" customFormat="1" ht="51" customHeight="1">
      <c r="A15" s="347"/>
      <c r="B15" s="340"/>
      <c r="C15" s="350"/>
      <c r="D15" s="350"/>
      <c r="E15" s="172" t="s">
        <v>34</v>
      </c>
      <c r="F15" s="16">
        <v>650</v>
      </c>
      <c r="G15" s="185" t="s">
        <v>3</v>
      </c>
      <c r="H15" s="192">
        <v>413</v>
      </c>
      <c r="I15" s="192">
        <v>39</v>
      </c>
      <c r="J15" s="192">
        <v>18</v>
      </c>
      <c r="K15" s="192">
        <v>11</v>
      </c>
      <c r="L15" s="192">
        <v>6</v>
      </c>
      <c r="M15" s="192">
        <v>10</v>
      </c>
      <c r="N15" s="192"/>
      <c r="O15" s="192"/>
      <c r="P15" s="192"/>
      <c r="Q15" s="192"/>
      <c r="R15" s="192"/>
      <c r="S15" s="85"/>
      <c r="T15" s="190">
        <f>SUM(H15:S15)</f>
        <v>497</v>
      </c>
      <c r="U15" s="18"/>
      <c r="V15" s="19"/>
    </row>
    <row r="16" spans="1:20" s="20" customFormat="1" ht="40.5" customHeight="1" thickBot="1">
      <c r="A16" s="348"/>
      <c r="B16" s="341"/>
      <c r="C16" s="351"/>
      <c r="D16" s="351"/>
      <c r="E16" s="186" t="s">
        <v>150</v>
      </c>
      <c r="F16" s="93">
        <v>1</v>
      </c>
      <c r="G16" s="193" t="s">
        <v>3</v>
      </c>
      <c r="H16" s="92">
        <v>1</v>
      </c>
      <c r="I16" s="92">
        <v>1</v>
      </c>
      <c r="J16" s="89">
        <v>1</v>
      </c>
      <c r="K16" s="91">
        <v>1</v>
      </c>
      <c r="L16" s="88">
        <v>0.75</v>
      </c>
      <c r="M16" s="88">
        <v>1</v>
      </c>
      <c r="N16" s="89"/>
      <c r="O16" s="90"/>
      <c r="P16" s="88"/>
      <c r="Q16" s="89"/>
      <c r="R16" s="88"/>
      <c r="S16" s="86"/>
      <c r="T16" s="71">
        <f>AVERAGE(H16:S16)</f>
        <v>0.9583333333333334</v>
      </c>
    </row>
    <row r="17" spans="1:19" s="5" customFormat="1" ht="11.25" customHeight="1">
      <c r="A17" s="94"/>
      <c r="B17" s="8"/>
      <c r="C17" s="9"/>
      <c r="D17" s="9"/>
      <c r="E17" s="87"/>
      <c r="J17" s="87"/>
      <c r="L17" s="87"/>
      <c r="M17" s="87"/>
      <c r="N17" s="87"/>
      <c r="O17" s="87"/>
      <c r="P17" s="87"/>
      <c r="Q17" s="87"/>
      <c r="R17" s="87"/>
      <c r="S17" s="87"/>
    </row>
    <row r="18" spans="1:4" s="13" customFormat="1" ht="11.25" customHeight="1">
      <c r="A18" s="8"/>
      <c r="B18" s="8"/>
      <c r="C18" s="9"/>
      <c r="D18" s="9"/>
    </row>
    <row r="19" spans="8:22" s="5" customFormat="1" ht="11.25">
      <c r="H19" s="12"/>
      <c r="I19" s="12"/>
      <c r="J19" s="12"/>
      <c r="K19" s="10"/>
      <c r="L19" s="10"/>
      <c r="M19" s="10"/>
      <c r="N19" s="10"/>
      <c r="O19" s="10"/>
      <c r="P19" s="10"/>
      <c r="Q19" s="10"/>
      <c r="R19" s="11"/>
      <c r="T19" s="10"/>
      <c r="U19" s="10"/>
      <c r="V19" s="10"/>
    </row>
    <row r="20" s="5" customFormat="1" ht="11.25"/>
    <row r="21" spans="6:7" s="5" customFormat="1" ht="11.25">
      <c r="F21" s="1"/>
      <c r="G21" s="1"/>
    </row>
  </sheetData>
  <sheetProtection/>
  <mergeCells count="13">
    <mergeCell ref="B14:B16"/>
    <mergeCell ref="T12:T13"/>
    <mergeCell ref="A12:G12"/>
    <mergeCell ref="A14:A16"/>
    <mergeCell ref="D14:D16"/>
    <mergeCell ref="C14:C16"/>
    <mergeCell ref="H12:S12"/>
    <mergeCell ref="A1:T1"/>
    <mergeCell ref="A2:T2"/>
    <mergeCell ref="A3:T3"/>
    <mergeCell ref="A8:D8"/>
    <mergeCell ref="B9:C9"/>
    <mergeCell ref="B10:C10"/>
  </mergeCells>
  <printOptions/>
  <pageMargins left="0.62" right="0.31496062992125984" top="0.7480314960629921" bottom="0.7480314960629921" header="0.31496062992125984" footer="0.31496062992125984"/>
  <pageSetup fitToHeight="0" fitToWidth="1" horizontalDpi="600" verticalDpi="600" orientation="landscape"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Z18"/>
  <sheetViews>
    <sheetView zoomScalePageLayoutView="0" workbookViewId="0" topLeftCell="E6">
      <selection activeCell="N6" sqref="N1:S16384"/>
    </sheetView>
  </sheetViews>
  <sheetFormatPr defaultColWidth="11.421875" defaultRowHeight="15"/>
  <cols>
    <col min="1" max="1" width="27.00390625" style="0" customWidth="1"/>
    <col min="3" max="3" width="18.8515625" style="0" customWidth="1"/>
    <col min="4" max="4" width="28.140625" style="0" customWidth="1"/>
    <col min="5" max="5" width="28.421875" style="0" customWidth="1"/>
    <col min="7" max="7" width="17.28125" style="0" customWidth="1"/>
    <col min="11" max="13" width="11.421875" style="0" customWidth="1"/>
    <col min="14" max="19" width="11.421875" style="0" hidden="1" customWidth="1"/>
    <col min="20" max="20" width="13.851562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18.75" customHeight="1">
      <c r="A7" s="207" t="s">
        <v>1</v>
      </c>
      <c r="B7" s="335" t="s">
        <v>2</v>
      </c>
      <c r="C7" s="336"/>
      <c r="D7" s="208" t="s">
        <v>26</v>
      </c>
      <c r="E7" s="24"/>
      <c r="F7" s="15"/>
      <c r="G7" s="15"/>
      <c r="H7" s="15"/>
      <c r="I7" s="15"/>
      <c r="J7" s="15"/>
      <c r="K7" s="15"/>
      <c r="L7" s="15"/>
      <c r="M7" s="15"/>
      <c r="N7" s="15"/>
      <c r="O7" s="15"/>
      <c r="P7" s="15"/>
      <c r="Q7" s="15"/>
      <c r="R7" s="15"/>
      <c r="S7" s="15"/>
      <c r="T7" s="15"/>
    </row>
    <row r="8" spans="1:20" ht="26.25" thickBot="1">
      <c r="A8" s="199" t="s">
        <v>36</v>
      </c>
      <c r="B8" s="337" t="s">
        <v>136</v>
      </c>
      <c r="C8" s="338"/>
      <c r="D8" s="7" t="s">
        <v>29</v>
      </c>
      <c r="E8" s="25"/>
      <c r="F8" s="15"/>
      <c r="G8" s="15"/>
      <c r="H8" s="15"/>
      <c r="I8" s="15"/>
      <c r="J8" s="15"/>
      <c r="K8" s="15"/>
      <c r="L8" s="15"/>
      <c r="M8" s="15"/>
      <c r="N8" s="15"/>
      <c r="O8" s="15"/>
      <c r="P8" s="15"/>
      <c r="Q8" s="15"/>
      <c r="R8" s="15"/>
      <c r="S8" s="15"/>
      <c r="T8" s="15"/>
    </row>
    <row r="9" spans="1:20" ht="15.75" thickBot="1">
      <c r="A9" s="25"/>
      <c r="B9" s="25"/>
      <c r="C9" s="25"/>
      <c r="D9" s="25"/>
      <c r="E9" s="25"/>
      <c r="F9" s="15"/>
      <c r="G9" s="15"/>
      <c r="H9" s="15"/>
      <c r="I9" s="15"/>
      <c r="J9" s="15"/>
      <c r="K9" s="15"/>
      <c r="L9" s="15"/>
      <c r="M9" s="15"/>
      <c r="N9" s="15"/>
      <c r="O9" s="15"/>
      <c r="P9" s="15"/>
      <c r="Q9" s="15"/>
      <c r="R9" s="15"/>
      <c r="S9" s="15"/>
      <c r="T9" s="15"/>
    </row>
    <row r="10" spans="1:20" ht="15.75"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26" t="s">
        <v>20</v>
      </c>
      <c r="B11" s="39" t="s">
        <v>25</v>
      </c>
      <c r="C11" s="39" t="s">
        <v>4</v>
      </c>
      <c r="D11" s="39" t="s">
        <v>5</v>
      </c>
      <c r="E11" s="28" t="s">
        <v>6</v>
      </c>
      <c r="F11" s="28" t="s">
        <v>7</v>
      </c>
      <c r="G11" s="29" t="s">
        <v>8</v>
      </c>
      <c r="H11" s="30" t="s">
        <v>9</v>
      </c>
      <c r="I11" s="30" t="s">
        <v>22</v>
      </c>
      <c r="J11" s="30" t="s">
        <v>10</v>
      </c>
      <c r="K11" s="30" t="s">
        <v>11</v>
      </c>
      <c r="L11" s="30" t="s">
        <v>12</v>
      </c>
      <c r="M11" s="30" t="s">
        <v>13</v>
      </c>
      <c r="N11" s="30" t="s">
        <v>14</v>
      </c>
      <c r="O11" s="30" t="s">
        <v>15</v>
      </c>
      <c r="P11" s="30" t="s">
        <v>16</v>
      </c>
      <c r="Q11" s="30" t="s">
        <v>17</v>
      </c>
      <c r="R11" s="30" t="s">
        <v>18</v>
      </c>
      <c r="S11" s="31" t="s">
        <v>19</v>
      </c>
      <c r="T11" s="353"/>
    </row>
    <row r="12" spans="1:20" ht="68.25" customHeight="1">
      <c r="A12" s="339" t="s">
        <v>149</v>
      </c>
      <c r="B12" s="389">
        <v>16024</v>
      </c>
      <c r="C12" s="374" t="s">
        <v>177</v>
      </c>
      <c r="D12" s="374" t="s">
        <v>178</v>
      </c>
      <c r="E12" s="171" t="s">
        <v>137</v>
      </c>
      <c r="F12" s="220">
        <v>1</v>
      </c>
      <c r="G12" s="65" t="s">
        <v>138</v>
      </c>
      <c r="H12" s="61" t="s">
        <v>127</v>
      </c>
      <c r="I12" s="178" t="s">
        <v>127</v>
      </c>
      <c r="J12" s="178" t="s">
        <v>127</v>
      </c>
      <c r="K12" s="178" t="s">
        <v>127</v>
      </c>
      <c r="L12" s="178" t="s">
        <v>127</v>
      </c>
      <c r="M12" s="178" t="s">
        <v>127</v>
      </c>
      <c r="N12" s="178"/>
      <c r="O12" s="178"/>
      <c r="P12" s="178"/>
      <c r="Q12" s="180"/>
      <c r="R12" s="220"/>
      <c r="S12" s="184"/>
      <c r="T12" s="153" t="s">
        <v>127</v>
      </c>
    </row>
    <row r="13" spans="1:20" ht="78.75" customHeight="1">
      <c r="A13" s="340"/>
      <c r="B13" s="340"/>
      <c r="C13" s="350"/>
      <c r="D13" s="350"/>
      <c r="E13" s="172" t="s">
        <v>139</v>
      </c>
      <c r="F13" s="111">
        <v>1</v>
      </c>
      <c r="G13" s="62" t="s">
        <v>138</v>
      </c>
      <c r="H13" s="152" t="s">
        <v>127</v>
      </c>
      <c r="I13" s="179" t="s">
        <v>127</v>
      </c>
      <c r="J13" s="179" t="s">
        <v>127</v>
      </c>
      <c r="K13" s="179" t="s">
        <v>127</v>
      </c>
      <c r="L13" s="179" t="s">
        <v>127</v>
      </c>
      <c r="M13" s="179" t="s">
        <v>127</v>
      </c>
      <c r="N13" s="179"/>
      <c r="O13" s="179"/>
      <c r="P13" s="179"/>
      <c r="Q13" s="181"/>
      <c r="R13" s="111"/>
      <c r="S13" s="185"/>
      <c r="T13" s="154" t="s">
        <v>127</v>
      </c>
    </row>
    <row r="14" spans="1:20" ht="56.25" customHeight="1">
      <c r="A14" s="340"/>
      <c r="B14" s="340"/>
      <c r="C14" s="350"/>
      <c r="D14" s="350"/>
      <c r="E14" s="172" t="s">
        <v>148</v>
      </c>
      <c r="F14" s="21">
        <v>1</v>
      </c>
      <c r="G14" s="62" t="s">
        <v>140</v>
      </c>
      <c r="H14" s="83">
        <v>0.33211490743815497</v>
      </c>
      <c r="I14" s="22">
        <v>0.427219157179456</v>
      </c>
      <c r="J14" s="22">
        <v>0.5153310578945081</v>
      </c>
      <c r="K14" s="22">
        <v>0.5816148475640437</v>
      </c>
      <c r="L14" s="22">
        <v>0.66</v>
      </c>
      <c r="M14" s="22">
        <v>0.75</v>
      </c>
      <c r="N14" s="22"/>
      <c r="O14" s="22"/>
      <c r="P14" s="22"/>
      <c r="Q14" s="22"/>
      <c r="R14" s="22"/>
      <c r="S14" s="22"/>
      <c r="T14" s="160">
        <f>M14</f>
        <v>0.75</v>
      </c>
    </row>
    <row r="15" spans="1:26" ht="52.5" customHeight="1">
      <c r="A15" s="340"/>
      <c r="B15" s="340"/>
      <c r="C15" s="350"/>
      <c r="D15" s="350"/>
      <c r="E15" s="172" t="s">
        <v>141</v>
      </c>
      <c r="F15" s="21">
        <v>1</v>
      </c>
      <c r="G15" s="62" t="s">
        <v>140</v>
      </c>
      <c r="H15" s="83">
        <v>0.16645024112805065</v>
      </c>
      <c r="I15" s="22">
        <v>0.26834586733190374</v>
      </c>
      <c r="J15" s="22">
        <v>0.37</v>
      </c>
      <c r="K15" s="22">
        <v>0.45</v>
      </c>
      <c r="L15" s="22">
        <v>0.54</v>
      </c>
      <c r="M15" s="22">
        <v>0.62</v>
      </c>
      <c r="N15" s="22"/>
      <c r="O15" s="22"/>
      <c r="P15" s="22"/>
      <c r="Q15" s="22"/>
      <c r="R15" s="22"/>
      <c r="S15" s="22"/>
      <c r="T15" s="160">
        <f>M15</f>
        <v>0.62</v>
      </c>
      <c r="Z15" s="159"/>
    </row>
    <row r="16" spans="1:20" ht="63.75" customHeight="1">
      <c r="A16" s="340"/>
      <c r="B16" s="340"/>
      <c r="C16" s="350"/>
      <c r="D16" s="350"/>
      <c r="E16" s="172" t="s">
        <v>142</v>
      </c>
      <c r="F16" s="21">
        <v>1</v>
      </c>
      <c r="G16" s="62" t="s">
        <v>140</v>
      </c>
      <c r="H16" s="83">
        <v>0.6224513820169072</v>
      </c>
      <c r="I16" s="22">
        <v>0.7276171445208921</v>
      </c>
      <c r="J16" s="22">
        <v>0.78</v>
      </c>
      <c r="K16" s="22">
        <v>0.82</v>
      </c>
      <c r="L16" s="22">
        <v>0.86</v>
      </c>
      <c r="M16" s="22">
        <v>0.91</v>
      </c>
      <c r="N16" s="22"/>
      <c r="O16" s="22"/>
      <c r="P16" s="22"/>
      <c r="Q16" s="22"/>
      <c r="R16" s="22"/>
      <c r="S16" s="22"/>
      <c r="T16" s="160">
        <f>M16</f>
        <v>0.91</v>
      </c>
    </row>
    <row r="17" spans="1:20" ht="92.25" customHeight="1">
      <c r="A17" s="340"/>
      <c r="B17" s="340"/>
      <c r="C17" s="350"/>
      <c r="D17" s="350"/>
      <c r="E17" s="172" t="s">
        <v>143</v>
      </c>
      <c r="F17" s="21">
        <v>1</v>
      </c>
      <c r="G17" s="62" t="s">
        <v>140</v>
      </c>
      <c r="H17" s="161">
        <v>0.11708776596821818</v>
      </c>
      <c r="I17" s="162">
        <v>0.19604316585167264</v>
      </c>
      <c r="J17" s="162">
        <v>0.3</v>
      </c>
      <c r="K17" s="162">
        <v>0.38</v>
      </c>
      <c r="L17" s="162">
        <v>0.48</v>
      </c>
      <c r="M17" s="162">
        <v>0.59</v>
      </c>
      <c r="N17" s="231"/>
      <c r="O17" s="231"/>
      <c r="P17" s="231"/>
      <c r="Q17" s="231"/>
      <c r="R17" s="231"/>
      <c r="S17" s="231"/>
      <c r="T17" s="160">
        <f>M17</f>
        <v>0.59</v>
      </c>
    </row>
    <row r="18" spans="1:20" ht="66.75" customHeight="1" thickBot="1">
      <c r="A18" s="218" t="s">
        <v>144</v>
      </c>
      <c r="B18" s="173">
        <v>16027</v>
      </c>
      <c r="C18" s="173" t="s">
        <v>145</v>
      </c>
      <c r="D18" s="219" t="s">
        <v>179</v>
      </c>
      <c r="E18" s="173" t="s">
        <v>146</v>
      </c>
      <c r="F18" s="221">
        <v>3</v>
      </c>
      <c r="G18" s="193" t="s">
        <v>147</v>
      </c>
      <c r="H18" s="214" t="s">
        <v>127</v>
      </c>
      <c r="I18" s="215" t="s">
        <v>127</v>
      </c>
      <c r="J18" s="215" t="s">
        <v>127</v>
      </c>
      <c r="K18" s="216" t="s">
        <v>127</v>
      </c>
      <c r="L18" s="217">
        <v>1</v>
      </c>
      <c r="M18" s="217">
        <v>2</v>
      </c>
      <c r="N18" s="229"/>
      <c r="O18" s="230"/>
      <c r="P18" s="217"/>
      <c r="Q18" s="217"/>
      <c r="R18" s="217"/>
      <c r="S18" s="217"/>
      <c r="T18" s="196">
        <f>SUM(H18:S18)</f>
        <v>3</v>
      </c>
    </row>
  </sheetData>
  <sheetProtection/>
  <mergeCells count="13">
    <mergeCell ref="A1:T1"/>
    <mergeCell ref="A2:T2"/>
    <mergeCell ref="A3:T3"/>
    <mergeCell ref="A6:D6"/>
    <mergeCell ref="B7:C7"/>
    <mergeCell ref="B8:C8"/>
    <mergeCell ref="A10:G10"/>
    <mergeCell ref="H10:S10"/>
    <mergeCell ref="T10:T11"/>
    <mergeCell ref="A12:A17"/>
    <mergeCell ref="B12:B17"/>
    <mergeCell ref="C12:C17"/>
    <mergeCell ref="D12:D17"/>
  </mergeCells>
  <printOptions/>
  <pageMargins left="0.7" right="0.7" top="0.75" bottom="0.75" header="0.3" footer="0.3"/>
  <pageSetup fitToHeight="1" fitToWidth="1" horizontalDpi="600" verticalDpi="600" orientation="landscape"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E10">
      <selection activeCell="X15" sqref="X15"/>
    </sheetView>
  </sheetViews>
  <sheetFormatPr defaultColWidth="11.421875" defaultRowHeight="15"/>
  <cols>
    <col min="1" max="1" width="30.57421875" style="0" customWidth="1"/>
    <col min="3" max="3" width="20.140625" style="0" customWidth="1"/>
    <col min="4" max="4" width="37.140625" style="0" customWidth="1"/>
    <col min="5" max="5" width="35.7109375" style="0" customWidth="1"/>
    <col min="7" max="7" width="19.7109375" style="0" customWidth="1"/>
    <col min="11" max="13" width="11.421875" style="0" customWidth="1"/>
    <col min="14" max="19" width="11.421875" style="0" hidden="1" customWidth="1"/>
    <col min="20" max="20" width="16.5742187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155"/>
      <c r="B4" s="155"/>
      <c r="C4" s="155"/>
      <c r="D4" s="155"/>
      <c r="E4" s="155"/>
      <c r="F4" s="155"/>
      <c r="G4" s="155"/>
      <c r="H4" s="155"/>
      <c r="I4" s="155"/>
      <c r="J4" s="155"/>
      <c r="K4" s="155"/>
      <c r="L4" s="155"/>
      <c r="M4" s="155"/>
      <c r="N4" s="155"/>
      <c r="O4" s="155"/>
      <c r="P4" s="155"/>
      <c r="Q4" s="155"/>
      <c r="R4" s="155"/>
      <c r="S4" s="155"/>
      <c r="T4" s="155"/>
    </row>
    <row r="5" spans="1:20" ht="15.75" thickBot="1">
      <c r="A5" s="156"/>
      <c r="B5" s="156"/>
      <c r="C5" s="156"/>
      <c r="D5" s="156"/>
      <c r="E5" s="156"/>
      <c r="F5" s="156"/>
      <c r="G5" s="156"/>
      <c r="H5" s="156"/>
      <c r="I5" s="156"/>
      <c r="J5" s="156"/>
      <c r="K5" s="156"/>
      <c r="L5" s="156"/>
      <c r="M5" s="156"/>
      <c r="N5" s="156"/>
      <c r="O5" s="156"/>
      <c r="P5" s="156"/>
      <c r="Q5" s="156"/>
      <c r="R5" s="156"/>
      <c r="S5" s="156"/>
      <c r="T5" s="156"/>
    </row>
    <row r="6" spans="1:20" ht="15">
      <c r="A6" s="331" t="s">
        <v>0</v>
      </c>
      <c r="B6" s="332"/>
      <c r="C6" s="333"/>
      <c r="D6" s="334"/>
      <c r="E6" s="157"/>
      <c r="F6" s="156"/>
      <c r="G6" s="156"/>
      <c r="H6" s="156"/>
      <c r="I6" s="156"/>
      <c r="J6" s="156"/>
      <c r="K6" s="156"/>
      <c r="L6" s="156"/>
      <c r="M6" s="156"/>
      <c r="N6" s="156"/>
      <c r="O6" s="156"/>
      <c r="P6" s="156"/>
      <c r="Q6" s="156"/>
      <c r="R6" s="156"/>
      <c r="S6" s="156"/>
      <c r="T6" s="156"/>
    </row>
    <row r="7" spans="1:20" ht="18.75" customHeight="1">
      <c r="A7" s="207" t="s">
        <v>1</v>
      </c>
      <c r="B7" s="335" t="s">
        <v>2</v>
      </c>
      <c r="C7" s="336"/>
      <c r="D7" s="208" t="s">
        <v>26</v>
      </c>
      <c r="E7" s="157"/>
      <c r="F7" s="156"/>
      <c r="G7" s="156"/>
      <c r="H7" s="156"/>
      <c r="I7" s="156"/>
      <c r="J7" s="156"/>
      <c r="K7" s="156"/>
      <c r="L7" s="156"/>
      <c r="M7" s="156"/>
      <c r="N7" s="156"/>
      <c r="O7" s="156"/>
      <c r="P7" s="156"/>
      <c r="Q7" s="156"/>
      <c r="R7" s="156"/>
      <c r="S7" s="156"/>
      <c r="T7" s="156"/>
    </row>
    <row r="8" spans="1:20" ht="15.75" thickBot="1">
      <c r="A8" s="199" t="s">
        <v>36</v>
      </c>
      <c r="B8" s="337" t="s">
        <v>120</v>
      </c>
      <c r="C8" s="338"/>
      <c r="D8" s="7" t="s">
        <v>121</v>
      </c>
      <c r="E8" s="158"/>
      <c r="F8" s="156"/>
      <c r="G8" s="156"/>
      <c r="H8" s="156"/>
      <c r="I8" s="156"/>
      <c r="J8" s="156"/>
      <c r="K8" s="156"/>
      <c r="L8" s="156"/>
      <c r="M8" s="156"/>
      <c r="N8" s="156"/>
      <c r="O8" s="156"/>
      <c r="P8" s="156"/>
      <c r="Q8" s="156"/>
      <c r="R8" s="156"/>
      <c r="S8" s="156"/>
      <c r="T8" s="156"/>
    </row>
    <row r="9" spans="1:20" ht="15.75" thickBot="1">
      <c r="A9" s="158"/>
      <c r="B9" s="158"/>
      <c r="C9" s="158"/>
      <c r="D9" s="158"/>
      <c r="E9" s="158"/>
      <c r="F9" s="156"/>
      <c r="G9" s="156"/>
      <c r="H9" s="156"/>
      <c r="I9" s="156"/>
      <c r="J9" s="156"/>
      <c r="K9" s="156"/>
      <c r="L9" s="156"/>
      <c r="M9" s="156"/>
      <c r="N9" s="156"/>
      <c r="O9" s="156"/>
      <c r="P9" s="156"/>
      <c r="Q9" s="156"/>
      <c r="R9" s="156"/>
      <c r="S9" s="156"/>
      <c r="T9" s="156"/>
    </row>
    <row r="10" spans="1:20" ht="15.75" thickBot="1">
      <c r="A10" s="344" t="s">
        <v>3</v>
      </c>
      <c r="B10" s="345"/>
      <c r="C10" s="345"/>
      <c r="D10" s="345"/>
      <c r="E10" s="345"/>
      <c r="F10" s="345"/>
      <c r="G10" s="346"/>
      <c r="H10" s="396">
        <v>2023</v>
      </c>
      <c r="I10" s="381"/>
      <c r="J10" s="381"/>
      <c r="K10" s="381"/>
      <c r="L10" s="381"/>
      <c r="M10" s="381"/>
      <c r="N10" s="381"/>
      <c r="O10" s="381"/>
      <c r="P10" s="381"/>
      <c r="Q10" s="381"/>
      <c r="R10" s="381"/>
      <c r="S10" s="381"/>
      <c r="T10" s="342" t="s">
        <v>23</v>
      </c>
    </row>
    <row r="11" spans="1:20" ht="39" thickBot="1">
      <c r="A11" s="38" t="s">
        <v>20</v>
      </c>
      <c r="B11" s="39" t="s">
        <v>25</v>
      </c>
      <c r="C11" s="28" t="s">
        <v>4</v>
      </c>
      <c r="D11" s="39" t="s">
        <v>5</v>
      </c>
      <c r="E11" s="39" t="s">
        <v>6</v>
      </c>
      <c r="F11" s="39" t="s">
        <v>7</v>
      </c>
      <c r="G11" s="29" t="s">
        <v>8</v>
      </c>
      <c r="H11" s="38" t="s">
        <v>9</v>
      </c>
      <c r="I11" s="39" t="s">
        <v>22</v>
      </c>
      <c r="J11" s="30" t="s">
        <v>10</v>
      </c>
      <c r="K11" s="30" t="s">
        <v>11</v>
      </c>
      <c r="L11" s="39" t="s">
        <v>12</v>
      </c>
      <c r="M11" s="30" t="s">
        <v>13</v>
      </c>
      <c r="N11" s="39" t="s">
        <v>14</v>
      </c>
      <c r="O11" s="39" t="s">
        <v>15</v>
      </c>
      <c r="P11" s="30" t="s">
        <v>16</v>
      </c>
      <c r="Q11" s="30" t="s">
        <v>17</v>
      </c>
      <c r="R11" s="30" t="s">
        <v>18</v>
      </c>
      <c r="S11" s="30" t="s">
        <v>19</v>
      </c>
      <c r="T11" s="353"/>
    </row>
    <row r="12" spans="1:20" ht="61.5" customHeight="1">
      <c r="A12" s="352" t="s">
        <v>181</v>
      </c>
      <c r="B12" s="392">
        <v>16028</v>
      </c>
      <c r="C12" s="356" t="s">
        <v>122</v>
      </c>
      <c r="D12" s="356" t="s">
        <v>182</v>
      </c>
      <c r="E12" s="275" t="s">
        <v>123</v>
      </c>
      <c r="F12" s="280">
        <v>1</v>
      </c>
      <c r="G12" s="296" t="s">
        <v>124</v>
      </c>
      <c r="H12" s="290">
        <v>1</v>
      </c>
      <c r="I12" s="201">
        <v>1</v>
      </c>
      <c r="J12" s="274">
        <v>1</v>
      </c>
      <c r="K12" s="274">
        <v>1</v>
      </c>
      <c r="L12" s="201">
        <v>1</v>
      </c>
      <c r="M12" s="274">
        <v>1</v>
      </c>
      <c r="N12" s="201"/>
      <c r="O12" s="201"/>
      <c r="P12" s="274"/>
      <c r="Q12" s="274"/>
      <c r="R12" s="274"/>
      <c r="S12" s="295"/>
      <c r="T12" s="202">
        <f>M12</f>
        <v>1</v>
      </c>
    </row>
    <row r="13" spans="1:20" ht="50.25" customHeight="1">
      <c r="A13" s="347"/>
      <c r="B13" s="393"/>
      <c r="C13" s="357"/>
      <c r="D13" s="357"/>
      <c r="E13" s="277" t="s">
        <v>125</v>
      </c>
      <c r="F13" s="278">
        <v>1</v>
      </c>
      <c r="G13" s="276" t="s">
        <v>126</v>
      </c>
      <c r="H13" s="139">
        <v>1</v>
      </c>
      <c r="I13" s="201">
        <v>1</v>
      </c>
      <c r="J13" s="201">
        <v>1</v>
      </c>
      <c r="K13" s="201">
        <v>1</v>
      </c>
      <c r="L13" s="201">
        <v>1</v>
      </c>
      <c r="M13" s="201">
        <v>1</v>
      </c>
      <c r="N13" s="201"/>
      <c r="O13" s="201"/>
      <c r="P13" s="201"/>
      <c r="Q13" s="201"/>
      <c r="R13" s="201"/>
      <c r="S13" s="201"/>
      <c r="T13" s="144">
        <f>M13</f>
        <v>1</v>
      </c>
    </row>
    <row r="14" spans="1:20" ht="30" customHeight="1">
      <c r="A14" s="395"/>
      <c r="B14" s="394"/>
      <c r="C14" s="389"/>
      <c r="D14" s="389"/>
      <c r="E14" s="277" t="s">
        <v>128</v>
      </c>
      <c r="F14" s="279">
        <v>1</v>
      </c>
      <c r="G14" s="292" t="s">
        <v>129</v>
      </c>
      <c r="H14" s="291" t="s">
        <v>127</v>
      </c>
      <c r="I14" s="203" t="s">
        <v>127</v>
      </c>
      <c r="J14" s="203" t="s">
        <v>127</v>
      </c>
      <c r="K14" s="203" t="s">
        <v>127</v>
      </c>
      <c r="L14" s="203">
        <v>1</v>
      </c>
      <c r="M14" s="203" t="s">
        <v>127</v>
      </c>
      <c r="N14" s="203"/>
      <c r="O14" s="203"/>
      <c r="P14" s="203"/>
      <c r="Q14" s="203"/>
      <c r="R14" s="203"/>
      <c r="S14" s="203"/>
      <c r="T14" s="265">
        <f>SUM(H14:S14)</f>
        <v>1</v>
      </c>
    </row>
    <row r="15" spans="1:20" ht="43.5" customHeight="1">
      <c r="A15" s="390" t="s">
        <v>149</v>
      </c>
      <c r="B15" s="391">
        <v>16022</v>
      </c>
      <c r="C15" s="391" t="s">
        <v>180</v>
      </c>
      <c r="D15" s="391" t="s">
        <v>130</v>
      </c>
      <c r="E15" s="277" t="s">
        <v>131</v>
      </c>
      <c r="F15" s="279">
        <v>1</v>
      </c>
      <c r="G15" s="281" t="s">
        <v>132</v>
      </c>
      <c r="H15" s="293" t="s">
        <v>127</v>
      </c>
      <c r="I15" s="203" t="s">
        <v>127</v>
      </c>
      <c r="J15" s="203" t="s">
        <v>127</v>
      </c>
      <c r="K15" s="203" t="s">
        <v>127</v>
      </c>
      <c r="L15" s="203" t="s">
        <v>127</v>
      </c>
      <c r="M15" s="203" t="s">
        <v>127</v>
      </c>
      <c r="N15" s="203"/>
      <c r="O15" s="203"/>
      <c r="P15" s="203"/>
      <c r="Q15" s="203"/>
      <c r="R15" s="203"/>
      <c r="S15" s="203"/>
      <c r="T15" s="195" t="s">
        <v>127</v>
      </c>
    </row>
    <row r="16" spans="1:20" ht="45.75" customHeight="1">
      <c r="A16" s="372"/>
      <c r="B16" s="359"/>
      <c r="C16" s="359"/>
      <c r="D16" s="359"/>
      <c r="E16" s="277" t="s">
        <v>133</v>
      </c>
      <c r="F16" s="279">
        <v>1</v>
      </c>
      <c r="G16" s="292" t="s">
        <v>132</v>
      </c>
      <c r="H16" s="291" t="s">
        <v>127</v>
      </c>
      <c r="I16" s="203" t="s">
        <v>127</v>
      </c>
      <c r="J16" s="203" t="s">
        <v>127</v>
      </c>
      <c r="K16" s="203" t="s">
        <v>127</v>
      </c>
      <c r="L16" s="203" t="s">
        <v>127</v>
      </c>
      <c r="M16" s="203" t="s">
        <v>127</v>
      </c>
      <c r="N16" s="203"/>
      <c r="O16" s="203"/>
      <c r="P16" s="203"/>
      <c r="Q16" s="203"/>
      <c r="R16" s="203"/>
      <c r="S16" s="203"/>
      <c r="T16" s="195" t="s">
        <v>127</v>
      </c>
    </row>
    <row r="17" spans="1:20" ht="56.25" customHeight="1" thickBot="1">
      <c r="A17" s="373"/>
      <c r="B17" s="355"/>
      <c r="C17" s="355"/>
      <c r="D17" s="355"/>
      <c r="E17" s="282" t="s">
        <v>134</v>
      </c>
      <c r="F17" s="282">
        <v>12</v>
      </c>
      <c r="G17" s="294" t="s">
        <v>135</v>
      </c>
      <c r="H17" s="34">
        <v>1</v>
      </c>
      <c r="I17" s="204">
        <v>1</v>
      </c>
      <c r="J17" s="205">
        <v>1</v>
      </c>
      <c r="K17" s="205">
        <v>1</v>
      </c>
      <c r="L17" s="205">
        <v>1</v>
      </c>
      <c r="M17" s="205">
        <v>1</v>
      </c>
      <c r="N17" s="205"/>
      <c r="O17" s="205"/>
      <c r="P17" s="205"/>
      <c r="Q17" s="205"/>
      <c r="R17" s="205"/>
      <c r="S17" s="205"/>
      <c r="T17" s="196">
        <f>SUM(H17:S17)</f>
        <v>6</v>
      </c>
    </row>
  </sheetData>
  <sheetProtection/>
  <mergeCells count="17">
    <mergeCell ref="D12:D14"/>
    <mergeCell ref="C12:C14"/>
    <mergeCell ref="B12:B14"/>
    <mergeCell ref="A12:A14"/>
    <mergeCell ref="B8:C8"/>
    <mergeCell ref="T10:T11"/>
    <mergeCell ref="H10:S10"/>
    <mergeCell ref="A1:T1"/>
    <mergeCell ref="A2:T2"/>
    <mergeCell ref="A3:T3"/>
    <mergeCell ref="A6:D6"/>
    <mergeCell ref="B7:C7"/>
    <mergeCell ref="A15:A17"/>
    <mergeCell ref="B15:B17"/>
    <mergeCell ref="C15:C17"/>
    <mergeCell ref="D15:D17"/>
    <mergeCell ref="A10:G1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T16"/>
  <sheetViews>
    <sheetView zoomScalePageLayoutView="0" workbookViewId="0" topLeftCell="E1">
      <selection activeCell="X14" sqref="X14"/>
    </sheetView>
  </sheetViews>
  <sheetFormatPr defaultColWidth="11.421875" defaultRowHeight="15"/>
  <cols>
    <col min="1" max="1" width="27.421875" style="0" customWidth="1"/>
    <col min="2" max="2" width="17.7109375" style="0" customWidth="1"/>
    <col min="3" max="3" width="14.57421875" style="0" customWidth="1"/>
    <col min="4" max="4" width="26.00390625" style="0" customWidth="1"/>
    <col min="5" max="5" width="31.00390625" style="0" customWidth="1"/>
    <col min="7" max="7" width="14.140625" style="0" customWidth="1"/>
    <col min="11" max="13" width="11.421875" style="0" customWidth="1"/>
    <col min="14" max="19" width="11.421875" style="0" hidden="1" customWidth="1"/>
    <col min="20" max="20" width="14.2812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27" customHeight="1">
      <c r="A7" s="207" t="s">
        <v>1</v>
      </c>
      <c r="B7" s="335" t="s">
        <v>2</v>
      </c>
      <c r="C7" s="336"/>
      <c r="D7" s="208" t="s">
        <v>26</v>
      </c>
      <c r="E7" s="24"/>
      <c r="F7" s="15"/>
      <c r="G7" s="15"/>
      <c r="H7" s="15"/>
      <c r="I7" s="15"/>
      <c r="J7" s="15"/>
      <c r="K7" s="15"/>
      <c r="L7" s="15"/>
      <c r="M7" s="15"/>
      <c r="N7" s="15"/>
      <c r="O7" s="15"/>
      <c r="P7" s="15"/>
      <c r="Q7" s="15"/>
      <c r="R7" s="15"/>
      <c r="S7" s="15"/>
      <c r="T7" s="15"/>
    </row>
    <row r="8" spans="1:20" ht="33" customHeight="1" thickBot="1">
      <c r="A8" s="264" t="s">
        <v>45</v>
      </c>
      <c r="B8" s="337" t="s">
        <v>65</v>
      </c>
      <c r="C8" s="338"/>
      <c r="D8" s="7" t="s">
        <v>29</v>
      </c>
      <c r="E8" s="25"/>
      <c r="F8" s="15"/>
      <c r="G8" s="15"/>
      <c r="H8" s="15"/>
      <c r="I8" s="15"/>
      <c r="J8" s="15"/>
      <c r="K8" s="15"/>
      <c r="L8" s="15"/>
      <c r="M8" s="15"/>
      <c r="N8" s="15"/>
      <c r="O8" s="15"/>
      <c r="P8" s="15"/>
      <c r="Q8" s="15"/>
      <c r="R8" s="15"/>
      <c r="S8" s="15"/>
      <c r="T8" s="15"/>
    </row>
    <row r="9" spans="1:20" ht="15.75" thickBot="1">
      <c r="A9" s="25"/>
      <c r="B9" s="25"/>
      <c r="C9" s="25"/>
      <c r="D9" s="25"/>
      <c r="E9" s="25"/>
      <c r="F9" s="15"/>
      <c r="G9" s="15"/>
      <c r="H9" s="15"/>
      <c r="I9" s="15"/>
      <c r="J9" s="15"/>
      <c r="K9" s="15"/>
      <c r="L9" s="15"/>
      <c r="M9" s="15"/>
      <c r="N9" s="15"/>
      <c r="O9" s="15"/>
      <c r="P9" s="15"/>
      <c r="Q9" s="15"/>
      <c r="R9" s="15"/>
      <c r="S9" s="15"/>
      <c r="T9" s="15"/>
    </row>
    <row r="10" spans="1:20" ht="15.75" customHeight="1"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51.75" thickBot="1">
      <c r="A11" s="26" t="s">
        <v>20</v>
      </c>
      <c r="B11" s="27" t="s">
        <v>25</v>
      </c>
      <c r="C11" s="39" t="s">
        <v>4</v>
      </c>
      <c r="D11" s="39" t="s">
        <v>5</v>
      </c>
      <c r="E11" s="39" t="s">
        <v>6</v>
      </c>
      <c r="F11" s="28" t="s">
        <v>7</v>
      </c>
      <c r="G11" s="31" t="s">
        <v>8</v>
      </c>
      <c r="H11" s="38" t="s">
        <v>9</v>
      </c>
      <c r="I11" s="39" t="s">
        <v>22</v>
      </c>
      <c r="J11" s="39" t="s">
        <v>10</v>
      </c>
      <c r="K11" s="39" t="s">
        <v>11</v>
      </c>
      <c r="L11" s="39" t="s">
        <v>12</v>
      </c>
      <c r="M11" s="39" t="s">
        <v>13</v>
      </c>
      <c r="N11" s="39" t="s">
        <v>14</v>
      </c>
      <c r="O11" s="39" t="s">
        <v>15</v>
      </c>
      <c r="P11" s="39" t="s">
        <v>16</v>
      </c>
      <c r="Q11" s="39" t="s">
        <v>17</v>
      </c>
      <c r="R11" s="39" t="s">
        <v>18</v>
      </c>
      <c r="S11" s="29" t="s">
        <v>19</v>
      </c>
      <c r="T11" s="343"/>
    </row>
    <row r="12" spans="1:20" ht="72.75" customHeight="1">
      <c r="A12" s="352" t="s">
        <v>149</v>
      </c>
      <c r="B12" s="339">
        <v>15984</v>
      </c>
      <c r="C12" s="349" t="s">
        <v>66</v>
      </c>
      <c r="D12" s="349" t="s">
        <v>189</v>
      </c>
      <c r="E12" s="248" t="s">
        <v>190</v>
      </c>
      <c r="F12" s="60">
        <v>4</v>
      </c>
      <c r="G12" s="184" t="s">
        <v>67</v>
      </c>
      <c r="H12" s="299">
        <v>1</v>
      </c>
      <c r="I12" s="97" t="s">
        <v>127</v>
      </c>
      <c r="J12" s="97" t="s">
        <v>127</v>
      </c>
      <c r="K12" s="97">
        <v>1</v>
      </c>
      <c r="L12" s="97" t="s">
        <v>127</v>
      </c>
      <c r="M12" s="97" t="s">
        <v>127</v>
      </c>
      <c r="N12" s="97"/>
      <c r="O12" s="97"/>
      <c r="P12" s="97"/>
      <c r="Q12" s="242"/>
      <c r="R12" s="220"/>
      <c r="S12" s="243"/>
      <c r="T12" s="153">
        <f>SUM(H12:S12)</f>
        <v>2</v>
      </c>
    </row>
    <row r="13" spans="1:20" ht="68.25" customHeight="1">
      <c r="A13" s="395"/>
      <c r="B13" s="340"/>
      <c r="C13" s="350"/>
      <c r="D13" s="350"/>
      <c r="E13" s="249" t="s">
        <v>191</v>
      </c>
      <c r="F13" s="267">
        <v>12</v>
      </c>
      <c r="G13" s="17" t="s">
        <v>68</v>
      </c>
      <c r="H13" s="297">
        <v>1</v>
      </c>
      <c r="I13" s="272">
        <v>1</v>
      </c>
      <c r="J13" s="272">
        <v>1</v>
      </c>
      <c r="K13" s="272">
        <v>1</v>
      </c>
      <c r="L13" s="272">
        <v>1</v>
      </c>
      <c r="M13" s="272">
        <v>1</v>
      </c>
      <c r="N13" s="272"/>
      <c r="O13" s="272"/>
      <c r="P13" s="272"/>
      <c r="Q13" s="245"/>
      <c r="R13" s="111"/>
      <c r="S13" s="244"/>
      <c r="T13" s="265">
        <f>SUM(H13:S13)</f>
        <v>6</v>
      </c>
    </row>
    <row r="14" spans="1:20" ht="84" customHeight="1">
      <c r="A14" s="397" t="s">
        <v>75</v>
      </c>
      <c r="B14" s="340"/>
      <c r="C14" s="350"/>
      <c r="D14" s="350"/>
      <c r="E14" s="249" t="s">
        <v>192</v>
      </c>
      <c r="F14" s="267">
        <v>12</v>
      </c>
      <c r="G14" s="269" t="s">
        <v>68</v>
      </c>
      <c r="H14" s="271">
        <v>1</v>
      </c>
      <c r="I14" s="272">
        <v>1</v>
      </c>
      <c r="J14" s="272">
        <v>1</v>
      </c>
      <c r="K14" s="272">
        <v>1</v>
      </c>
      <c r="L14" s="272">
        <v>1</v>
      </c>
      <c r="M14" s="272">
        <v>1</v>
      </c>
      <c r="N14" s="272"/>
      <c r="O14" s="272"/>
      <c r="P14" s="272"/>
      <c r="Q14" s="245"/>
      <c r="R14" s="111"/>
      <c r="S14" s="244"/>
      <c r="T14" s="265">
        <f>SUM(H14:S14)</f>
        <v>6</v>
      </c>
    </row>
    <row r="15" spans="1:20" ht="55.5" customHeight="1">
      <c r="A15" s="347"/>
      <c r="B15" s="340"/>
      <c r="C15" s="350"/>
      <c r="D15" s="350"/>
      <c r="E15" s="249" t="s">
        <v>193</v>
      </c>
      <c r="F15" s="249">
        <v>1</v>
      </c>
      <c r="G15" s="298" t="s">
        <v>70</v>
      </c>
      <c r="H15" s="297" t="s">
        <v>127</v>
      </c>
      <c r="I15" s="272" t="s">
        <v>127</v>
      </c>
      <c r="J15" s="272" t="s">
        <v>127</v>
      </c>
      <c r="K15" s="272" t="s">
        <v>127</v>
      </c>
      <c r="L15" s="272" t="s">
        <v>127</v>
      </c>
      <c r="M15" s="272" t="s">
        <v>127</v>
      </c>
      <c r="N15" s="272"/>
      <c r="O15" s="272"/>
      <c r="P15" s="272"/>
      <c r="Q15" s="245"/>
      <c r="R15" s="111"/>
      <c r="S15" s="244"/>
      <c r="T15" s="265">
        <f>SUM(H15:S15)</f>
        <v>0</v>
      </c>
    </row>
    <row r="16" spans="1:20" ht="26.25" thickBot="1">
      <c r="A16" s="348"/>
      <c r="B16" s="341"/>
      <c r="C16" s="351"/>
      <c r="D16" s="351"/>
      <c r="E16" s="250" t="s">
        <v>194</v>
      </c>
      <c r="F16" s="250">
        <v>12</v>
      </c>
      <c r="G16" s="247" t="s">
        <v>71</v>
      </c>
      <c r="H16" s="34">
        <v>1</v>
      </c>
      <c r="I16" s="273">
        <v>1</v>
      </c>
      <c r="J16" s="273">
        <v>1</v>
      </c>
      <c r="K16" s="273">
        <v>1</v>
      </c>
      <c r="L16" s="273">
        <v>1</v>
      </c>
      <c r="M16" s="273">
        <v>1</v>
      </c>
      <c r="N16" s="273"/>
      <c r="O16" s="273"/>
      <c r="P16" s="273"/>
      <c r="Q16" s="240"/>
      <c r="R16" s="221"/>
      <c r="S16" s="241"/>
      <c r="T16" s="266">
        <f>SUM(H16:S16)</f>
        <v>6</v>
      </c>
    </row>
  </sheetData>
  <sheetProtection/>
  <mergeCells count="14">
    <mergeCell ref="A1:T1"/>
    <mergeCell ref="A2:T2"/>
    <mergeCell ref="A3:T3"/>
    <mergeCell ref="A6:D6"/>
    <mergeCell ref="B7:C7"/>
    <mergeCell ref="B8:C8"/>
    <mergeCell ref="A10:G10"/>
    <mergeCell ref="H10:S10"/>
    <mergeCell ref="T10:T11"/>
    <mergeCell ref="B12:B16"/>
    <mergeCell ref="C12:C16"/>
    <mergeCell ref="D12:D16"/>
    <mergeCell ref="A12:A13"/>
    <mergeCell ref="A14:A16"/>
  </mergeCells>
  <printOptions/>
  <pageMargins left="0.7" right="0.7" top="0.75" bottom="0.75" header="0.3" footer="0.3"/>
  <pageSetup fitToHeight="1" fitToWidth="1" horizontalDpi="600" verticalDpi="600" orientation="landscape" scale="5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F1">
      <selection activeCell="N4" sqref="N1:S16384"/>
    </sheetView>
  </sheetViews>
  <sheetFormatPr defaultColWidth="11.421875" defaultRowHeight="15"/>
  <cols>
    <col min="1" max="1" width="23.421875" style="0" customWidth="1"/>
    <col min="3" max="3" width="18.8515625" style="0" customWidth="1"/>
    <col min="4" max="4" width="28.140625" style="0" customWidth="1"/>
    <col min="5" max="5" width="20.8515625" style="0" customWidth="1"/>
    <col min="7" max="7" width="15.57421875" style="0" customWidth="1"/>
    <col min="11" max="13" width="11.421875" style="0" customWidth="1"/>
    <col min="14" max="19" width="11.421875" style="0" hidden="1" customWidth="1"/>
    <col min="20" max="20" width="16.42187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15" customHeight="1">
      <c r="A7" s="207" t="s">
        <v>1</v>
      </c>
      <c r="B7" s="335" t="s">
        <v>2</v>
      </c>
      <c r="C7" s="336"/>
      <c r="D7" s="208" t="s">
        <v>26</v>
      </c>
      <c r="E7" s="24"/>
      <c r="F7" s="15"/>
      <c r="G7" s="15"/>
      <c r="H7" s="15"/>
      <c r="I7" s="15"/>
      <c r="J7" s="15"/>
      <c r="K7" s="15"/>
      <c r="L7" s="15"/>
      <c r="M7" s="15"/>
      <c r="N7" s="15"/>
      <c r="O7" s="15"/>
      <c r="P7" s="15"/>
      <c r="Q7" s="15"/>
      <c r="R7" s="15"/>
      <c r="S7" s="15"/>
      <c r="T7" s="15"/>
    </row>
    <row r="8" spans="1:20" ht="40.5" customHeight="1" thickBot="1">
      <c r="A8" s="199" t="s">
        <v>45</v>
      </c>
      <c r="B8" s="337" t="s">
        <v>65</v>
      </c>
      <c r="C8" s="338"/>
      <c r="D8" s="7" t="s">
        <v>72</v>
      </c>
      <c r="E8" s="25"/>
      <c r="F8" s="15"/>
      <c r="G8" s="15"/>
      <c r="H8" s="15"/>
      <c r="I8" s="15"/>
      <c r="J8" s="15"/>
      <c r="K8" s="15"/>
      <c r="L8" s="15"/>
      <c r="M8" s="15"/>
      <c r="N8" s="15"/>
      <c r="O8" s="15"/>
      <c r="P8" s="15"/>
      <c r="Q8" s="15"/>
      <c r="R8" s="15"/>
      <c r="S8" s="15"/>
      <c r="T8" s="15"/>
    </row>
    <row r="9" spans="1:20" ht="15.75" thickBot="1">
      <c r="A9" s="209"/>
      <c r="B9" s="209"/>
      <c r="C9" s="209"/>
      <c r="D9" s="209"/>
      <c r="E9" s="209"/>
      <c r="F9" s="20"/>
      <c r="G9" s="20"/>
      <c r="H9" s="20"/>
      <c r="I9" s="20"/>
      <c r="J9" s="20"/>
      <c r="K9" s="20"/>
      <c r="L9" s="20"/>
      <c r="M9" s="20"/>
      <c r="N9" s="20"/>
      <c r="O9" s="20"/>
      <c r="P9" s="20"/>
      <c r="Q9" s="20"/>
      <c r="R9" s="20"/>
      <c r="S9" s="20"/>
      <c r="T9" s="15"/>
    </row>
    <row r="10" spans="1:20" ht="15.75" customHeight="1"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26" t="s">
        <v>20</v>
      </c>
      <c r="B11" s="27" t="s">
        <v>25</v>
      </c>
      <c r="C11" s="28" t="s">
        <v>4</v>
      </c>
      <c r="D11" s="28" t="s">
        <v>5</v>
      </c>
      <c r="E11" s="28" t="s">
        <v>6</v>
      </c>
      <c r="F11" s="28" t="s">
        <v>7</v>
      </c>
      <c r="G11" s="31" t="s">
        <v>8</v>
      </c>
      <c r="H11" s="30" t="s">
        <v>9</v>
      </c>
      <c r="I11" s="30" t="s">
        <v>22</v>
      </c>
      <c r="J11" s="30" t="s">
        <v>10</v>
      </c>
      <c r="K11" s="30" t="s">
        <v>11</v>
      </c>
      <c r="L11" s="30" t="s">
        <v>12</v>
      </c>
      <c r="M11" s="30" t="s">
        <v>13</v>
      </c>
      <c r="N11" s="30" t="s">
        <v>14</v>
      </c>
      <c r="O11" s="30" t="s">
        <v>15</v>
      </c>
      <c r="P11" s="30" t="s">
        <v>16</v>
      </c>
      <c r="Q11" s="30" t="s">
        <v>17</v>
      </c>
      <c r="R11" s="30" t="s">
        <v>18</v>
      </c>
      <c r="S11" s="31" t="s">
        <v>19</v>
      </c>
      <c r="T11" s="353"/>
    </row>
    <row r="12" spans="1:20" ht="99.75" customHeight="1">
      <c r="A12" s="371" t="s">
        <v>197</v>
      </c>
      <c r="B12" s="354">
        <v>15968</v>
      </c>
      <c r="C12" s="354" t="s">
        <v>101</v>
      </c>
      <c r="D12" s="354" t="s">
        <v>196</v>
      </c>
      <c r="E12" s="248" t="s">
        <v>195</v>
      </c>
      <c r="F12" s="32">
        <v>1</v>
      </c>
      <c r="G12" s="283" t="s">
        <v>70</v>
      </c>
      <c r="H12" s="33" t="s">
        <v>127</v>
      </c>
      <c r="I12" s="97" t="s">
        <v>127</v>
      </c>
      <c r="J12" s="97" t="s">
        <v>127</v>
      </c>
      <c r="K12" s="97" t="s">
        <v>127</v>
      </c>
      <c r="L12" s="97" t="s">
        <v>127</v>
      </c>
      <c r="M12" s="97" t="s">
        <v>127</v>
      </c>
      <c r="N12" s="97"/>
      <c r="O12" s="97"/>
      <c r="P12" s="97"/>
      <c r="Q12" s="242"/>
      <c r="R12" s="220"/>
      <c r="S12" s="243"/>
      <c r="T12" s="153">
        <f>SUM(H12:S12)</f>
        <v>0</v>
      </c>
    </row>
    <row r="13" spans="1:20" ht="74.25" customHeight="1" thickBot="1">
      <c r="A13" s="373"/>
      <c r="B13" s="355"/>
      <c r="C13" s="355"/>
      <c r="D13" s="355"/>
      <c r="E13" s="250" t="s">
        <v>194</v>
      </c>
      <c r="F13" s="284">
        <v>12</v>
      </c>
      <c r="G13" s="285" t="s">
        <v>71</v>
      </c>
      <c r="H13" s="34">
        <v>1</v>
      </c>
      <c r="I13" s="273">
        <v>1</v>
      </c>
      <c r="J13" s="273">
        <v>1</v>
      </c>
      <c r="K13" s="273">
        <v>1</v>
      </c>
      <c r="L13" s="273">
        <v>1</v>
      </c>
      <c r="M13" s="273">
        <v>1</v>
      </c>
      <c r="N13" s="273"/>
      <c r="O13" s="273"/>
      <c r="P13" s="273"/>
      <c r="Q13" s="240"/>
      <c r="R13" s="221"/>
      <c r="S13" s="241"/>
      <c r="T13" s="266">
        <f>SUM(H13:S13)</f>
        <v>6</v>
      </c>
    </row>
    <row r="14" spans="8:9" ht="15">
      <c r="H14" s="35"/>
      <c r="I14" s="35"/>
    </row>
  </sheetData>
  <sheetProtection/>
  <mergeCells count="13">
    <mergeCell ref="A1:T1"/>
    <mergeCell ref="A2:T2"/>
    <mergeCell ref="A3:T3"/>
    <mergeCell ref="A6:D6"/>
    <mergeCell ref="B7:C7"/>
    <mergeCell ref="B8:C8"/>
    <mergeCell ref="A10:G10"/>
    <mergeCell ref="H10:S10"/>
    <mergeCell ref="T10:T11"/>
    <mergeCell ref="A12:A13"/>
    <mergeCell ref="B12:B13"/>
    <mergeCell ref="C12:C13"/>
    <mergeCell ref="D12:D13"/>
  </mergeCells>
  <printOptions/>
  <pageMargins left="0.7" right="0.7" top="0.75" bottom="0.75" header="0.3" footer="0.3"/>
  <pageSetup fitToHeight="0" fitToWidth="1" horizontalDpi="600" verticalDpi="600" orientation="landscape" scale="5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E6">
      <selection activeCell="S6" sqref="N1:S16384"/>
    </sheetView>
  </sheetViews>
  <sheetFormatPr defaultColWidth="11.421875" defaultRowHeight="15"/>
  <cols>
    <col min="1" max="1" width="25.421875" style="0" customWidth="1"/>
    <col min="3" max="3" width="20.421875" style="0" customWidth="1"/>
    <col min="4" max="4" width="36.140625" style="0" customWidth="1"/>
    <col min="5" max="5" width="30.57421875" style="0" customWidth="1"/>
    <col min="11" max="13" width="11.421875" style="0" customWidth="1"/>
    <col min="14" max="19" width="11.421875" style="0" hidden="1"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06"/>
      <c r="F6" s="20"/>
      <c r="G6" s="20"/>
      <c r="H6" s="20"/>
      <c r="I6" s="20"/>
      <c r="J6" s="20"/>
      <c r="K6" s="20"/>
      <c r="L6" s="20"/>
      <c r="M6" s="20"/>
      <c r="N6" s="20"/>
      <c r="O6" s="20"/>
      <c r="P6" s="20"/>
      <c r="Q6" s="20"/>
      <c r="R6" s="20"/>
      <c r="S6" s="20"/>
      <c r="T6" s="20"/>
    </row>
    <row r="7" spans="1:20" ht="18" customHeight="1">
      <c r="A7" s="207" t="s">
        <v>1</v>
      </c>
      <c r="B7" s="335" t="s">
        <v>2</v>
      </c>
      <c r="C7" s="336"/>
      <c r="D7" s="208" t="s">
        <v>26</v>
      </c>
      <c r="E7" s="206"/>
      <c r="F7" s="20"/>
      <c r="G7" s="20"/>
      <c r="H7" s="20"/>
      <c r="I7" s="20"/>
      <c r="J7" s="20"/>
      <c r="K7" s="20"/>
      <c r="L7" s="20"/>
      <c r="M7" s="20"/>
      <c r="N7" s="20"/>
      <c r="O7" s="20"/>
      <c r="P7" s="20"/>
      <c r="Q7" s="20"/>
      <c r="R7" s="20"/>
      <c r="S7" s="20"/>
      <c r="T7" s="20"/>
    </row>
    <row r="8" spans="1:20" ht="26.25" thickBot="1">
      <c r="A8" s="199" t="s">
        <v>45</v>
      </c>
      <c r="B8" s="337" t="s">
        <v>65</v>
      </c>
      <c r="C8" s="338"/>
      <c r="D8" s="7" t="s">
        <v>73</v>
      </c>
      <c r="E8" s="209"/>
      <c r="F8" s="20"/>
      <c r="G8" s="20"/>
      <c r="H8" s="20"/>
      <c r="I8" s="20"/>
      <c r="J8" s="20"/>
      <c r="K8" s="20"/>
      <c r="L8" s="20"/>
      <c r="M8" s="20"/>
      <c r="N8" s="20"/>
      <c r="O8" s="20"/>
      <c r="P8" s="20"/>
      <c r="Q8" s="20"/>
      <c r="R8" s="20"/>
      <c r="S8" s="20"/>
      <c r="T8" s="20"/>
    </row>
    <row r="9" spans="1:20" ht="15.75" thickBot="1">
      <c r="A9" s="209"/>
      <c r="B9" s="209"/>
      <c r="C9" s="209"/>
      <c r="D9" s="209"/>
      <c r="E9" s="209"/>
      <c r="F9" s="20"/>
      <c r="G9" s="20"/>
      <c r="H9" s="20"/>
      <c r="I9" s="20"/>
      <c r="J9" s="20"/>
      <c r="K9" s="20"/>
      <c r="L9" s="20"/>
      <c r="M9" s="20"/>
      <c r="N9" s="20"/>
      <c r="O9" s="20"/>
      <c r="P9" s="20"/>
      <c r="Q9" s="20"/>
      <c r="R9" s="20"/>
      <c r="S9" s="20"/>
      <c r="T9" s="20"/>
    </row>
    <row r="10" spans="1:20" ht="15.75" customHeight="1"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38" t="s">
        <v>20</v>
      </c>
      <c r="B11" s="64" t="s">
        <v>25</v>
      </c>
      <c r="C11" s="39" t="s">
        <v>4</v>
      </c>
      <c r="D11" s="39" t="s">
        <v>5</v>
      </c>
      <c r="E11" s="39" t="s">
        <v>6</v>
      </c>
      <c r="F11" s="39" t="s">
        <v>7</v>
      </c>
      <c r="G11" s="29" t="s">
        <v>8</v>
      </c>
      <c r="H11" s="39" t="s">
        <v>9</v>
      </c>
      <c r="I11" s="39" t="s">
        <v>22</v>
      </c>
      <c r="J11" s="39" t="s">
        <v>10</v>
      </c>
      <c r="K11" s="39" t="s">
        <v>11</v>
      </c>
      <c r="L11" s="39" t="s">
        <v>12</v>
      </c>
      <c r="M11" s="39" t="s">
        <v>13</v>
      </c>
      <c r="N11" s="39" t="s">
        <v>14</v>
      </c>
      <c r="O11" s="39" t="s">
        <v>15</v>
      </c>
      <c r="P11" s="39" t="s">
        <v>16</v>
      </c>
      <c r="Q11" s="39" t="s">
        <v>17</v>
      </c>
      <c r="R11" s="39" t="s">
        <v>18</v>
      </c>
      <c r="S11" s="29" t="s">
        <v>19</v>
      </c>
      <c r="T11" s="343"/>
    </row>
    <row r="12" spans="1:20" ht="117" customHeight="1">
      <c r="A12" s="286" t="s">
        <v>149</v>
      </c>
      <c r="B12" s="356">
        <v>15985</v>
      </c>
      <c r="C12" s="418" t="s">
        <v>183</v>
      </c>
      <c r="D12" s="421" t="s">
        <v>184</v>
      </c>
      <c r="E12" s="412" t="s">
        <v>198</v>
      </c>
      <c r="F12" s="398">
        <v>12</v>
      </c>
      <c r="G12" s="401" t="s">
        <v>68</v>
      </c>
      <c r="H12" s="409">
        <v>1</v>
      </c>
      <c r="I12" s="412">
        <v>1</v>
      </c>
      <c r="J12" s="412">
        <v>1</v>
      </c>
      <c r="K12" s="412">
        <v>1</v>
      </c>
      <c r="L12" s="412">
        <v>1</v>
      </c>
      <c r="M12" s="356">
        <v>1</v>
      </c>
      <c r="N12" s="415"/>
      <c r="O12" s="412"/>
      <c r="P12" s="356"/>
      <c r="Q12" s="415"/>
      <c r="R12" s="412"/>
      <c r="S12" s="404"/>
      <c r="T12" s="407">
        <f>SUM(H12:S14)</f>
        <v>6</v>
      </c>
    </row>
    <row r="13" spans="1:20" ht="80.25" customHeight="1">
      <c r="A13" s="260" t="s">
        <v>74</v>
      </c>
      <c r="B13" s="357"/>
      <c r="C13" s="419"/>
      <c r="D13" s="422"/>
      <c r="E13" s="413"/>
      <c r="F13" s="399"/>
      <c r="G13" s="402"/>
      <c r="H13" s="410"/>
      <c r="I13" s="413"/>
      <c r="J13" s="413"/>
      <c r="K13" s="413"/>
      <c r="L13" s="413"/>
      <c r="M13" s="357"/>
      <c r="N13" s="416"/>
      <c r="O13" s="413"/>
      <c r="P13" s="357"/>
      <c r="Q13" s="416"/>
      <c r="R13" s="413"/>
      <c r="S13" s="405"/>
      <c r="T13" s="407"/>
    </row>
    <row r="14" spans="1:20" ht="64.5" thickBot="1">
      <c r="A14" s="250" t="s">
        <v>75</v>
      </c>
      <c r="B14" s="358"/>
      <c r="C14" s="420"/>
      <c r="D14" s="423"/>
      <c r="E14" s="414"/>
      <c r="F14" s="400"/>
      <c r="G14" s="403"/>
      <c r="H14" s="411"/>
      <c r="I14" s="414"/>
      <c r="J14" s="414"/>
      <c r="K14" s="414"/>
      <c r="L14" s="414"/>
      <c r="M14" s="358"/>
      <c r="N14" s="417"/>
      <c r="O14" s="414"/>
      <c r="P14" s="358"/>
      <c r="Q14" s="417"/>
      <c r="R14" s="414"/>
      <c r="S14" s="406"/>
      <c r="T14" s="408"/>
    </row>
  </sheetData>
  <sheetProtection/>
  <mergeCells count="28">
    <mergeCell ref="B8:C8"/>
    <mergeCell ref="T10:T11"/>
    <mergeCell ref="B12:B14"/>
    <mergeCell ref="C12:C14"/>
    <mergeCell ref="D12:D14"/>
    <mergeCell ref="E12:E14"/>
    <mergeCell ref="A10:G10"/>
    <mergeCell ref="H10:S10"/>
    <mergeCell ref="O12:O14"/>
    <mergeCell ref="P12:P14"/>
    <mergeCell ref="A1:T1"/>
    <mergeCell ref="A2:T2"/>
    <mergeCell ref="A3:T3"/>
    <mergeCell ref="A6:D6"/>
    <mergeCell ref="B7:C7"/>
    <mergeCell ref="L12:L14"/>
    <mergeCell ref="M12:M14"/>
    <mergeCell ref="Q12:Q14"/>
    <mergeCell ref="R12:R14"/>
    <mergeCell ref="N12:N14"/>
    <mergeCell ref="F12:F14"/>
    <mergeCell ref="G12:G14"/>
    <mergeCell ref="S12:S14"/>
    <mergeCell ref="T12:T14"/>
    <mergeCell ref="H12:H14"/>
    <mergeCell ref="I12:I14"/>
    <mergeCell ref="J12:J14"/>
    <mergeCell ref="K12:K14"/>
  </mergeCells>
  <printOptions/>
  <pageMargins left="0.7" right="0.7" top="0.75" bottom="0.75" header="0.3" footer="0.3"/>
  <pageSetup fitToHeight="1" fitToWidth="1" horizontalDpi="600" verticalDpi="600" orientation="landscape" scale="5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E2">
      <selection activeCell="N4" sqref="N1:S16384"/>
    </sheetView>
  </sheetViews>
  <sheetFormatPr defaultColWidth="11.421875" defaultRowHeight="15"/>
  <cols>
    <col min="1" max="1" width="27.421875" style="0" customWidth="1"/>
    <col min="3" max="3" width="22.57421875" style="0" customWidth="1"/>
    <col min="4" max="4" width="36.00390625" style="0" customWidth="1"/>
    <col min="5" max="5" width="24.7109375" style="0" customWidth="1"/>
    <col min="7" max="7" width="15.8515625" style="0" customWidth="1"/>
    <col min="11" max="13" width="11.421875" style="0" customWidth="1"/>
    <col min="14" max="19" width="11.421875" style="0" hidden="1"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06"/>
      <c r="F6" s="20"/>
      <c r="G6" s="20"/>
      <c r="H6" s="20"/>
      <c r="I6" s="20"/>
      <c r="J6" s="20"/>
      <c r="K6" s="20"/>
      <c r="L6" s="20"/>
      <c r="M6" s="20"/>
      <c r="N6" s="20"/>
      <c r="O6" s="20"/>
      <c r="P6" s="20"/>
      <c r="Q6" s="20"/>
      <c r="R6" s="20"/>
      <c r="S6" s="20"/>
      <c r="T6" s="20"/>
    </row>
    <row r="7" spans="1:20" ht="23.25" customHeight="1">
      <c r="A7" s="207" t="s">
        <v>1</v>
      </c>
      <c r="B7" s="335" t="s">
        <v>2</v>
      </c>
      <c r="C7" s="336"/>
      <c r="D7" s="208" t="s">
        <v>26</v>
      </c>
      <c r="E7" s="20"/>
      <c r="F7" s="20"/>
      <c r="G7" s="20"/>
      <c r="H7" s="20"/>
      <c r="I7" s="20"/>
      <c r="J7" s="20"/>
      <c r="K7" s="20"/>
      <c r="L7" s="20"/>
      <c r="M7" s="20"/>
      <c r="N7" s="20"/>
      <c r="O7" s="20"/>
      <c r="P7" s="20"/>
      <c r="Q7" s="20"/>
      <c r="R7" s="20"/>
      <c r="S7" s="20"/>
      <c r="T7" s="20"/>
    </row>
    <row r="8" spans="1:20" ht="42" customHeight="1" thickBot="1">
      <c r="A8" s="264" t="s">
        <v>45</v>
      </c>
      <c r="B8" s="337" t="s">
        <v>65</v>
      </c>
      <c r="C8" s="338"/>
      <c r="D8" s="7" t="s">
        <v>76</v>
      </c>
      <c r="E8" s="209"/>
      <c r="F8" s="20"/>
      <c r="G8" s="20"/>
      <c r="H8" s="20"/>
      <c r="I8" s="20"/>
      <c r="J8" s="20"/>
      <c r="K8" s="20"/>
      <c r="L8" s="20"/>
      <c r="M8" s="20"/>
      <c r="N8" s="20"/>
      <c r="O8" s="20"/>
      <c r="P8" s="20"/>
      <c r="Q8" s="20"/>
      <c r="R8" s="20"/>
      <c r="S8" s="20"/>
      <c r="T8" s="20"/>
    </row>
    <row r="9" spans="1:20" ht="15.75" thickBot="1">
      <c r="A9" s="209"/>
      <c r="B9" s="209"/>
      <c r="C9" s="209"/>
      <c r="D9" s="209"/>
      <c r="E9" s="209"/>
      <c r="F9" s="20"/>
      <c r="G9" s="20"/>
      <c r="H9" s="20"/>
      <c r="I9" s="20"/>
      <c r="J9" s="20"/>
      <c r="K9" s="20"/>
      <c r="L9" s="20"/>
      <c r="M9" s="20"/>
      <c r="N9" s="20"/>
      <c r="O9" s="20"/>
      <c r="P9" s="20"/>
      <c r="Q9" s="20"/>
      <c r="R9" s="20"/>
      <c r="S9" s="20"/>
      <c r="T9" s="20"/>
    </row>
    <row r="10" spans="1:20" ht="15.75" customHeight="1"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38" t="s">
        <v>20</v>
      </c>
      <c r="B11" s="57" t="s">
        <v>25</v>
      </c>
      <c r="C11" s="39" t="s">
        <v>4</v>
      </c>
      <c r="D11" s="55" t="s">
        <v>5</v>
      </c>
      <c r="E11" s="55" t="s">
        <v>6</v>
      </c>
      <c r="F11" s="55" t="s">
        <v>7</v>
      </c>
      <c r="G11" s="29" t="s">
        <v>8</v>
      </c>
      <c r="H11" s="39" t="s">
        <v>9</v>
      </c>
      <c r="I11" s="39" t="s">
        <v>22</v>
      </c>
      <c r="J11" s="39" t="s">
        <v>10</v>
      </c>
      <c r="K11" s="39" t="s">
        <v>11</v>
      </c>
      <c r="L11" s="39" t="s">
        <v>12</v>
      </c>
      <c r="M11" s="39" t="s">
        <v>13</v>
      </c>
      <c r="N11" s="39" t="s">
        <v>14</v>
      </c>
      <c r="O11" s="39" t="s">
        <v>15</v>
      </c>
      <c r="P11" s="39" t="s">
        <v>16</v>
      </c>
      <c r="Q11" s="39" t="s">
        <v>17</v>
      </c>
      <c r="R11" s="39" t="s">
        <v>18</v>
      </c>
      <c r="S11" s="29" t="s">
        <v>19</v>
      </c>
      <c r="T11" s="343"/>
    </row>
    <row r="12" spans="1:20" ht="114.75" customHeight="1">
      <c r="A12" s="287" t="s">
        <v>149</v>
      </c>
      <c r="B12" s="357">
        <v>15986</v>
      </c>
      <c r="C12" s="359" t="s">
        <v>185</v>
      </c>
      <c r="D12" s="359" t="s">
        <v>77</v>
      </c>
      <c r="E12" s="357" t="s">
        <v>69</v>
      </c>
      <c r="F12" s="424">
        <v>12</v>
      </c>
      <c r="G12" s="402" t="s">
        <v>68</v>
      </c>
      <c r="H12" s="347">
        <v>1</v>
      </c>
      <c r="I12" s="357">
        <v>1</v>
      </c>
      <c r="J12" s="357">
        <v>1</v>
      </c>
      <c r="K12" s="357">
        <v>1</v>
      </c>
      <c r="L12" s="357">
        <v>1</v>
      </c>
      <c r="M12" s="356">
        <v>1</v>
      </c>
      <c r="N12" s="415"/>
      <c r="O12" s="356"/>
      <c r="P12" s="356"/>
      <c r="Q12" s="356"/>
      <c r="R12" s="356"/>
      <c r="S12" s="415"/>
      <c r="T12" s="426">
        <f>SUM(H12:S14)</f>
        <v>6</v>
      </c>
    </row>
    <row r="13" spans="1:20" ht="25.5">
      <c r="A13" s="288" t="s">
        <v>74</v>
      </c>
      <c r="B13" s="357"/>
      <c r="C13" s="359"/>
      <c r="D13" s="359"/>
      <c r="E13" s="357"/>
      <c r="F13" s="424"/>
      <c r="G13" s="402"/>
      <c r="H13" s="347"/>
      <c r="I13" s="357"/>
      <c r="J13" s="357"/>
      <c r="K13" s="357"/>
      <c r="L13" s="357"/>
      <c r="M13" s="357"/>
      <c r="N13" s="416"/>
      <c r="O13" s="357"/>
      <c r="P13" s="357"/>
      <c r="Q13" s="357"/>
      <c r="R13" s="357"/>
      <c r="S13" s="416"/>
      <c r="T13" s="407"/>
    </row>
    <row r="14" spans="1:20" ht="52.5" thickBot="1">
      <c r="A14" s="289" t="s">
        <v>75</v>
      </c>
      <c r="B14" s="358"/>
      <c r="C14" s="355"/>
      <c r="D14" s="355"/>
      <c r="E14" s="358"/>
      <c r="F14" s="425"/>
      <c r="G14" s="403"/>
      <c r="H14" s="348"/>
      <c r="I14" s="358"/>
      <c r="J14" s="358"/>
      <c r="K14" s="358"/>
      <c r="L14" s="358"/>
      <c r="M14" s="358"/>
      <c r="N14" s="417"/>
      <c r="O14" s="358"/>
      <c r="P14" s="358"/>
      <c r="Q14" s="358"/>
      <c r="R14" s="358"/>
      <c r="S14" s="417"/>
      <c r="T14" s="408"/>
    </row>
  </sheetData>
  <sheetProtection/>
  <mergeCells count="28">
    <mergeCell ref="B8:C8"/>
    <mergeCell ref="T10:T11"/>
    <mergeCell ref="B12:B14"/>
    <mergeCell ref="C12:C14"/>
    <mergeCell ref="D12:D14"/>
    <mergeCell ref="E12:E14"/>
    <mergeCell ref="A10:G10"/>
    <mergeCell ref="H10:S10"/>
    <mergeCell ref="O12:O14"/>
    <mergeCell ref="P12:P14"/>
    <mergeCell ref="A1:T1"/>
    <mergeCell ref="A2:T2"/>
    <mergeCell ref="A3:T3"/>
    <mergeCell ref="A6:D6"/>
    <mergeCell ref="B7:C7"/>
    <mergeCell ref="L12:L14"/>
    <mergeCell ref="M12:M14"/>
    <mergeCell ref="Q12:Q14"/>
    <mergeCell ref="R12:R14"/>
    <mergeCell ref="N12:N14"/>
    <mergeCell ref="F12:F14"/>
    <mergeCell ref="G12:G14"/>
    <mergeCell ref="S12:S14"/>
    <mergeCell ref="T12:T14"/>
    <mergeCell ref="H12:H14"/>
    <mergeCell ref="I12:I14"/>
    <mergeCell ref="J12:J14"/>
    <mergeCell ref="K12:K14"/>
  </mergeCells>
  <printOptions/>
  <pageMargins left="0.7" right="0.7" top="0.75" bottom="0.75" header="0.3" footer="0.3"/>
  <pageSetup fitToHeight="1" fitToWidth="1" horizontalDpi="600" verticalDpi="600" orientation="landscape" scale="4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15"/>
  <sheetViews>
    <sheetView zoomScalePageLayoutView="0" workbookViewId="0" topLeftCell="E1">
      <selection activeCell="M4" sqref="M4"/>
    </sheetView>
  </sheetViews>
  <sheetFormatPr defaultColWidth="11.421875" defaultRowHeight="15"/>
  <cols>
    <col min="1" max="1" width="26.140625" style="0" customWidth="1"/>
    <col min="3" max="3" width="15.140625" style="0" customWidth="1"/>
    <col min="4" max="4" width="31.8515625" style="0" customWidth="1"/>
    <col min="5" max="5" width="15.28125" style="0" customWidth="1"/>
    <col min="11" max="13" width="11.421875" style="0" customWidth="1"/>
    <col min="14" max="19" width="11.421875" style="0" hidden="1" customWidth="1"/>
    <col min="20" max="20" width="14.2812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06"/>
      <c r="F6" s="20"/>
      <c r="G6" s="20"/>
      <c r="H6" s="20"/>
      <c r="I6" s="20"/>
      <c r="J6" s="20"/>
      <c r="K6" s="20"/>
      <c r="L6" s="20"/>
      <c r="M6" s="20"/>
      <c r="N6" s="20"/>
      <c r="O6" s="20"/>
      <c r="P6" s="20"/>
      <c r="Q6" s="20"/>
      <c r="R6" s="20"/>
      <c r="S6" s="20"/>
      <c r="T6" s="20"/>
    </row>
    <row r="7" spans="1:20" ht="34.5" customHeight="1">
      <c r="A7" s="210" t="s">
        <v>1</v>
      </c>
      <c r="B7" s="335" t="s">
        <v>2</v>
      </c>
      <c r="C7" s="336"/>
      <c r="D7" s="208" t="s">
        <v>26</v>
      </c>
      <c r="E7" s="206"/>
      <c r="F7" s="20"/>
      <c r="G7" s="20"/>
      <c r="H7" s="20"/>
      <c r="I7" s="20"/>
      <c r="J7" s="20"/>
      <c r="K7" s="20"/>
      <c r="L7" s="20"/>
      <c r="M7" s="20"/>
      <c r="N7" s="20"/>
      <c r="O7" s="20"/>
      <c r="P7" s="20"/>
      <c r="Q7" s="20"/>
      <c r="R7" s="20"/>
      <c r="S7" s="20"/>
      <c r="T7" s="20"/>
    </row>
    <row r="8" spans="1:20" ht="26.25" thickBot="1">
      <c r="A8" s="199" t="s">
        <v>36</v>
      </c>
      <c r="B8" s="337" t="s">
        <v>102</v>
      </c>
      <c r="C8" s="338"/>
      <c r="D8" s="7" t="s">
        <v>106</v>
      </c>
      <c r="E8" s="209"/>
      <c r="F8" s="20"/>
      <c r="G8" s="20"/>
      <c r="H8" s="20"/>
      <c r="I8" s="20"/>
      <c r="J8" s="20"/>
      <c r="K8" s="20"/>
      <c r="L8" s="20"/>
      <c r="M8" s="20"/>
      <c r="N8" s="20"/>
      <c r="O8" s="20"/>
      <c r="P8" s="20"/>
      <c r="Q8" s="20"/>
      <c r="R8" s="20"/>
      <c r="S8" s="20"/>
      <c r="T8" s="20"/>
    </row>
    <row r="9" spans="1:20" ht="15.75" thickBot="1">
      <c r="A9" s="209"/>
      <c r="B9" s="209"/>
      <c r="C9" s="209"/>
      <c r="D9" s="209"/>
      <c r="E9" s="209"/>
      <c r="F9" s="20"/>
      <c r="G9" s="20"/>
      <c r="H9" s="20"/>
      <c r="I9" s="20"/>
      <c r="J9" s="20"/>
      <c r="K9" s="20"/>
      <c r="L9" s="20"/>
      <c r="M9" s="20"/>
      <c r="N9" s="20"/>
      <c r="O9" s="20"/>
      <c r="P9" s="20"/>
      <c r="Q9" s="20"/>
      <c r="R9" s="20"/>
      <c r="S9" s="20"/>
      <c r="T9" s="20"/>
    </row>
    <row r="10" spans="1:20" ht="15.75"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3" customHeight="1" thickBot="1">
      <c r="A11" s="38" t="s">
        <v>20</v>
      </c>
      <c r="B11" s="27" t="s">
        <v>25</v>
      </c>
      <c r="C11" s="28" t="s">
        <v>4</v>
      </c>
      <c r="D11" s="39" t="s">
        <v>5</v>
      </c>
      <c r="E11" s="39" t="s">
        <v>6</v>
      </c>
      <c r="F11" s="28" t="s">
        <v>7</v>
      </c>
      <c r="G11" s="29" t="s">
        <v>8</v>
      </c>
      <c r="H11" s="38" t="s">
        <v>9</v>
      </c>
      <c r="I11" s="39" t="s">
        <v>22</v>
      </c>
      <c r="J11" s="39" t="s">
        <v>10</v>
      </c>
      <c r="K11" s="30" t="s">
        <v>11</v>
      </c>
      <c r="L11" s="30" t="s">
        <v>12</v>
      </c>
      <c r="M11" s="30" t="s">
        <v>13</v>
      </c>
      <c r="N11" s="30" t="s">
        <v>14</v>
      </c>
      <c r="O11" s="30" t="s">
        <v>15</v>
      </c>
      <c r="P11" s="39" t="s">
        <v>16</v>
      </c>
      <c r="Q11" s="39" t="s">
        <v>17</v>
      </c>
      <c r="R11" s="39" t="s">
        <v>18</v>
      </c>
      <c r="S11" s="29" t="s">
        <v>19</v>
      </c>
      <c r="T11" s="353"/>
    </row>
    <row r="12" spans="1:21" ht="25.5">
      <c r="A12" s="427" t="s">
        <v>107</v>
      </c>
      <c r="B12" s="339">
        <v>15163</v>
      </c>
      <c r="C12" s="349" t="s">
        <v>108</v>
      </c>
      <c r="D12" s="349" t="s">
        <v>109</v>
      </c>
      <c r="E12" s="187" t="s">
        <v>110</v>
      </c>
      <c r="F12" s="182" t="s">
        <v>64</v>
      </c>
      <c r="G12" s="170" t="s">
        <v>111</v>
      </c>
      <c r="H12" s="136">
        <v>5</v>
      </c>
      <c r="I12" s="149">
        <v>12</v>
      </c>
      <c r="J12" s="149">
        <v>23</v>
      </c>
      <c r="K12" s="97">
        <v>26</v>
      </c>
      <c r="L12" s="97">
        <v>30</v>
      </c>
      <c r="M12" s="97">
        <v>34</v>
      </c>
      <c r="N12" s="97"/>
      <c r="O12" s="97"/>
      <c r="P12" s="149"/>
      <c r="Q12" s="149"/>
      <c r="R12" s="149"/>
      <c r="S12" s="149"/>
      <c r="T12" s="153">
        <f>SUM(H12:S12)</f>
        <v>130</v>
      </c>
      <c r="U12" s="148"/>
    </row>
    <row r="13" spans="1:21" ht="38.25">
      <c r="A13" s="428"/>
      <c r="B13" s="340"/>
      <c r="C13" s="350"/>
      <c r="D13" s="350"/>
      <c r="E13" s="172" t="s">
        <v>112</v>
      </c>
      <c r="F13" s="183" t="s">
        <v>64</v>
      </c>
      <c r="G13" s="185" t="s">
        <v>111</v>
      </c>
      <c r="H13" s="194">
        <v>0</v>
      </c>
      <c r="I13" s="197">
        <v>2</v>
      </c>
      <c r="J13" s="197">
        <v>4</v>
      </c>
      <c r="K13" s="197">
        <v>7</v>
      </c>
      <c r="L13" s="197">
        <v>0</v>
      </c>
      <c r="M13" s="197">
        <v>4</v>
      </c>
      <c r="N13" s="226"/>
      <c r="O13" s="226"/>
      <c r="P13" s="226"/>
      <c r="Q13" s="234"/>
      <c r="R13" s="234"/>
      <c r="S13" s="234"/>
      <c r="T13" s="150">
        <f>SUM(H13:S13)</f>
        <v>17</v>
      </c>
      <c r="U13" s="148"/>
    </row>
    <row r="14" spans="1:21" ht="73.5" customHeight="1" thickBot="1">
      <c r="A14" s="429"/>
      <c r="B14" s="430"/>
      <c r="C14" s="391"/>
      <c r="D14" s="351"/>
      <c r="E14" s="186" t="s">
        <v>113</v>
      </c>
      <c r="F14" s="37" t="s">
        <v>64</v>
      </c>
      <c r="G14" s="193" t="s">
        <v>111</v>
      </c>
      <c r="H14" s="211">
        <v>0</v>
      </c>
      <c r="I14" s="212">
        <v>0</v>
      </c>
      <c r="J14" s="213">
        <v>7</v>
      </c>
      <c r="K14" s="213">
        <v>5</v>
      </c>
      <c r="L14" s="213">
        <v>7</v>
      </c>
      <c r="M14" s="213">
        <v>2</v>
      </c>
      <c r="N14" s="213"/>
      <c r="O14" s="213"/>
      <c r="P14" s="213"/>
      <c r="Q14" s="237"/>
      <c r="R14" s="217"/>
      <c r="S14" s="238"/>
      <c r="T14" s="151">
        <f>SUM(H14:S14)</f>
        <v>21</v>
      </c>
      <c r="U14" s="148"/>
    </row>
    <row r="15" spans="1:19" ht="15">
      <c r="A15" s="35"/>
      <c r="B15" s="35"/>
      <c r="C15" s="35"/>
      <c r="E15" s="35"/>
      <c r="J15" s="35"/>
      <c r="K15" s="35"/>
      <c r="L15" s="35"/>
      <c r="M15" s="35"/>
      <c r="N15" s="35"/>
      <c r="O15" s="35"/>
      <c r="P15" s="35"/>
      <c r="Q15" s="35"/>
      <c r="S15" s="35"/>
    </row>
  </sheetData>
  <sheetProtection/>
  <mergeCells count="13">
    <mergeCell ref="A1:T1"/>
    <mergeCell ref="A2:T2"/>
    <mergeCell ref="A3:T3"/>
    <mergeCell ref="A6:D6"/>
    <mergeCell ref="B7:C7"/>
    <mergeCell ref="B8:C8"/>
    <mergeCell ref="A10:G10"/>
    <mergeCell ref="H10:S10"/>
    <mergeCell ref="T10:T11"/>
    <mergeCell ref="A12:A14"/>
    <mergeCell ref="B12:B14"/>
    <mergeCell ref="C12:C14"/>
    <mergeCell ref="D12:D14"/>
  </mergeCells>
  <printOptions/>
  <pageMargins left="0.7" right="0.7" top="0.75" bottom="0.75" header="0.3" footer="0.3"/>
  <pageSetup fitToHeight="1" fitToWidth="1" horizontalDpi="600" verticalDpi="600" orientation="landscape" scale="6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V12"/>
  <sheetViews>
    <sheetView zoomScalePageLayoutView="0" workbookViewId="0" topLeftCell="B4">
      <selection activeCell="U16" sqref="U16"/>
    </sheetView>
  </sheetViews>
  <sheetFormatPr defaultColWidth="11.421875" defaultRowHeight="15"/>
  <cols>
    <col min="1" max="1" width="29.7109375" style="1" customWidth="1"/>
    <col min="2" max="2" width="9.00390625" style="1" customWidth="1"/>
    <col min="3" max="3" width="15.8515625" style="1" customWidth="1"/>
    <col min="4" max="4" width="32.421875" style="1" customWidth="1"/>
    <col min="5" max="5" width="24.7109375" style="1" customWidth="1"/>
    <col min="6" max="6" width="7.421875" style="1" customWidth="1"/>
    <col min="7" max="7" width="12.28125" style="1" customWidth="1"/>
    <col min="8" max="13" width="8.7109375" style="1" customWidth="1"/>
    <col min="14" max="15" width="8.7109375" style="1" hidden="1" customWidth="1"/>
    <col min="16" max="16" width="11.57421875" style="1" hidden="1" customWidth="1"/>
    <col min="17" max="17" width="10.140625" style="1" hidden="1" customWidth="1"/>
    <col min="18" max="18" width="12.00390625" style="1" hidden="1" customWidth="1"/>
    <col min="19" max="19" width="13.00390625" style="1" hidden="1" customWidth="1"/>
    <col min="20" max="20" width="9.57421875" style="1" customWidth="1"/>
    <col min="21" max="28" width="20.8515625" style="1" customWidth="1"/>
    <col min="29" max="16384" width="11.421875" style="1"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1" ht="19.5">
      <c r="A2" s="330" t="s">
        <v>24</v>
      </c>
      <c r="B2" s="330"/>
      <c r="C2" s="330"/>
      <c r="D2" s="330"/>
      <c r="E2" s="330"/>
      <c r="F2" s="330"/>
      <c r="G2" s="330"/>
      <c r="H2" s="330"/>
      <c r="I2" s="330"/>
      <c r="J2" s="330"/>
      <c r="K2" s="330"/>
      <c r="L2" s="330"/>
      <c r="M2" s="330"/>
      <c r="N2" s="330"/>
      <c r="O2" s="330"/>
      <c r="P2" s="330"/>
      <c r="Q2" s="330"/>
      <c r="R2" s="330"/>
      <c r="S2" s="330"/>
      <c r="T2" s="330"/>
      <c r="U2" s="14"/>
    </row>
    <row r="3" spans="1:21" ht="19.5">
      <c r="A3" s="330" t="s">
        <v>21</v>
      </c>
      <c r="B3" s="330"/>
      <c r="C3" s="330"/>
      <c r="D3" s="330"/>
      <c r="E3" s="330"/>
      <c r="F3" s="330"/>
      <c r="G3" s="330"/>
      <c r="H3" s="330"/>
      <c r="I3" s="330"/>
      <c r="J3" s="330"/>
      <c r="K3" s="330"/>
      <c r="L3" s="330"/>
      <c r="M3" s="330"/>
      <c r="N3" s="330"/>
      <c r="O3" s="330"/>
      <c r="P3" s="330"/>
      <c r="Q3" s="330"/>
      <c r="R3" s="330"/>
      <c r="S3" s="330"/>
      <c r="T3" s="330"/>
      <c r="U3" s="14"/>
    </row>
    <row r="4" spans="1:21" ht="11.25">
      <c r="A4" s="14"/>
      <c r="B4" s="14"/>
      <c r="C4" s="14"/>
      <c r="D4" s="14"/>
      <c r="E4" s="14"/>
      <c r="F4" s="14"/>
      <c r="G4" s="14"/>
      <c r="H4" s="14"/>
      <c r="I4" s="14"/>
      <c r="J4" s="14"/>
      <c r="K4" s="14"/>
      <c r="L4" s="14"/>
      <c r="M4" s="14"/>
      <c r="N4" s="14"/>
      <c r="O4" s="14"/>
      <c r="P4" s="14"/>
      <c r="Q4" s="14"/>
      <c r="R4" s="14"/>
      <c r="S4" s="14"/>
      <c r="T4" s="14"/>
      <c r="U4" s="14"/>
    </row>
    <row r="5" ht="12" thickBot="1">
      <c r="F5" s="3"/>
    </row>
    <row r="6" spans="1:20" ht="12.75">
      <c r="A6" s="331" t="s">
        <v>0</v>
      </c>
      <c r="B6" s="332"/>
      <c r="C6" s="333"/>
      <c r="D6" s="334"/>
      <c r="E6" s="206"/>
      <c r="F6" s="20"/>
      <c r="G6" s="20"/>
      <c r="H6" s="20"/>
      <c r="I6" s="20"/>
      <c r="J6" s="20"/>
      <c r="K6" s="20"/>
      <c r="L6" s="20"/>
      <c r="M6" s="20"/>
      <c r="N6" s="20"/>
      <c r="O6" s="20"/>
      <c r="P6" s="20"/>
      <c r="Q6" s="20"/>
      <c r="R6" s="20"/>
      <c r="S6" s="20"/>
      <c r="T6" s="20"/>
    </row>
    <row r="7" spans="1:20" ht="12.75">
      <c r="A7" s="207" t="s">
        <v>1</v>
      </c>
      <c r="B7" s="335" t="s">
        <v>2</v>
      </c>
      <c r="C7" s="336"/>
      <c r="D7" s="208" t="s">
        <v>26</v>
      </c>
      <c r="E7" s="206"/>
      <c r="F7" s="20"/>
      <c r="G7" s="20"/>
      <c r="H7" s="20"/>
      <c r="I7" s="20"/>
      <c r="J7" s="20"/>
      <c r="K7" s="20"/>
      <c r="L7" s="20"/>
      <c r="M7" s="20"/>
      <c r="N7" s="20"/>
      <c r="O7" s="20"/>
      <c r="P7" s="20"/>
      <c r="Q7" s="20"/>
      <c r="R7" s="20"/>
      <c r="S7" s="20"/>
      <c r="T7" s="20"/>
    </row>
    <row r="8" spans="1:20" ht="29.25" customHeight="1" thickBot="1">
      <c r="A8" s="199" t="s">
        <v>45</v>
      </c>
      <c r="B8" s="337" t="s">
        <v>102</v>
      </c>
      <c r="C8" s="338"/>
      <c r="D8" s="7" t="s">
        <v>103</v>
      </c>
      <c r="E8" s="209"/>
      <c r="F8" s="20"/>
      <c r="G8" s="20"/>
      <c r="H8" s="20"/>
      <c r="I8" s="20"/>
      <c r="J8" s="20"/>
      <c r="K8" s="20"/>
      <c r="L8" s="20"/>
      <c r="M8" s="20"/>
      <c r="N8" s="20"/>
      <c r="O8" s="20"/>
      <c r="P8" s="20"/>
      <c r="Q8" s="20"/>
      <c r="R8" s="20"/>
      <c r="S8" s="20"/>
      <c r="T8" s="20"/>
    </row>
    <row r="9" spans="1:20" ht="13.5" thickBot="1">
      <c r="A9" s="209"/>
      <c r="B9" s="209"/>
      <c r="C9" s="209"/>
      <c r="D9" s="209"/>
      <c r="E9" s="209"/>
      <c r="F9" s="20"/>
      <c r="G9" s="20"/>
      <c r="H9" s="20"/>
      <c r="I9" s="20"/>
      <c r="J9" s="20"/>
      <c r="K9" s="20"/>
      <c r="L9" s="20"/>
      <c r="M9" s="20"/>
      <c r="N9" s="20"/>
      <c r="O9" s="20"/>
      <c r="P9" s="20"/>
      <c r="Q9" s="20"/>
      <c r="R9" s="20"/>
      <c r="S9" s="20"/>
      <c r="T9" s="20"/>
    </row>
    <row r="10" spans="1:20" ht="15.75" customHeight="1"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38" t="s">
        <v>20</v>
      </c>
      <c r="B11" s="64" t="s">
        <v>25</v>
      </c>
      <c r="C11" s="39" t="s">
        <v>4</v>
      </c>
      <c r="D11" s="39" t="s">
        <v>5</v>
      </c>
      <c r="E11" s="39" t="s">
        <v>6</v>
      </c>
      <c r="F11" s="39" t="s">
        <v>7</v>
      </c>
      <c r="G11" s="29" t="s">
        <v>8</v>
      </c>
      <c r="H11" s="39" t="s">
        <v>9</v>
      </c>
      <c r="I11" s="39" t="s">
        <v>22</v>
      </c>
      <c r="J11" s="39" t="s">
        <v>10</v>
      </c>
      <c r="K11" s="39" t="s">
        <v>11</v>
      </c>
      <c r="L11" s="39" t="s">
        <v>12</v>
      </c>
      <c r="M11" s="39" t="s">
        <v>13</v>
      </c>
      <c r="N11" s="39" t="s">
        <v>14</v>
      </c>
      <c r="O11" s="39" t="s">
        <v>15</v>
      </c>
      <c r="P11" s="39" t="s">
        <v>16</v>
      </c>
      <c r="Q11" s="39" t="s">
        <v>17</v>
      </c>
      <c r="R11" s="39" t="s">
        <v>18</v>
      </c>
      <c r="S11" s="29" t="s">
        <v>19</v>
      </c>
      <c r="T11" s="353"/>
    </row>
    <row r="12" spans="1:22" ht="120.75" customHeight="1" thickBot="1">
      <c r="A12" s="255" t="s">
        <v>186</v>
      </c>
      <c r="B12" s="253">
        <v>15995</v>
      </c>
      <c r="C12" s="253" t="s">
        <v>104</v>
      </c>
      <c r="D12" s="253" t="s">
        <v>187</v>
      </c>
      <c r="E12" s="254" t="s">
        <v>105</v>
      </c>
      <c r="F12" s="300">
        <v>12</v>
      </c>
      <c r="G12" s="261" t="s">
        <v>188</v>
      </c>
      <c r="H12" s="301">
        <v>1</v>
      </c>
      <c r="I12" s="302">
        <v>1</v>
      </c>
      <c r="J12" s="302">
        <v>1</v>
      </c>
      <c r="K12" s="302">
        <v>1</v>
      </c>
      <c r="L12" s="302">
        <v>1</v>
      </c>
      <c r="M12" s="302">
        <v>1</v>
      </c>
      <c r="N12" s="302"/>
      <c r="O12" s="302"/>
      <c r="P12" s="302"/>
      <c r="Q12" s="303"/>
      <c r="R12" s="300"/>
      <c r="S12" s="304"/>
      <c r="T12" s="266">
        <f>SUM(H12:S12)</f>
        <v>6</v>
      </c>
      <c r="U12" s="146"/>
      <c r="V12" s="147"/>
    </row>
  </sheetData>
  <sheetProtection/>
  <mergeCells count="9">
    <mergeCell ref="H10:S10"/>
    <mergeCell ref="A10:G10"/>
    <mergeCell ref="T10:T11"/>
    <mergeCell ref="A1:T1"/>
    <mergeCell ref="A2:T2"/>
    <mergeCell ref="A3:T3"/>
    <mergeCell ref="A6:D6"/>
    <mergeCell ref="B7:C7"/>
    <mergeCell ref="B8:C8"/>
  </mergeCells>
  <printOptions/>
  <pageMargins left="0.62" right="0.31496062992125984" top="0.7480314960629921" bottom="0.7480314960629921" header="0.31496062992125984" footer="0.31496062992125984"/>
  <pageSetup fitToHeight="1" fitToWidth="1"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J7">
      <selection activeCell="X13" sqref="X13"/>
    </sheetView>
  </sheetViews>
  <sheetFormatPr defaultColWidth="11.421875" defaultRowHeight="15"/>
  <cols>
    <col min="1" max="1" width="27.7109375" style="15" customWidth="1"/>
    <col min="2" max="2" width="11.7109375" style="15" customWidth="1"/>
    <col min="3" max="3" width="21.28125" style="15" customWidth="1"/>
    <col min="4" max="4" width="37.7109375" style="15" customWidth="1"/>
    <col min="5" max="5" width="27.7109375" style="15" customWidth="1"/>
    <col min="6" max="6" width="20.421875" style="15" customWidth="1"/>
    <col min="7" max="7" width="21.57421875" style="15" bestFit="1" customWidth="1"/>
    <col min="8" max="8" width="16.140625" style="15" customWidth="1"/>
    <col min="9" max="9" width="17.421875" style="15" bestFit="1" customWidth="1"/>
    <col min="10" max="10" width="15.421875" style="15" bestFit="1" customWidth="1"/>
    <col min="11" max="11" width="14.57421875" style="15" customWidth="1"/>
    <col min="12" max="12" width="15.421875" style="15" customWidth="1"/>
    <col min="13" max="13" width="15.8515625" style="15" customWidth="1"/>
    <col min="14" max="16" width="14.140625" style="15" hidden="1" customWidth="1"/>
    <col min="17" max="18" width="13.7109375" style="15" hidden="1" customWidth="1"/>
    <col min="19" max="19" width="14.28125" style="15" hidden="1" customWidth="1"/>
    <col min="20" max="20" width="22.7109375" style="15" customWidth="1"/>
    <col min="21" max="28" width="20.8515625" style="15" customWidth="1"/>
    <col min="29" max="16384" width="11.421875" style="15"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1" ht="19.5">
      <c r="A2" s="330" t="s">
        <v>24</v>
      </c>
      <c r="B2" s="330"/>
      <c r="C2" s="330"/>
      <c r="D2" s="330"/>
      <c r="E2" s="330"/>
      <c r="F2" s="330"/>
      <c r="G2" s="330"/>
      <c r="H2" s="330"/>
      <c r="I2" s="330"/>
      <c r="J2" s="330"/>
      <c r="K2" s="330"/>
      <c r="L2" s="330"/>
      <c r="M2" s="330"/>
      <c r="N2" s="330"/>
      <c r="O2" s="330"/>
      <c r="P2" s="330"/>
      <c r="Q2" s="330"/>
      <c r="R2" s="330"/>
      <c r="S2" s="330"/>
      <c r="T2" s="330"/>
      <c r="U2" s="23"/>
    </row>
    <row r="3" spans="1:21" ht="19.5">
      <c r="A3" s="330" t="s">
        <v>21</v>
      </c>
      <c r="B3" s="330"/>
      <c r="C3" s="330"/>
      <c r="D3" s="330"/>
      <c r="E3" s="330"/>
      <c r="F3" s="330"/>
      <c r="G3" s="330"/>
      <c r="H3" s="330"/>
      <c r="I3" s="330"/>
      <c r="J3" s="330"/>
      <c r="K3" s="330"/>
      <c r="L3" s="330"/>
      <c r="M3" s="330"/>
      <c r="N3" s="330"/>
      <c r="O3" s="330"/>
      <c r="P3" s="330"/>
      <c r="Q3" s="330"/>
      <c r="R3" s="330"/>
      <c r="S3" s="330"/>
      <c r="T3" s="330"/>
      <c r="U3" s="23"/>
    </row>
    <row r="4" spans="1:21" ht="18.75">
      <c r="A4" s="23"/>
      <c r="B4" s="23"/>
      <c r="C4" s="23"/>
      <c r="D4" s="23"/>
      <c r="E4" s="23"/>
      <c r="F4" s="23"/>
      <c r="G4" s="23"/>
      <c r="H4" s="23"/>
      <c r="I4" s="23"/>
      <c r="J4" s="23"/>
      <c r="K4" s="23"/>
      <c r="L4" s="23"/>
      <c r="M4" s="23"/>
      <c r="N4" s="23"/>
      <c r="O4" s="23"/>
      <c r="P4" s="23"/>
      <c r="Q4" s="23"/>
      <c r="R4" s="23"/>
      <c r="S4" s="23"/>
      <c r="T4" s="23"/>
      <c r="U4" s="23"/>
    </row>
    <row r="5" ht="15.75" thickBot="1"/>
    <row r="6" spans="1:5" ht="15">
      <c r="A6" s="331" t="s">
        <v>0</v>
      </c>
      <c r="B6" s="332"/>
      <c r="C6" s="333"/>
      <c r="D6" s="334"/>
      <c r="E6" s="24"/>
    </row>
    <row r="7" spans="1:5" ht="15">
      <c r="A7" s="207" t="s">
        <v>1</v>
      </c>
      <c r="B7" s="335" t="s">
        <v>2</v>
      </c>
      <c r="C7" s="336"/>
      <c r="D7" s="208" t="s">
        <v>26</v>
      </c>
      <c r="E7" s="24"/>
    </row>
    <row r="8" spans="1:5" ht="15.75" thickBot="1">
      <c r="A8" s="264" t="s">
        <v>87</v>
      </c>
      <c r="B8" s="337" t="s">
        <v>28</v>
      </c>
      <c r="C8" s="338"/>
      <c r="D8" s="7" t="s">
        <v>88</v>
      </c>
      <c r="E8" s="25"/>
    </row>
    <row r="9" spans="1:5" ht="15.75" thickBot="1">
      <c r="A9" s="25"/>
      <c r="B9" s="25"/>
      <c r="C9" s="25"/>
      <c r="D9" s="25"/>
      <c r="E9" s="25"/>
    </row>
    <row r="10" spans="1:20" ht="15.75" thickBot="1">
      <c r="A10" s="344" t="s">
        <v>3</v>
      </c>
      <c r="B10" s="345"/>
      <c r="C10" s="345"/>
      <c r="D10" s="345"/>
      <c r="E10" s="345"/>
      <c r="F10" s="345"/>
      <c r="G10" s="346"/>
      <c r="H10" s="344">
        <v>2023</v>
      </c>
      <c r="I10" s="345"/>
      <c r="J10" s="345"/>
      <c r="K10" s="345"/>
      <c r="L10" s="345"/>
      <c r="M10" s="345"/>
      <c r="N10" s="345"/>
      <c r="O10" s="345"/>
      <c r="P10" s="345"/>
      <c r="Q10" s="345"/>
      <c r="R10" s="345"/>
      <c r="S10" s="345"/>
      <c r="T10" s="342" t="s">
        <v>23</v>
      </c>
    </row>
    <row r="11" spans="1:20" ht="42" customHeight="1" thickBot="1">
      <c r="A11" s="63" t="s">
        <v>20</v>
      </c>
      <c r="B11" s="57" t="s">
        <v>25</v>
      </c>
      <c r="C11" s="55" t="s">
        <v>4</v>
      </c>
      <c r="D11" s="55" t="s">
        <v>5</v>
      </c>
      <c r="E11" s="119" t="s">
        <v>6</v>
      </c>
      <c r="F11" s="119" t="s">
        <v>7</v>
      </c>
      <c r="G11" s="121" t="s">
        <v>8</v>
      </c>
      <c r="H11" s="129" t="s">
        <v>9</v>
      </c>
      <c r="I11" s="120" t="s">
        <v>22</v>
      </c>
      <c r="J11" s="120" t="s">
        <v>10</v>
      </c>
      <c r="K11" s="120" t="s">
        <v>11</v>
      </c>
      <c r="L11" s="120" t="s">
        <v>12</v>
      </c>
      <c r="M11" s="120" t="s">
        <v>13</v>
      </c>
      <c r="N11" s="120" t="s">
        <v>14</v>
      </c>
      <c r="O11" s="122" t="s">
        <v>15</v>
      </c>
      <c r="P11" s="120" t="s">
        <v>16</v>
      </c>
      <c r="Q11" s="122" t="s">
        <v>17</v>
      </c>
      <c r="R11" s="122" t="s">
        <v>18</v>
      </c>
      <c r="S11" s="122" t="s">
        <v>19</v>
      </c>
      <c r="T11" s="343"/>
    </row>
    <row r="12" spans="1:22" ht="57.75" customHeight="1">
      <c r="A12" s="352" t="s">
        <v>89</v>
      </c>
      <c r="B12" s="339">
        <v>16074</v>
      </c>
      <c r="C12" s="339" t="s">
        <v>90</v>
      </c>
      <c r="D12" s="339" t="s">
        <v>91</v>
      </c>
      <c r="E12" s="67" t="s">
        <v>92</v>
      </c>
      <c r="F12" s="123">
        <v>932071310</v>
      </c>
      <c r="G12" s="131" t="s">
        <v>51</v>
      </c>
      <c r="H12" s="316">
        <v>601566786.37</v>
      </c>
      <c r="I12" s="124">
        <v>98531379.54</v>
      </c>
      <c r="J12" s="124">
        <v>51705081.86</v>
      </c>
      <c r="K12" s="328">
        <v>34668871.36</v>
      </c>
      <c r="L12" s="328">
        <v>38599464.38</v>
      </c>
      <c r="M12" s="163">
        <v>42317044.26</v>
      </c>
      <c r="N12" s="124"/>
      <c r="O12" s="124"/>
      <c r="P12" s="124"/>
      <c r="Q12" s="124"/>
      <c r="R12" s="124"/>
      <c r="S12" s="124"/>
      <c r="T12" s="327">
        <f>H12+I12+J12+K12+L12+M12+N12+O12+P12+Q12+R12+S12</f>
        <v>867388627.77</v>
      </c>
      <c r="U12" s="106"/>
      <c r="V12" s="107"/>
    </row>
    <row r="13" spans="1:22" s="25" customFormat="1" ht="78.75" customHeight="1">
      <c r="A13" s="347"/>
      <c r="B13" s="340"/>
      <c r="C13" s="340"/>
      <c r="D13" s="340"/>
      <c r="E13" s="108" t="s">
        <v>93</v>
      </c>
      <c r="F13" s="103">
        <v>937089157</v>
      </c>
      <c r="G13" s="66" t="s">
        <v>51</v>
      </c>
      <c r="H13" s="138">
        <v>109030629.37</v>
      </c>
      <c r="I13" s="105">
        <v>68405048</v>
      </c>
      <c r="J13" s="105">
        <v>100675586</v>
      </c>
      <c r="K13" s="329">
        <v>75366538</v>
      </c>
      <c r="L13" s="329">
        <v>92425424</v>
      </c>
      <c r="M13" s="164">
        <v>104013789</v>
      </c>
      <c r="N13" s="104"/>
      <c r="O13" s="104"/>
      <c r="P13" s="104"/>
      <c r="Q13" s="105"/>
      <c r="R13" s="105"/>
      <c r="S13" s="127"/>
      <c r="T13" s="165">
        <f>H13+I13+J13+K13+L13+M13+N13+O13+P13+Q13+R13+S13</f>
        <v>549917014.37</v>
      </c>
      <c r="U13" s="109"/>
      <c r="V13" s="110"/>
    </row>
    <row r="14" spans="1:22" s="25" customFormat="1" ht="51">
      <c r="A14" s="347"/>
      <c r="B14" s="340">
        <v>16065</v>
      </c>
      <c r="C14" s="340" t="s">
        <v>94</v>
      </c>
      <c r="D14" s="340" t="s">
        <v>151</v>
      </c>
      <c r="E14" s="108" t="s">
        <v>95</v>
      </c>
      <c r="F14" s="111">
        <v>1</v>
      </c>
      <c r="G14" s="66" t="s">
        <v>96</v>
      </c>
      <c r="H14" s="130">
        <v>0</v>
      </c>
      <c r="I14" s="111">
        <v>0</v>
      </c>
      <c r="J14" s="111">
        <v>0</v>
      </c>
      <c r="K14" s="111">
        <v>1</v>
      </c>
      <c r="L14" s="111">
        <v>0</v>
      </c>
      <c r="M14" s="111">
        <v>0</v>
      </c>
      <c r="N14" s="111"/>
      <c r="O14" s="111"/>
      <c r="P14" s="111"/>
      <c r="Q14" s="111"/>
      <c r="R14" s="111"/>
      <c r="S14" s="128"/>
      <c r="T14" s="167">
        <f>H14+I14+J14+K14+L14+M14+N14+O14+P14+Q14+R14+S14</f>
        <v>1</v>
      </c>
      <c r="U14" s="109"/>
      <c r="V14" s="110"/>
    </row>
    <row r="15" spans="1:22" s="25" customFormat="1" ht="31.5" customHeight="1" thickBot="1">
      <c r="A15" s="348"/>
      <c r="B15" s="341"/>
      <c r="C15" s="341"/>
      <c r="D15" s="341"/>
      <c r="E15" s="68" t="s">
        <v>97</v>
      </c>
      <c r="F15" s="125">
        <v>10300000</v>
      </c>
      <c r="G15" s="69" t="s">
        <v>51</v>
      </c>
      <c r="H15" s="137">
        <v>14030834</v>
      </c>
      <c r="I15" s="126">
        <v>1403612</v>
      </c>
      <c r="J15" s="125">
        <v>759793</v>
      </c>
      <c r="K15" s="125">
        <v>0</v>
      </c>
      <c r="L15" s="125">
        <v>0</v>
      </c>
      <c r="M15" s="125">
        <v>0</v>
      </c>
      <c r="N15" s="125"/>
      <c r="O15" s="125"/>
      <c r="P15" s="125"/>
      <c r="Q15" s="125"/>
      <c r="R15" s="125"/>
      <c r="S15" s="125"/>
      <c r="T15" s="166">
        <f>SUM(H15:S15)</f>
        <v>16194239</v>
      </c>
      <c r="U15" s="109"/>
      <c r="V15" s="110"/>
    </row>
    <row r="16" spans="1:20" s="25" customFormat="1" ht="15">
      <c r="A16" s="8"/>
      <c r="B16" s="8"/>
      <c r="C16" s="8"/>
      <c r="D16" s="8"/>
      <c r="E16" s="8"/>
      <c r="F16" s="112"/>
      <c r="G16" s="112"/>
      <c r="H16" s="113"/>
      <c r="I16" s="114"/>
      <c r="J16" s="114"/>
      <c r="K16" s="114"/>
      <c r="L16" s="114"/>
      <c r="M16" s="115"/>
      <c r="N16" s="116"/>
      <c r="O16" s="116"/>
      <c r="P16" s="116"/>
      <c r="Q16" s="116"/>
      <c r="R16" s="116"/>
      <c r="S16" s="116"/>
      <c r="T16" s="117"/>
    </row>
    <row r="17" spans="1:20" s="25" customFormat="1" ht="15">
      <c r="A17" s="8"/>
      <c r="B17" s="8"/>
      <c r="C17" s="8"/>
      <c r="D17" s="8"/>
      <c r="E17" s="8"/>
      <c r="F17" s="112"/>
      <c r="G17" s="112"/>
      <c r="H17" s="132"/>
      <c r="I17" s="133"/>
      <c r="J17" s="133"/>
      <c r="K17" s="114"/>
      <c r="L17" s="114"/>
      <c r="M17" s="115"/>
      <c r="N17" s="116"/>
      <c r="O17" s="116"/>
      <c r="P17" s="116"/>
      <c r="Q17" s="116"/>
      <c r="R17" s="116"/>
      <c r="S17" s="116"/>
      <c r="T17" s="117"/>
    </row>
    <row r="18" spans="1:20" s="25" customFormat="1" ht="15">
      <c r="A18" s="8"/>
      <c r="B18" s="8"/>
      <c r="C18" s="8"/>
      <c r="D18" s="8"/>
      <c r="E18" s="8"/>
      <c r="F18" s="112"/>
      <c r="G18" s="112"/>
      <c r="H18" s="113"/>
      <c r="I18" s="114"/>
      <c r="J18" s="114"/>
      <c r="K18" s="114"/>
      <c r="L18" s="114"/>
      <c r="N18" s="232"/>
      <c r="O18" s="133"/>
      <c r="P18" s="133"/>
      <c r="Q18" s="116"/>
      <c r="R18" s="116"/>
      <c r="S18" s="116"/>
      <c r="T18" s="117"/>
    </row>
    <row r="19" spans="1:20" s="25" customFormat="1" ht="15">
      <c r="A19" s="8"/>
      <c r="B19" s="8"/>
      <c r="C19" s="8"/>
      <c r="D19" s="8"/>
      <c r="E19" s="8"/>
      <c r="F19" s="112"/>
      <c r="G19" s="112"/>
      <c r="H19" s="113"/>
      <c r="I19" s="114"/>
      <c r="J19" s="114"/>
      <c r="K19" s="114"/>
      <c r="L19" s="114"/>
      <c r="M19" s="115"/>
      <c r="N19" s="133"/>
      <c r="O19" s="133"/>
      <c r="P19" s="133"/>
      <c r="Q19" s="116"/>
      <c r="R19" s="116"/>
      <c r="S19" s="116"/>
      <c r="T19" s="117"/>
    </row>
    <row r="20" spans="1:20" s="25" customFormat="1" ht="15">
      <c r="A20" s="8"/>
      <c r="B20" s="8"/>
      <c r="C20" s="8"/>
      <c r="D20" s="8"/>
      <c r="E20" s="8"/>
      <c r="F20" s="112"/>
      <c r="G20" s="112"/>
      <c r="H20" s="113"/>
      <c r="I20" s="114"/>
      <c r="J20" s="114"/>
      <c r="K20" s="114"/>
      <c r="L20" s="114"/>
      <c r="M20" s="115"/>
      <c r="N20" s="116"/>
      <c r="O20" s="116"/>
      <c r="P20" s="116"/>
      <c r="Q20" s="116"/>
      <c r="R20" s="116"/>
      <c r="S20" s="116"/>
      <c r="T20" s="117"/>
    </row>
    <row r="21" spans="6:20" s="25" customFormat="1" ht="15">
      <c r="F21" s="118"/>
      <c r="G21" s="118"/>
      <c r="H21" s="113"/>
      <c r="I21" s="114"/>
      <c r="J21" s="114"/>
      <c r="K21" s="114"/>
      <c r="L21" s="114"/>
      <c r="M21" s="115"/>
      <c r="N21" s="116"/>
      <c r="O21" s="116"/>
      <c r="P21" s="116"/>
      <c r="Q21" s="116"/>
      <c r="R21" s="116"/>
      <c r="S21" s="116"/>
      <c r="T21" s="117"/>
    </row>
    <row r="22" spans="6:20" s="25" customFormat="1" ht="15">
      <c r="F22" s="118"/>
      <c r="G22" s="118"/>
      <c r="H22" s="113"/>
      <c r="I22" s="114"/>
      <c r="J22" s="114"/>
      <c r="K22" s="114"/>
      <c r="L22" s="114"/>
      <c r="M22" s="115"/>
      <c r="N22" s="116"/>
      <c r="O22" s="116"/>
      <c r="P22" s="116"/>
      <c r="Q22" s="116"/>
      <c r="R22" s="116"/>
      <c r="S22" s="116"/>
      <c r="T22" s="117"/>
    </row>
    <row r="23" spans="6:20" s="25" customFormat="1" ht="15">
      <c r="F23" s="118"/>
      <c r="G23" s="118"/>
      <c r="H23" s="113"/>
      <c r="I23" s="114"/>
      <c r="J23" s="114"/>
      <c r="K23" s="114"/>
      <c r="L23" s="114"/>
      <c r="M23" s="115"/>
      <c r="N23" s="116"/>
      <c r="O23" s="116"/>
      <c r="P23" s="116"/>
      <c r="Q23" s="116"/>
      <c r="R23" s="116"/>
      <c r="S23" s="116"/>
      <c r="T23" s="117"/>
    </row>
    <row r="24" spans="6:20" s="25" customFormat="1" ht="15">
      <c r="F24" s="118"/>
      <c r="G24" s="118"/>
      <c r="H24" s="113"/>
      <c r="I24" s="114"/>
      <c r="J24" s="114"/>
      <c r="K24" s="114"/>
      <c r="L24" s="114"/>
      <c r="M24" s="115"/>
      <c r="N24" s="116"/>
      <c r="O24" s="116"/>
      <c r="P24" s="116"/>
      <c r="Q24" s="116"/>
      <c r="R24" s="116"/>
      <c r="S24" s="116"/>
      <c r="T24" s="117"/>
    </row>
    <row r="25" spans="6:20" s="25" customFormat="1" ht="15">
      <c r="F25" s="118"/>
      <c r="G25" s="118"/>
      <c r="H25" s="113"/>
      <c r="I25" s="114"/>
      <c r="J25" s="114"/>
      <c r="K25" s="114"/>
      <c r="L25" s="114"/>
      <c r="M25" s="115"/>
      <c r="N25" s="116"/>
      <c r="O25" s="116"/>
      <c r="P25" s="116"/>
      <c r="Q25" s="116"/>
      <c r="R25" s="116"/>
      <c r="S25" s="116"/>
      <c r="T25" s="117"/>
    </row>
    <row r="26" spans="6:20" s="25" customFormat="1" ht="15">
      <c r="F26" s="118"/>
      <c r="G26" s="118"/>
      <c r="H26" s="113"/>
      <c r="I26" s="114"/>
      <c r="J26" s="114"/>
      <c r="K26" s="114"/>
      <c r="L26" s="114"/>
      <c r="M26" s="115"/>
      <c r="N26" s="116"/>
      <c r="O26" s="116"/>
      <c r="P26" s="116"/>
      <c r="Q26" s="116"/>
      <c r="R26" s="116"/>
      <c r="S26" s="116"/>
      <c r="T26" s="117"/>
    </row>
    <row r="27" s="25" customFormat="1" ht="15"/>
    <row r="28" s="25" customFormat="1" ht="15"/>
    <row r="29" s="25" customFormat="1" ht="15"/>
    <row r="30" s="25" customFormat="1" ht="15"/>
    <row r="31" s="25" customFormat="1" ht="15"/>
    <row r="32" s="25" customFormat="1" ht="15"/>
    <row r="33" s="25" customFormat="1" ht="15"/>
  </sheetData>
  <sheetProtection/>
  <mergeCells count="16">
    <mergeCell ref="A1:T1"/>
    <mergeCell ref="A2:T2"/>
    <mergeCell ref="A3:T3"/>
    <mergeCell ref="A6:D6"/>
    <mergeCell ref="B7:C7"/>
    <mergeCell ref="B8:C8"/>
    <mergeCell ref="A10:G10"/>
    <mergeCell ref="H10:S10"/>
    <mergeCell ref="T10:T11"/>
    <mergeCell ref="A12:A15"/>
    <mergeCell ref="B12:B13"/>
    <mergeCell ref="C12:C13"/>
    <mergeCell ref="D12:D13"/>
    <mergeCell ref="B14:B15"/>
    <mergeCell ref="C14:C15"/>
    <mergeCell ref="D14:D15"/>
  </mergeCells>
  <printOptions/>
  <pageMargins left="0.7086614173228347" right="0.7086614173228347" top="0.7480314960629921" bottom="0.7480314960629921" header="0.31496062992125984" footer="0.31496062992125984"/>
  <pageSetup fitToHeight="0"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E4">
      <selection activeCell="Y12" sqref="Y12"/>
    </sheetView>
  </sheetViews>
  <sheetFormatPr defaultColWidth="11.421875" defaultRowHeight="15"/>
  <cols>
    <col min="1" max="1" width="19.8515625" style="0" customWidth="1"/>
    <col min="3" max="3" width="18.421875" style="0" customWidth="1"/>
    <col min="4" max="4" width="28.00390625" style="0" customWidth="1"/>
    <col min="5" max="5" width="27.421875" style="0" customWidth="1"/>
    <col min="6" max="6" width="10.7109375" style="0" customWidth="1"/>
    <col min="7" max="7" width="18.140625" style="0" customWidth="1"/>
    <col min="11" max="13" width="11.421875" style="0" customWidth="1"/>
    <col min="14" max="19" width="11.421875" style="0" hidden="1" customWidth="1"/>
    <col min="20" max="20" width="16.0039062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33" customHeight="1">
      <c r="A7" s="207" t="s">
        <v>1</v>
      </c>
      <c r="B7" s="335" t="s">
        <v>2</v>
      </c>
      <c r="C7" s="336"/>
      <c r="D7" s="208" t="s">
        <v>26</v>
      </c>
      <c r="E7" s="24"/>
      <c r="F7" s="15"/>
      <c r="G7" s="15"/>
      <c r="H7" s="15"/>
      <c r="I7" s="15"/>
      <c r="J7" s="15"/>
      <c r="K7" s="15"/>
      <c r="L7" s="15"/>
      <c r="M7" s="15"/>
      <c r="N7" s="15"/>
      <c r="O7" s="15"/>
      <c r="P7" s="15"/>
      <c r="Q7" s="15"/>
      <c r="R7" s="15"/>
      <c r="S7" s="15"/>
      <c r="T7" s="15"/>
    </row>
    <row r="8" spans="1:20" ht="30.75" customHeight="1" thickBot="1">
      <c r="A8" s="264" t="s">
        <v>36</v>
      </c>
      <c r="B8" s="337" t="s">
        <v>37</v>
      </c>
      <c r="C8" s="338"/>
      <c r="D8" s="7" t="s">
        <v>38</v>
      </c>
      <c r="E8" s="25"/>
      <c r="F8" s="15"/>
      <c r="G8" s="15"/>
      <c r="H8" s="15"/>
      <c r="I8" s="15"/>
      <c r="J8" s="15"/>
      <c r="K8" s="15"/>
      <c r="L8" s="15"/>
      <c r="M8" s="15"/>
      <c r="N8" s="15"/>
      <c r="O8" s="15"/>
      <c r="P8" s="15"/>
      <c r="Q8" s="15"/>
      <c r="R8" s="15"/>
      <c r="S8" s="15"/>
      <c r="T8" s="15"/>
    </row>
    <row r="9" spans="1:20" ht="15.75" thickBot="1">
      <c r="A9" s="25"/>
      <c r="B9" s="25"/>
      <c r="C9" s="25"/>
      <c r="D9" s="25"/>
      <c r="E9" s="25"/>
      <c r="F9" s="15"/>
      <c r="G9" s="15"/>
      <c r="H9" s="15"/>
      <c r="I9" s="15"/>
      <c r="J9" s="15"/>
      <c r="K9" s="15"/>
      <c r="L9" s="15"/>
      <c r="M9" s="15"/>
      <c r="N9" s="15"/>
      <c r="O9" s="15"/>
      <c r="P9" s="15"/>
      <c r="Q9" s="15"/>
      <c r="R9" s="15"/>
      <c r="S9" s="15"/>
      <c r="T9" s="15"/>
    </row>
    <row r="10" spans="1:20" ht="15.75"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26" t="s">
        <v>20</v>
      </c>
      <c r="B11" s="27" t="s">
        <v>25</v>
      </c>
      <c r="C11" s="28" t="s">
        <v>4</v>
      </c>
      <c r="D11" s="28" t="s">
        <v>5</v>
      </c>
      <c r="E11" s="28" t="s">
        <v>6</v>
      </c>
      <c r="F11" s="28" t="s">
        <v>7</v>
      </c>
      <c r="G11" s="29" t="s">
        <v>8</v>
      </c>
      <c r="H11" s="30" t="s">
        <v>9</v>
      </c>
      <c r="I11" s="30" t="s">
        <v>22</v>
      </c>
      <c r="J11" s="30" t="s">
        <v>10</v>
      </c>
      <c r="K11" s="30" t="s">
        <v>11</v>
      </c>
      <c r="L11" s="30" t="s">
        <v>12</v>
      </c>
      <c r="M11" s="30" t="s">
        <v>13</v>
      </c>
      <c r="N11" s="30" t="s">
        <v>14</v>
      </c>
      <c r="O11" s="30" t="s">
        <v>15</v>
      </c>
      <c r="P11" s="30" t="s">
        <v>16</v>
      </c>
      <c r="Q11" s="30" t="s">
        <v>17</v>
      </c>
      <c r="R11" s="30" t="s">
        <v>18</v>
      </c>
      <c r="S11" s="31" t="s">
        <v>19</v>
      </c>
      <c r="T11" s="353"/>
    </row>
    <row r="12" spans="1:20" ht="76.5">
      <c r="A12" s="354" t="s">
        <v>39</v>
      </c>
      <c r="B12" s="354">
        <v>16447</v>
      </c>
      <c r="C12" s="354" t="s">
        <v>40</v>
      </c>
      <c r="D12" s="354" t="s">
        <v>41</v>
      </c>
      <c r="E12" s="171" t="s">
        <v>152</v>
      </c>
      <c r="F12" s="220">
        <v>928</v>
      </c>
      <c r="G12" s="65" t="s">
        <v>153</v>
      </c>
      <c r="H12" s="33">
        <v>86</v>
      </c>
      <c r="I12" s="97">
        <v>80</v>
      </c>
      <c r="J12" s="97">
        <v>140</v>
      </c>
      <c r="K12" s="97">
        <v>108</v>
      </c>
      <c r="L12" s="97">
        <v>106</v>
      </c>
      <c r="M12" s="97">
        <v>61</v>
      </c>
      <c r="N12" s="97"/>
      <c r="O12" s="97"/>
      <c r="P12" s="97"/>
      <c r="Q12" s="97"/>
      <c r="R12" s="97"/>
      <c r="S12" s="97"/>
      <c r="T12" s="96">
        <f>SUM(H12:S12)</f>
        <v>581</v>
      </c>
    </row>
    <row r="13" spans="1:20" ht="77.25" thickBot="1">
      <c r="A13" s="355"/>
      <c r="B13" s="355"/>
      <c r="C13" s="355"/>
      <c r="D13" s="355"/>
      <c r="E13" s="173" t="s">
        <v>154</v>
      </c>
      <c r="F13" s="268">
        <v>1876</v>
      </c>
      <c r="G13" s="7" t="s">
        <v>155</v>
      </c>
      <c r="H13" s="34">
        <v>67</v>
      </c>
      <c r="I13" s="198">
        <v>75</v>
      </c>
      <c r="J13" s="198">
        <v>84</v>
      </c>
      <c r="K13" s="198">
        <v>94</v>
      </c>
      <c r="L13" s="198">
        <v>110</v>
      </c>
      <c r="M13" s="198">
        <v>83</v>
      </c>
      <c r="N13" s="227"/>
      <c r="O13" s="227"/>
      <c r="P13" s="227"/>
      <c r="Q13" s="235"/>
      <c r="R13" s="235"/>
      <c r="S13" s="235"/>
      <c r="T13" s="145">
        <f>SUM(H13:S13)</f>
        <v>513</v>
      </c>
    </row>
    <row r="14" spans="16:19" ht="15">
      <c r="P14" s="35"/>
      <c r="Q14" s="35"/>
      <c r="R14" s="35"/>
      <c r="S14" s="35"/>
    </row>
  </sheetData>
  <sheetProtection/>
  <mergeCells count="13">
    <mergeCell ref="A1:T1"/>
    <mergeCell ref="A2:T2"/>
    <mergeCell ref="A3:T3"/>
    <mergeCell ref="A6:D6"/>
    <mergeCell ref="B7:C7"/>
    <mergeCell ref="B8:C8"/>
    <mergeCell ref="A10:G10"/>
    <mergeCell ref="H10:S10"/>
    <mergeCell ref="T10:T11"/>
    <mergeCell ref="A12:A13"/>
    <mergeCell ref="B12:B13"/>
    <mergeCell ref="C12:C13"/>
    <mergeCell ref="D12:D13"/>
  </mergeCells>
  <printOptions/>
  <pageMargins left="0.7" right="0.7" top="0.75" bottom="0.75" header="0.3" footer="0.3"/>
  <pageSetup fitToHeight="0" fitToWidth="1" horizontalDpi="600" verticalDpi="600" orientation="landscape"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E10">
      <selection activeCell="X15" sqref="X15"/>
    </sheetView>
  </sheetViews>
  <sheetFormatPr defaultColWidth="11.421875" defaultRowHeight="15"/>
  <cols>
    <col min="1" max="1" width="22.7109375" style="0" customWidth="1"/>
    <col min="3" max="3" width="19.57421875" style="0" customWidth="1"/>
    <col min="4" max="4" width="30.28125" style="0" customWidth="1"/>
    <col min="5" max="5" width="26.140625" style="0" customWidth="1"/>
    <col min="6" max="6" width="13.8515625" style="0" customWidth="1"/>
    <col min="7" max="7" width="14.8515625" style="0" customWidth="1"/>
    <col min="8" max="8" width="13.8515625" style="0" customWidth="1"/>
    <col min="9" max="9" width="14.8515625" style="0" customWidth="1"/>
    <col min="10" max="10" width="14.140625" style="0" customWidth="1"/>
    <col min="11" max="11" width="13.7109375" style="0" customWidth="1"/>
    <col min="12" max="12" width="13.57421875" style="0" customWidth="1"/>
    <col min="13" max="13" width="15.28125" style="0" customWidth="1"/>
    <col min="14" max="19" width="11.421875" style="0" hidden="1" customWidth="1"/>
    <col min="20" max="20" width="15.28125" style="0" bestFit="1"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32.25" customHeight="1">
      <c r="A7" s="207" t="s">
        <v>1</v>
      </c>
      <c r="B7" s="335" t="s">
        <v>2</v>
      </c>
      <c r="C7" s="336"/>
      <c r="D7" s="208" t="s">
        <v>26</v>
      </c>
      <c r="E7" s="24"/>
      <c r="F7" s="15"/>
      <c r="G7" s="15"/>
      <c r="H7" s="15"/>
      <c r="I7" s="15"/>
      <c r="J7" s="15"/>
      <c r="K7" s="15"/>
      <c r="L7" s="15"/>
      <c r="M7" s="15"/>
      <c r="N7" s="15"/>
      <c r="O7" s="15"/>
      <c r="P7" s="15"/>
      <c r="Q7" s="15"/>
      <c r="R7" s="15"/>
      <c r="S7" s="15"/>
      <c r="T7" s="15"/>
    </row>
    <row r="8" spans="1:20" ht="26.25" thickBot="1">
      <c r="A8" s="199" t="s">
        <v>36</v>
      </c>
      <c r="B8" s="337" t="s">
        <v>37</v>
      </c>
      <c r="C8" s="338"/>
      <c r="D8" s="7" t="s">
        <v>42</v>
      </c>
      <c r="E8" s="25"/>
      <c r="F8" s="15"/>
      <c r="G8" s="15"/>
      <c r="H8" s="15"/>
      <c r="I8" s="15"/>
      <c r="J8" s="15"/>
      <c r="K8" s="15"/>
      <c r="L8" s="15"/>
      <c r="M8" s="15"/>
      <c r="N8" s="15"/>
      <c r="O8" s="15"/>
      <c r="P8" s="15"/>
      <c r="Q8" s="15"/>
      <c r="R8" s="15"/>
      <c r="S8" s="15"/>
      <c r="T8" s="15"/>
    </row>
    <row r="9" spans="1:20" ht="15">
      <c r="A9" s="25"/>
      <c r="B9" s="25"/>
      <c r="C9" s="25"/>
      <c r="D9" s="25"/>
      <c r="E9" s="25"/>
      <c r="F9" s="15"/>
      <c r="G9" s="15"/>
      <c r="H9" s="15"/>
      <c r="I9" s="15"/>
      <c r="J9" s="15"/>
      <c r="K9" s="15"/>
      <c r="L9" s="15"/>
      <c r="M9" s="15"/>
      <c r="N9" s="15"/>
      <c r="O9" s="15"/>
      <c r="P9" s="15"/>
      <c r="Q9" s="15"/>
      <c r="R9" s="15"/>
      <c r="S9" s="15"/>
      <c r="T9" s="15"/>
    </row>
    <row r="10" ht="15.75" thickBot="1"/>
    <row r="11" spans="1:20" ht="15.75" thickBot="1">
      <c r="A11" s="344" t="s">
        <v>3</v>
      </c>
      <c r="B11" s="345"/>
      <c r="C11" s="345"/>
      <c r="D11" s="345"/>
      <c r="E11" s="345"/>
      <c r="F11" s="345"/>
      <c r="G11" s="346"/>
      <c r="H11" s="344">
        <v>2023</v>
      </c>
      <c r="I11" s="345"/>
      <c r="J11" s="345"/>
      <c r="K11" s="345"/>
      <c r="L11" s="345"/>
      <c r="M11" s="345"/>
      <c r="N11" s="345"/>
      <c r="O11" s="345"/>
      <c r="P11" s="345"/>
      <c r="Q11" s="345"/>
      <c r="R11" s="345"/>
      <c r="S11" s="346"/>
      <c r="T11" s="342" t="s">
        <v>23</v>
      </c>
    </row>
    <row r="12" spans="1:20" ht="36.75" customHeight="1" thickBot="1">
      <c r="A12" s="26" t="s">
        <v>20</v>
      </c>
      <c r="B12" s="27" t="s">
        <v>25</v>
      </c>
      <c r="C12" s="28" t="s">
        <v>4</v>
      </c>
      <c r="D12" s="28" t="s">
        <v>5</v>
      </c>
      <c r="E12" s="39" t="s">
        <v>6</v>
      </c>
      <c r="F12" s="39" t="s">
        <v>7</v>
      </c>
      <c r="G12" s="29" t="s">
        <v>8</v>
      </c>
      <c r="H12" s="30" t="s">
        <v>9</v>
      </c>
      <c r="I12" s="30" t="s">
        <v>22</v>
      </c>
      <c r="J12" s="30" t="s">
        <v>10</v>
      </c>
      <c r="K12" s="30" t="s">
        <v>11</v>
      </c>
      <c r="L12" s="30" t="s">
        <v>12</v>
      </c>
      <c r="M12" s="30" t="s">
        <v>13</v>
      </c>
      <c r="N12" s="30" t="s">
        <v>14</v>
      </c>
      <c r="O12" s="30" t="s">
        <v>15</v>
      </c>
      <c r="P12" s="30" t="s">
        <v>16</v>
      </c>
      <c r="Q12" s="30" t="s">
        <v>17</v>
      </c>
      <c r="R12" s="30" t="s">
        <v>18</v>
      </c>
      <c r="S12" s="31" t="s">
        <v>19</v>
      </c>
      <c r="T12" s="353"/>
    </row>
    <row r="13" spans="1:20" ht="50.25" customHeight="1">
      <c r="A13" s="356" t="s">
        <v>43</v>
      </c>
      <c r="B13" s="356">
        <v>16109</v>
      </c>
      <c r="C13" s="354" t="s">
        <v>44</v>
      </c>
      <c r="D13" s="354" t="s">
        <v>156</v>
      </c>
      <c r="E13" s="263" t="s">
        <v>157</v>
      </c>
      <c r="F13" s="42">
        <v>1500000</v>
      </c>
      <c r="G13" s="184" t="s">
        <v>51</v>
      </c>
      <c r="H13" s="41">
        <v>56538.95</v>
      </c>
      <c r="I13" s="42">
        <v>15343.08</v>
      </c>
      <c r="J13" s="42">
        <v>89406.45</v>
      </c>
      <c r="K13" s="42">
        <v>30611.57</v>
      </c>
      <c r="L13" s="42">
        <v>28073.02</v>
      </c>
      <c r="M13" s="42">
        <v>113890.11</v>
      </c>
      <c r="N13" s="42"/>
      <c r="O13" s="42"/>
      <c r="P13" s="42"/>
      <c r="Q13" s="42"/>
      <c r="R13" s="42"/>
      <c r="S13" s="42"/>
      <c r="T13" s="142">
        <f>SUM(H13:S13)</f>
        <v>333863.18</v>
      </c>
    </row>
    <row r="14" spans="1:20" ht="55.5" customHeight="1">
      <c r="A14" s="357"/>
      <c r="B14" s="357"/>
      <c r="C14" s="359"/>
      <c r="D14" s="359"/>
      <c r="E14" s="249" t="s">
        <v>158</v>
      </c>
      <c r="F14" s="21">
        <v>1</v>
      </c>
      <c r="G14" s="269" t="s">
        <v>98</v>
      </c>
      <c r="H14" s="192" t="s">
        <v>199</v>
      </c>
      <c r="I14" s="192" t="s">
        <v>199</v>
      </c>
      <c r="J14" s="192" t="s">
        <v>199</v>
      </c>
      <c r="K14" s="189" t="s">
        <v>199</v>
      </c>
      <c r="L14" s="189" t="s">
        <v>199</v>
      </c>
      <c r="M14" s="189" t="s">
        <v>199</v>
      </c>
      <c r="N14" s="225"/>
      <c r="O14" s="189"/>
      <c r="P14" s="179"/>
      <c r="Q14" s="181"/>
      <c r="R14" s="183"/>
      <c r="S14" s="239"/>
      <c r="T14" s="228" t="s">
        <v>199</v>
      </c>
    </row>
    <row r="15" spans="1:20" ht="67.5" customHeight="1">
      <c r="A15" s="357"/>
      <c r="B15" s="357"/>
      <c r="C15" s="359"/>
      <c r="D15" s="359"/>
      <c r="E15" s="249" t="s">
        <v>159</v>
      </c>
      <c r="F15" s="21">
        <v>1</v>
      </c>
      <c r="G15" s="269" t="s">
        <v>99</v>
      </c>
      <c r="H15" s="139">
        <v>1</v>
      </c>
      <c r="I15" s="22">
        <v>1</v>
      </c>
      <c r="J15" s="22">
        <v>1</v>
      </c>
      <c r="K15" s="88">
        <v>1</v>
      </c>
      <c r="L15" s="22">
        <v>1</v>
      </c>
      <c r="M15" s="88">
        <v>1</v>
      </c>
      <c r="N15" s="88"/>
      <c r="O15" s="88"/>
      <c r="P15" s="200"/>
      <c r="Q15" s="200"/>
      <c r="R15" s="200"/>
      <c r="S15" s="200"/>
      <c r="T15" s="143">
        <v>1</v>
      </c>
    </row>
    <row r="16" spans="1:20" ht="80.25" customHeight="1">
      <c r="A16" s="357"/>
      <c r="B16" s="357"/>
      <c r="C16" s="359"/>
      <c r="D16" s="359"/>
      <c r="E16" s="249" t="s">
        <v>160</v>
      </c>
      <c r="F16" s="21">
        <v>1</v>
      </c>
      <c r="G16" s="269" t="s">
        <v>99</v>
      </c>
      <c r="H16" s="139">
        <v>0.9761904761904762</v>
      </c>
      <c r="I16" s="22">
        <v>1</v>
      </c>
      <c r="J16" s="22">
        <v>0.9696969696969697</v>
      </c>
      <c r="K16" s="22">
        <v>0.9647058823529412</v>
      </c>
      <c r="L16" s="200">
        <v>1</v>
      </c>
      <c r="M16" s="22">
        <v>1</v>
      </c>
      <c r="N16" s="22"/>
      <c r="O16" s="22"/>
      <c r="P16" s="22"/>
      <c r="Q16" s="22"/>
      <c r="R16" s="22"/>
      <c r="S16" s="22"/>
      <c r="T16" s="144">
        <v>0.98</v>
      </c>
    </row>
    <row r="17" spans="1:20" ht="87" customHeight="1" thickBot="1">
      <c r="A17" s="358"/>
      <c r="B17" s="358"/>
      <c r="C17" s="355"/>
      <c r="D17" s="355"/>
      <c r="E17" s="250" t="s">
        <v>161</v>
      </c>
      <c r="F17" s="92">
        <v>1</v>
      </c>
      <c r="G17" s="270" t="s">
        <v>100</v>
      </c>
      <c r="H17" s="140">
        <v>1</v>
      </c>
      <c r="I17" s="141">
        <v>1</v>
      </c>
      <c r="J17" s="141">
        <v>1</v>
      </c>
      <c r="K17" s="141">
        <v>1</v>
      </c>
      <c r="L17" s="141">
        <v>1</v>
      </c>
      <c r="M17" s="141">
        <v>1</v>
      </c>
      <c r="N17" s="141"/>
      <c r="O17" s="141"/>
      <c r="P17" s="141"/>
      <c r="Q17" s="141"/>
      <c r="R17" s="141"/>
      <c r="S17" s="141"/>
      <c r="T17" s="71">
        <v>1</v>
      </c>
    </row>
  </sheetData>
  <sheetProtection/>
  <mergeCells count="13">
    <mergeCell ref="T11:T12"/>
    <mergeCell ref="A1:T1"/>
    <mergeCell ref="A2:T2"/>
    <mergeCell ref="A3:T3"/>
    <mergeCell ref="A6:D6"/>
    <mergeCell ref="B7:C7"/>
    <mergeCell ref="B8:C8"/>
    <mergeCell ref="A13:A17"/>
    <mergeCell ref="B13:B17"/>
    <mergeCell ref="C13:C17"/>
    <mergeCell ref="D13:D17"/>
    <mergeCell ref="A11:G11"/>
    <mergeCell ref="H11:S11"/>
  </mergeCells>
  <printOptions/>
  <pageMargins left="0.7" right="0.7" top="0.75" bottom="0.75" header="0.3" footer="0.3"/>
  <pageSetup fitToHeight="1" fitToWidth="1" horizontalDpi="600" verticalDpi="600" orientation="landscape"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16"/>
  <sheetViews>
    <sheetView tabSelected="1" zoomScalePageLayoutView="0" workbookViewId="0" topLeftCell="G10">
      <selection activeCell="U21" sqref="U21"/>
    </sheetView>
  </sheetViews>
  <sheetFormatPr defaultColWidth="11.421875" defaultRowHeight="15"/>
  <cols>
    <col min="1" max="1" width="19.140625" style="0" customWidth="1"/>
    <col min="3" max="3" width="16.28125" style="0" customWidth="1"/>
    <col min="4" max="5" width="28.28125" style="0" customWidth="1"/>
    <col min="6" max="6" width="17.140625" style="0" customWidth="1"/>
    <col min="7" max="7" width="14.140625" style="0" customWidth="1"/>
    <col min="8" max="8" width="14.8515625" style="0" customWidth="1"/>
    <col min="9" max="9" width="15.140625" style="0" customWidth="1"/>
    <col min="10" max="11" width="15.00390625" style="0" customWidth="1"/>
    <col min="12" max="12" width="15.421875" style="0" customWidth="1"/>
    <col min="13" max="13" width="17.00390625" style="0" customWidth="1"/>
    <col min="14" max="14" width="14.421875" style="0" hidden="1" customWidth="1"/>
    <col min="15" max="15" width="15.28125" style="0" hidden="1" customWidth="1"/>
    <col min="16" max="16" width="15.57421875" style="0" hidden="1" customWidth="1"/>
    <col min="17" max="17" width="13.140625" style="0" hidden="1" customWidth="1"/>
    <col min="18" max="18" width="14.140625" style="0" hidden="1" customWidth="1"/>
    <col min="19" max="19" width="13.140625" style="0" hidden="1" customWidth="1"/>
    <col min="20" max="20" width="16.8515625" style="0" customWidth="1"/>
    <col min="21" max="22" width="15.140625" style="0" bestFit="1"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42.75" customHeight="1">
      <c r="A7" s="207" t="s">
        <v>1</v>
      </c>
      <c r="B7" s="335" t="s">
        <v>2</v>
      </c>
      <c r="C7" s="336"/>
      <c r="D7" s="208" t="s">
        <v>26</v>
      </c>
      <c r="E7" s="24"/>
      <c r="F7" s="15"/>
      <c r="G7" s="15"/>
      <c r="H7" s="15"/>
      <c r="I7" s="15"/>
      <c r="J7" s="15"/>
      <c r="K7" s="15"/>
      <c r="L7" s="15"/>
      <c r="M7" s="15"/>
      <c r="N7" s="15"/>
      <c r="O7" s="15"/>
      <c r="P7" s="15"/>
      <c r="Q7" s="15"/>
      <c r="R7" s="15"/>
      <c r="S7" s="15"/>
      <c r="T7" s="15"/>
    </row>
    <row r="8" spans="1:20" ht="26.25" thickBot="1">
      <c r="A8" s="199" t="s">
        <v>45</v>
      </c>
      <c r="B8" s="337" t="s">
        <v>46</v>
      </c>
      <c r="C8" s="338"/>
      <c r="D8" s="7" t="s">
        <v>47</v>
      </c>
      <c r="E8" s="25"/>
      <c r="F8" s="15"/>
      <c r="G8" s="15"/>
      <c r="H8" s="15"/>
      <c r="I8" s="15"/>
      <c r="J8" s="15"/>
      <c r="K8" s="15"/>
      <c r="L8" s="15"/>
      <c r="M8" s="15"/>
      <c r="N8" s="15"/>
      <c r="O8" s="15"/>
      <c r="P8" s="15"/>
      <c r="Q8" s="15"/>
      <c r="R8" s="15"/>
      <c r="S8" s="15"/>
      <c r="T8" s="15"/>
    </row>
    <row r="9" spans="1:20" ht="15.75" thickBot="1">
      <c r="A9" s="25"/>
      <c r="B9" s="25"/>
      <c r="C9" s="25"/>
      <c r="D9" s="25"/>
      <c r="E9" s="25"/>
      <c r="F9" s="15"/>
      <c r="G9" s="15"/>
      <c r="H9" s="15"/>
      <c r="I9" s="15"/>
      <c r="J9" s="15"/>
      <c r="K9" s="15"/>
      <c r="L9" s="15"/>
      <c r="M9" s="15"/>
      <c r="N9" s="15"/>
      <c r="O9" s="15"/>
      <c r="P9" s="15"/>
      <c r="Q9" s="15"/>
      <c r="R9" s="15"/>
      <c r="S9" s="15"/>
      <c r="T9" s="15"/>
    </row>
    <row r="10" spans="1:20" ht="15.75"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26" t="s">
        <v>20</v>
      </c>
      <c r="B11" s="27" t="s">
        <v>25</v>
      </c>
      <c r="C11" s="28" t="s">
        <v>4</v>
      </c>
      <c r="D11" s="28" t="s">
        <v>5</v>
      </c>
      <c r="E11" s="28" t="s">
        <v>6</v>
      </c>
      <c r="F11" s="28" t="s">
        <v>7</v>
      </c>
      <c r="G11" s="36" t="s">
        <v>8</v>
      </c>
      <c r="H11" s="30" t="s">
        <v>9</v>
      </c>
      <c r="I11" s="30" t="s">
        <v>22</v>
      </c>
      <c r="J11" s="30" t="s">
        <v>10</v>
      </c>
      <c r="K11" s="30" t="s">
        <v>11</v>
      </c>
      <c r="L11" s="30" t="s">
        <v>12</v>
      </c>
      <c r="M11" s="30" t="s">
        <v>13</v>
      </c>
      <c r="N11" s="30" t="s">
        <v>14</v>
      </c>
      <c r="O11" s="30" t="s">
        <v>15</v>
      </c>
      <c r="P11" s="30" t="s">
        <v>16</v>
      </c>
      <c r="Q11" s="30" t="s">
        <v>17</v>
      </c>
      <c r="R11" s="30" t="s">
        <v>18</v>
      </c>
      <c r="S11" s="31" t="s">
        <v>19</v>
      </c>
      <c r="T11" s="353"/>
    </row>
    <row r="12" spans="1:24" ht="15">
      <c r="A12" s="371" t="s">
        <v>48</v>
      </c>
      <c r="B12" s="354">
        <v>16076</v>
      </c>
      <c r="C12" s="354" t="s">
        <v>49</v>
      </c>
      <c r="D12" s="354" t="s">
        <v>162</v>
      </c>
      <c r="E12" s="354" t="s">
        <v>50</v>
      </c>
      <c r="F12" s="375">
        <v>40496131.6</v>
      </c>
      <c r="G12" s="378" t="s">
        <v>51</v>
      </c>
      <c r="H12" s="368">
        <v>27831540.990000002</v>
      </c>
      <c r="I12" s="365">
        <v>5276015.09</v>
      </c>
      <c r="J12" s="365">
        <v>4623374.26</v>
      </c>
      <c r="K12" s="365">
        <v>2096797</v>
      </c>
      <c r="L12" s="365">
        <v>5111705.5</v>
      </c>
      <c r="M12" s="365">
        <v>5856928.48</v>
      </c>
      <c r="N12" s="365"/>
      <c r="O12" s="365"/>
      <c r="P12" s="365"/>
      <c r="Q12" s="365"/>
      <c r="R12" s="365"/>
      <c r="S12" s="365"/>
      <c r="T12" s="362">
        <f>SUM(H12:S15)</f>
        <v>50796361.32000001</v>
      </c>
      <c r="U12" s="361"/>
      <c r="V12" s="360"/>
      <c r="X12" s="360"/>
    </row>
    <row r="13" spans="1:24" ht="24.75" customHeight="1">
      <c r="A13" s="372"/>
      <c r="B13" s="359"/>
      <c r="C13" s="359"/>
      <c r="D13" s="359"/>
      <c r="E13" s="359"/>
      <c r="F13" s="376"/>
      <c r="G13" s="379"/>
      <c r="H13" s="369"/>
      <c r="I13" s="366"/>
      <c r="J13" s="366"/>
      <c r="K13" s="366"/>
      <c r="L13" s="366"/>
      <c r="M13" s="366"/>
      <c r="N13" s="366"/>
      <c r="O13" s="366"/>
      <c r="P13" s="366"/>
      <c r="Q13" s="366"/>
      <c r="R13" s="366"/>
      <c r="S13" s="366"/>
      <c r="T13" s="363"/>
      <c r="U13" s="361"/>
      <c r="V13" s="360"/>
      <c r="X13" s="360"/>
    </row>
    <row r="14" spans="1:24" ht="54" customHeight="1">
      <c r="A14" s="372"/>
      <c r="B14" s="359"/>
      <c r="C14" s="359"/>
      <c r="D14" s="359"/>
      <c r="E14" s="359"/>
      <c r="F14" s="376"/>
      <c r="G14" s="379"/>
      <c r="H14" s="369"/>
      <c r="I14" s="366"/>
      <c r="J14" s="366"/>
      <c r="K14" s="366"/>
      <c r="L14" s="366"/>
      <c r="M14" s="366"/>
      <c r="N14" s="366"/>
      <c r="O14" s="366"/>
      <c r="P14" s="366"/>
      <c r="Q14" s="366"/>
      <c r="R14" s="366"/>
      <c r="S14" s="366"/>
      <c r="T14" s="363"/>
      <c r="U14" s="361"/>
      <c r="V14" s="360"/>
      <c r="X14" s="360"/>
    </row>
    <row r="15" spans="1:24" ht="3.75" customHeight="1">
      <c r="A15" s="372"/>
      <c r="B15" s="359"/>
      <c r="C15" s="359"/>
      <c r="D15" s="359"/>
      <c r="E15" s="374"/>
      <c r="F15" s="377"/>
      <c r="G15" s="380"/>
      <c r="H15" s="370"/>
      <c r="I15" s="367"/>
      <c r="J15" s="367"/>
      <c r="K15" s="367"/>
      <c r="L15" s="367"/>
      <c r="M15" s="367"/>
      <c r="N15" s="367"/>
      <c r="O15" s="367"/>
      <c r="P15" s="367"/>
      <c r="Q15" s="367"/>
      <c r="R15" s="367"/>
      <c r="S15" s="367"/>
      <c r="T15" s="364"/>
      <c r="U15" s="361"/>
      <c r="V15" s="360"/>
      <c r="X15" s="360"/>
    </row>
    <row r="16" spans="1:20" ht="98.25" customHeight="1" thickBot="1">
      <c r="A16" s="373"/>
      <c r="B16" s="355"/>
      <c r="C16" s="355"/>
      <c r="D16" s="355"/>
      <c r="E16" s="176" t="s">
        <v>52</v>
      </c>
      <c r="F16" s="205">
        <v>900</v>
      </c>
      <c r="G16" s="7" t="s">
        <v>53</v>
      </c>
      <c r="H16" s="168">
        <v>75</v>
      </c>
      <c r="I16" s="169">
        <v>110</v>
      </c>
      <c r="J16" s="169">
        <v>89</v>
      </c>
      <c r="K16" s="198">
        <v>62</v>
      </c>
      <c r="L16" s="198">
        <v>122</v>
      </c>
      <c r="M16" s="198">
        <v>101</v>
      </c>
      <c r="N16" s="233"/>
      <c r="O16" s="233"/>
      <c r="P16" s="233"/>
      <c r="Q16" s="240"/>
      <c r="R16" s="221"/>
      <c r="S16" s="241"/>
      <c r="T16" s="196">
        <f>SUM(H16:S16)</f>
        <v>559</v>
      </c>
    </row>
  </sheetData>
  <sheetProtection/>
  <mergeCells count="32">
    <mergeCell ref="A1:T1"/>
    <mergeCell ref="A2:T2"/>
    <mergeCell ref="A3:T3"/>
    <mergeCell ref="A6:D6"/>
    <mergeCell ref="B7:C7"/>
    <mergeCell ref="B8:C8"/>
    <mergeCell ref="A10:G10"/>
    <mergeCell ref="H10:S10"/>
    <mergeCell ref="T10:T11"/>
    <mergeCell ref="A12:A16"/>
    <mergeCell ref="B12:B16"/>
    <mergeCell ref="C12:C16"/>
    <mergeCell ref="D12:D16"/>
    <mergeCell ref="E12:E15"/>
    <mergeCell ref="F12:F15"/>
    <mergeCell ref="G12:G15"/>
    <mergeCell ref="H12:H15"/>
    <mergeCell ref="I12:I15"/>
    <mergeCell ref="J12:J15"/>
    <mergeCell ref="K12:K15"/>
    <mergeCell ref="L12:L15"/>
    <mergeCell ref="M12:M15"/>
    <mergeCell ref="V12:V15"/>
    <mergeCell ref="X12:X15"/>
    <mergeCell ref="U12:U15"/>
    <mergeCell ref="T12:T15"/>
    <mergeCell ref="N12:N15"/>
    <mergeCell ref="O12:O15"/>
    <mergeCell ref="P12:P15"/>
    <mergeCell ref="Q12:Q15"/>
    <mergeCell ref="R12:R15"/>
    <mergeCell ref="S12:S15"/>
  </mergeCells>
  <printOptions/>
  <pageMargins left="0.7" right="0.7" top="0.75" bottom="0.75" header="0.3" footer="0.3"/>
  <pageSetup fitToHeight="1" fitToWidth="1" horizontalDpi="600" verticalDpi="600" orientation="landscape"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20"/>
  <sheetViews>
    <sheetView zoomScalePageLayoutView="0" workbookViewId="0" topLeftCell="D7">
      <selection activeCell="J19" sqref="J19"/>
    </sheetView>
  </sheetViews>
  <sheetFormatPr defaultColWidth="11.421875" defaultRowHeight="15"/>
  <cols>
    <col min="1" max="1" width="17.57421875" style="0" customWidth="1"/>
    <col min="3" max="3" width="16.00390625" style="0" customWidth="1"/>
    <col min="4" max="4" width="18.00390625" style="0" customWidth="1"/>
    <col min="5" max="5" width="16.7109375" style="0" customWidth="1"/>
    <col min="6" max="6" width="14.28125" style="0" customWidth="1"/>
    <col min="8" max="10" width="12.57421875" style="0" bestFit="1" customWidth="1"/>
    <col min="11" max="13" width="11.421875" style="0" customWidth="1"/>
    <col min="14" max="15" width="11.421875" style="0" hidden="1" customWidth="1"/>
    <col min="16" max="16" width="13.57421875" style="0" hidden="1" customWidth="1"/>
    <col min="17" max="17" width="13.7109375" style="0" hidden="1" customWidth="1"/>
    <col min="18" max="18" width="13.421875" style="0" hidden="1" customWidth="1"/>
    <col min="19" max="19" width="11.421875" style="0" hidden="1" customWidth="1"/>
    <col min="20" max="20" width="14.42187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39" customHeight="1">
      <c r="A7" s="207" t="s">
        <v>1</v>
      </c>
      <c r="B7" s="335" t="s">
        <v>2</v>
      </c>
      <c r="C7" s="336"/>
      <c r="D7" s="208" t="s">
        <v>26</v>
      </c>
      <c r="E7" s="24"/>
      <c r="F7" s="15"/>
      <c r="G7" s="15"/>
      <c r="H7" s="15"/>
      <c r="I7" s="15"/>
      <c r="J7" s="15"/>
      <c r="K7" s="15"/>
      <c r="L7" s="15"/>
      <c r="M7" s="15"/>
      <c r="N7" s="15"/>
      <c r="O7" s="15"/>
      <c r="P7" s="15"/>
      <c r="Q7" s="15"/>
      <c r="R7" s="15"/>
      <c r="S7" s="15"/>
      <c r="T7" s="15"/>
    </row>
    <row r="8" spans="1:20" ht="26.25" thickBot="1">
      <c r="A8" s="199" t="s">
        <v>27</v>
      </c>
      <c r="B8" s="337" t="s">
        <v>37</v>
      </c>
      <c r="C8" s="338"/>
      <c r="D8" s="7" t="s">
        <v>54</v>
      </c>
      <c r="E8" s="25"/>
      <c r="F8" s="15"/>
      <c r="G8" s="15"/>
      <c r="H8" s="15"/>
      <c r="I8" s="15"/>
      <c r="J8" s="15"/>
      <c r="K8" s="15"/>
      <c r="L8" s="15"/>
      <c r="M8" s="15"/>
      <c r="N8" s="15"/>
      <c r="O8" s="15"/>
      <c r="P8" s="15"/>
      <c r="Q8" s="15"/>
      <c r="R8" s="15"/>
      <c r="S8" s="15"/>
      <c r="T8" s="15"/>
    </row>
    <row r="9" spans="1:20" ht="15.75" thickBot="1">
      <c r="A9" s="25"/>
      <c r="B9" s="25"/>
      <c r="C9" s="25"/>
      <c r="D9" s="25"/>
      <c r="E9" s="25"/>
      <c r="F9" s="15"/>
      <c r="G9" s="15"/>
      <c r="H9" s="15"/>
      <c r="I9" s="15"/>
      <c r="J9" s="15"/>
      <c r="K9" s="15"/>
      <c r="L9" s="15"/>
      <c r="M9" s="15"/>
      <c r="N9" s="15"/>
      <c r="O9" s="15"/>
      <c r="P9" s="15"/>
      <c r="Q9" s="15"/>
      <c r="R9" s="15"/>
      <c r="S9" s="15"/>
      <c r="T9" s="15"/>
    </row>
    <row r="10" spans="1:20" ht="15.75"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ht="39" thickBot="1">
      <c r="A11" s="26" t="s">
        <v>20</v>
      </c>
      <c r="B11" s="27" t="s">
        <v>25</v>
      </c>
      <c r="C11" s="28" t="s">
        <v>4</v>
      </c>
      <c r="D11" s="28" t="s">
        <v>5</v>
      </c>
      <c r="E11" s="28" t="s">
        <v>6</v>
      </c>
      <c r="F11" s="28" t="s">
        <v>7</v>
      </c>
      <c r="G11" s="36" t="s">
        <v>8</v>
      </c>
      <c r="H11" s="38" t="s">
        <v>9</v>
      </c>
      <c r="I11" s="39" t="s">
        <v>22</v>
      </c>
      <c r="J11" s="39" t="s">
        <v>10</v>
      </c>
      <c r="K11" s="39" t="s">
        <v>11</v>
      </c>
      <c r="L11" s="39" t="s">
        <v>12</v>
      </c>
      <c r="M11" s="39" t="s">
        <v>13</v>
      </c>
      <c r="N11" s="39" t="s">
        <v>14</v>
      </c>
      <c r="O11" s="39" t="s">
        <v>15</v>
      </c>
      <c r="P11" s="39" t="s">
        <v>16</v>
      </c>
      <c r="Q11" s="39" t="s">
        <v>17</v>
      </c>
      <c r="R11" s="39" t="s">
        <v>18</v>
      </c>
      <c r="S11" s="29" t="s">
        <v>19</v>
      </c>
      <c r="T11" s="353"/>
    </row>
    <row r="12" spans="1:20" ht="63.75" customHeight="1">
      <c r="A12" s="352" t="s">
        <v>55</v>
      </c>
      <c r="B12" s="356">
        <v>15294</v>
      </c>
      <c r="C12" s="356" t="s">
        <v>56</v>
      </c>
      <c r="D12" s="356" t="s">
        <v>57</v>
      </c>
      <c r="E12" s="174" t="s">
        <v>58</v>
      </c>
      <c r="F12" s="40">
        <v>6677858.16</v>
      </c>
      <c r="G12" s="184" t="s">
        <v>51</v>
      </c>
      <c r="H12" s="41">
        <v>612792</v>
      </c>
      <c r="I12" s="42">
        <v>495418.5</v>
      </c>
      <c r="J12" s="42">
        <v>543579</v>
      </c>
      <c r="K12" s="42">
        <v>524118</v>
      </c>
      <c r="L12" s="42">
        <v>631811</v>
      </c>
      <c r="M12" s="42">
        <v>591779</v>
      </c>
      <c r="N12" s="42"/>
      <c r="O12" s="43"/>
      <c r="P12" s="42"/>
      <c r="Q12" s="42"/>
      <c r="R12" s="42"/>
      <c r="S12" s="42"/>
      <c r="T12" s="44">
        <f>SUM(H12:S12)</f>
        <v>3399497.5</v>
      </c>
    </row>
    <row r="13" spans="1:20" ht="51">
      <c r="A13" s="347"/>
      <c r="B13" s="357"/>
      <c r="C13" s="357"/>
      <c r="D13" s="357"/>
      <c r="E13" s="175" t="s">
        <v>59</v>
      </c>
      <c r="F13" s="45">
        <v>1549566</v>
      </c>
      <c r="G13" s="185" t="s">
        <v>51</v>
      </c>
      <c r="H13" s="46">
        <v>163464</v>
      </c>
      <c r="I13" s="47">
        <v>123760</v>
      </c>
      <c r="J13" s="47">
        <v>125548</v>
      </c>
      <c r="K13" s="47">
        <v>106292</v>
      </c>
      <c r="L13" s="47">
        <v>125024</v>
      </c>
      <c r="M13" s="47">
        <v>90784</v>
      </c>
      <c r="N13" s="47"/>
      <c r="O13" s="48"/>
      <c r="P13" s="47"/>
      <c r="Q13" s="47"/>
      <c r="R13" s="47"/>
      <c r="S13" s="47"/>
      <c r="T13" s="49">
        <f>SUM(H13:S13)</f>
        <v>734872</v>
      </c>
    </row>
    <row r="14" spans="1:20" ht="51">
      <c r="A14" s="347"/>
      <c r="B14" s="357"/>
      <c r="C14" s="357"/>
      <c r="D14" s="357"/>
      <c r="E14" s="175" t="s">
        <v>60</v>
      </c>
      <c r="F14" s="45">
        <v>1364313.09822</v>
      </c>
      <c r="G14" s="185" t="s">
        <v>51</v>
      </c>
      <c r="H14" s="46">
        <v>139060</v>
      </c>
      <c r="I14" s="47">
        <v>128415</v>
      </c>
      <c r="J14" s="47">
        <v>146200</v>
      </c>
      <c r="K14" s="47">
        <v>130880</v>
      </c>
      <c r="L14" s="47">
        <v>170520</v>
      </c>
      <c r="M14" s="47">
        <v>141320</v>
      </c>
      <c r="N14" s="47"/>
      <c r="O14" s="47"/>
      <c r="P14" s="47"/>
      <c r="Q14" s="47"/>
      <c r="R14" s="47"/>
      <c r="S14" s="47"/>
      <c r="T14" s="49">
        <f>SUM(H14:S14)</f>
        <v>856395</v>
      </c>
    </row>
    <row r="15" spans="1:20" ht="51.75" thickBot="1">
      <c r="A15" s="348"/>
      <c r="B15" s="358"/>
      <c r="C15" s="358"/>
      <c r="D15" s="358"/>
      <c r="E15" s="176" t="s">
        <v>61</v>
      </c>
      <c r="F15" s="50">
        <v>1714078</v>
      </c>
      <c r="G15" s="193" t="s">
        <v>51</v>
      </c>
      <c r="H15" s="51">
        <v>284552.4</v>
      </c>
      <c r="I15" s="52">
        <v>122739.44</v>
      </c>
      <c r="J15" s="52">
        <v>129326.81</v>
      </c>
      <c r="K15" s="52">
        <v>81199.26000000001</v>
      </c>
      <c r="L15" s="52">
        <v>154925.27</v>
      </c>
      <c r="M15" s="52">
        <v>99517.48000000001</v>
      </c>
      <c r="N15" s="52"/>
      <c r="O15" s="52"/>
      <c r="P15" s="52"/>
      <c r="Q15" s="52"/>
      <c r="R15" s="52"/>
      <c r="S15" s="52"/>
      <c r="T15" s="53">
        <f>SUM(H15:S15)</f>
        <v>872260.66</v>
      </c>
    </row>
    <row r="17" spans="8:10" ht="15">
      <c r="H17" s="134"/>
      <c r="I17" s="135"/>
      <c r="J17" s="134"/>
    </row>
    <row r="18" spans="16:18" ht="15">
      <c r="P18" s="246"/>
      <c r="Q18" s="246"/>
      <c r="R18" s="246"/>
    </row>
    <row r="19" ht="15">
      <c r="P19" s="246"/>
    </row>
    <row r="20" ht="15">
      <c r="P20" s="246"/>
    </row>
  </sheetData>
  <sheetProtection/>
  <mergeCells count="13">
    <mergeCell ref="T10:T11"/>
    <mergeCell ref="A1:T1"/>
    <mergeCell ref="A2:T2"/>
    <mergeCell ref="A3:T3"/>
    <mergeCell ref="A6:D6"/>
    <mergeCell ref="B7:C7"/>
    <mergeCell ref="B8:C8"/>
    <mergeCell ref="A12:A15"/>
    <mergeCell ref="B12:B15"/>
    <mergeCell ref="C12:C15"/>
    <mergeCell ref="D12:D15"/>
    <mergeCell ref="A10:G10"/>
    <mergeCell ref="H10:S10"/>
  </mergeCells>
  <printOptions/>
  <pageMargins left="0.7" right="0.7" top="0.75" bottom="0.75" header="0.3" footer="0.3"/>
  <pageSetup fitToHeight="1" fitToWidth="1" horizontalDpi="600" verticalDpi="600" orientation="landscape"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17"/>
  <sheetViews>
    <sheetView zoomScalePageLayoutView="0" workbookViewId="0" topLeftCell="F7">
      <selection activeCell="U15" sqref="U15"/>
    </sheetView>
  </sheetViews>
  <sheetFormatPr defaultColWidth="11.421875" defaultRowHeight="15"/>
  <cols>
    <col min="1" max="1" width="19.28125" style="1" customWidth="1"/>
    <col min="2" max="2" width="13.421875" style="1" customWidth="1"/>
    <col min="3" max="3" width="17.00390625" style="1" customWidth="1"/>
    <col min="4" max="4" width="35.421875" style="1" customWidth="1"/>
    <col min="5" max="5" width="28.421875" style="1" customWidth="1"/>
    <col min="6" max="6" width="10.421875" style="1" customWidth="1"/>
    <col min="7" max="7" width="17.7109375" style="1" customWidth="1"/>
    <col min="8" max="8" width="10.28125" style="1" customWidth="1"/>
    <col min="9" max="9" width="10.8515625" style="1" customWidth="1"/>
    <col min="10" max="12" width="9.7109375" style="1" customWidth="1"/>
    <col min="13" max="13" width="9.8515625" style="1" customWidth="1"/>
    <col min="14" max="14" width="8.7109375" style="1" hidden="1" customWidth="1"/>
    <col min="15" max="15" width="10.7109375" style="1" hidden="1" customWidth="1"/>
    <col min="16" max="16" width="11.7109375" style="1" hidden="1" customWidth="1"/>
    <col min="17" max="17" width="11.421875" style="1" hidden="1" customWidth="1"/>
    <col min="18" max="18" width="12.28125" style="1" hidden="1" customWidth="1"/>
    <col min="19" max="19" width="11.57421875" style="1" hidden="1" customWidth="1"/>
    <col min="20" max="20" width="18.28125" style="1" customWidth="1"/>
    <col min="21" max="28" width="20.8515625" style="1" customWidth="1"/>
    <col min="29" max="16384" width="11.421875" style="1"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1" ht="19.5">
      <c r="A2" s="330" t="s">
        <v>24</v>
      </c>
      <c r="B2" s="330"/>
      <c r="C2" s="330"/>
      <c r="D2" s="330"/>
      <c r="E2" s="330"/>
      <c r="F2" s="330"/>
      <c r="G2" s="330"/>
      <c r="H2" s="330"/>
      <c r="I2" s="330"/>
      <c r="J2" s="330"/>
      <c r="K2" s="330"/>
      <c r="L2" s="330"/>
      <c r="M2" s="330"/>
      <c r="N2" s="330"/>
      <c r="O2" s="330"/>
      <c r="P2" s="330"/>
      <c r="Q2" s="330"/>
      <c r="R2" s="330"/>
      <c r="S2" s="330"/>
      <c r="T2" s="330"/>
      <c r="U2" s="14"/>
    </row>
    <row r="3" spans="1:21" ht="19.5">
      <c r="A3" s="330" t="s">
        <v>21</v>
      </c>
      <c r="B3" s="330"/>
      <c r="C3" s="330"/>
      <c r="D3" s="330"/>
      <c r="E3" s="330"/>
      <c r="F3" s="330"/>
      <c r="G3" s="330"/>
      <c r="H3" s="330"/>
      <c r="I3" s="330"/>
      <c r="J3" s="330"/>
      <c r="K3" s="330"/>
      <c r="L3" s="330"/>
      <c r="M3" s="330"/>
      <c r="N3" s="330"/>
      <c r="O3" s="330"/>
      <c r="P3" s="330"/>
      <c r="Q3" s="330"/>
      <c r="R3" s="330"/>
      <c r="S3" s="330"/>
      <c r="T3" s="330"/>
      <c r="U3" s="14"/>
    </row>
    <row r="4" spans="1:21" ht="11.25">
      <c r="A4" s="14"/>
      <c r="B4" s="14"/>
      <c r="C4" s="14"/>
      <c r="D4" s="14"/>
      <c r="E4" s="14"/>
      <c r="F4" s="14"/>
      <c r="G4" s="14"/>
      <c r="H4" s="14"/>
      <c r="I4" s="14"/>
      <c r="J4" s="14"/>
      <c r="K4" s="14"/>
      <c r="L4" s="14"/>
      <c r="M4" s="14"/>
      <c r="N4" s="14"/>
      <c r="O4" s="14"/>
      <c r="P4" s="14"/>
      <c r="Q4" s="14"/>
      <c r="R4" s="14"/>
      <c r="S4" s="14"/>
      <c r="T4" s="14"/>
      <c r="U4" s="14"/>
    </row>
    <row r="5" ht="12" thickBot="1">
      <c r="F5" s="3"/>
    </row>
    <row r="6" spans="1:5" ht="12.75">
      <c r="A6" s="331" t="s">
        <v>0</v>
      </c>
      <c r="B6" s="332"/>
      <c r="C6" s="333"/>
      <c r="D6" s="334"/>
      <c r="E6" s="4"/>
    </row>
    <row r="7" spans="1:5" ht="12.75">
      <c r="A7" s="207" t="s">
        <v>1</v>
      </c>
      <c r="B7" s="335" t="s">
        <v>2</v>
      </c>
      <c r="C7" s="336"/>
      <c r="D7" s="208" t="s">
        <v>26</v>
      </c>
      <c r="E7" s="4"/>
    </row>
    <row r="8" spans="1:5" ht="29.25" customHeight="1" thickBot="1">
      <c r="A8" s="199" t="s">
        <v>45</v>
      </c>
      <c r="B8" s="337" t="s">
        <v>37</v>
      </c>
      <c r="C8" s="338"/>
      <c r="D8" s="7" t="s">
        <v>78</v>
      </c>
      <c r="E8" s="13"/>
    </row>
    <row r="9" spans="1:5" ht="11.25">
      <c r="A9" s="13"/>
      <c r="B9" s="13"/>
      <c r="C9" s="13"/>
      <c r="D9" s="13"/>
      <c r="E9" s="13"/>
    </row>
    <row r="10" ht="12" thickBot="1"/>
    <row r="11" spans="1:20" ht="15.75" customHeight="1" thickBot="1">
      <c r="A11" s="344" t="s">
        <v>3</v>
      </c>
      <c r="B11" s="345"/>
      <c r="C11" s="345"/>
      <c r="D11" s="345"/>
      <c r="E11" s="345"/>
      <c r="F11" s="345"/>
      <c r="G11" s="346"/>
      <c r="H11" s="381">
        <v>2023</v>
      </c>
      <c r="I11" s="381"/>
      <c r="J11" s="381"/>
      <c r="K11" s="381"/>
      <c r="L11" s="345"/>
      <c r="M11" s="345"/>
      <c r="N11" s="345"/>
      <c r="O11" s="345"/>
      <c r="P11" s="345"/>
      <c r="Q11" s="345"/>
      <c r="R11" s="345"/>
      <c r="S11" s="346"/>
      <c r="T11" s="342" t="s">
        <v>23</v>
      </c>
    </row>
    <row r="12" spans="1:20" s="15" customFormat="1" ht="39" thickBot="1">
      <c r="A12" s="38" t="s">
        <v>20</v>
      </c>
      <c r="B12" s="64" t="s">
        <v>25</v>
      </c>
      <c r="C12" s="39" t="s">
        <v>4</v>
      </c>
      <c r="D12" s="39" t="s">
        <v>5</v>
      </c>
      <c r="E12" s="120" t="s">
        <v>6</v>
      </c>
      <c r="F12" s="120" t="s">
        <v>7</v>
      </c>
      <c r="G12" s="121" t="s">
        <v>8</v>
      </c>
      <c r="H12" s="39" t="s">
        <v>9</v>
      </c>
      <c r="I12" s="39" t="s">
        <v>22</v>
      </c>
      <c r="J12" s="39" t="s">
        <v>10</v>
      </c>
      <c r="K12" s="39" t="s">
        <v>11</v>
      </c>
      <c r="L12" s="64" t="s">
        <v>12</v>
      </c>
      <c r="M12" s="39" t="s">
        <v>13</v>
      </c>
      <c r="N12" s="39" t="s">
        <v>14</v>
      </c>
      <c r="O12" s="39" t="s">
        <v>15</v>
      </c>
      <c r="P12" s="39" t="s">
        <v>16</v>
      </c>
      <c r="Q12" s="39" t="s">
        <v>17</v>
      </c>
      <c r="R12" s="39" t="s">
        <v>18</v>
      </c>
      <c r="S12" s="29" t="s">
        <v>19</v>
      </c>
      <c r="T12" s="343"/>
    </row>
    <row r="13" spans="1:20" s="20" customFormat="1" ht="33" customHeight="1" thickBot="1">
      <c r="A13" s="352" t="s">
        <v>39</v>
      </c>
      <c r="B13" s="356">
        <v>15990</v>
      </c>
      <c r="C13" s="356" t="s">
        <v>79</v>
      </c>
      <c r="D13" s="356" t="s">
        <v>163</v>
      </c>
      <c r="E13" s="187" t="s">
        <v>80</v>
      </c>
      <c r="F13" s="99">
        <v>8000</v>
      </c>
      <c r="G13" s="188" t="s">
        <v>81</v>
      </c>
      <c r="H13" s="99">
        <v>5328</v>
      </c>
      <c r="I13" s="187">
        <v>969</v>
      </c>
      <c r="J13" s="187">
        <v>911</v>
      </c>
      <c r="K13" s="187">
        <v>426</v>
      </c>
      <c r="L13" s="84">
        <v>505</v>
      </c>
      <c r="M13" s="84">
        <v>508</v>
      </c>
      <c r="N13" s="84"/>
      <c r="O13" s="187"/>
      <c r="P13" s="187"/>
      <c r="Q13" s="84"/>
      <c r="R13" s="84"/>
      <c r="S13" s="177"/>
      <c r="T13" s="145">
        <f>SUM(H13:S13)</f>
        <v>8647</v>
      </c>
    </row>
    <row r="14" spans="1:20" s="20" customFormat="1" ht="87" customHeight="1" thickBot="1">
      <c r="A14" s="347"/>
      <c r="B14" s="357"/>
      <c r="C14" s="357"/>
      <c r="D14" s="357"/>
      <c r="E14" s="186" t="s">
        <v>82</v>
      </c>
      <c r="F14" s="88">
        <v>1</v>
      </c>
      <c r="G14" s="191" t="s">
        <v>83</v>
      </c>
      <c r="H14" s="80">
        <v>1</v>
      </c>
      <c r="I14" s="80">
        <v>1</v>
      </c>
      <c r="J14" s="80">
        <v>1</v>
      </c>
      <c r="K14" s="80">
        <v>1</v>
      </c>
      <c r="L14" s="80">
        <v>1</v>
      </c>
      <c r="M14" s="80">
        <v>1</v>
      </c>
      <c r="N14" s="80"/>
      <c r="O14" s="72"/>
      <c r="P14" s="80"/>
      <c r="Q14" s="80"/>
      <c r="R14" s="72"/>
      <c r="S14" s="82"/>
      <c r="T14" s="71">
        <f>AVERAGE(H14:S14)</f>
        <v>1</v>
      </c>
    </row>
    <row r="15" spans="1:20" s="20" customFormat="1" ht="51.75" customHeight="1" thickBot="1">
      <c r="A15" s="347"/>
      <c r="B15" s="357"/>
      <c r="C15" s="357"/>
      <c r="D15" s="357"/>
      <c r="E15" s="101" t="s">
        <v>164</v>
      </c>
      <c r="F15" s="22">
        <v>1</v>
      </c>
      <c r="G15" s="223" t="s">
        <v>84</v>
      </c>
      <c r="H15" s="83">
        <v>1</v>
      </c>
      <c r="I15" s="72">
        <v>1</v>
      </c>
      <c r="J15" s="72">
        <v>1</v>
      </c>
      <c r="K15" s="72">
        <v>1</v>
      </c>
      <c r="L15" s="72">
        <v>1</v>
      </c>
      <c r="M15" s="72">
        <v>1</v>
      </c>
      <c r="N15" s="72"/>
      <c r="O15" s="81"/>
      <c r="P15" s="72"/>
      <c r="Q15" s="72"/>
      <c r="R15" s="81"/>
      <c r="S15" s="81"/>
      <c r="T15" s="71">
        <f>AVERAGE(H15:S15)</f>
        <v>1</v>
      </c>
    </row>
    <row r="16" spans="1:20" s="20" customFormat="1" ht="102" customHeight="1" thickBot="1">
      <c r="A16" s="348"/>
      <c r="B16" s="358"/>
      <c r="C16" s="358"/>
      <c r="D16" s="358"/>
      <c r="E16" s="173" t="s">
        <v>85</v>
      </c>
      <c r="F16" s="102">
        <v>1</v>
      </c>
      <c r="G16" s="224" t="s">
        <v>86</v>
      </c>
      <c r="H16" s="70">
        <v>1</v>
      </c>
      <c r="I16" s="73">
        <v>1</v>
      </c>
      <c r="J16" s="73">
        <v>1</v>
      </c>
      <c r="K16" s="73">
        <v>1</v>
      </c>
      <c r="L16" s="73">
        <v>1</v>
      </c>
      <c r="M16" s="73">
        <v>1</v>
      </c>
      <c r="N16" s="73"/>
      <c r="O16" s="73"/>
      <c r="P16" s="73"/>
      <c r="Q16" s="73"/>
      <c r="R16" s="73"/>
      <c r="S16" s="73"/>
      <c r="T16" s="71">
        <f>AVERAGE(H16:S16)</f>
        <v>1</v>
      </c>
    </row>
    <row r="17" spans="1:19" ht="11.25">
      <c r="A17" s="13"/>
      <c r="B17" s="13"/>
      <c r="C17" s="13"/>
      <c r="D17" s="13"/>
      <c r="E17" s="74"/>
      <c r="F17" s="75"/>
      <c r="G17" s="76"/>
      <c r="L17" s="77"/>
      <c r="M17" s="78"/>
      <c r="N17" s="77"/>
      <c r="O17" s="77"/>
      <c r="P17" s="79"/>
      <c r="Q17" s="79"/>
      <c r="R17" s="79"/>
      <c r="S17" s="79"/>
    </row>
  </sheetData>
  <sheetProtection/>
  <mergeCells count="13">
    <mergeCell ref="A13:A16"/>
    <mergeCell ref="B13:B16"/>
    <mergeCell ref="C13:C16"/>
    <mergeCell ref="D13:D16"/>
    <mergeCell ref="A1:T1"/>
    <mergeCell ref="A2:T2"/>
    <mergeCell ref="A3:T3"/>
    <mergeCell ref="A6:D6"/>
    <mergeCell ref="B7:C7"/>
    <mergeCell ref="A11:G11"/>
    <mergeCell ref="B8:C8"/>
    <mergeCell ref="T11:T12"/>
    <mergeCell ref="H11:S11"/>
  </mergeCells>
  <printOptions/>
  <pageMargins left="0.62" right="0.31496062992125984" top="0.7480314960629921" bottom="0.7480314960629921" header="0.31496062992125984" footer="0.31496062992125984"/>
  <pageSetup fitToHeight="1" fitToWidth="1" horizontalDpi="600" verticalDpi="600" orientation="landscape"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T13"/>
  <sheetViews>
    <sheetView zoomScalePageLayoutView="0" workbookViewId="0" topLeftCell="F7">
      <selection activeCell="V17" sqref="V17:V18"/>
    </sheetView>
  </sheetViews>
  <sheetFormatPr defaultColWidth="11.421875" defaultRowHeight="15"/>
  <cols>
    <col min="1" max="1" width="31.57421875" style="0" customWidth="1"/>
    <col min="3" max="3" width="19.140625" style="0" customWidth="1"/>
    <col min="4" max="4" width="42.57421875" style="0" customWidth="1"/>
    <col min="5" max="5" width="30.421875" style="0" customWidth="1"/>
    <col min="7" max="7" width="20.140625" style="0" customWidth="1"/>
    <col min="11" max="13" width="11.421875" style="0" customWidth="1"/>
    <col min="14" max="19" width="11.421875" style="0" hidden="1" customWidth="1"/>
    <col min="20" max="20" width="14.57421875" style="0" customWidth="1"/>
  </cols>
  <sheetData>
    <row r="1" spans="1:20" ht="19.5">
      <c r="A1" s="330" t="s">
        <v>30</v>
      </c>
      <c r="B1" s="330"/>
      <c r="C1" s="330"/>
      <c r="D1" s="330"/>
      <c r="E1" s="330"/>
      <c r="F1" s="330"/>
      <c r="G1" s="330"/>
      <c r="H1" s="330"/>
      <c r="I1" s="330"/>
      <c r="J1" s="330"/>
      <c r="K1" s="330"/>
      <c r="L1" s="330"/>
      <c r="M1" s="330"/>
      <c r="N1" s="330"/>
      <c r="O1" s="330"/>
      <c r="P1" s="330"/>
      <c r="Q1" s="330"/>
      <c r="R1" s="330"/>
      <c r="S1" s="330"/>
      <c r="T1" s="330"/>
    </row>
    <row r="2" spans="1:20" ht="19.5">
      <c r="A2" s="330" t="s">
        <v>24</v>
      </c>
      <c r="B2" s="330"/>
      <c r="C2" s="330"/>
      <c r="D2" s="330"/>
      <c r="E2" s="330"/>
      <c r="F2" s="330"/>
      <c r="G2" s="330"/>
      <c r="H2" s="330"/>
      <c r="I2" s="330"/>
      <c r="J2" s="330"/>
      <c r="K2" s="330"/>
      <c r="L2" s="330"/>
      <c r="M2" s="330"/>
      <c r="N2" s="330"/>
      <c r="O2" s="330"/>
      <c r="P2" s="330"/>
      <c r="Q2" s="330"/>
      <c r="R2" s="330"/>
      <c r="S2" s="330"/>
      <c r="T2" s="330"/>
    </row>
    <row r="3" spans="1:20" ht="19.5">
      <c r="A3" s="330" t="s">
        <v>21</v>
      </c>
      <c r="B3" s="330"/>
      <c r="C3" s="330"/>
      <c r="D3" s="330"/>
      <c r="E3" s="330"/>
      <c r="F3" s="330"/>
      <c r="G3" s="330"/>
      <c r="H3" s="330"/>
      <c r="I3" s="330"/>
      <c r="J3" s="330"/>
      <c r="K3" s="330"/>
      <c r="L3" s="330"/>
      <c r="M3" s="330"/>
      <c r="N3" s="330"/>
      <c r="O3" s="330"/>
      <c r="P3" s="330"/>
      <c r="Q3" s="330"/>
      <c r="R3" s="330"/>
      <c r="S3" s="330"/>
      <c r="T3" s="330"/>
    </row>
    <row r="4" spans="1:20" ht="18.75">
      <c r="A4" s="23"/>
      <c r="B4" s="23"/>
      <c r="C4" s="23"/>
      <c r="D4" s="23"/>
      <c r="E4" s="23"/>
      <c r="F4" s="23"/>
      <c r="G4" s="23"/>
      <c r="H4" s="23"/>
      <c r="I4" s="23"/>
      <c r="J4" s="23"/>
      <c r="K4" s="23"/>
      <c r="L4" s="23"/>
      <c r="M4" s="23"/>
      <c r="N4" s="23"/>
      <c r="O4" s="23"/>
      <c r="P4" s="23"/>
      <c r="Q4" s="23"/>
      <c r="R4" s="23"/>
      <c r="S4" s="23"/>
      <c r="T4" s="23"/>
    </row>
    <row r="5" spans="1:20" ht="15.75" thickBot="1">
      <c r="A5" s="15"/>
      <c r="B5" s="15"/>
      <c r="C5" s="15"/>
      <c r="D5" s="15"/>
      <c r="E5" s="15"/>
      <c r="F5" s="15"/>
      <c r="G5" s="15"/>
      <c r="H5" s="15"/>
      <c r="I5" s="15"/>
      <c r="J5" s="15"/>
      <c r="K5" s="15"/>
      <c r="L5" s="15"/>
      <c r="M5" s="15"/>
      <c r="N5" s="15"/>
      <c r="O5" s="15"/>
      <c r="P5" s="15"/>
      <c r="Q5" s="15"/>
      <c r="R5" s="15"/>
      <c r="S5" s="15"/>
      <c r="T5" s="15"/>
    </row>
    <row r="6" spans="1:20" ht="15">
      <c r="A6" s="331" t="s">
        <v>0</v>
      </c>
      <c r="B6" s="332"/>
      <c r="C6" s="333"/>
      <c r="D6" s="334"/>
      <c r="E6" s="24"/>
      <c r="F6" s="15"/>
      <c r="G6" s="15"/>
      <c r="H6" s="15"/>
      <c r="I6" s="15"/>
      <c r="J6" s="15"/>
      <c r="K6" s="15"/>
      <c r="L6" s="15"/>
      <c r="M6" s="15"/>
      <c r="N6" s="15"/>
      <c r="O6" s="15"/>
      <c r="P6" s="15"/>
      <c r="Q6" s="15"/>
      <c r="R6" s="15"/>
      <c r="S6" s="15"/>
      <c r="T6" s="15"/>
    </row>
    <row r="7" spans="1:20" ht="23.25" customHeight="1">
      <c r="A7" s="207" t="s">
        <v>1</v>
      </c>
      <c r="B7" s="335" t="s">
        <v>2</v>
      </c>
      <c r="C7" s="336"/>
      <c r="D7" s="208" t="s">
        <v>26</v>
      </c>
      <c r="E7" s="24"/>
      <c r="F7" s="15"/>
      <c r="G7" s="15"/>
      <c r="H7" s="15"/>
      <c r="I7" s="15"/>
      <c r="J7" s="15"/>
      <c r="K7" s="15"/>
      <c r="L7" s="15"/>
      <c r="M7" s="15"/>
      <c r="N7" s="15"/>
      <c r="O7" s="15"/>
      <c r="P7" s="15"/>
      <c r="Q7" s="15"/>
      <c r="R7" s="15"/>
      <c r="S7" s="15"/>
      <c r="T7" s="15"/>
    </row>
    <row r="8" spans="1:20" ht="15.75" thickBot="1">
      <c r="A8" s="222" t="s">
        <v>27</v>
      </c>
      <c r="B8" s="387" t="s">
        <v>62</v>
      </c>
      <c r="C8" s="388"/>
      <c r="D8" s="54" t="s">
        <v>63</v>
      </c>
      <c r="E8" s="25"/>
      <c r="F8" s="15"/>
      <c r="G8" s="15"/>
      <c r="H8" s="15"/>
      <c r="I8" s="15"/>
      <c r="J8" s="15"/>
      <c r="K8" s="15"/>
      <c r="L8" s="15"/>
      <c r="M8" s="15"/>
      <c r="N8" s="15"/>
      <c r="O8" s="15"/>
      <c r="P8" s="15"/>
      <c r="Q8" s="15"/>
      <c r="R8" s="15"/>
      <c r="S8" s="15"/>
      <c r="T8" s="15"/>
    </row>
    <row r="9" spans="1:20" ht="15.75" thickBot="1">
      <c r="A9" s="25"/>
      <c r="B9" s="25"/>
      <c r="C9" s="25"/>
      <c r="D9" s="25"/>
      <c r="E9" s="25"/>
      <c r="F9" s="15"/>
      <c r="G9" s="15"/>
      <c r="H9" s="15"/>
      <c r="I9" s="15"/>
      <c r="J9" s="15"/>
      <c r="K9" s="15"/>
      <c r="L9" s="15"/>
      <c r="M9" s="15"/>
      <c r="N9" s="15"/>
      <c r="O9" s="15"/>
      <c r="P9" s="15"/>
      <c r="Q9" s="15"/>
      <c r="R9" s="15"/>
      <c r="S9" s="15"/>
      <c r="T9" s="15"/>
    </row>
    <row r="10" spans="1:20" ht="15.75" thickBot="1">
      <c r="A10" s="382" t="s">
        <v>3</v>
      </c>
      <c r="B10" s="382"/>
      <c r="C10" s="382"/>
      <c r="D10" s="382"/>
      <c r="E10" s="382"/>
      <c r="F10" s="382"/>
      <c r="G10" s="383"/>
      <c r="H10" s="384">
        <v>2023</v>
      </c>
      <c r="I10" s="382"/>
      <c r="J10" s="382"/>
      <c r="K10" s="382"/>
      <c r="L10" s="382"/>
      <c r="M10" s="382"/>
      <c r="N10" s="382"/>
      <c r="O10" s="382"/>
      <c r="P10" s="382"/>
      <c r="Q10" s="382"/>
      <c r="R10" s="382"/>
      <c r="S10" s="382"/>
      <c r="T10" s="385" t="s">
        <v>23</v>
      </c>
    </row>
    <row r="11" spans="1:20" ht="43.5" customHeight="1" thickBot="1">
      <c r="A11" s="55" t="s">
        <v>20</v>
      </c>
      <c r="B11" s="55" t="s">
        <v>25</v>
      </c>
      <c r="C11" s="55" t="s">
        <v>4</v>
      </c>
      <c r="D11" s="55" t="s">
        <v>5</v>
      </c>
      <c r="E11" s="55" t="s">
        <v>6</v>
      </c>
      <c r="F11" s="55" t="s">
        <v>7</v>
      </c>
      <c r="G11" s="58" t="s">
        <v>8</v>
      </c>
      <c r="H11" s="57" t="s">
        <v>9</v>
      </c>
      <c r="I11" s="55" t="s">
        <v>22</v>
      </c>
      <c r="J11" s="55" t="s">
        <v>10</v>
      </c>
      <c r="K11" s="55" t="s">
        <v>11</v>
      </c>
      <c r="L11" s="55" t="s">
        <v>12</v>
      </c>
      <c r="M11" s="55" t="s">
        <v>13</v>
      </c>
      <c r="N11" s="55" t="s">
        <v>14</v>
      </c>
      <c r="O11" s="55" t="s">
        <v>15</v>
      </c>
      <c r="P11" s="55" t="s">
        <v>16</v>
      </c>
      <c r="Q11" s="55" t="s">
        <v>17</v>
      </c>
      <c r="R11" s="55" t="s">
        <v>18</v>
      </c>
      <c r="S11" s="55" t="s">
        <v>19</v>
      </c>
      <c r="T11" s="386"/>
    </row>
    <row r="12" spans="1:20" ht="69.75" customHeight="1">
      <c r="A12" s="356" t="s">
        <v>116</v>
      </c>
      <c r="B12" s="356">
        <v>16003</v>
      </c>
      <c r="C12" s="354" t="s">
        <v>165</v>
      </c>
      <c r="D12" s="354" t="s">
        <v>166</v>
      </c>
      <c r="E12" s="56" t="s">
        <v>167</v>
      </c>
      <c r="F12" s="274">
        <v>1</v>
      </c>
      <c r="G12" s="59" t="s">
        <v>168</v>
      </c>
      <c r="H12" s="317">
        <f>86/86</f>
        <v>1</v>
      </c>
      <c r="I12" s="318">
        <f>202/202</f>
        <v>1</v>
      </c>
      <c r="J12" s="318">
        <f>343/343</f>
        <v>1</v>
      </c>
      <c r="K12" s="318">
        <v>1</v>
      </c>
      <c r="L12" s="318">
        <v>1</v>
      </c>
      <c r="M12" s="318">
        <v>1</v>
      </c>
      <c r="N12" s="97"/>
      <c r="O12" s="97"/>
      <c r="P12" s="97"/>
      <c r="Q12" s="97"/>
      <c r="R12" s="97"/>
      <c r="S12" s="97"/>
      <c r="T12" s="321">
        <f>AVERAGE(H12:S12)</f>
        <v>1</v>
      </c>
    </row>
    <row r="13" spans="1:20" ht="95.25" customHeight="1" thickBot="1">
      <c r="A13" s="358"/>
      <c r="B13" s="358"/>
      <c r="C13" s="355"/>
      <c r="D13" s="355"/>
      <c r="E13" s="252" t="s">
        <v>169</v>
      </c>
      <c r="F13" s="141">
        <v>1</v>
      </c>
      <c r="G13" s="312" t="s">
        <v>170</v>
      </c>
      <c r="H13" s="319">
        <f>3353/3353</f>
        <v>1</v>
      </c>
      <c r="I13" s="320">
        <f>3278/3278</f>
        <v>1</v>
      </c>
      <c r="J13" s="320">
        <f>3319/3319</f>
        <v>1</v>
      </c>
      <c r="K13" s="320">
        <v>1</v>
      </c>
      <c r="L13" s="320">
        <v>1</v>
      </c>
      <c r="M13" s="320">
        <v>1</v>
      </c>
      <c r="N13" s="273"/>
      <c r="O13" s="273"/>
      <c r="P13" s="273"/>
      <c r="Q13" s="273"/>
      <c r="R13" s="273"/>
      <c r="S13" s="273"/>
      <c r="T13" s="322">
        <f>AVERAGE(H13:S13)</f>
        <v>1</v>
      </c>
    </row>
  </sheetData>
  <sheetProtection/>
  <mergeCells count="13">
    <mergeCell ref="A1:T1"/>
    <mergeCell ref="A2:T2"/>
    <mergeCell ref="A3:T3"/>
    <mergeCell ref="A6:D6"/>
    <mergeCell ref="B7:C7"/>
    <mergeCell ref="B8:C8"/>
    <mergeCell ref="B12:B13"/>
    <mergeCell ref="C12:C13"/>
    <mergeCell ref="A10:G10"/>
    <mergeCell ref="H10:S10"/>
    <mergeCell ref="T10:T11"/>
    <mergeCell ref="D12:D13"/>
    <mergeCell ref="A12:A13"/>
  </mergeCells>
  <printOptions/>
  <pageMargins left="0.7" right="0.7" top="0.75" bottom="0.75" header="0.3" footer="0.3"/>
  <pageSetup fitToHeight="1" fitToWidth="1" horizontalDpi="600" verticalDpi="600" orientation="landscape" scale="5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V16"/>
  <sheetViews>
    <sheetView zoomScale="90" zoomScaleNormal="90" zoomScalePageLayoutView="0" workbookViewId="0" topLeftCell="F1">
      <selection activeCell="W12" sqref="W12"/>
    </sheetView>
  </sheetViews>
  <sheetFormatPr defaultColWidth="11.421875" defaultRowHeight="15"/>
  <cols>
    <col min="1" max="1" width="30.7109375" style="0" bestFit="1" customWidth="1"/>
    <col min="3" max="3" width="27.421875" style="0" customWidth="1"/>
    <col min="4" max="4" width="36.57421875" style="0" customWidth="1"/>
    <col min="5" max="5" width="28.8515625" style="0" customWidth="1"/>
    <col min="6" max="6" width="17.57421875" style="0" bestFit="1" customWidth="1"/>
    <col min="7" max="7" width="17.00390625" style="0" customWidth="1"/>
    <col min="8" max="8" width="14.8515625" style="0" customWidth="1"/>
    <col min="9" max="9" width="16.28125" style="0" customWidth="1"/>
    <col min="10" max="10" width="16.140625" style="0" customWidth="1"/>
    <col min="11" max="11" width="15.28125" style="0" customWidth="1"/>
    <col min="12" max="12" width="16.140625" style="0" customWidth="1"/>
    <col min="13" max="13" width="15.7109375" style="0" customWidth="1"/>
    <col min="14" max="15" width="11.421875" style="0" hidden="1" customWidth="1"/>
    <col min="16" max="16" width="13.421875" style="0" hidden="1" customWidth="1"/>
    <col min="17" max="17" width="13.28125" style="0" hidden="1" customWidth="1"/>
    <col min="18" max="18" width="12.8515625" style="0" hidden="1" customWidth="1"/>
    <col min="19" max="19" width="14.7109375" style="0" hidden="1" customWidth="1"/>
    <col min="20" max="20" width="20.7109375" style="0" bestFit="1" customWidth="1"/>
  </cols>
  <sheetData>
    <row r="1" spans="1:20" s="15" customFormat="1" ht="19.5">
      <c r="A1" s="330" t="s">
        <v>30</v>
      </c>
      <c r="B1" s="330"/>
      <c r="C1" s="330"/>
      <c r="D1" s="330"/>
      <c r="E1" s="330"/>
      <c r="F1" s="330"/>
      <c r="G1" s="330"/>
      <c r="H1" s="330"/>
      <c r="I1" s="330"/>
      <c r="J1" s="330"/>
      <c r="K1" s="330"/>
      <c r="L1" s="330"/>
      <c r="M1" s="330"/>
      <c r="N1" s="330"/>
      <c r="O1" s="330"/>
      <c r="P1" s="330"/>
      <c r="Q1" s="330"/>
      <c r="R1" s="330"/>
      <c r="S1" s="330"/>
      <c r="T1" s="330"/>
    </row>
    <row r="2" spans="1:21" s="15" customFormat="1" ht="19.5">
      <c r="A2" s="330" t="s">
        <v>24</v>
      </c>
      <c r="B2" s="330"/>
      <c r="C2" s="330"/>
      <c r="D2" s="330"/>
      <c r="E2" s="330"/>
      <c r="F2" s="330"/>
      <c r="G2" s="330"/>
      <c r="H2" s="330"/>
      <c r="I2" s="330"/>
      <c r="J2" s="330"/>
      <c r="K2" s="330"/>
      <c r="L2" s="330"/>
      <c r="M2" s="330"/>
      <c r="N2" s="330"/>
      <c r="O2" s="330"/>
      <c r="P2" s="330"/>
      <c r="Q2" s="330"/>
      <c r="R2" s="330"/>
      <c r="S2" s="330"/>
      <c r="T2" s="330"/>
      <c r="U2" s="23"/>
    </row>
    <row r="3" spans="1:21" s="15" customFormat="1" ht="19.5">
      <c r="A3" s="330" t="s">
        <v>21</v>
      </c>
      <c r="B3" s="330"/>
      <c r="C3" s="330"/>
      <c r="D3" s="330"/>
      <c r="E3" s="330"/>
      <c r="F3" s="330"/>
      <c r="G3" s="330"/>
      <c r="H3" s="330"/>
      <c r="I3" s="330"/>
      <c r="J3" s="330"/>
      <c r="K3" s="330"/>
      <c r="L3" s="330"/>
      <c r="M3" s="330"/>
      <c r="N3" s="330"/>
      <c r="O3" s="330"/>
      <c r="P3" s="330"/>
      <c r="Q3" s="330"/>
      <c r="R3" s="330"/>
      <c r="S3" s="330"/>
      <c r="T3" s="330"/>
      <c r="U3" s="23"/>
    </row>
    <row r="4" spans="1:21" s="15" customFormat="1" ht="18.75">
      <c r="A4" s="23"/>
      <c r="B4" s="23"/>
      <c r="C4" s="23"/>
      <c r="D4" s="23"/>
      <c r="E4" s="23"/>
      <c r="F4" s="23"/>
      <c r="G4" s="23"/>
      <c r="H4" s="23"/>
      <c r="I4" s="23"/>
      <c r="J4" s="23"/>
      <c r="K4" s="23"/>
      <c r="L4" s="23"/>
      <c r="M4" s="23"/>
      <c r="N4" s="23"/>
      <c r="O4" s="23"/>
      <c r="P4" s="23"/>
      <c r="Q4" s="23"/>
      <c r="R4" s="23"/>
      <c r="S4" s="23"/>
      <c r="T4" s="23"/>
      <c r="U4" s="23"/>
    </row>
    <row r="5" s="15" customFormat="1" ht="15.75" thickBot="1"/>
    <row r="6" spans="1:5" s="15" customFormat="1" ht="15">
      <c r="A6" s="331" t="s">
        <v>0</v>
      </c>
      <c r="B6" s="332"/>
      <c r="C6" s="333"/>
      <c r="D6" s="334"/>
      <c r="E6" s="24"/>
    </row>
    <row r="7" spans="1:5" s="15" customFormat="1" ht="31.5" customHeight="1">
      <c r="A7" s="207" t="s">
        <v>1</v>
      </c>
      <c r="B7" s="335" t="s">
        <v>2</v>
      </c>
      <c r="C7" s="336"/>
      <c r="D7" s="208" t="s">
        <v>26</v>
      </c>
      <c r="E7" s="24"/>
    </row>
    <row r="8" spans="1:5" s="15" customFormat="1" ht="15.75" thickBot="1">
      <c r="A8" s="264" t="s">
        <v>114</v>
      </c>
      <c r="B8" s="337" t="s">
        <v>62</v>
      </c>
      <c r="C8" s="338"/>
      <c r="D8" s="7" t="s">
        <v>115</v>
      </c>
      <c r="E8" s="25"/>
    </row>
    <row r="9" spans="1:5" s="15" customFormat="1" ht="15.75" thickBot="1">
      <c r="A9" s="25"/>
      <c r="B9" s="25"/>
      <c r="C9" s="25"/>
      <c r="D9" s="25"/>
      <c r="E9" s="25"/>
    </row>
    <row r="10" spans="1:20" s="15" customFormat="1" ht="15.75" thickBot="1">
      <c r="A10" s="344" t="s">
        <v>3</v>
      </c>
      <c r="B10" s="345"/>
      <c r="C10" s="345"/>
      <c r="D10" s="345"/>
      <c r="E10" s="345"/>
      <c r="F10" s="345"/>
      <c r="G10" s="346"/>
      <c r="H10" s="344">
        <v>2023</v>
      </c>
      <c r="I10" s="345"/>
      <c r="J10" s="345"/>
      <c r="K10" s="345"/>
      <c r="L10" s="345"/>
      <c r="M10" s="345"/>
      <c r="N10" s="345"/>
      <c r="O10" s="345"/>
      <c r="P10" s="345"/>
      <c r="Q10" s="345"/>
      <c r="R10" s="345"/>
      <c r="S10" s="346"/>
      <c r="T10" s="342" t="s">
        <v>23</v>
      </c>
    </row>
    <row r="11" spans="1:20" s="15" customFormat="1" ht="53.25" customHeight="1" thickBot="1">
      <c r="A11" s="26" t="s">
        <v>20</v>
      </c>
      <c r="B11" s="27" t="s">
        <v>25</v>
      </c>
      <c r="C11" s="28" t="s">
        <v>4</v>
      </c>
      <c r="D11" s="28" t="s">
        <v>5</v>
      </c>
      <c r="E11" s="28" t="s">
        <v>6</v>
      </c>
      <c r="F11" s="28" t="s">
        <v>7</v>
      </c>
      <c r="G11" s="36" t="s">
        <v>8</v>
      </c>
      <c r="H11" s="30" t="s">
        <v>9</v>
      </c>
      <c r="I11" s="30" t="s">
        <v>22</v>
      </c>
      <c r="J11" s="30" t="s">
        <v>10</v>
      </c>
      <c r="K11" s="30" t="s">
        <v>11</v>
      </c>
      <c r="L11" s="30" t="s">
        <v>12</v>
      </c>
      <c r="M11" s="30" t="s">
        <v>13</v>
      </c>
      <c r="N11" s="30" t="s">
        <v>14</v>
      </c>
      <c r="O11" s="30" t="s">
        <v>15</v>
      </c>
      <c r="P11" s="30" t="s">
        <v>16</v>
      </c>
      <c r="Q11" s="30" t="s">
        <v>17</v>
      </c>
      <c r="R11" s="30" t="s">
        <v>18</v>
      </c>
      <c r="S11" s="31" t="s">
        <v>19</v>
      </c>
      <c r="T11" s="353"/>
    </row>
    <row r="12" spans="1:22" s="15" customFormat="1" ht="59.25" customHeight="1">
      <c r="A12" s="356" t="s">
        <v>116</v>
      </c>
      <c r="B12" s="356">
        <v>16122</v>
      </c>
      <c r="C12" s="354" t="s">
        <v>171</v>
      </c>
      <c r="D12" s="354" t="s">
        <v>172</v>
      </c>
      <c r="E12" s="251" t="s">
        <v>117</v>
      </c>
      <c r="F12" s="307">
        <v>1000</v>
      </c>
      <c r="G12" s="59" t="s">
        <v>173</v>
      </c>
      <c r="H12" s="323">
        <v>34</v>
      </c>
      <c r="I12" s="324">
        <v>204</v>
      </c>
      <c r="J12" s="324">
        <v>179</v>
      </c>
      <c r="K12" s="324">
        <v>191</v>
      </c>
      <c r="L12" s="324">
        <v>259</v>
      </c>
      <c r="M12" s="324">
        <v>150</v>
      </c>
      <c r="N12" s="314"/>
      <c r="O12" s="305"/>
      <c r="P12" s="305"/>
      <c r="Q12" s="314"/>
      <c r="R12" s="314"/>
      <c r="S12" s="305"/>
      <c r="T12" s="96">
        <f>SUM(H12:S12)</f>
        <v>1017</v>
      </c>
      <c r="U12" s="106"/>
      <c r="V12" s="107"/>
    </row>
    <row r="13" spans="1:22" s="15" customFormat="1" ht="51" customHeight="1">
      <c r="A13" s="389"/>
      <c r="B13" s="389"/>
      <c r="C13" s="374"/>
      <c r="D13" s="374"/>
      <c r="E13" s="256" t="s">
        <v>174</v>
      </c>
      <c r="F13" s="262">
        <v>33500</v>
      </c>
      <c r="G13" s="257" t="s">
        <v>115</v>
      </c>
      <c r="H13" s="325">
        <v>1384</v>
      </c>
      <c r="I13" s="326">
        <v>2842</v>
      </c>
      <c r="J13" s="326">
        <v>4464</v>
      </c>
      <c r="K13" s="326">
        <v>3341</v>
      </c>
      <c r="L13" s="326">
        <v>4501</v>
      </c>
      <c r="M13" s="326">
        <v>4380</v>
      </c>
      <c r="N13" s="306"/>
      <c r="O13" s="313"/>
      <c r="P13" s="313"/>
      <c r="Q13" s="306"/>
      <c r="R13" s="306"/>
      <c r="S13" s="315"/>
      <c r="T13" s="259">
        <f>SUM(H13:S13)</f>
        <v>20912</v>
      </c>
      <c r="U13" s="106"/>
      <c r="V13" s="107"/>
    </row>
    <row r="14" spans="1:20" s="15" customFormat="1" ht="71.25" customHeight="1" thickBot="1">
      <c r="A14" s="219" t="s">
        <v>118</v>
      </c>
      <c r="B14" s="250">
        <v>16126</v>
      </c>
      <c r="C14" s="219" t="s">
        <v>119</v>
      </c>
      <c r="D14" s="219" t="s">
        <v>175</v>
      </c>
      <c r="E14" s="250" t="s">
        <v>176</v>
      </c>
      <c r="F14" s="311">
        <v>16492679</v>
      </c>
      <c r="G14" s="7" t="s">
        <v>51</v>
      </c>
      <c r="H14" s="310">
        <v>5913025.52</v>
      </c>
      <c r="I14" s="52">
        <v>2299007.57</v>
      </c>
      <c r="J14" s="258">
        <v>6493299.78</v>
      </c>
      <c r="K14" s="52">
        <v>732672.29</v>
      </c>
      <c r="L14" s="52">
        <v>731192.62</v>
      </c>
      <c r="M14" s="258">
        <v>861643.83</v>
      </c>
      <c r="N14" s="52"/>
      <c r="O14" s="258"/>
      <c r="P14" s="52"/>
      <c r="Q14" s="52"/>
      <c r="R14" s="52"/>
      <c r="S14" s="309"/>
      <c r="T14" s="308">
        <f>SUM(H14:S14)</f>
        <v>17030841.61</v>
      </c>
    </row>
    <row r="15" spans="10:15" ht="15">
      <c r="J15" s="35"/>
      <c r="M15" s="35"/>
      <c r="O15" s="35"/>
    </row>
    <row r="16" ht="15">
      <c r="T16" s="236"/>
    </row>
  </sheetData>
  <sheetProtection/>
  <mergeCells count="13">
    <mergeCell ref="T10:T11"/>
    <mergeCell ref="A1:T1"/>
    <mergeCell ref="A2:T2"/>
    <mergeCell ref="A3:T3"/>
    <mergeCell ref="A6:D6"/>
    <mergeCell ref="B7:C7"/>
    <mergeCell ref="B8:C8"/>
    <mergeCell ref="A12:A13"/>
    <mergeCell ref="B12:B13"/>
    <mergeCell ref="C12:C13"/>
    <mergeCell ref="D12:D13"/>
    <mergeCell ref="A10:G10"/>
    <mergeCell ref="H10:S10"/>
  </mergeCells>
  <printOptions/>
  <pageMargins left="0.7" right="0.7" top="0.75" bottom="0.75" header="0.3" footer="0.3"/>
  <pageSetup fitToHeight="1" fitToWidth="1" horizontalDpi="600" verticalDpi="6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HP</cp:lastModifiedBy>
  <cp:lastPrinted>2023-03-16T18:41:37Z</cp:lastPrinted>
  <dcterms:created xsi:type="dcterms:W3CDTF">2018-12-05T18:41:01Z</dcterms:created>
  <dcterms:modified xsi:type="dcterms:W3CDTF">2023-07-23T18:45:06Z</dcterms:modified>
  <cp:category/>
  <cp:version/>
  <cp:contentType/>
  <cp:contentStatus/>
</cp:coreProperties>
</file>