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reysi.cano\Desktop\SUBDIRECCION\COPLADEM\trimestral\"/>
    </mc:Choice>
  </mc:AlternateContent>
  <xr:revisionPtr revIDLastSave="0" documentId="13_ncr:1_{DA13987A-58CE-4DE3-B7E5-E3352933B752}" xr6:coauthVersionLast="47" xr6:coauthVersionMax="47" xr10:uidLastSave="{00000000-0000-0000-0000-000000000000}"/>
  <bookViews>
    <workbookView xWindow="-120" yWindow="-120" windowWidth="20730" windowHeight="11040" firstSheet="13" activeTab="15" xr2:uid="{00000000-000D-0000-FFFF-FFFF00000000}"/>
  </bookViews>
  <sheets>
    <sheet name="Gaceta" sheetId="1" r:id="rId1"/>
    <sheet name="Estacionamientos" sheetId="2" r:id="rId2"/>
    <sheet name="Asuntos Penales" sheetId="3" r:id="rId3"/>
    <sheet name="Contencioso" sheetId="4" r:id="rId4"/>
    <sheet name="Laboral" sheetId="5" r:id="rId5"/>
    <sheet name="Contratos" sheetId="6" r:id="rId6"/>
    <sheet name="Movilidad" sheetId="7" r:id="rId7"/>
    <sheet name="Mercados LG y SB" sheetId="8" r:id="rId8"/>
    <sheet name="Mercador Periféricos" sheetId="9" r:id="rId9"/>
    <sheet name="Mercados Inspección" sheetId="10" r:id="rId10"/>
    <sheet name="Legislación Municipal" sheetId="11" r:id="rId11"/>
    <sheet name="Protección Civil" sheetId="12" r:id="rId12"/>
    <sheet name="Junta de Reclutamiento" sheetId="13" r:id="rId13"/>
    <sheet name="Predios Baldíos" sheetId="14" r:id="rId14"/>
    <sheet name="Asuntos Religiosos" sheetId="15" r:id="rId15"/>
    <sheet name="Investigación Jurídica" sheetId="16" r:id="rId16"/>
    <sheet name="Espectáculos" sheetId="17" r:id="rId1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6" l="1"/>
  <c r="T12" i="16"/>
  <c r="S13" i="11"/>
  <c r="S12" i="11"/>
  <c r="T20" i="5"/>
  <c r="T19" i="5"/>
  <c r="T18" i="5"/>
  <c r="T17" i="5"/>
  <c r="T16" i="5"/>
  <c r="T15" i="5"/>
  <c r="T14" i="5"/>
  <c r="T13" i="5"/>
  <c r="T12" i="5"/>
  <c r="T12" i="8"/>
  <c r="T16" i="8"/>
  <c r="T17" i="9"/>
  <c r="T15" i="9"/>
  <c r="T14" i="9"/>
  <c r="T13" i="9"/>
  <c r="T12" i="9"/>
  <c r="T20" i="10"/>
  <c r="T15" i="10"/>
  <c r="T14" i="10"/>
  <c r="T13" i="10"/>
  <c r="T12" i="10"/>
  <c r="AR14" i="13"/>
  <c r="T16" i="14"/>
  <c r="T14" i="14"/>
  <c r="T13" i="14"/>
  <c r="T12" i="14"/>
  <c r="T25" i="12"/>
  <c r="T24" i="12"/>
  <c r="T23" i="12"/>
  <c r="T22" i="12"/>
  <c r="T21" i="12"/>
  <c r="T20" i="12"/>
  <c r="T19" i="12"/>
  <c r="S18" i="12"/>
  <c r="R18" i="12"/>
  <c r="T18" i="12" s="1"/>
  <c r="Q18" i="12"/>
  <c r="P18" i="12"/>
  <c r="O18" i="12"/>
  <c r="T17" i="12"/>
  <c r="T16" i="12"/>
  <c r="T15" i="12"/>
  <c r="T14" i="12"/>
  <c r="T13" i="12"/>
  <c r="T12" i="12"/>
  <c r="S28" i="17" l="1"/>
  <c r="R28" i="17"/>
  <c r="Q28" i="17"/>
  <c r="P28" i="17"/>
  <c r="O28" i="17"/>
  <c r="N28" i="17"/>
  <c r="M28" i="17"/>
  <c r="L28" i="17"/>
  <c r="K28" i="17"/>
  <c r="J28" i="17"/>
  <c r="I28" i="17"/>
  <c r="H28" i="17"/>
  <c r="T27" i="17"/>
  <c r="T26" i="17"/>
  <c r="T25" i="17"/>
  <c r="T24" i="17"/>
  <c r="T23" i="17"/>
  <c r="T22" i="17"/>
  <c r="T21" i="17"/>
  <c r="T20" i="17"/>
  <c r="T19" i="17"/>
  <c r="T18" i="17"/>
  <c r="T17" i="17"/>
  <c r="T16" i="17"/>
  <c r="T15" i="17"/>
  <c r="T14" i="17"/>
  <c r="T13" i="17"/>
  <c r="T12" i="17"/>
  <c r="M19" i="13" l="1"/>
  <c r="AI15" i="13"/>
  <c r="AE15" i="13"/>
  <c r="AA15" i="13"/>
  <c r="S15" i="13"/>
  <c r="O15" i="13"/>
  <c r="AI14" i="13"/>
  <c r="AE14" i="13"/>
  <c r="AA14" i="13"/>
  <c r="W14" i="13"/>
  <c r="O14" i="13"/>
  <c r="K14" i="13"/>
  <c r="AR15" i="13" l="1"/>
  <c r="T16" i="1"/>
  <c r="T15" i="1"/>
  <c r="T14" i="1"/>
  <c r="T13" i="1"/>
  <c r="T12" i="1"/>
  <c r="T20" i="4"/>
  <c r="T19" i="4"/>
  <c r="T18" i="4"/>
  <c r="T17" i="4"/>
  <c r="T16" i="4"/>
  <c r="T15" i="4"/>
  <c r="T14" i="4"/>
  <c r="T13" i="4"/>
  <c r="T12" i="4"/>
  <c r="T19" i="6"/>
  <c r="T18" i="6"/>
  <c r="T17" i="6"/>
  <c r="T16" i="6"/>
  <c r="T15" i="6"/>
  <c r="T14" i="6"/>
  <c r="T13" i="6"/>
  <c r="T12" i="6"/>
  <c r="V49" i="7"/>
  <c r="T48" i="7"/>
  <c r="U48" i="7" s="1"/>
  <c r="S48" i="7"/>
  <c r="R48" i="7"/>
  <c r="Q48" i="7"/>
  <c r="P48" i="7"/>
  <c r="O48" i="7"/>
  <c r="N48" i="7"/>
  <c r="L48" i="7"/>
  <c r="K48" i="7"/>
  <c r="J48" i="7"/>
  <c r="M48" i="7" s="1"/>
  <c r="U47" i="7"/>
  <c r="Q47" i="7"/>
  <c r="M47" i="7"/>
  <c r="U46" i="7"/>
  <c r="Q46" i="7"/>
  <c r="M46" i="7"/>
  <c r="U45" i="7"/>
  <c r="Q45" i="7"/>
  <c r="M45" i="7"/>
  <c r="U44" i="7"/>
  <c r="Q44" i="7"/>
  <c r="M44" i="7"/>
  <c r="U43" i="7"/>
  <c r="Q43" i="7"/>
  <c r="M43" i="7"/>
  <c r="Z20" i="7"/>
  <c r="Z12" i="7"/>
  <c r="AD35" i="7"/>
  <c r="AB34" i="7"/>
  <c r="AA34" i="7"/>
  <c r="Z34" i="7"/>
  <c r="AC34" i="7" s="1"/>
  <c r="X34" i="7"/>
  <c r="Y34" i="7" s="1"/>
  <c r="W34" i="7"/>
  <c r="V34" i="7"/>
  <c r="T34" i="7"/>
  <c r="S34" i="7"/>
  <c r="R34" i="7"/>
  <c r="U34" i="7" s="1"/>
  <c r="P34" i="7"/>
  <c r="O34" i="7"/>
  <c r="N34" i="7"/>
  <c r="Q34" i="7" s="1"/>
  <c r="L34" i="7"/>
  <c r="M34" i="7" s="1"/>
  <c r="K34" i="7"/>
  <c r="J34" i="7"/>
  <c r="AC33" i="7"/>
  <c r="Y33" i="7"/>
  <c r="U33" i="7"/>
  <c r="Q33" i="7"/>
  <c r="M33" i="7"/>
  <c r="AC32" i="7"/>
  <c r="Y32" i="7"/>
  <c r="U32" i="7"/>
  <c r="Q32" i="7"/>
  <c r="M32" i="7"/>
  <c r="AC31" i="7"/>
  <c r="Y31" i="7"/>
  <c r="U31" i="7"/>
  <c r="Q31" i="7"/>
  <c r="M31" i="7"/>
  <c r="AC30" i="7"/>
  <c r="Y30" i="7"/>
  <c r="U30" i="7"/>
  <c r="Q30" i="7"/>
  <c r="M30" i="7"/>
  <c r="AC29" i="7"/>
  <c r="Y29" i="7"/>
  <c r="U29" i="7"/>
  <c r="Q29" i="7"/>
  <c r="M29" i="7"/>
  <c r="W19" i="7"/>
  <c r="V19" i="7"/>
  <c r="Y19" i="7" s="1"/>
  <c r="Y18" i="7"/>
  <c r="Y17" i="7"/>
  <c r="Y16" i="7"/>
  <c r="Y15" i="7"/>
  <c r="Y14" i="7"/>
  <c r="V41" i="7" l="1"/>
  <c r="AD27" i="7"/>
  <c r="T17" i="2" l="1"/>
  <c r="T16" i="2"/>
  <c r="T15" i="2"/>
  <c r="T14" i="2"/>
  <c r="T13" i="2"/>
  <c r="T12" i="2"/>
  <c r="L15" i="16" l="1"/>
</calcChain>
</file>

<file path=xl/sharedStrings.xml><?xml version="1.0" encoding="utf-8"?>
<sst xmlns="http://schemas.openxmlformats.org/spreadsheetml/2006/main" count="1014" uniqueCount="285">
  <si>
    <t>EVALUACIÓN DE PROGRAMAS PRESUPUESTARIOS DERIVADOS DEL PLAN MUNICIPAL DE DESARROLLO 2021-2024</t>
  </si>
  <si>
    <t>INDICADORES DE GESTIÓN</t>
  </si>
  <si>
    <t xml:space="preserve">DATOS ESTADÍSTICOS  </t>
  </si>
  <si>
    <t>CLASIFICACIÓN ADMINISTRATIVA</t>
  </si>
  <si>
    <t>DIRECCIÓN</t>
  </si>
  <si>
    <t>SUBDIRECCIÓN</t>
  </si>
  <si>
    <t>UNIDAD RESPONSABLE (DEPTO)</t>
  </si>
  <si>
    <t>Gobernación</t>
  </si>
  <si>
    <t>Dirección de Gobernación</t>
  </si>
  <si>
    <t>GACETA MUNICIPAL</t>
  </si>
  <si>
    <t>BASE DE DATOS</t>
  </si>
  <si>
    <t>TOTAL ANUAL</t>
  </si>
  <si>
    <t xml:space="preserve">LÍNEA (S) ACCIÓN PMD </t>
  </si>
  <si>
    <t>No. PP</t>
  </si>
  <si>
    <t>PROGRAMA PRESUPUESTARIO LIGADO (POA)</t>
  </si>
  <si>
    <t>OBJETIVO DEL PROGRAMA PRESUPUESTARIO</t>
  </si>
  <si>
    <t>NOMBRE DE LA ACTIVIDAD</t>
  </si>
  <si>
    <t>META</t>
  </si>
  <si>
    <t>UNIDAD DE MEDIDA</t>
  </si>
  <si>
    <t>ENERO</t>
  </si>
  <si>
    <t>FEBRERO</t>
  </si>
  <si>
    <t>MARZO</t>
  </si>
  <si>
    <t>ABRIL</t>
  </si>
  <si>
    <t>MAYO</t>
  </si>
  <si>
    <t>JUNIO</t>
  </si>
  <si>
    <t>JULIO</t>
  </si>
  <si>
    <t>AGOSTO</t>
  </si>
  <si>
    <t>SEPTIEMBRE</t>
  </si>
  <si>
    <t>OCTUBRE</t>
  </si>
  <si>
    <t>NOVIEMBRE</t>
  </si>
  <si>
    <t>DICIEMBRE</t>
  </si>
  <si>
    <t>MEJORAR Y SIMPLIFICAR LOS MECANISMOS DE LA PUBLICACIÓN DE LA GACETA MUNICIPAL</t>
  </si>
  <si>
    <t>PUBLICACIÓN DE LA GACETA MUNICIPAL</t>
  </si>
  <si>
    <t>LOGRAR LA OPORTUNA PUBLICACIÓN DE LAS DISPOSICIONES APROBADAS POR EL H. CABILDO DEL AYUNTAMIENTO DE MÉRIDA, MEDIANTE MEDIOS DE DIFUSIÓN ACCESIBLES, CON EL FIN DE DARLOS A CONOCER A LA CIUDADANÍA DE MÉRIDA A EFECTO DE QUE SEAN APLICADOS Y OBSERVADOS PARA SU DEBIDO CUMPLIMIENTO.</t>
  </si>
  <si>
    <t>EDICIÓN Y PUBLICACIÓN DE LA GACETA MUNICIPAL</t>
  </si>
  <si>
    <t>No. DE EJEMPLARES EDITADOS Y PUBLICADOS</t>
  </si>
  <si>
    <t>No. DE SOLICITUDES DE INSERCIÓN DE LA INFORMACIÓN A LA GACETA POR PARTE DE PARTICULARES</t>
  </si>
  <si>
    <t>DISTRIBUCIÓN DE LA GACETA MUNICIPAL</t>
  </si>
  <si>
    <t>No. EJEMPLARES DISTRIBUIDOS A DEPENDENCIAS FEDERALES</t>
  </si>
  <si>
    <t>No. EJEMPLARES DISTRIBUIDOS A DEPENDENCIAS ESTATALES</t>
  </si>
  <si>
    <t>No. EJEMPLARES DISTRIBUIDOS A DEPENDENCIAS MUNICIPALES</t>
  </si>
  <si>
    <t>Subdirección de Gobernación</t>
  </si>
  <si>
    <t>ESTACIONAMIENTOS</t>
  </si>
  <si>
    <t>REFORZAR EL PROGRAMA DE INSPECCIÓN DE LOS ESTACIONAMIENTOS PÚBLICOS EN EL MUNICIPIO.</t>
  </si>
  <si>
    <t>REGULARIZACIÓN DE ESTACIONAMIENTOS PÚBLICOS PRIVADOS Y TEMPORALES DEL MUNICIPIO DE MÉRIDA.</t>
  </si>
  <si>
    <t xml:space="preserve">REGULARIZACIÓN DE ESTACIONAMIENTOS PUBLICOS, PRIVADOS Y TEMPORALES DEL MUNICIPIO DE MERIDA  ATRAVES DE LAS INSPECCIONES, RESOLUCIONES ADMINISTRATIVAS, SANCIONES Y LA ATENCION DE LAS QUEJAS DEL SERVICIO </t>
  </si>
  <si>
    <t>NÚMERO DE INSPECCIONES,  NUMERO DE RESOLUCIONES ADMINISTRATIVAS POR TIPO, NÚMERO DE QUEJAS</t>
  </si>
  <si>
    <t>INSPECCIÓN</t>
  </si>
  <si>
    <t>RESOLUCIÓN DE AMONESTACIÓN</t>
  </si>
  <si>
    <t>RESOLUCIÓN DE MULTA</t>
  </si>
  <si>
    <t>RESOLUCIÓN DE CUMPLIMIENTO</t>
  </si>
  <si>
    <t>RESOLUCIONES DE CIERRE</t>
  </si>
  <si>
    <t>QUEJAS</t>
  </si>
  <si>
    <t>Subdirección de Asuntos Juridicos</t>
  </si>
  <si>
    <t>Asuntos Penales</t>
  </si>
  <si>
    <t>Atender asuntos jurídicos, contenciosos, laborales, administrativos, penales y religiosos, de competencia municipal.</t>
  </si>
  <si>
    <t>ATENCIÓN Y SEGUIMIENTO DE ASUNTOS PENALES DE LA DIRECCIÓN DE GOBERNACIÓN</t>
  </si>
  <si>
    <t>SALVAGUADAR LOS INTERESES LEGALES Y ECONÓMICOS DEL AYUNTAMIENTO Y DE LA CIUDADANÍA EN GENERAL, MEDIANTE LA ATENCIÓN OPORTUNA Y EFICAZ DE LAS SITUACIONES DE ÍNDOLE PENAL.</t>
  </si>
  <si>
    <t>Atención a hechos de tránsito</t>
  </si>
  <si>
    <t>N/A</t>
  </si>
  <si>
    <t>No. Accidentes de tránsito atendidos.</t>
  </si>
  <si>
    <t>Denuncias y/o querellas interpuestas en la Fiscalía General del Estado.</t>
  </si>
  <si>
    <t>No. Denuncias y/o querellas interpuestas.</t>
  </si>
  <si>
    <t>Atención a mandatos judiciales para el resguardo de bienes muebles en la bodegada municipal, con motivo a fuerzas públicas.</t>
  </si>
  <si>
    <t>No. Mandamientos Judiciales ejecutados.</t>
  </si>
  <si>
    <t>Oficios de perdón de daños ocasionados al patrimonio municipal.</t>
  </si>
  <si>
    <t>No. Oficios de Perdón expedidos.</t>
  </si>
  <si>
    <t>Dictámenes Jurídicos</t>
  </si>
  <si>
    <t>No. Dictámenes Jurídicos realizados.</t>
  </si>
  <si>
    <t xml:space="preserve"> Departamento Contencioso</t>
  </si>
  <si>
    <t>ATENCIÓN Y SEGUIMIENTO DE ASUNTOS CONTENCIOSOS DE LA DIRECCIÓN DE GOBERNACIÓN</t>
  </si>
  <si>
    <t>GOBERNAR ESTABLECIENDO MECANISMOS DE ACERCAMIENTO DE LOS TRÁMITES , SERVICIOS Y DECISIONES MUNICIPALES A LOS HABITANTES DE MÉRIDA</t>
  </si>
  <si>
    <t>PROCEDIMIENTOS LEGALES (EXCEPTO PENALES Y LABORALES)</t>
  </si>
  <si>
    <t>NO APLICA</t>
  </si>
  <si>
    <t>NO. DE JUICIOS DE AMPARO EN CONTRA DEL AYUNTAMIENTO.</t>
  </si>
  <si>
    <t>NO. DE QUEJAS ANTE DERECHOS HUMANOS EN CONTRA DEL AYUNTAMIENTO.</t>
  </si>
  <si>
    <t>NO. DE JUICIOS ORDINARIOS CIVILES EN CONTRA DEL AYUNTAMIENTO.</t>
  </si>
  <si>
    <t>NO. DE JUICIOS ORDINARIOS CIVILES EN CONTRA DE PARTICULARES.</t>
  </si>
  <si>
    <t>NO. DE JUICIOS EJECUTIVOS MERCANTILES EN CONTRA DE LOS DEUDORES MOROSOS DEL AYUNTAMIENTO.</t>
  </si>
  <si>
    <t>NO. DE JUICIOS CONTENCIOSOS ADMINISTRATIVOS EN CONTRA DEL AYUNTAMIENTO.</t>
  </si>
  <si>
    <t>NO. DE REVISIONES REALIZADAS DE CONTRATOS</t>
  </si>
  <si>
    <t>NO. DE LICITACIONES ATENDIDAS.</t>
  </si>
  <si>
    <t>NO. DE PROCEDIMIENTOS ADMINISTRATIVOS INSTAURADOS EN CONTRA DEL AYUNTAMIENTO.</t>
  </si>
  <si>
    <t xml:space="preserve">Departamento Laboral </t>
  </si>
  <si>
    <t>Atender  asuntos jurídicos, contenciosos, laborales, administrativos, penales y religiosos, de competencia municipal.</t>
  </si>
  <si>
    <t>ATENCIÓN Y SEGUIMIENTO DE ASUNTOS LABORALES DE LOS ORGANISMOS CENTRALIZADOS DEL MUNICIPIO.</t>
  </si>
  <si>
    <t>GARANTIZAR Y PROTEGER LOS INTERESES DEL MUNICIPIO EN SU CALIDAD DE PATRÓN, MEDIANTE LA SUBSTANCIACIÓN DE LOS JUICIOS LABORALES. Y LA REALIZACIÓN DE INVESTIGACIONES DE IRREGULARIDADES COMETIDAS POR LOS TRABAJADORES.</t>
  </si>
  <si>
    <t xml:space="preserve">DEMANDAS LABORALES </t>
  </si>
  <si>
    <t>No. DE SOLICITUDES DE DOCUMENTACIÓN PARA CONTESTAR DEMANDAS</t>
  </si>
  <si>
    <t>CONTESTACIONES DE DEMANDAS</t>
  </si>
  <si>
    <t>COMPARECENCIAS ANTE LA AUTORIDAD LABORAL</t>
  </si>
  <si>
    <t>CONVENIOS DE TERMINACIÓN VOLUNTARIA</t>
  </si>
  <si>
    <t>CONVENIOS QUE DAN JUICIOS CONCLUIDOS</t>
  </si>
  <si>
    <t>AMPAROS DIRECTOS PROMOVIDOS</t>
  </si>
  <si>
    <t>ACTAS ADMINISTRATIVAS</t>
  </si>
  <si>
    <t xml:space="preserve">CITATORIOS EMITIDOS </t>
  </si>
  <si>
    <t>ACTAS DE INVESTIGACIÓN LEVANTADAS</t>
  </si>
  <si>
    <t>DICTÁMENES EMITIDOS</t>
  </si>
  <si>
    <t>Contratos</t>
  </si>
  <si>
    <t>REVISIÓN Y ELABORACIÓN DE CONTRATOS Y CONVENIOS DE LA DIRECCIÓN DE GOBERNACIÓN</t>
  </si>
  <si>
    <t>BRINDAR EN TIEMPO Y FORMA ASESORÍA A LAS DIVERSAS DEPENDENCIAS MUNICIPALES MEDIANTE LA REVISIÓN Y ELABORACIÓN DE LOS CONTRATOS Y CONVENIOS EN LOS QUE EL MUNICIPIO SEA PARTE, GARANTIZANDO LA LEGALIDAD DE LOS MISMOS A SOLICITUD DE ESTAS INSTITUCIONES MUNICIPALES. INTEGRAR EXPEDIENTES DE DONACIONES.</t>
  </si>
  <si>
    <t>ELABORACIÓN Y REVISIÓN DE CONTRATOS Y CONVENIOS</t>
  </si>
  <si>
    <t>NO. CONTRATOS REVISADOS</t>
  </si>
  <si>
    <t>NO. CONTRATOS ELABORADOS</t>
  </si>
  <si>
    <t>NO. CONVENIOS REVISADOS</t>
  </si>
  <si>
    <t>NO. CONVENIOS ELABORADOS</t>
  </si>
  <si>
    <t>INTEGRACIÓN DE EXPEDIENTES</t>
  </si>
  <si>
    <t>NO. DE SOLICITUDES RECIBIDAS DE EXPEDIENTES DE ENAJENACIÓN A TERCEROS</t>
  </si>
  <si>
    <t>NO. DE SOLICITUDES RECIBIDAS (ENAJENACIONES DE FUNDO LEGAL).</t>
  </si>
  <si>
    <t>NO. DE DONACIONES A FAVOR DEL MUNICIPIO</t>
  </si>
  <si>
    <t>AVISOS DE VENTA DE BIENES INMUEBLES</t>
  </si>
  <si>
    <t>NO. DE CONTESTACIONES DE AVISO DE VENTA DE BIENES INMUEBLES</t>
  </si>
  <si>
    <t>Subdirección Operativa</t>
  </si>
  <si>
    <t>Movilidad Urbana</t>
  </si>
  <si>
    <t>TOTAL</t>
  </si>
  <si>
    <t>CONCEPTO</t>
  </si>
  <si>
    <t>DATOS DESAGREGADOS</t>
  </si>
  <si>
    <t>SEXO</t>
  </si>
  <si>
    <t>MUJERES</t>
  </si>
  <si>
    <t>HOMBRES</t>
  </si>
  <si>
    <t>OTRA</t>
  </si>
  <si>
    <t>Implementar acciones dirigidas a consolidar a Mérida como una "ciudad y comunidad amigable con las personas mayores"de programas y acciones de movilidad diversos, inclusivos,completos y sustentables.</t>
  </si>
  <si>
    <t>CIRCUITO ENLACE</t>
  </si>
  <si>
    <t>SATISFACER LAS NECESIDADES DE TRASLADO A PERSONAS EN SITUACIÓN DE VULNERABILIDAD DE FORMA ACCESIBLE, SEGURA Y GRATUITA EN EL PRIMER CUADRO DE LA CIUDAD, MEDIANTE EL SERVICIO DE CIRCUITO ENLACE.</t>
  </si>
  <si>
    <t>No. ENCUESTAS DE SATISFACCIÓN DEL SERVICIO</t>
  </si>
  <si>
    <t>EDAD</t>
  </si>
  <si>
    <t>0 A 11 AÑOS</t>
  </si>
  <si>
    <t>12 A 17 AÑOS</t>
  </si>
  <si>
    <t>18 A 29 AÑOS</t>
  </si>
  <si>
    <t>30 A 59 AÑOS</t>
  </si>
  <si>
    <t>60 AÑOS EN ADELANTE</t>
  </si>
  <si>
    <t>TOTAL PERSONAS ENCUESTADAS</t>
  </si>
  <si>
    <t>No. PERSONAS QUE UTILIZAN EL SERVICIO CIRCUITO ENLACE</t>
  </si>
  <si>
    <t>Subdirección Mercados</t>
  </si>
  <si>
    <t>Lucas de Gálvez y San Benito</t>
  </si>
  <si>
    <t xml:space="preserve">Implementación de un programa de reordenamiento y aplicación de  la normatividad vigente respecto a los mercados municipales. </t>
  </si>
  <si>
    <t>OPERATIVIDAD DE LOS MERCADOS LUCAS DE GALVEZ Y SAN BENITO</t>
  </si>
  <si>
    <t>CONSERVAR Y  REHABILITAR LA INFRAESTRUCTURA DE LOS MERCADOS LUCAS DE GÁLVEZ Y SAN BENITO Y REGULAR LA ACTIVIDAD COMERCIAL EN EL INTERIOR DE SUS INSTALACIONES MEDIANTE UN PROGRAMA DE MANTENIMIENTO.</t>
  </si>
  <si>
    <t>REPORTES DE MANTENIMIENTO DE LOS MERCADOS</t>
  </si>
  <si>
    <t>RESPUESTA DEL 100% A LAS SOLICITUDES DE MANTENIMIENTO</t>
  </si>
  <si>
    <t>No. DE SOLICITUDES DE MANTENIMIENTO RECIBIDAS</t>
  </si>
  <si>
    <t>No. DE SOLICITUDES DE MANTENIMIENTO REALIZADAS</t>
  </si>
  <si>
    <t>PORCENTAJE DE ATENCIÓN DE REPORTES DE MANTENIMIENTO</t>
  </si>
  <si>
    <t>CUMPLIR AL 100% CON EL PROGRAMA DE MANTENIMIENTO DE DESAZOLVE</t>
  </si>
  <si>
    <t>LITROS DE AGUAS NEGRAS RETIRADOS</t>
  </si>
  <si>
    <t xml:space="preserve">PORCENTAJE DE  ACTIVIDADES DE CONSERVACIÓN REALIZADAS CON RESPECTO A LAS ACTIVIDADES DE CONSERVACIÓN </t>
  </si>
  <si>
    <t>Mercados Perifericos</t>
  </si>
  <si>
    <t xml:space="preserve">IMPLEMENTACION DE UN PROGRAMA DE REORDENAMIENTO Y APLICACIÓN A LA NORMATIVIDAD VIGENTE RESPECTO A LOS MERCADOS MUNICIPALES. </t>
  </si>
  <si>
    <t>OPERATIVIDAD  DE LOS MERCADOS PERIFÉRICOS</t>
  </si>
  <si>
    <t>CONSERVAR Y REHABILITAR LA INFRAESTRUCTURA DE LOS MERCADOS PERIFÉRICOS Y REGULAR LA ACTIVIDAD COMERCIAL EN EL INTERIOR DE SUS INSTALACIONES MEDIANTE UN PROGRAMA DE MANTENIMIENTO.</t>
  </si>
  <si>
    <t>PROGRAMA DE DESAZOLVE Y FAMIGACIÓN</t>
  </si>
  <si>
    <t>PORCENTAJE DE  ACTIVIDADES DE DESAZOLVE REALIZADAS CON RESPECTO A LAS PROGRAMADAS</t>
  </si>
  <si>
    <r>
      <rPr>
        <sz val="10"/>
        <rFont val="Calibri"/>
      </rPr>
      <t>P</t>
    </r>
    <r>
      <rPr>
        <sz val="10"/>
        <color rgb="FF000000"/>
        <rFont val="Calibri Light"/>
      </rPr>
      <t>ORCENTAJE DE  ACTIVIDADES DE FUMIGACIÓN REALIZADAS CON RESPECTO A LAS PROGRAMADAS</t>
    </r>
  </si>
  <si>
    <t xml:space="preserve">Inspección </t>
  </si>
  <si>
    <t xml:space="preserve">IMPLEMENTACION DE UN PROGRAMA DE REORDENAMIENTO Y APLICACION DE LA NORMATIVIDAD VIGENTE RESPECTO A LOS MERCADOS MUNICIPALES. </t>
  </si>
  <si>
    <t>REGULARIZACION DE LA ACTIVIDAD COMERCIAL EN LOS ESPACIOS Y VIA PUBLICA DE MÉRIDA.</t>
  </si>
  <si>
    <t>CONTROLAR LA OCUPACIÓN DE LOS ESPACIOS Y VÍAS PÚBLICAS, MEDIANTE INSPECCIONES EFECTIVAS A LOS VENDEDORES AMBULANTES, FIJOS, SEMIFIJOS  Y LOCATARIOS DE LOS MERCADOS</t>
  </si>
  <si>
    <t>INSPECCIÓN DE MERCADOS A FIJOS Y SEMIFIJOS</t>
  </si>
  <si>
    <t>QUE SOLO ESTEN LOS  AMBULANTES CON PERMISO</t>
  </si>
  <si>
    <t>NÚMERO DE PERMISOS DE AMBULANTES REALES</t>
  </si>
  <si>
    <t>NÚMERO DE PERMISOS DE AMBULANTES PERMITIDOS POR  ZONA</t>
  </si>
  <si>
    <t>PORCENTAJE DE AMBULANTES REALES VS. LOS PERMITIDOS POR ZONA</t>
  </si>
  <si>
    <t>SOLICITUDES RECIBIDAS DE AYUNTATEL</t>
  </si>
  <si>
    <t>ATENDER AL 100% LAS SOLICITUDES RECIBIDAS POR AYUNTATEL</t>
  </si>
  <si>
    <t>NÚMERO DE SOLICITUDES RECIBIDAS DE AYUNTATEL</t>
  </si>
  <si>
    <t>NÚMERO DE SOLICITUDES ATENDIDAS DE AYUNTATEL</t>
  </si>
  <si>
    <t>PORCENTAJE DE REPORTES SOLUCIONADOS VS. LOS RECIBIDOS DE AYUNTATEL</t>
  </si>
  <si>
    <t xml:space="preserve">SOLICITUDES CIUDADANAS DE INSPECCIÓN  </t>
  </si>
  <si>
    <t xml:space="preserve">ATENDER AL 100% LAS SOLICITUDES DE INSPECCION </t>
  </si>
  <si>
    <t xml:space="preserve">NÚMERO DE SOLICITUDES RECIBIDAS </t>
  </si>
  <si>
    <t>NÚMERO DE INSPECCIONES REALIZADAS</t>
  </si>
  <si>
    <t>PORCENTAJE DE INSPECCIIONES REALIZADAS VS. LAS SOLICITUDES RECIBIDAS</t>
  </si>
  <si>
    <t>Subdirección de Consejería Jurídica</t>
  </si>
  <si>
    <t>LEGISLACIÓN MUNICIPAL</t>
  </si>
  <si>
    <t>001 - REVISIÓN, ACTUALIZACIÓN Y DIFUSIÓN DEL MARCO NORMATIVO MUICIPAL EN DIVERSAS MATERIAS.</t>
  </si>
  <si>
    <t>MEJORAR LA REGLAMENTACIÓN Y LEGISLACIÓN MUNICIPAL DEL AYUNTAMIENTO DE MERIDA MEDIANTE SU ESTUDIO Y ANALISIS, CON EL OBJETO DE PROPONER SU ACTUALIZACIÓN O LA CREACIÓN DE NUEVAS DISPOSICIONES QUE SE APEGUEN A LOS TIEMPOS ACTUALES.</t>
  </si>
  <si>
    <t>HOMOLOGACIÓN DE LOS DOCUMENTOS QUE SE ENCUENTRAN EN EL APARTADO DE NORMATIVIDAD, DENTRO DE LA PÁGINA WEB DEL AYUNTAMIENTO</t>
  </si>
  <si>
    <t>REVISAR Y VALIDAR DE LOS DECRETOS, ACUERDOS, INICIATIVAS Y DEMÁS INSTRUMENTOS JURÍDICOS QUE SE SOMETAN A CONSIDERACIÓN DEL CABILDO, DE ACUERDO CON LA NORMATIVIDAD VIGENTE.</t>
  </si>
  <si>
    <t>ESTUDIO Y ANÁLISIS DE LAS PROPUESTAS DE REFORMAS O NUEVOS PROYECTOS PARA LA NORMATIVIDAD MUNICIPAL</t>
  </si>
  <si>
    <t>PROTECCIÓN CIVIL MUNICIPAL</t>
  </si>
  <si>
    <t>1. ACTUALIZAR EL ATLAS DE RIESGO Y VULNERABILIDAD MINICIPAL PARA SU USO EN TOMA DE DECISIONES DE LAS ISNTITUCIONES Y LOS HABITANTES DEL MUNICIPIO. 2. CONSOLIDAR LA CULTURA DE PROTECCIÓN CIVIL ENTRE LOS HABITANTES DEL MUNICIPIO EN MODALIDAS PRESENCIAL O VIRTUAL A TRAVÉS DEL USO DE HERRAMIENTAS DIGITALES. 4.CONTINUAR CON EL PROGRAMA PERMANENTE DE ISNPECCIÓN Y VIGILANCIA A COMERCIOS Y EVENTOS SOCIO ORGANIZATIVO PARA GARANTIZAR EL CUMPLIMIENTO DE MEDIDAS DE PROTECCIÓN CIVIL. 5. COORDINACIÓN DE ACCIONES DE PROTECCIÓN CIVIL CON EL CONSEJO DE PARTICIPACIÓN</t>
  </si>
  <si>
    <t>GESTIONAR LA SALVAGUARDA DE LOS HABITANTES DEL MUNICIPIO DE MERIDA Y SUS COMISARIAS MEDIANTE OPERACIONES DE PREVENCIÓN, DIFUSIÓN Y ATENCIÓN A CONTINGENCIAS PROVOCADAS POR FENOMENOS QUE AMENZAN LA PAZ Y SEGURIDAD DE LA CIUDADANÍA</t>
  </si>
  <si>
    <t>Consejo Municipal de Protección Civil</t>
  </si>
  <si>
    <t>No. Sesiones realizadas</t>
  </si>
  <si>
    <t xml:space="preserve">Pláticas de prevención de protección civil </t>
  </si>
  <si>
    <t>Pláticas  impartidas a Dependencias Municipales</t>
  </si>
  <si>
    <t>Pláticas  impartidas a Empresas</t>
  </si>
  <si>
    <t>Simulacros</t>
  </si>
  <si>
    <t>No. Simulacros verificados</t>
  </si>
  <si>
    <t>Eventos Masivos</t>
  </si>
  <si>
    <t>No. Solicitudes de previsiones de eventos masivos</t>
  </si>
  <si>
    <t>No. Inspecciones a eventos masivos</t>
  </si>
  <si>
    <t xml:space="preserve">Revisión de documentación del Programa Interno de Protección Civil de Empresas </t>
  </si>
  <si>
    <t xml:space="preserve">No. De Documentación revisada (No. empresas) </t>
  </si>
  <si>
    <t xml:space="preserve">No. de registros  autorizados </t>
  </si>
  <si>
    <t>No. oficios de observaciones emitidas</t>
  </si>
  <si>
    <t>No. registros negados</t>
  </si>
  <si>
    <t>Atención de reportes y emergencias</t>
  </si>
  <si>
    <t>No. Quejas Ciudadanas recibidas (Ayuntatel, Miércoles Ciudadano, etc).</t>
  </si>
  <si>
    <t xml:space="preserve">No. De atención de solicitudes turnadas por Dependencias Municipales </t>
  </si>
  <si>
    <t>No. De emergencias atendidas</t>
  </si>
  <si>
    <t>Acciones de mejoramiento de los protocolos de emergencias y medidas en las Dependencias Municipales</t>
  </si>
  <si>
    <t>No. de acciones realizadas</t>
  </si>
  <si>
    <t>Junta Municipal de Reclutamiento</t>
  </si>
  <si>
    <t>TOTAL MES</t>
  </si>
  <si>
    <t>Cumplir el proceso de alistamiento para el Servicio Militar Nacional y la realización del Sorteo Anual de Conscriptos en coordinación con la Secretaría de la Defensa Nacional.</t>
  </si>
  <si>
    <t>CARTILLA DE IDENTIDAD MILITAR.</t>
  </si>
  <si>
    <t>PROPORCIONAR LOS TRAMITES RELATIVOS A LA OBTENCION DE LA CARTILLA DE IDENTIDAD MILITAR A LOS VARONES DE LA CLASE 2001  Y REMISOS MEDIANTE LAS ACTIVIDADES DE LA JUNTA MUNICIPAL DE RECLUTAMIENTO DE MERIDA.</t>
  </si>
  <si>
    <t>EXPEDICIÓN DE CARTILLAS DE IDENTIDAD MILITAR</t>
  </si>
  <si>
    <t>TOTAL PERSONAS ATENDIDAS</t>
  </si>
  <si>
    <t>PROCEDENCIA</t>
  </si>
  <si>
    <t>COLONIAS</t>
  </si>
  <si>
    <t>COMISARÍAS</t>
  </si>
  <si>
    <t>CARACTERÍSTICAS</t>
  </si>
  <si>
    <t>DISCAPACIDAD</t>
  </si>
  <si>
    <t>PUEBLOS ORIGINARIOS</t>
  </si>
  <si>
    <t>PREDIOS BALDIOS</t>
  </si>
  <si>
    <t>1. MANTENER UN PROGRAMA DE OBRAS Y ACCIONES DE PREVENCIÓN D EFACTORES DE RIESGOS SANITARIOS EN LA ATENCIÓN DE PREDIOS BALDÍOS. 2. MANTENER EL PROGRAMA DE INSPECCIÓN PERMANENTE DE PREDIOS BALDÍOS QUE GARANTICE EL CUMPLIMIENTO DEL REGLAMENTO DE LA MATERIA FOMENTANDO LA RESPONSABILIDAD DE LOS DUEÑOS.</t>
  </si>
  <si>
    <t>REGULARIZACION DE LOS PREDIOS BALDÍOS DEL MUNICIPIO DE MÉRIDA</t>
  </si>
  <si>
    <t>VIGILAR EL CUMPLIMIENTO DE LAS NORMAS  RELATIVAS A LA LIMPIEZA, SANIDAD Y CONSERVACIÓN DE LOS BIENES INMUEBLES UBICADOS EN EL MUNICIPIO DE MERIDA, MEDIANTE LA ATENCIÓN OPORTUNA DE LOS REPORTES CIUDADANOS Y CUMPLIMIENTO DEL REGLAMENTO POR PARTE DE LOS PROPIETARIOS</t>
  </si>
  <si>
    <t>NÚMERO DE REPORTES ATENDIDOS, NÚMERO DE INSPECCIONES, NÚMERO DE SANCIONES A PROPIETARIOS, NÚMERO DE RESOLUTIVOS DE CIERRE DE ATENCIÓN, NÚMERO DE PREDIOS  LIMPIOS ATENDIDOS.</t>
  </si>
  <si>
    <t>REPORTES ATENDIDOS</t>
  </si>
  <si>
    <t>INSPECCIONES</t>
  </si>
  <si>
    <t>SANCIONES A PROPIETARIOS</t>
  </si>
  <si>
    <t>RESOLUTIVOS POR CIERRE DE ATENCIÓN</t>
  </si>
  <si>
    <t>PREDIOS LIMPIOS ATENDIDOS</t>
  </si>
  <si>
    <t>Asuntos Religiosos</t>
  </si>
  <si>
    <t>SEPT</t>
  </si>
  <si>
    <t>OCT</t>
  </si>
  <si>
    <t>NOV</t>
  </si>
  <si>
    <t>DIC</t>
  </si>
  <si>
    <t xml:space="preserve">SEXO </t>
  </si>
  <si>
    <t>ANUAL</t>
  </si>
  <si>
    <t>Ateder asuntos jurídicos, contenciosos, laborales, administrativos, penales y religiosos, de icompetencia municipal.</t>
  </si>
  <si>
    <t>RELIGIOSIDAD PLURAL MERIDANA</t>
  </si>
  <si>
    <t>CONTRIBUIR A PRESERVAR LA ARMONIA Y LA PAZ SOCIAL, MEDIANTE LA ASESORIA Y LA GESTIÓN DE LOS DIVERSOS TRAMITES DE ACUERDO A LA LEGISLACION VIGENTE CON EL MUNICIPIO DE MERIDA.</t>
  </si>
  <si>
    <t>GESTIÓN DE APOYOS MEDIANTE SOLICITUDES DE DIVERSAS ASOCIACIONES RELIGIOSAS, Y CIVILES.</t>
  </si>
  <si>
    <t>OFICIOS DE SOLICITUDES</t>
  </si>
  <si>
    <t xml:space="preserve">AUXILIAR AL ALCALDE Y AL DIRECTOR DE GOBERNACIÓN A LA CONDUCCIÓN DE LAS RELACIONES DEL MUNICIPIO CON LA CIUDADANÍA </t>
  </si>
  <si>
    <t xml:space="preserve">INVITACIONES A REUNIONES </t>
  </si>
  <si>
    <t>ENLACE CON ÁREA JURÍDICA MUNICIPAL MEDIANTE ENTREVISTAS, REUNIONES ESTABLECIENDO NORMAS DE APOYOS CON FUNDAMENTOS A LOS ARTÍCULOS 8, 24 DE LA CPEUM Y 1, 22 Y 24 DE LA LEY ARCP</t>
  </si>
  <si>
    <t>INTEGRACIÓN DE EXPEDIENTE DE TERRENOS EN DONACIÓN</t>
  </si>
  <si>
    <t xml:space="preserve">SOLICITUD DE PERMISOS  DE PARQUES Y UNIDADES DEPORTIVAS </t>
  </si>
  <si>
    <t>SOLICITUDES</t>
  </si>
  <si>
    <t>Investigación Juridica</t>
  </si>
  <si>
    <t>3. REVISAR Y VALIDAR LOS DECRETOS ACUERDOS INICIATIVAS Y DEMÁS INSTRUMENTOS JURÍDICOS QUE SE SOMETAN A CONSIDERACIÓN DEL CABILDO DE ACUERDO CON LA NORMATIVIDAD VIGENTE. 4. REVISAR, ACTUALIZAR Y DIFUNDIR EL MARCO NORMATIVO MUNICIPAL EN DIVERSAS MATERIAS</t>
  </si>
  <si>
    <t>INVESTIGACIÓIN Y ANALISIS JURÍDICO</t>
  </si>
  <si>
    <t>ESTUDIAR LOS ASUNTOS QUE LE SEAN SOMETIDOS A SU CONSIDERACIÓN POR LA DIRECCIÓN DE GOBERNACIÓN MEDIANTE LA APLICACIÓN METODOLOGIAS DE INVESTIGACIÓN JURÍDICA A FINES AL MARCO JURÍDICO LEGAL Y CONTRIBUIR AL FORTALECIMIENTO DEL ORDEN JURÍDICO MUNICIPAL ACTUAL</t>
  </si>
  <si>
    <t>ESTUDIO DE LA REGLAMENTACIÓN MUNICIPAL, RESPECTO A LOS PROCESOS DE INSPECCIÓN Y VIGILANCIA REALIZADOS EN EL DEPARTAMENTO DE ESPECTÁCULOS Y PROTECCIÓN CIVIL. ASÍ COMO LA NORMATIVIDAD APLICABLE EN MATERIA DE TRANSPARENCIA, RESPECTO A LA SOLICITUDES DE ACCESO A LA INFORMACIÓN PÚBLICA.</t>
  </si>
  <si>
    <t>POR SOLICITUD RECIBIDA Y CONTESTADA.</t>
  </si>
  <si>
    <t>003 - REVISIÓN Y VALIDACIÓN DE LOS DECRETOS, ACUERDOS, INICIATIVAS Y DEMÁS INSTRUMENTOS JURÍDICOS QUE SE SOMETAN A CONSIDERACIÓN DEL CABILDO, DE ACUERDO CON LA NORMATIVIDAD VIGENTE.</t>
  </si>
  <si>
    <t>INVESTIGACIÓN Y ANALISIS JURÍDICO</t>
  </si>
  <si>
    <t>INVESTIGACIÓN DE LOS PROCESOS DE INSPECCIÓN Y VIGILANCIA REALIZADOS EN EL DEPARTAMENTO DE ESPECTÁCULOS Y PROTECCIÓN CIVIL, Y LAS SOLICITUDES DE ACCESO A LA INFORMACIÓN PÚBLICA, PARA DETERMINAR LAS NECESIDADES DE AJUSTE EN LA NORMATIVA APLICABLE</t>
  </si>
  <si>
    <t xml:space="preserve"> Espectáculos</t>
  </si>
  <si>
    <t xml:space="preserve">REFORZAR LOS TRÁMITES DE LOS SERVICIOS A LOS CIUDADANOC Y CONTINUAR CON LOS PROGRAMAS D EINSPECCIÓN PERMANENTES DE LOS ESPECTÁCULOS GARANTIZANDO EL CUMPLIMIENTO DEL REGLAMENTO DE LA MATERIA      </t>
  </si>
  <si>
    <t>OTORGAMIENTO DE PERMISOS Y VIGILANCIA E INSPECCIÓN DE ESPECTACULOS Y DIVERSIONES PUBLICAS</t>
  </si>
  <si>
    <t>EFICIENTAR LOS TRAMITES PARA ESPECTACULOS Y DIVERSIONES PUBLICAS, ASI COMO VIGILAR SU CUMPLIMIENTO CONFORME AL REGLAMENTO EN EL MUNICIPIO DE MERIDA, MEDIANTE LA MEJORA CONTINUA DE LA OPERACIÓN DEL DEPARTAMENTO.</t>
  </si>
  <si>
    <t>INSPECCIÓN DE EVENTOS</t>
  </si>
  <si>
    <t>FORTALECER LA VIGILANCIA, SUPERVISIÓN, INSPECCIÓN Y VERIFICACIÓN DE LOS ESTABLECIMIENTOS, LOCALES, ESPECTÁCULOS Y DIVERSIONES PÚBLICAS Y DICTAR MEDIDAS CORRECTIVAS Y PREVENTIVAS QUE PROTEJAN LOS INTERESES DE LA COMUNIDAD.</t>
  </si>
  <si>
    <t>INSPECCIÓN DE ESTABLECIMIENTOS</t>
  </si>
  <si>
    <t>INSPECCIÓN DE JUEGOS MECÁNICOS</t>
  </si>
  <si>
    <t>VERIFICACIONES</t>
  </si>
  <si>
    <t>NOTIFICACIÓN PARA EVENTOS</t>
  </si>
  <si>
    <t>ADMINISTRATIVA</t>
  </si>
  <si>
    <t>NOTIFICACIÓN A ESTABLECIMIENTOS</t>
  </si>
  <si>
    <t>NOTIFICACIÓN PARA JUEGOS MECÁNICOS</t>
  </si>
  <si>
    <t>CONVIVIO DE VECINOS</t>
  </si>
  <si>
    <t>PERMISO</t>
  </si>
  <si>
    <t>ACTIVIDAD RELIGIOSA</t>
  </si>
  <si>
    <t>ACTIVIDAD EN LA VÍA PÚBLICA</t>
  </si>
  <si>
    <t>PERMISO PARA EVENTOS MASIVOS</t>
  </si>
  <si>
    <t>PERMISO PARA EVENTOS NO MASIVOS</t>
  </si>
  <si>
    <t>PERMISO PARA JUEGOS MECANICOS</t>
  </si>
  <si>
    <t>CONSTANCIAS PARA ESTABLECIMIENTOS</t>
  </si>
  <si>
    <t>EJECUTORIAS</t>
  </si>
  <si>
    <t>RESOLUCIÓN ADMINISTRATIVA</t>
  </si>
  <si>
    <t>RESOLUCIONES</t>
  </si>
  <si>
    <t xml:space="preserve">RESOLUCIÓN ADMINISTRATIVA </t>
  </si>
  <si>
    <t>CIRCUITO ENLACE AMPLIADO</t>
  </si>
  <si>
    <t>ATENDER Y SATISFACER NECESIDADES DE TRASLADO DE PERSONAS MAYORES, PERSONAS CON DISCAPACIDAD, MUJERES EMBARAZADAS Y PERSONAS ADULTAS CON NIÑOS, DE FORMA SOLIDARIA, ACCESIBLE, SEGURA Y AMIGABLE, A ESPACIOS DEL CENTRO DE LA CIUDAD A DONDE ACUDEN A DIFERENTES ACTIVIDADES PARA SU BIENESTAR O DESARROLLO PERSONAL, MEDIANTE LA AMPLIACIÓN Y MEJORA DEL SERVICIO DE TRASLADO CIRCUITO ENLACE</t>
  </si>
  <si>
    <t>No. PERSONAS QUE UTILIZAN EL SERVICIO CIRCUITO ENLACE AMPLIADO</t>
  </si>
  <si>
    <t>CIRCUITO AVENTURA</t>
  </si>
  <si>
    <t>INCREMENTAR LA AFLUENCIA DEL NÚMERO DE VISITANTES A LOS PARQUES ZOOLOGICOS DEL CENTENARIO Y ANIMAYA , ASI COMO EL PARQUE DE DEPORTES EXTREMOS DEL AYUNTAMIENTO DE MERIDA CON ALCANCE MENSUALES DEL CIRCUITO AVENTURA.</t>
  </si>
  <si>
    <t>No. PERSONAS QUE UTILIZAN EL SERVICIO CIRCUITO AVENTURA</t>
  </si>
  <si>
    <t>TOTAL ANUAL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</si>
</sst>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50">
    <font>
      <sz val="11"/>
      <color rgb="FF000000"/>
      <name val="Calibri"/>
      <scheme val="minor"/>
    </font>
    <font>
      <sz val="11"/>
      <color theme="1"/>
      <name val="Calibri"/>
      <family val="2"/>
      <scheme val="minor"/>
    </font>
    <font>
      <sz val="11"/>
      <color theme="1"/>
      <name val="Calibri"/>
      <family val="2"/>
      <scheme val="minor"/>
    </font>
    <font>
      <b/>
      <sz val="20"/>
      <name val="Calibri"/>
    </font>
    <font>
      <sz val="11"/>
      <name val="Calibri"/>
    </font>
    <font>
      <b/>
      <sz val="14"/>
      <name val="Calibri"/>
    </font>
    <font>
      <b/>
      <sz val="11"/>
      <name val="Calibri"/>
    </font>
    <font>
      <sz val="11"/>
      <name val="Calibri"/>
    </font>
    <font>
      <sz val="10"/>
      <name val="Calibri"/>
    </font>
    <font>
      <b/>
      <sz val="12"/>
      <name val="Calibri"/>
    </font>
    <font>
      <b/>
      <sz val="11"/>
      <color rgb="FFFFFFFF"/>
      <name val="Calibri"/>
    </font>
    <font>
      <b/>
      <sz val="10"/>
      <name val="Calibri"/>
    </font>
    <font>
      <b/>
      <sz val="11"/>
      <color rgb="FF000000"/>
      <name val="Calibri"/>
    </font>
    <font>
      <sz val="11"/>
      <color rgb="FF000000"/>
      <name val="Calibri"/>
    </font>
    <font>
      <sz val="10"/>
      <name val="Exo 2"/>
    </font>
    <font>
      <sz val="12"/>
      <name val="Calibri"/>
    </font>
    <font>
      <b/>
      <sz val="10"/>
      <name val="Barlow"/>
    </font>
    <font>
      <sz val="10"/>
      <color rgb="FF000000"/>
      <name val="Barlow"/>
    </font>
    <font>
      <sz val="10"/>
      <color rgb="FF000000"/>
      <name val="Calibri"/>
    </font>
    <font>
      <b/>
      <sz val="14"/>
      <name val="Barlow"/>
    </font>
    <font>
      <sz val="10"/>
      <name val="Barlow"/>
    </font>
    <font>
      <b/>
      <sz val="10"/>
      <color rgb="FF000000"/>
      <name val="Barlow"/>
    </font>
    <font>
      <sz val="11"/>
      <color rgb="FFFFFFFF"/>
      <name val="Calibri"/>
    </font>
    <font>
      <sz val="10"/>
      <color rgb="FF000000"/>
      <name val="Calibri Light"/>
    </font>
    <font>
      <sz val="11"/>
      <color rgb="FF000000"/>
      <name val="Calibri"/>
      <scheme val="minor"/>
    </font>
    <font>
      <b/>
      <sz val="11"/>
      <color theme="0"/>
      <name val="Calibri Light"/>
      <family val="2"/>
    </font>
    <font>
      <b/>
      <sz val="11"/>
      <color rgb="FFFFFFFF"/>
      <name val="Calibri Light"/>
      <family val="2"/>
    </font>
    <font>
      <b/>
      <sz val="11"/>
      <color rgb="FF000000"/>
      <name val="Calibri Light"/>
      <family val="2"/>
    </font>
    <font>
      <sz val="11"/>
      <name val="Calibri Light"/>
      <family val="2"/>
    </font>
    <font>
      <sz val="11"/>
      <color theme="1"/>
      <name val="Calibri Light"/>
      <family val="2"/>
      <scheme val="major"/>
    </font>
    <font>
      <sz val="10"/>
      <color theme="1"/>
      <name val="Calibri Light"/>
      <family val="2"/>
      <scheme val="major"/>
    </font>
    <font>
      <b/>
      <sz val="10"/>
      <color theme="1"/>
      <name val="Barlow Light"/>
    </font>
    <font>
      <b/>
      <sz val="12"/>
      <color theme="0"/>
      <name val="Calibri Light"/>
      <family val="2"/>
      <scheme val="major"/>
    </font>
    <font>
      <b/>
      <sz val="10"/>
      <color theme="1"/>
      <name val="Calibri Light"/>
      <family val="2"/>
      <scheme val="major"/>
    </font>
    <font>
      <sz val="10"/>
      <color indexed="8"/>
      <name val="Barlow Light"/>
    </font>
    <font>
      <sz val="11"/>
      <color rgb="FF000000"/>
      <name val="Calibri Light"/>
      <family val="2"/>
    </font>
    <font>
      <b/>
      <sz val="20"/>
      <color theme="0"/>
      <name val="Calibri Light"/>
      <family val="2"/>
      <scheme val="major"/>
    </font>
    <font>
      <b/>
      <sz val="11"/>
      <color theme="0"/>
      <name val="Calibri Light"/>
      <family val="2"/>
      <scheme val="major"/>
    </font>
    <font>
      <sz val="10"/>
      <color theme="1"/>
      <name val="Barlow Light"/>
    </font>
    <font>
      <b/>
      <sz val="11"/>
      <color theme="1"/>
      <name val="Calibri Light"/>
      <family val="2"/>
      <scheme val="major"/>
    </font>
    <font>
      <sz val="11"/>
      <color theme="1"/>
      <name val="Exo 2.0"/>
      <family val="3"/>
    </font>
    <font>
      <b/>
      <sz val="11"/>
      <name val="Calibri"/>
      <family val="2"/>
    </font>
    <font>
      <sz val="11"/>
      <name val="Calibri"/>
      <family val="2"/>
    </font>
    <font>
      <b/>
      <sz val="11"/>
      <color rgb="FFFFFFFF"/>
      <name val="Calibri"/>
      <family val="2"/>
    </font>
    <font>
      <b/>
      <sz val="11"/>
      <color rgb="FF000000"/>
      <name val="Calibri"/>
      <family val="2"/>
    </font>
    <font>
      <sz val="10"/>
      <color rgb="FFFFFFFF"/>
      <name val="Calibri"/>
      <family val="2"/>
    </font>
    <font>
      <b/>
      <sz val="10"/>
      <color theme="1"/>
      <name val="Calibri"/>
      <family val="2"/>
    </font>
    <font>
      <b/>
      <sz val="11"/>
      <color theme="1"/>
      <name val="Calibri"/>
      <family val="2"/>
    </font>
    <font>
      <sz val="11"/>
      <color theme="1"/>
      <name val="Calibri"/>
      <family val="2"/>
    </font>
    <font>
      <sz val="10"/>
      <color theme="1"/>
      <name val="Calibri"/>
      <family val="2"/>
    </font>
  </fonts>
  <fills count="12">
    <fill>
      <patternFill patternType="none"/>
    </fill>
    <fill>
      <patternFill patternType="gray125"/>
    </fill>
    <fill>
      <patternFill patternType="solid">
        <fgColor rgb="FF2F5496"/>
        <bgColor rgb="FF2F5496"/>
      </patternFill>
    </fill>
    <fill>
      <patternFill patternType="solid">
        <fgColor rgb="FF1E4E79"/>
        <bgColor rgb="FF1E4E79"/>
      </patternFill>
    </fill>
    <fill>
      <patternFill patternType="solid">
        <fgColor rgb="FF1F4E78"/>
        <bgColor rgb="FF1F4E78"/>
      </patternFill>
    </fill>
    <fill>
      <patternFill patternType="solid">
        <fgColor rgb="FFBDD6EE"/>
        <bgColor rgb="FFBDD6EE"/>
      </patternFill>
    </fill>
    <fill>
      <patternFill patternType="solid">
        <fgColor rgb="FF2E75B5"/>
        <bgColor rgb="FF2E75B5"/>
      </patternFill>
    </fill>
    <fill>
      <patternFill patternType="solid">
        <fgColor rgb="FF0B5394"/>
        <bgColor rgb="FF0B5394"/>
      </patternFill>
    </fill>
    <fill>
      <patternFill patternType="solid">
        <fgColor theme="4" tint="-0.499984740745262"/>
        <bgColor indexed="64"/>
      </patternFill>
    </fill>
    <fill>
      <patternFill patternType="solid">
        <fgColor theme="0"/>
        <bgColor indexed="64"/>
      </patternFill>
    </fill>
    <fill>
      <patternFill patternType="solid">
        <fgColor theme="8" tint="-0.249977111117893"/>
        <bgColor indexed="64"/>
      </patternFill>
    </fill>
    <fill>
      <patternFill patternType="solid">
        <fgColor rgb="FF00B0F0"/>
        <bgColor indexed="64"/>
      </patternFill>
    </fill>
  </fills>
  <borders count="8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rgb="FF000000"/>
      </right>
      <top style="thin">
        <color rgb="FF000000"/>
      </top>
      <bottom style="medium">
        <color indexed="64"/>
      </bottom>
      <diagonal/>
    </border>
  </borders>
  <cellStyleXfs count="7">
    <xf numFmtId="0" fontId="0" fillId="0" borderId="0"/>
    <xf numFmtId="43" fontId="24" fillId="0" borderId="0" applyFont="0" applyFill="0" applyBorder="0" applyAlignment="0" applyProtection="0"/>
    <xf numFmtId="44" fontId="2" fillId="0" borderId="51" applyFont="0" applyFill="0" applyBorder="0" applyAlignment="0" applyProtection="0"/>
    <xf numFmtId="44" fontId="2" fillId="0" borderId="51" applyFont="0" applyFill="0" applyBorder="0" applyAlignment="0" applyProtection="0"/>
    <xf numFmtId="44" fontId="2" fillId="0" borderId="51" applyFont="0" applyFill="0" applyBorder="0" applyAlignment="0" applyProtection="0"/>
    <xf numFmtId="44" fontId="2" fillId="0" borderId="51" applyFont="0" applyFill="0" applyBorder="0" applyAlignment="0" applyProtection="0"/>
    <xf numFmtId="9" fontId="24" fillId="0" borderId="0" applyFont="0" applyFill="0" applyBorder="0" applyAlignment="0" applyProtection="0"/>
  </cellStyleXfs>
  <cellXfs count="306">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18" xfId="0" applyFont="1" applyBorder="1" applyAlignment="1">
      <alignment horizontal="center" vertical="center" wrapText="1"/>
    </xf>
    <xf numFmtId="2" fontId="8" fillId="0" borderId="23" xfId="0" applyNumberFormat="1" applyFont="1" applyBorder="1" applyAlignment="1">
      <alignment horizontal="center" vertical="center" wrapText="1"/>
    </xf>
    <xf numFmtId="0" fontId="4" fillId="0" borderId="23" xfId="0" applyFont="1" applyBorder="1" applyAlignment="1">
      <alignment horizontal="center" vertical="center" wrapText="1"/>
    </xf>
    <xf numFmtId="2" fontId="4" fillId="0" borderId="23" xfId="0" applyNumberFormat="1" applyFont="1" applyBorder="1" applyAlignment="1">
      <alignment horizontal="center" vertical="center" wrapText="1"/>
    </xf>
    <xf numFmtId="2" fontId="8" fillId="0" borderId="26"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23" xfId="0" applyFont="1" applyBorder="1"/>
    <xf numFmtId="2" fontId="4" fillId="0" borderId="23" xfId="0" applyNumberFormat="1" applyFont="1" applyBorder="1"/>
    <xf numFmtId="2" fontId="4" fillId="0" borderId="5"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0" xfId="0" applyFont="1"/>
    <xf numFmtId="2" fontId="8" fillId="0" borderId="23" xfId="0" applyNumberFormat="1" applyFont="1" applyBorder="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2" fontId="15" fillId="0" borderId="2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23" xfId="0" applyFont="1" applyBorder="1" applyAlignment="1">
      <alignment horizontal="center" vertical="center" wrapText="1"/>
    </xf>
    <xf numFmtId="0" fontId="4" fillId="0" borderId="23" xfId="0" applyFont="1" applyBorder="1" applyAlignment="1">
      <alignment horizontal="center" vertical="center"/>
    </xf>
    <xf numFmtId="0" fontId="9" fillId="0" borderId="23" xfId="0" applyFont="1" applyBorder="1" applyAlignment="1">
      <alignment horizontal="center" vertical="center" wrapText="1"/>
    </xf>
    <xf numFmtId="0" fontId="15" fillId="0" borderId="32" xfId="0" applyFont="1" applyBorder="1" applyAlignment="1">
      <alignment horizontal="center" vertical="center" wrapText="1"/>
    </xf>
    <xf numFmtId="0" fontId="4" fillId="0" borderId="34" xfId="0" applyFont="1" applyBorder="1" applyAlignment="1">
      <alignment horizontal="center" vertical="center" wrapText="1"/>
    </xf>
    <xf numFmtId="2" fontId="9" fillId="0" borderId="34" xfId="0" applyNumberFormat="1" applyFont="1" applyBorder="1" applyAlignment="1">
      <alignment vertical="center" wrapText="1"/>
    </xf>
    <xf numFmtId="0" fontId="4" fillId="0" borderId="34" xfId="0" applyFont="1" applyBorder="1"/>
    <xf numFmtId="0" fontId="16" fillId="0" borderId="23" xfId="0" applyFont="1" applyBorder="1" applyAlignment="1">
      <alignment horizontal="center"/>
    </xf>
    <xf numFmtId="2" fontId="17" fillId="0" borderId="23" xfId="0" applyNumberFormat="1" applyFont="1" applyBorder="1" applyAlignment="1">
      <alignment horizontal="center" vertical="center" wrapText="1"/>
    </xf>
    <xf numFmtId="1" fontId="8" fillId="0" borderId="23"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3" fillId="0" borderId="23"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8" xfId="0" applyFont="1" applyBorder="1" applyAlignment="1">
      <alignment horizontal="center" vertical="center" wrapText="1"/>
    </xf>
    <xf numFmtId="2" fontId="4" fillId="0" borderId="0" xfId="0" applyNumberFormat="1" applyFont="1"/>
    <xf numFmtId="0" fontId="5" fillId="0" borderId="0" xfId="0" applyFont="1" applyAlignment="1">
      <alignment horizontal="center" wrapText="1"/>
    </xf>
    <xf numFmtId="0" fontId="4" fillId="0" borderId="0" xfId="0" applyFont="1" applyAlignment="1">
      <alignment horizontal="center" wrapText="1"/>
    </xf>
    <xf numFmtId="0" fontId="6" fillId="0" borderId="7" xfId="0" applyFont="1" applyBorder="1" applyAlignment="1">
      <alignment horizontal="center" wrapText="1"/>
    </xf>
    <xf numFmtId="0" fontId="8" fillId="0" borderId="11" xfId="0" applyFont="1" applyBorder="1" applyAlignment="1">
      <alignment horizontal="center" wrapText="1"/>
    </xf>
    <xf numFmtId="0" fontId="11" fillId="0" borderId="18" xfId="0" applyFont="1" applyBorder="1" applyAlignment="1">
      <alignment horizontal="center" wrapText="1"/>
    </xf>
    <xf numFmtId="0" fontId="11" fillId="0" borderId="23" xfId="0" applyFont="1" applyBorder="1" applyAlignment="1">
      <alignment horizontal="center" vertical="center"/>
    </xf>
    <xf numFmtId="49" fontId="18" fillId="0" borderId="23" xfId="0" applyNumberFormat="1" applyFont="1" applyBorder="1" applyAlignment="1">
      <alignment horizontal="center" vertical="center" wrapText="1"/>
    </xf>
    <xf numFmtId="0" fontId="8" fillId="0" borderId="4" xfId="0" applyFont="1" applyBorder="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0" borderId="4" xfId="0" applyFont="1" applyBorder="1" applyAlignment="1">
      <alignment vertical="center" wrapText="1"/>
    </xf>
    <xf numFmtId="0" fontId="6" fillId="0" borderId="6" xfId="0" applyFont="1" applyBorder="1" applyAlignment="1">
      <alignment horizontal="center" vertical="center" wrapText="1"/>
    </xf>
    <xf numFmtId="0" fontId="4" fillId="0" borderId="8" xfId="0" applyFont="1" applyBorder="1" applyAlignment="1">
      <alignment vertical="center" wrapText="1"/>
    </xf>
    <xf numFmtId="0" fontId="8" fillId="0" borderId="10" xfId="0" applyFont="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1" fillId="0" borderId="16" xfId="0" applyFont="1" applyBorder="1" applyAlignment="1">
      <alignment vertical="center" wrapText="1"/>
    </xf>
    <xf numFmtId="9" fontId="8" fillId="0" borderId="23"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6" fillId="0" borderId="22" xfId="0" applyFont="1" applyBorder="1" applyAlignment="1">
      <alignment horizontal="center"/>
    </xf>
    <xf numFmtId="0" fontId="20" fillId="0" borderId="23" xfId="0" applyFont="1" applyBorder="1" applyAlignment="1">
      <alignment horizontal="center" vertical="center"/>
    </xf>
    <xf numFmtId="2" fontId="21" fillId="0" borderId="23" xfId="0" applyNumberFormat="1" applyFont="1" applyBorder="1" applyAlignment="1">
      <alignment horizontal="center" vertical="center" wrapText="1"/>
    </xf>
    <xf numFmtId="0" fontId="16" fillId="0" borderId="23"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wrapText="1"/>
    </xf>
    <xf numFmtId="2" fontId="8" fillId="0" borderId="9" xfId="0" applyNumberFormat="1" applyFont="1" applyBorder="1" applyAlignment="1">
      <alignment horizontal="center" vertical="center" wrapText="1"/>
    </xf>
    <xf numFmtId="0" fontId="0" fillId="0" borderId="0" xfId="0" applyFont="1" applyAlignment="1"/>
    <xf numFmtId="0" fontId="27" fillId="0" borderId="58" xfId="0" applyFont="1" applyBorder="1" applyAlignment="1">
      <alignment horizontal="center" vertical="center" wrapText="1"/>
    </xf>
    <xf numFmtId="2" fontId="29" fillId="0" borderId="60" xfId="2" applyNumberFormat="1" applyFont="1" applyBorder="1" applyAlignment="1">
      <alignment horizontal="center" vertical="center" wrapText="1"/>
    </xf>
    <xf numFmtId="2" fontId="29" fillId="0" borderId="60" xfId="2" applyNumberFormat="1" applyFont="1" applyFill="1" applyBorder="1" applyAlignment="1">
      <alignment horizontal="center" vertical="center" wrapText="1"/>
    </xf>
    <xf numFmtId="2" fontId="0" fillId="0" borderId="60" xfId="0" applyNumberFormat="1" applyBorder="1"/>
    <xf numFmtId="0" fontId="31" fillId="0" borderId="60" xfId="0" applyFont="1" applyBorder="1" applyAlignment="1">
      <alignment horizontal="center"/>
    </xf>
    <xf numFmtId="0" fontId="30" fillId="0" borderId="60" xfId="0" applyFont="1" applyBorder="1" applyAlignment="1">
      <alignment horizontal="center" vertical="center" wrapText="1"/>
    </xf>
    <xf numFmtId="1" fontId="30" fillId="9" borderId="60" xfId="0" applyNumberFormat="1" applyFont="1" applyFill="1" applyBorder="1" applyAlignment="1">
      <alignment horizontal="center" vertical="center" wrapText="1"/>
    </xf>
    <xf numFmtId="2" fontId="34" fillId="0" borderId="60" xfId="0" applyNumberFormat="1" applyFont="1" applyBorder="1" applyAlignment="1">
      <alignment horizontal="center" vertical="center" wrapText="1"/>
    </xf>
    <xf numFmtId="0" fontId="35" fillId="0" borderId="60" xfId="0" applyFont="1" applyBorder="1" applyAlignment="1">
      <alignment horizontal="center" vertical="center" wrapText="1"/>
    </xf>
    <xf numFmtId="1" fontId="0" fillId="0" borderId="65" xfId="0" applyNumberFormat="1" applyBorder="1" applyAlignment="1">
      <alignment horizontal="center" vertical="center"/>
    </xf>
    <xf numFmtId="43" fontId="27" fillId="0" borderId="58" xfId="1" applyFont="1" applyBorder="1" applyAlignment="1">
      <alignment horizontal="center" vertical="center" wrapText="1"/>
    </xf>
    <xf numFmtId="2" fontId="30" fillId="0" borderId="60" xfId="3" applyNumberFormat="1" applyFont="1" applyFill="1" applyBorder="1" applyAlignment="1">
      <alignment horizontal="center" vertical="center" wrapText="1"/>
    </xf>
    <xf numFmtId="2" fontId="0" fillId="0" borderId="60" xfId="0" applyNumberFormat="1" applyBorder="1" applyAlignment="1">
      <alignment horizontal="center" vertical="center"/>
    </xf>
    <xf numFmtId="2" fontId="0" fillId="0" borderId="60" xfId="1" applyNumberFormat="1" applyFont="1" applyFill="1" applyBorder="1" applyAlignment="1">
      <alignment horizontal="center" vertical="center"/>
    </xf>
    <xf numFmtId="0" fontId="33" fillId="0" borderId="60" xfId="0" applyFont="1" applyBorder="1" applyAlignment="1">
      <alignment horizontal="center" vertical="center" wrapText="1"/>
    </xf>
    <xf numFmtId="2" fontId="30" fillId="0" borderId="60" xfId="0" applyNumberFormat="1" applyFont="1" applyBorder="1" applyAlignment="1">
      <alignment horizontal="center" vertical="center" wrapText="1"/>
    </xf>
    <xf numFmtId="2" fontId="33" fillId="0" borderId="60" xfId="2" applyNumberFormat="1" applyFont="1" applyFill="1" applyBorder="1" applyAlignment="1">
      <alignment horizontal="center" vertical="center" wrapText="1"/>
    </xf>
    <xf numFmtId="0" fontId="29" fillId="9" borderId="60" xfId="0" applyFont="1" applyFill="1" applyBorder="1" applyAlignment="1">
      <alignment horizontal="center" vertical="center" wrapText="1"/>
    </xf>
    <xf numFmtId="2" fontId="30" fillId="9" borderId="60" xfId="4" applyNumberFormat="1" applyFont="1" applyFill="1" applyBorder="1" applyAlignment="1">
      <alignment horizontal="center" vertical="center" wrapText="1"/>
    </xf>
    <xf numFmtId="2" fontId="30" fillId="0" borderId="60" xfId="4" applyNumberFormat="1" applyFont="1" applyBorder="1" applyAlignment="1">
      <alignment horizontal="center" vertical="center" wrapText="1"/>
    </xf>
    <xf numFmtId="0" fontId="38" fillId="0" borderId="71" xfId="0" applyFont="1" applyBorder="1" applyAlignment="1">
      <alignment horizontal="center" vertical="center"/>
    </xf>
    <xf numFmtId="0" fontId="31" fillId="0" borderId="71" xfId="0" applyFont="1" applyBorder="1" applyAlignment="1">
      <alignment horizontal="center" vertical="center"/>
    </xf>
    <xf numFmtId="0" fontId="38" fillId="0" borderId="60" xfId="0" applyFont="1" applyBorder="1" applyAlignment="1">
      <alignment horizontal="center" vertical="center"/>
    </xf>
    <xf numFmtId="0" fontId="31" fillId="0" borderId="60" xfId="0" applyFont="1" applyBorder="1" applyAlignment="1">
      <alignment horizontal="center" vertical="center"/>
    </xf>
    <xf numFmtId="0" fontId="20" fillId="0" borderId="72" xfId="0" applyFont="1" applyBorder="1" applyAlignment="1">
      <alignment horizontal="center" vertical="center"/>
    </xf>
    <xf numFmtId="0" fontId="16" fillId="0" borderId="72" xfId="0" applyFont="1" applyBorder="1" applyAlignment="1">
      <alignment horizontal="center" vertical="center"/>
    </xf>
    <xf numFmtId="0" fontId="38" fillId="0" borderId="73" xfId="0" applyFont="1" applyBorder="1" applyAlignment="1">
      <alignment horizontal="center" vertical="center"/>
    </xf>
    <xf numFmtId="0" fontId="31" fillId="0" borderId="73" xfId="0" applyFont="1" applyBorder="1" applyAlignment="1">
      <alignment horizontal="center" vertical="center"/>
    </xf>
    <xf numFmtId="0" fontId="30" fillId="0" borderId="74" xfId="5" applyNumberFormat="1" applyFont="1" applyBorder="1" applyAlignment="1">
      <alignment horizontal="center" vertical="center" wrapText="1"/>
    </xf>
    <xf numFmtId="0" fontId="30" fillId="0" borderId="66" xfId="5" applyNumberFormat="1" applyFont="1" applyBorder="1" applyAlignment="1">
      <alignment horizontal="center" vertical="center" wrapText="1"/>
    </xf>
    <xf numFmtId="0" fontId="30" fillId="0" borderId="57" xfId="5" applyNumberFormat="1" applyFont="1" applyBorder="1" applyAlignment="1">
      <alignment horizontal="center" vertical="center" wrapText="1"/>
    </xf>
    <xf numFmtId="0" fontId="30" fillId="0" borderId="57" xfId="5" applyNumberFormat="1" applyFont="1" applyFill="1" applyBorder="1" applyAlignment="1">
      <alignment horizontal="center" vertical="center" wrapText="1"/>
    </xf>
    <xf numFmtId="0" fontId="33" fillId="0" borderId="66" xfId="5" applyNumberFormat="1" applyFont="1" applyFill="1" applyBorder="1" applyAlignment="1">
      <alignment horizontal="center" vertical="center" wrapText="1"/>
    </xf>
    <xf numFmtId="0" fontId="30" fillId="0" borderId="75" xfId="5" applyNumberFormat="1" applyFont="1" applyBorder="1" applyAlignment="1">
      <alignment horizontal="center" vertical="center" wrapText="1"/>
    </xf>
    <xf numFmtId="0" fontId="30" fillId="0" borderId="76" xfId="5" applyNumberFormat="1" applyFont="1" applyBorder="1" applyAlignment="1">
      <alignment horizontal="center" vertical="center" wrapText="1"/>
    </xf>
    <xf numFmtId="0" fontId="30" fillId="0" borderId="77" xfId="5" applyNumberFormat="1" applyFont="1" applyBorder="1" applyAlignment="1">
      <alignment horizontal="center" vertical="center" wrapText="1"/>
    </xf>
    <xf numFmtId="0" fontId="30" fillId="0" borderId="77" xfId="5" applyNumberFormat="1" applyFont="1" applyFill="1" applyBorder="1" applyAlignment="1">
      <alignment horizontal="center" vertical="center" wrapText="1"/>
    </xf>
    <xf numFmtId="0" fontId="30" fillId="0" borderId="78" xfId="5" applyNumberFormat="1" applyFont="1" applyBorder="1" applyAlignment="1">
      <alignment horizontal="center" vertical="center" wrapText="1"/>
    </xf>
    <xf numFmtId="0" fontId="30" fillId="0" borderId="69" xfId="5" applyNumberFormat="1" applyFont="1" applyBorder="1" applyAlignment="1">
      <alignment horizontal="center" vertical="center" wrapText="1"/>
    </xf>
    <xf numFmtId="0" fontId="30" fillId="0" borderId="79" xfId="5" applyNumberFormat="1" applyFont="1" applyBorder="1" applyAlignment="1">
      <alignment horizontal="center" vertical="center" wrapText="1"/>
    </xf>
    <xf numFmtId="0" fontId="30" fillId="0" borderId="80" xfId="5" applyNumberFormat="1" applyFont="1" applyBorder="1" applyAlignment="1">
      <alignment horizontal="center" vertical="center" wrapText="1"/>
    </xf>
    <xf numFmtId="0" fontId="30" fillId="0" borderId="80" xfId="5" applyNumberFormat="1" applyFont="1" applyFill="1" applyBorder="1" applyAlignment="1">
      <alignment horizontal="center" vertical="center" wrapText="1"/>
    </xf>
    <xf numFmtId="0" fontId="29" fillId="0" borderId="81" xfId="0" applyFont="1" applyBorder="1" applyAlignment="1">
      <alignment horizontal="center" vertical="center" wrapText="1"/>
    </xf>
    <xf numFmtId="0" fontId="39" fillId="0" borderId="56" xfId="0" applyFont="1" applyBorder="1" applyAlignment="1">
      <alignment horizontal="center" vertical="center" wrapText="1"/>
    </xf>
    <xf numFmtId="0" fontId="12" fillId="0" borderId="60" xfId="0" applyFont="1" applyBorder="1" applyAlignment="1">
      <alignment horizontal="center" vertical="center" wrapText="1"/>
    </xf>
    <xf numFmtId="0" fontId="4" fillId="0" borderId="60" xfId="0" applyFont="1" applyBorder="1" applyAlignment="1">
      <alignment horizontal="center" vertical="center"/>
    </xf>
    <xf numFmtId="2" fontId="4" fillId="0" borderId="60" xfId="0" applyNumberFormat="1" applyFont="1" applyBorder="1" applyAlignment="1">
      <alignment horizontal="center" vertical="center"/>
    </xf>
    <xf numFmtId="0" fontId="0" fillId="0" borderId="60" xfId="0" applyBorder="1" applyAlignment="1">
      <alignment horizontal="center" vertical="center"/>
    </xf>
    <xf numFmtId="0" fontId="4" fillId="0" borderId="6" xfId="0" applyFont="1" applyBorder="1"/>
    <xf numFmtId="0" fontId="40" fillId="9" borderId="82" xfId="0" applyFont="1" applyFill="1" applyBorder="1" applyAlignment="1">
      <alignment horizontal="center" vertical="center"/>
    </xf>
    <xf numFmtId="0" fontId="0" fillId="0" borderId="65" xfId="0" applyBorder="1" applyAlignment="1">
      <alignment horizontal="center" vertical="center"/>
    </xf>
    <xf numFmtId="0" fontId="4" fillId="0" borderId="60" xfId="0" applyFont="1" applyBorder="1" applyAlignment="1">
      <alignment horizontal="center" vertical="center" wrapText="1"/>
    </xf>
    <xf numFmtId="1" fontId="16" fillId="0" borderId="6" xfId="0" applyNumberFormat="1" applyFont="1" applyBorder="1" applyAlignment="1">
      <alignment horizontal="center" vertical="center" wrapText="1"/>
    </xf>
    <xf numFmtId="1" fontId="16" fillId="0" borderId="83" xfId="0" applyNumberFormat="1" applyFont="1" applyBorder="1" applyAlignment="1">
      <alignment horizontal="center" vertical="center" wrapText="1"/>
    </xf>
    <xf numFmtId="0" fontId="4" fillId="0" borderId="60" xfId="0" applyFont="1" applyBorder="1"/>
    <xf numFmtId="0" fontId="44" fillId="0" borderId="60"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2" fillId="0" borderId="60" xfId="0" applyFont="1" applyBorder="1"/>
    <xf numFmtId="1" fontId="42" fillId="0" borderId="60" xfId="0" applyNumberFormat="1" applyFont="1" applyBorder="1"/>
    <xf numFmtId="0" fontId="42" fillId="0" borderId="6" xfId="0" applyFont="1" applyBorder="1"/>
    <xf numFmtId="0" fontId="42" fillId="0" borderId="23" xfId="0" applyFont="1" applyBorder="1"/>
    <xf numFmtId="10" fontId="42" fillId="0" borderId="60" xfId="0" applyNumberFormat="1" applyFont="1" applyBorder="1"/>
    <xf numFmtId="9" fontId="42" fillId="0" borderId="23" xfId="0" applyNumberFormat="1" applyFont="1" applyBorder="1"/>
    <xf numFmtId="2" fontId="42" fillId="0" borderId="60" xfId="0" applyNumberFormat="1" applyFont="1" applyBorder="1"/>
    <xf numFmtId="9" fontId="42" fillId="0" borderId="60" xfId="0" applyNumberFormat="1" applyFont="1" applyBorder="1"/>
    <xf numFmtId="9" fontId="42" fillId="0" borderId="60" xfId="6" applyFont="1" applyBorder="1"/>
    <xf numFmtId="9" fontId="42" fillId="0" borderId="6" xfId="6" applyFont="1" applyBorder="1"/>
    <xf numFmtId="9" fontId="42" fillId="0" borderId="23" xfId="6" applyFont="1" applyBorder="1"/>
    <xf numFmtId="164" fontId="42" fillId="0" borderId="60" xfId="1" applyNumberFormat="1" applyFont="1" applyBorder="1"/>
    <xf numFmtId="164" fontId="42" fillId="0" borderId="6" xfId="1" applyNumberFormat="1" applyFont="1" applyBorder="1"/>
    <xf numFmtId="164" fontId="42" fillId="0" borderId="23" xfId="1" applyNumberFormat="1" applyFont="1" applyBorder="1"/>
    <xf numFmtId="3" fontId="42" fillId="0" borderId="60" xfId="0" applyNumberFormat="1" applyFont="1" applyBorder="1"/>
    <xf numFmtId="3" fontId="42" fillId="0" borderId="23" xfId="0" applyNumberFormat="1" applyFont="1" applyBorder="1"/>
    <xf numFmtId="0" fontId="22" fillId="7" borderId="60" xfId="0" applyFont="1" applyFill="1" applyBorder="1"/>
    <xf numFmtId="0" fontId="45" fillId="7" borderId="60" xfId="0" applyFont="1" applyFill="1" applyBorder="1"/>
    <xf numFmtId="2" fontId="4" fillId="0" borderId="60" xfId="0" applyNumberFormat="1" applyFont="1" applyBorder="1"/>
    <xf numFmtId="0" fontId="46" fillId="0" borderId="23" xfId="0" applyFont="1" applyBorder="1" applyAlignment="1">
      <alignment horizontal="center" vertical="center" wrapText="1"/>
    </xf>
    <xf numFmtId="0" fontId="47" fillId="0" borderId="23" xfId="0" applyFont="1" applyBorder="1" applyAlignment="1">
      <alignment horizontal="center" vertical="center"/>
    </xf>
    <xf numFmtId="0" fontId="1" fillId="0" borderId="0" xfId="0" applyFont="1" applyAlignment="1"/>
    <xf numFmtId="0" fontId="3" fillId="0" borderId="0" xfId="0" applyFont="1" applyAlignment="1">
      <alignment horizontal="center" vertical="center" wrapText="1"/>
    </xf>
    <xf numFmtId="0" fontId="0" fillId="0" borderId="0" xfId="0" applyFont="1" applyAlignment="1"/>
    <xf numFmtId="0" fontId="6" fillId="2" borderId="1" xfId="0" applyFont="1" applyFill="1" applyBorder="1" applyAlignment="1">
      <alignment horizontal="center" vertical="center" wrapText="1"/>
    </xf>
    <xf numFmtId="0" fontId="7" fillId="0" borderId="2" xfId="0" applyFont="1" applyBorder="1"/>
    <xf numFmtId="0" fontId="7" fillId="0" borderId="3" xfId="0" applyFont="1" applyBorder="1"/>
    <xf numFmtId="0" fontId="9" fillId="2" borderId="12" xfId="0" applyFont="1" applyFill="1" applyBorder="1" applyAlignment="1">
      <alignment horizontal="center" vertical="center" wrapText="1"/>
    </xf>
    <xf numFmtId="0" fontId="7" fillId="0" borderId="13" xfId="0" applyFont="1" applyBorder="1"/>
    <xf numFmtId="0" fontId="7" fillId="0" borderId="14" xfId="0" applyFont="1" applyBorder="1"/>
    <xf numFmtId="0" fontId="6" fillId="0" borderId="5" xfId="0" applyFont="1" applyBorder="1" applyAlignment="1">
      <alignment horizontal="center" vertical="center" wrapText="1"/>
    </xf>
    <xf numFmtId="0" fontId="7" fillId="0" borderId="6" xfId="0" applyFont="1" applyBorder="1"/>
    <xf numFmtId="0" fontId="8" fillId="0" borderId="9" xfId="0" applyFont="1" applyBorder="1" applyAlignment="1">
      <alignment horizontal="center" vertical="center" wrapText="1"/>
    </xf>
    <xf numFmtId="0" fontId="7" fillId="0" borderId="10" xfId="0" applyFont="1" applyBorder="1"/>
    <xf numFmtId="0" fontId="6" fillId="3" borderId="43" xfId="0" applyFont="1" applyFill="1" applyBorder="1" applyAlignment="1">
      <alignment horizontal="center"/>
    </xf>
    <xf numFmtId="0" fontId="4" fillId="0" borderId="44" xfId="0" applyFont="1" applyBorder="1"/>
    <xf numFmtId="0" fontId="4" fillId="0" borderId="45" xfId="0" applyFont="1" applyBorder="1"/>
    <xf numFmtId="0" fontId="10" fillId="4" borderId="15" xfId="0" applyFont="1" applyFill="1" applyBorder="1" applyAlignment="1">
      <alignment horizontal="center" vertical="center" wrapText="1"/>
    </xf>
    <xf numFmtId="0" fontId="4" fillId="0" borderId="20" xfId="0" applyFont="1" applyBorder="1"/>
    <xf numFmtId="0" fontId="8" fillId="0" borderId="22" xfId="0" applyFont="1" applyBorder="1" applyAlignment="1">
      <alignment horizontal="center" vertical="center" wrapText="1"/>
    </xf>
    <xf numFmtId="0" fontId="7" fillId="0" borderId="18" xfId="0" applyFont="1" applyBorder="1"/>
    <xf numFmtId="0" fontId="7" fillId="0" borderId="24" xfId="0" applyFont="1" applyBorder="1"/>
    <xf numFmtId="0" fontId="8" fillId="0" borderId="21" xfId="0" applyFont="1" applyBorder="1" applyAlignment="1">
      <alignment horizontal="center" vertical="center" wrapText="1"/>
    </xf>
    <xf numFmtId="0" fontId="7" fillId="0" borderId="16" xfId="0" applyFont="1" applyBorder="1"/>
    <xf numFmtId="0" fontId="7" fillId="0" borderId="25" xfId="0" applyFont="1" applyBorder="1"/>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17" xfId="0" applyFont="1" applyBorder="1"/>
    <xf numFmtId="0" fontId="7" fillId="0" borderId="29" xfId="0" applyFont="1" applyBorder="1"/>
    <xf numFmtId="0" fontId="26" fillId="4" borderId="57" xfId="0" applyFont="1" applyFill="1" applyBorder="1" applyAlignment="1">
      <alignment horizontal="center" vertical="center" wrapText="1"/>
    </xf>
    <xf numFmtId="0" fontId="28" fillId="0" borderId="59" xfId="0" applyFont="1" applyBorder="1"/>
    <xf numFmtId="0" fontId="25" fillId="8" borderId="54" xfId="0" applyFont="1" applyFill="1" applyBorder="1" applyAlignment="1">
      <alignment horizontal="center"/>
    </xf>
    <xf numFmtId="0" fontId="25" fillId="8" borderId="55" xfId="0" applyFont="1" applyFill="1" applyBorder="1" applyAlignment="1">
      <alignment horizontal="center"/>
    </xf>
    <xf numFmtId="0" fontId="25" fillId="8" borderId="56" xfId="0" applyFont="1" applyFill="1" applyBorder="1" applyAlignment="1">
      <alignment horizontal="center"/>
    </xf>
    <xf numFmtId="0" fontId="37" fillId="8" borderId="60" xfId="0" applyFont="1" applyFill="1" applyBorder="1" applyAlignment="1">
      <alignment horizontal="center" vertical="center" wrapText="1"/>
    </xf>
    <xf numFmtId="0" fontId="36" fillId="11" borderId="63" xfId="0" applyFont="1" applyFill="1" applyBorder="1" applyAlignment="1">
      <alignment horizontal="center" vertical="center" wrapText="1"/>
    </xf>
    <xf numFmtId="0" fontId="36" fillId="11" borderId="64" xfId="0" applyFont="1" applyFill="1" applyBorder="1" applyAlignment="1">
      <alignment horizontal="center" vertical="center" wrapText="1"/>
    </xf>
    <xf numFmtId="0" fontId="36" fillId="11" borderId="6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31" xfId="0" applyFont="1" applyBorder="1"/>
    <xf numFmtId="2" fontId="8" fillId="0" borderId="22"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4" fillId="0" borderId="22" xfId="0" applyFont="1" applyBorder="1" applyAlignment="1">
      <alignment horizontal="center"/>
    </xf>
    <xf numFmtId="0" fontId="4" fillId="0" borderId="18" xfId="0" applyFont="1" applyBorder="1"/>
    <xf numFmtId="0" fontId="4" fillId="0" borderId="22" xfId="0" applyFont="1" applyBorder="1" applyAlignment="1">
      <alignment horizontal="right"/>
    </xf>
    <xf numFmtId="2" fontId="15" fillId="0" borderId="22" xfId="0" applyNumberFormat="1" applyFont="1" applyBorder="1" applyAlignment="1">
      <alignment horizontal="center" vertical="center" wrapText="1"/>
    </xf>
    <xf numFmtId="0" fontId="15" fillId="0" borderId="32" xfId="0" applyFont="1" applyBorder="1" applyAlignment="1">
      <alignment horizontal="center" vertical="center" wrapText="1"/>
    </xf>
    <xf numFmtId="0" fontId="7" fillId="0" borderId="33" xfId="0" applyFont="1" applyBorder="1"/>
    <xf numFmtId="0" fontId="4" fillId="0" borderId="24" xfId="0" applyFont="1" applyBorder="1"/>
    <xf numFmtId="0" fontId="4" fillId="0" borderId="22" xfId="0" applyFont="1" applyBorder="1" applyAlignment="1">
      <alignment horizontal="center" vertical="center"/>
    </xf>
    <xf numFmtId="0" fontId="9"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5" xfId="0" applyFont="1" applyBorder="1" applyAlignment="1">
      <alignment horizontal="center" vertical="center" wrapText="1"/>
    </xf>
    <xf numFmtId="0" fontId="11" fillId="0" borderId="22" xfId="0" applyFont="1" applyBorder="1" applyAlignment="1">
      <alignment horizontal="center" vertical="center" wrapText="1"/>
    </xf>
    <xf numFmtId="0" fontId="9" fillId="2" borderId="35" xfId="0" applyFont="1" applyFill="1" applyBorder="1" applyAlignment="1">
      <alignment horizontal="center" vertical="center" wrapText="1"/>
    </xf>
    <xf numFmtId="0" fontId="7" fillId="0" borderId="36" xfId="0" applyFont="1" applyBorder="1"/>
    <xf numFmtId="0" fontId="11" fillId="0" borderId="37" xfId="0" applyFont="1" applyBorder="1" applyAlignment="1">
      <alignment horizontal="center" vertical="center" wrapText="1"/>
    </xf>
    <xf numFmtId="0" fontId="7" fillId="0" borderId="27" xfId="0" applyFont="1" applyBorder="1"/>
    <xf numFmtId="0" fontId="12" fillId="0" borderId="38" xfId="0" applyFont="1" applyBorder="1" applyAlignment="1">
      <alignment horizontal="center" vertical="center" wrapText="1"/>
    </xf>
    <xf numFmtId="0" fontId="7" fillId="0" borderId="39" xfId="0" applyFont="1" applyBorder="1"/>
    <xf numFmtId="1" fontId="8" fillId="0" borderId="5" xfId="0" applyNumberFormat="1" applyFont="1" applyBorder="1" applyAlignment="1">
      <alignment horizontal="center" vertical="center" wrapText="1"/>
    </xf>
    <xf numFmtId="1" fontId="0" fillId="0" borderId="70" xfId="0" applyNumberFormat="1" applyBorder="1" applyAlignment="1">
      <alignment horizontal="center" vertical="center"/>
    </xf>
    <xf numFmtId="1" fontId="0" fillId="0" borderId="65" xfId="0" applyNumberFormat="1" applyBorder="1" applyAlignment="1">
      <alignment horizontal="center" vertical="center"/>
    </xf>
    <xf numFmtId="0" fontId="26" fillId="4" borderId="66" xfId="0" applyFont="1" applyFill="1" applyBorder="1" applyAlignment="1">
      <alignment horizontal="center" vertical="center" wrapText="1"/>
    </xf>
    <xf numFmtId="0" fontId="28" fillId="0" borderId="69" xfId="0" applyFont="1" applyBorder="1"/>
    <xf numFmtId="0" fontId="33" fillId="0" borderId="67" xfId="0" applyFont="1" applyBorder="1" applyAlignment="1">
      <alignment horizontal="center" vertical="center" wrapText="1"/>
    </xf>
    <xf numFmtId="0" fontId="33" fillId="0" borderId="60"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1" fontId="30" fillId="9" borderId="60" xfId="0" applyNumberFormat="1" applyFont="1" applyFill="1" applyBorder="1" applyAlignment="1">
      <alignment horizontal="center" vertical="center" wrapText="1"/>
    </xf>
    <xf numFmtId="0" fontId="32" fillId="10" borderId="54" xfId="0" applyFont="1" applyFill="1" applyBorder="1" applyAlignment="1">
      <alignment horizontal="center" vertical="center" wrapText="1"/>
    </xf>
    <xf numFmtId="0" fontId="32" fillId="10" borderId="55" xfId="0" applyFont="1" applyFill="1" applyBorder="1" applyAlignment="1">
      <alignment horizontal="center" vertical="center" wrapText="1"/>
    </xf>
    <xf numFmtId="0" fontId="32" fillId="10" borderId="56" xfId="0" applyFont="1" applyFill="1" applyBorder="1" applyAlignment="1">
      <alignment horizontal="center" vertical="center" wrapText="1"/>
    </xf>
    <xf numFmtId="0" fontId="25" fillId="8" borderId="54" xfId="0" applyFont="1" applyFill="1" applyBorder="1" applyAlignment="1">
      <alignment horizontal="center" vertical="center"/>
    </xf>
    <xf numFmtId="0" fontId="25" fillId="8" borderId="55" xfId="0" applyFont="1" applyFill="1" applyBorder="1" applyAlignment="1">
      <alignment horizontal="center" vertical="center"/>
    </xf>
    <xf numFmtId="0" fontId="30" fillId="0" borderId="60" xfId="0" applyFont="1" applyBorder="1" applyAlignment="1">
      <alignment horizontal="center" vertical="center" wrapText="1"/>
    </xf>
    <xf numFmtId="0" fontId="6" fillId="3" borderId="51" xfId="0" applyFont="1" applyFill="1" applyBorder="1" applyAlignment="1">
      <alignment horizontal="center"/>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1" fontId="30" fillId="9" borderId="63" xfId="0" applyNumberFormat="1" applyFont="1" applyFill="1" applyBorder="1" applyAlignment="1">
      <alignment horizontal="center" vertical="center" wrapText="1"/>
    </xf>
    <xf numFmtId="1" fontId="30" fillId="9" borderId="64" xfId="0" applyNumberFormat="1" applyFont="1" applyFill="1" applyBorder="1" applyAlignment="1">
      <alignment horizontal="center" vertical="center" wrapText="1"/>
    </xf>
    <xf numFmtId="1" fontId="30" fillId="9" borderId="65" xfId="0" applyNumberFormat="1" applyFont="1" applyFill="1" applyBorder="1" applyAlignment="1">
      <alignment horizontal="center" vertical="center" wrapText="1"/>
    </xf>
    <xf numFmtId="2" fontId="17" fillId="0" borderId="22" xfId="0" applyNumberFormat="1" applyFont="1" applyBorder="1" applyAlignment="1">
      <alignment horizontal="center" vertical="center" wrapText="1"/>
    </xf>
    <xf numFmtId="2" fontId="34" fillId="0" borderId="60" xfId="0" applyNumberFormat="1" applyFont="1" applyBorder="1" applyAlignment="1">
      <alignment horizontal="center" vertical="center" wrapText="1"/>
    </xf>
    <xf numFmtId="0" fontId="25" fillId="8" borderId="56" xfId="0" applyFont="1" applyFill="1" applyBorder="1" applyAlignment="1">
      <alignment horizontal="center" vertical="center"/>
    </xf>
    <xf numFmtId="0" fontId="43" fillId="4" borderId="15" xfId="0" applyFont="1" applyFill="1" applyBorder="1" applyAlignment="1">
      <alignment horizontal="center" vertical="center" wrapText="1"/>
    </xf>
    <xf numFmtId="0" fontId="43" fillId="4" borderId="20" xfId="0" applyFont="1" applyFill="1" applyBorder="1" applyAlignment="1">
      <alignment horizontal="center" vertical="center" wrapText="1"/>
    </xf>
    <xf numFmtId="0" fontId="41" fillId="3" borderId="46" xfId="0" applyFont="1" applyFill="1" applyBorder="1" applyAlignment="1">
      <alignment horizontal="center"/>
    </xf>
    <xf numFmtId="0" fontId="41" fillId="3" borderId="48" xfId="0" applyFont="1" applyFill="1" applyBorder="1" applyAlignment="1">
      <alignment horizontal="center"/>
    </xf>
    <xf numFmtId="0" fontId="41" fillId="3" borderId="15" xfId="0" applyFont="1" applyFill="1" applyBorder="1" applyAlignment="1">
      <alignment horizontal="center"/>
    </xf>
    <xf numFmtId="0" fontId="11"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41" fillId="3" borderId="43" xfId="0" applyFont="1" applyFill="1" applyBorder="1" applyAlignment="1">
      <alignment horizontal="center"/>
    </xf>
    <xf numFmtId="0" fontId="42" fillId="0" borderId="44" xfId="0" applyFont="1" applyBorder="1"/>
    <xf numFmtId="0" fontId="42" fillId="0" borderId="45" xfId="0" applyFont="1" applyBorder="1"/>
    <xf numFmtId="0" fontId="42" fillId="0" borderId="20" xfId="0" applyFont="1" applyBorder="1"/>
    <xf numFmtId="0" fontId="8" fillId="0" borderId="28" xfId="0" applyFont="1" applyBorder="1" applyAlignment="1">
      <alignment horizontal="center" vertical="center" wrapText="1"/>
    </xf>
    <xf numFmtId="0" fontId="11" fillId="2" borderId="5" xfId="0" applyFont="1" applyFill="1" applyBorder="1" applyAlignment="1">
      <alignment horizontal="center" vertical="center" wrapText="1"/>
    </xf>
    <xf numFmtId="49" fontId="18" fillId="0" borderId="22" xfId="0" applyNumberFormat="1" applyFont="1" applyBorder="1" applyAlignment="1">
      <alignment horizontal="center" vertical="center" wrapText="1"/>
    </xf>
    <xf numFmtId="0" fontId="42" fillId="0" borderId="48" xfId="0" applyFont="1" applyBorder="1"/>
    <xf numFmtId="0" fontId="8" fillId="0" borderId="46" xfId="0" applyFont="1" applyBorder="1" applyAlignment="1">
      <alignment horizontal="center" vertical="center" wrapText="1"/>
    </xf>
    <xf numFmtId="0" fontId="7" fillId="0" borderId="30" xfId="0" applyFont="1" applyBorder="1"/>
    <xf numFmtId="0" fontId="7" fillId="0" borderId="47" xfId="0" applyFont="1" applyBorder="1"/>
    <xf numFmtId="0" fontId="6" fillId="3" borderId="60" xfId="0" applyFont="1" applyFill="1" applyBorder="1" applyAlignment="1">
      <alignment horizontal="center"/>
    </xf>
    <xf numFmtId="0" fontId="4" fillId="0" borderId="60" xfId="0" applyFont="1" applyBorder="1"/>
    <xf numFmtId="0" fontId="11" fillId="0" borderId="4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22" xfId="0" applyFont="1" applyBorder="1" applyAlignment="1">
      <alignment horizontal="center" vertical="center"/>
    </xf>
    <xf numFmtId="0" fontId="16" fillId="6" borderId="5" xfId="0" applyFont="1" applyFill="1" applyBorder="1" applyAlignment="1">
      <alignment horizontal="center"/>
    </xf>
    <xf numFmtId="0" fontId="4" fillId="0" borderId="31" xfId="0" applyFont="1" applyBorder="1"/>
    <xf numFmtId="0" fontId="4" fillId="0" borderId="6" xfId="0" applyFont="1" applyBorder="1"/>
    <xf numFmtId="0" fontId="16" fillId="5" borderId="5" xfId="0" applyFont="1" applyFill="1" applyBorder="1" applyAlignment="1">
      <alignment horizontal="center" vertical="center" wrapText="1"/>
    </xf>
    <xf numFmtId="2" fontId="21" fillId="0" borderId="22" xfId="0" applyNumberFormat="1" applyFont="1" applyBorder="1" applyAlignment="1">
      <alignment horizontal="center" vertical="center" wrapText="1"/>
    </xf>
    <xf numFmtId="0" fontId="19" fillId="2" borderId="48"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4" fillId="0" borderId="51" xfId="0" applyFont="1" applyBorder="1"/>
    <xf numFmtId="0" fontId="22" fillId="7" borderId="60" xfId="0" applyFont="1" applyFill="1" applyBorder="1" applyAlignment="1">
      <alignment horizontal="center"/>
    </xf>
    <xf numFmtId="0" fontId="0" fillId="0" borderId="60" xfId="0" applyBorder="1"/>
    <xf numFmtId="0" fontId="7" fillId="0" borderId="52" xfId="0" applyFont="1" applyBorder="1"/>
    <xf numFmtId="0" fontId="7" fillId="0" borderId="53" xfId="0" applyFont="1" applyBorder="1"/>
    <xf numFmtId="0" fontId="47" fillId="3" borderId="43" xfId="0" applyFont="1" applyFill="1" applyBorder="1" applyAlignment="1">
      <alignment horizontal="center"/>
    </xf>
    <xf numFmtId="0" fontId="48" fillId="0" borderId="44" xfId="0" applyFont="1" applyBorder="1"/>
    <xf numFmtId="0" fontId="48" fillId="0" borderId="45" xfId="0" applyFont="1" applyBorder="1"/>
    <xf numFmtId="0" fontId="47" fillId="4" borderId="15" xfId="0" applyFont="1" applyFill="1" applyBorder="1" applyAlignment="1">
      <alignment horizontal="center" vertical="center" wrapText="1"/>
    </xf>
    <xf numFmtId="0" fontId="47" fillId="0" borderId="18" xfId="0" applyFont="1" applyBorder="1" applyAlignment="1">
      <alignment horizontal="center" vertical="center" wrapText="1"/>
    </xf>
    <xf numFmtId="0" fontId="48" fillId="0" borderId="20" xfId="0" applyFont="1" applyBorder="1"/>
    <xf numFmtId="0" fontId="49" fillId="0" borderId="23" xfId="0" applyFont="1" applyBorder="1" applyAlignment="1">
      <alignment horizontal="center" vertical="center" wrapText="1"/>
    </xf>
    <xf numFmtId="2" fontId="48" fillId="0" borderId="23" xfId="0" applyNumberFormat="1" applyFont="1" applyBorder="1"/>
    <xf numFmtId="2" fontId="49" fillId="0" borderId="23" xfId="0" applyNumberFormat="1" applyFont="1" applyBorder="1" applyAlignment="1">
      <alignment horizontal="center" vertical="center" wrapText="1"/>
    </xf>
  </cellXfs>
  <cellStyles count="7">
    <cellStyle name="Millares" xfId="1" builtinId="3"/>
    <cellStyle name="Moneda 2 2 7" xfId="4" xr:uid="{F503EAC3-052B-4D36-AD55-9CEDB1362C6E}"/>
    <cellStyle name="Moneda 2 5 10 7" xfId="5" xr:uid="{4FF09D81-C8B6-42B9-B8E8-A12F755C89ED}"/>
    <cellStyle name="Moneda 3" xfId="2" xr:uid="{5A363C30-7ACA-4093-94DF-0EC4CDFDB167}"/>
    <cellStyle name="Moneda 6" xfId="3" xr:uid="{BC903E19-E0B8-4E7A-B26E-0120F9B13138}"/>
    <cellStyle name="Normal" xfId="0" builtinId="0"/>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638175</xdr:colOff>
      <xdr:row>1</xdr:row>
      <xdr:rowOff>28575</xdr:rowOff>
    </xdr:from>
    <xdr:ext cx="4686300" cy="942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628650</xdr:rowOff>
    </xdr:from>
    <xdr:ext cx="2781300" cy="952500"/>
    <xdr:pic>
      <xdr:nvPicPr>
        <xdr:cNvPr id="2" name="image10.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104775</xdr:rowOff>
    </xdr:from>
    <xdr:ext cx="2781300" cy="942975"/>
    <xdr:pic>
      <xdr:nvPicPr>
        <xdr:cNvPr id="2" name="image1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981075</xdr:rowOff>
    </xdr:from>
    <xdr:ext cx="2905125" cy="1028700"/>
    <xdr:pic>
      <xdr:nvPicPr>
        <xdr:cNvPr id="2" name="image12.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352425</xdr:colOff>
      <xdr:row>1</xdr:row>
      <xdr:rowOff>19050</xdr:rowOff>
    </xdr:from>
    <xdr:ext cx="2790825" cy="942975"/>
    <xdr:pic>
      <xdr:nvPicPr>
        <xdr:cNvPr id="2" name="image13.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447675</xdr:colOff>
      <xdr:row>1</xdr:row>
      <xdr:rowOff>95250</xdr:rowOff>
    </xdr:from>
    <xdr:ext cx="2838450" cy="942975"/>
    <xdr:pic>
      <xdr:nvPicPr>
        <xdr:cNvPr id="2" name="image14.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495300</xdr:rowOff>
    </xdr:from>
    <xdr:ext cx="2781300" cy="990600"/>
    <xdr:pic>
      <xdr:nvPicPr>
        <xdr:cNvPr id="2" name="image15.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619125</xdr:rowOff>
    </xdr:from>
    <xdr:ext cx="2828925" cy="990600"/>
    <xdr:pic>
      <xdr:nvPicPr>
        <xdr:cNvPr id="2" name="image16.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314325</xdr:colOff>
      <xdr:row>1</xdr:row>
      <xdr:rowOff>38100</xdr:rowOff>
    </xdr:from>
    <xdr:ext cx="2743200" cy="942975"/>
    <xdr:pic>
      <xdr:nvPicPr>
        <xdr:cNvPr id="2" name="image17.png">
          <a:extLst>
            <a:ext uri="{FF2B5EF4-FFF2-40B4-BE49-F238E27FC236}">
              <a16:creationId xmlns:a16="http://schemas.microsoft.com/office/drawing/2014/main" id="{00000000-0008-0000-1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19050</xdr:rowOff>
    </xdr:from>
    <xdr:ext cx="2781300" cy="9429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457200</xdr:rowOff>
    </xdr:from>
    <xdr:ext cx="2781300" cy="9429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590550</xdr:rowOff>
    </xdr:from>
    <xdr:ext cx="2781300" cy="6477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590550</xdr:rowOff>
    </xdr:from>
    <xdr:ext cx="2828925" cy="9620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1</xdr:row>
      <xdr:rowOff>38100</xdr:rowOff>
    </xdr:from>
    <xdr:ext cx="2781300" cy="94297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104775</xdr:colOff>
      <xdr:row>1</xdr:row>
      <xdr:rowOff>0</xdr:rowOff>
    </xdr:from>
    <xdr:ext cx="2781300" cy="94297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685800</xdr:rowOff>
    </xdr:from>
    <xdr:ext cx="2781300" cy="952500"/>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276225</xdr:colOff>
      <xdr:row>1</xdr:row>
      <xdr:rowOff>47625</xdr:rowOff>
    </xdr:from>
    <xdr:ext cx="2743200" cy="742950"/>
    <xdr:pic>
      <xdr:nvPicPr>
        <xdr:cNvPr id="2" name="image9.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100"/>
  <sheetViews>
    <sheetView topLeftCell="F13" workbookViewId="0">
      <selection activeCell="H10" sqref="H10:T16"/>
    </sheetView>
  </sheetViews>
  <sheetFormatPr baseColWidth="10" defaultColWidth="14.42578125" defaultRowHeight="15" customHeight="1"/>
  <cols>
    <col min="1" max="1" width="27.7109375" customWidth="1"/>
    <col min="2" max="2" width="11.7109375" customWidth="1"/>
    <col min="3" max="3" width="21.28515625" customWidth="1"/>
    <col min="4" max="4" width="37.7109375" customWidth="1"/>
    <col min="5" max="5" width="23.140625" customWidth="1"/>
    <col min="6" max="6" width="14.28515625" customWidth="1"/>
    <col min="7" max="7" width="21.5703125" customWidth="1"/>
    <col min="8" max="8" width="13.7109375" customWidth="1"/>
    <col min="9" max="9" width="13.42578125" customWidth="1"/>
    <col min="10" max="10" width="11.42578125" customWidth="1"/>
    <col min="11" max="11" width="10.7109375" customWidth="1"/>
    <col min="12" max="12" width="14.140625" customWidth="1"/>
    <col min="13" max="20" width="10.7109375" customWidth="1"/>
  </cols>
  <sheetData>
    <row r="1" spans="1:20" ht="26.25" customHeight="1">
      <c r="A1" s="173" t="s">
        <v>0</v>
      </c>
      <c r="B1" s="174"/>
      <c r="C1" s="174"/>
      <c r="D1" s="174"/>
      <c r="E1" s="174"/>
      <c r="F1" s="174"/>
      <c r="G1" s="174"/>
      <c r="H1" s="174"/>
      <c r="I1" s="174"/>
      <c r="J1" s="174"/>
      <c r="K1" s="174"/>
      <c r="L1" s="174"/>
      <c r="M1" s="1"/>
      <c r="N1" s="1"/>
      <c r="O1" s="1"/>
      <c r="P1" s="1"/>
      <c r="Q1" s="1"/>
      <c r="R1" s="1"/>
      <c r="S1" s="1"/>
      <c r="T1" s="1"/>
    </row>
    <row r="2" spans="1:20" ht="26.25" customHeight="1">
      <c r="A2" s="173" t="s">
        <v>1</v>
      </c>
      <c r="B2" s="174"/>
      <c r="C2" s="174"/>
      <c r="D2" s="174"/>
      <c r="E2" s="174"/>
      <c r="F2" s="174"/>
      <c r="G2" s="174"/>
      <c r="H2" s="174"/>
      <c r="I2" s="174"/>
      <c r="J2" s="174"/>
      <c r="K2" s="174"/>
      <c r="L2" s="174"/>
      <c r="M2" s="1"/>
      <c r="N2" s="1"/>
      <c r="O2" s="1"/>
      <c r="P2" s="1"/>
      <c r="Q2" s="1"/>
      <c r="R2" s="1"/>
      <c r="S2" s="1"/>
      <c r="T2" s="1"/>
    </row>
    <row r="3" spans="1:20" ht="26.25" customHeight="1">
      <c r="A3" s="173" t="s">
        <v>2</v>
      </c>
      <c r="B3" s="174"/>
      <c r="C3" s="174"/>
      <c r="D3" s="174"/>
      <c r="E3" s="174"/>
      <c r="F3" s="174"/>
      <c r="G3" s="174"/>
      <c r="H3" s="174"/>
      <c r="I3" s="174"/>
      <c r="J3" s="174"/>
      <c r="K3" s="174"/>
      <c r="L3" s="174"/>
      <c r="M3" s="1"/>
      <c r="N3" s="1"/>
      <c r="O3" s="1"/>
      <c r="P3" s="1"/>
      <c r="Q3" s="1"/>
      <c r="R3" s="1"/>
      <c r="S3" s="1"/>
      <c r="T3" s="1"/>
    </row>
    <row r="4" spans="1:20" ht="18.75">
      <c r="A4" s="2"/>
      <c r="B4" s="2"/>
      <c r="C4" s="2"/>
      <c r="D4" s="2"/>
      <c r="E4" s="2"/>
      <c r="F4" s="2"/>
      <c r="G4" s="2"/>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75" t="s">
        <v>3</v>
      </c>
      <c r="B6" s="176"/>
      <c r="C6" s="176"/>
      <c r="D6" s="177"/>
      <c r="E6" s="3"/>
      <c r="F6" s="1"/>
      <c r="G6" s="1"/>
      <c r="H6" s="1"/>
      <c r="I6" s="1"/>
      <c r="J6" s="1"/>
      <c r="K6" s="1"/>
      <c r="L6" s="1"/>
      <c r="M6" s="1"/>
      <c r="N6" s="1"/>
      <c r="O6" s="1"/>
      <c r="P6" s="1"/>
      <c r="Q6" s="1"/>
      <c r="R6" s="1"/>
      <c r="S6" s="1"/>
      <c r="T6" s="1"/>
    </row>
    <row r="7" spans="1:20">
      <c r="A7" s="4" t="s">
        <v>4</v>
      </c>
      <c r="B7" s="181" t="s">
        <v>5</v>
      </c>
      <c r="C7" s="182"/>
      <c r="D7" s="6" t="s">
        <v>6</v>
      </c>
      <c r="E7" s="3"/>
      <c r="F7" s="1"/>
      <c r="G7" s="1"/>
      <c r="H7" s="1"/>
      <c r="I7" s="1"/>
      <c r="J7" s="1"/>
      <c r="K7" s="1"/>
      <c r="L7" s="1"/>
      <c r="M7" s="1"/>
      <c r="N7" s="1"/>
      <c r="O7" s="1"/>
      <c r="P7" s="1"/>
      <c r="Q7" s="1"/>
      <c r="R7" s="1"/>
      <c r="S7" s="1"/>
      <c r="T7" s="1"/>
    </row>
    <row r="8" spans="1:20" ht="15.75" customHeight="1">
      <c r="A8" s="7" t="s">
        <v>7</v>
      </c>
      <c r="B8" s="183" t="s">
        <v>8</v>
      </c>
      <c r="C8" s="184"/>
      <c r="D8" s="9" t="s">
        <v>9</v>
      </c>
      <c r="E8" s="1"/>
      <c r="F8" s="1"/>
      <c r="G8" s="1"/>
      <c r="H8" s="1"/>
      <c r="I8" s="1"/>
      <c r="J8" s="1"/>
      <c r="K8" s="1"/>
      <c r="L8" s="1"/>
      <c r="M8" s="1"/>
      <c r="N8" s="1"/>
      <c r="O8" s="1"/>
      <c r="P8" s="1"/>
      <c r="Q8" s="1"/>
      <c r="R8" s="1"/>
      <c r="S8" s="1"/>
      <c r="T8" s="1"/>
    </row>
    <row r="9" spans="1:20">
      <c r="A9" s="1"/>
      <c r="B9" s="1"/>
      <c r="C9" s="1"/>
      <c r="D9" s="1"/>
      <c r="E9" s="1"/>
      <c r="F9" s="1"/>
      <c r="G9" s="1"/>
      <c r="H9" s="1"/>
      <c r="I9" s="1"/>
      <c r="J9" s="1"/>
      <c r="K9" s="1"/>
      <c r="L9" s="1"/>
      <c r="M9" s="1"/>
      <c r="N9" s="1"/>
      <c r="O9" s="1"/>
      <c r="P9" s="1"/>
      <c r="Q9" s="1"/>
      <c r="R9" s="1"/>
      <c r="S9" s="1"/>
      <c r="T9" s="1"/>
    </row>
    <row r="10" spans="1:20" ht="27" customHeight="1">
      <c r="A10" s="178" t="s">
        <v>10</v>
      </c>
      <c r="B10" s="179"/>
      <c r="C10" s="179"/>
      <c r="D10" s="179"/>
      <c r="E10" s="179"/>
      <c r="F10" s="179"/>
      <c r="G10" s="180"/>
      <c r="H10" s="185">
        <v>2022</v>
      </c>
      <c r="I10" s="186"/>
      <c r="J10" s="186"/>
      <c r="K10" s="186"/>
      <c r="L10" s="186"/>
      <c r="M10" s="186"/>
      <c r="N10" s="186"/>
      <c r="O10" s="186"/>
      <c r="P10" s="186"/>
      <c r="Q10" s="186"/>
      <c r="R10" s="186"/>
      <c r="S10" s="187"/>
      <c r="T10" s="188" t="s">
        <v>11</v>
      </c>
    </row>
    <row r="11" spans="1:20" ht="38.25">
      <c r="A11" s="10" t="s">
        <v>12</v>
      </c>
      <c r="B11" s="11" t="s">
        <v>13</v>
      </c>
      <c r="C11" s="12" t="s">
        <v>14</v>
      </c>
      <c r="D11" s="12" t="s">
        <v>15</v>
      </c>
      <c r="E11" s="12" t="s">
        <v>16</v>
      </c>
      <c r="F11" s="12" t="s">
        <v>17</v>
      </c>
      <c r="G11" s="13" t="s">
        <v>18</v>
      </c>
      <c r="H11" s="14" t="s">
        <v>19</v>
      </c>
      <c r="I11" s="14" t="s">
        <v>20</v>
      </c>
      <c r="J11" s="14" t="s">
        <v>21</v>
      </c>
      <c r="K11" s="14" t="s">
        <v>22</v>
      </c>
      <c r="L11" s="14" t="s">
        <v>23</v>
      </c>
      <c r="M11" s="14" t="s">
        <v>24</v>
      </c>
      <c r="N11" s="14" t="s">
        <v>25</v>
      </c>
      <c r="O11" s="14" t="s">
        <v>26</v>
      </c>
      <c r="P11" s="14" t="s">
        <v>27</v>
      </c>
      <c r="Q11" s="14" t="s">
        <v>28</v>
      </c>
      <c r="R11" s="14" t="s">
        <v>29</v>
      </c>
      <c r="S11" s="14" t="s">
        <v>30</v>
      </c>
      <c r="T11" s="189"/>
    </row>
    <row r="12" spans="1:20" ht="43.5" customHeight="1">
      <c r="A12" s="193" t="s">
        <v>31</v>
      </c>
      <c r="B12" s="190">
        <v>15502</v>
      </c>
      <c r="C12" s="190" t="s">
        <v>32</v>
      </c>
      <c r="D12" s="190" t="s">
        <v>33</v>
      </c>
      <c r="E12" s="190" t="s">
        <v>34</v>
      </c>
      <c r="F12" s="15">
        <v>170</v>
      </c>
      <c r="G12" s="15" t="s">
        <v>35</v>
      </c>
      <c r="H12" s="15">
        <v>19</v>
      </c>
      <c r="I12" s="15">
        <v>20</v>
      </c>
      <c r="J12" s="15">
        <v>21</v>
      </c>
      <c r="K12" s="15">
        <v>18</v>
      </c>
      <c r="L12" s="15">
        <v>19</v>
      </c>
      <c r="M12" s="16">
        <v>20</v>
      </c>
      <c r="N12" s="110">
        <v>21</v>
      </c>
      <c r="O12" s="110">
        <v>23</v>
      </c>
      <c r="P12" s="16">
        <v>21</v>
      </c>
      <c r="Q12" s="16">
        <v>19</v>
      </c>
      <c r="R12" s="16">
        <v>15</v>
      </c>
      <c r="S12" s="16">
        <v>21</v>
      </c>
      <c r="T12" s="17">
        <f t="shared" ref="T12:T16" si="0">SUM(H12:S12)</f>
        <v>237</v>
      </c>
    </row>
    <row r="13" spans="1:20" ht="63.75">
      <c r="A13" s="194"/>
      <c r="B13" s="191"/>
      <c r="C13" s="191"/>
      <c r="D13" s="191"/>
      <c r="E13" s="192"/>
      <c r="F13" s="15">
        <v>200</v>
      </c>
      <c r="G13" s="15" t="s">
        <v>36</v>
      </c>
      <c r="H13" s="15">
        <v>14</v>
      </c>
      <c r="I13" s="15">
        <v>12</v>
      </c>
      <c r="J13" s="15">
        <v>8</v>
      </c>
      <c r="K13" s="15">
        <v>6</v>
      </c>
      <c r="L13" s="15">
        <v>21</v>
      </c>
      <c r="M13" s="16">
        <v>6</v>
      </c>
      <c r="N13" s="110">
        <v>4</v>
      </c>
      <c r="O13" s="110">
        <v>8</v>
      </c>
      <c r="P13" s="16">
        <v>60</v>
      </c>
      <c r="Q13" s="16">
        <v>2</v>
      </c>
      <c r="R13" s="16">
        <v>4</v>
      </c>
      <c r="S13" s="16">
        <v>6</v>
      </c>
      <c r="T13" s="17">
        <f t="shared" si="0"/>
        <v>151</v>
      </c>
    </row>
    <row r="14" spans="1:20" ht="38.25">
      <c r="A14" s="194"/>
      <c r="B14" s="191"/>
      <c r="C14" s="191"/>
      <c r="D14" s="191"/>
      <c r="E14" s="190" t="s">
        <v>37</v>
      </c>
      <c r="F14" s="15">
        <v>1200</v>
      </c>
      <c r="G14" s="15" t="s">
        <v>38</v>
      </c>
      <c r="H14" s="15">
        <v>171</v>
      </c>
      <c r="I14" s="15">
        <v>180</v>
      </c>
      <c r="J14" s="15">
        <v>189</v>
      </c>
      <c r="K14" s="15">
        <v>162</v>
      </c>
      <c r="L14" s="15">
        <v>171</v>
      </c>
      <c r="M14" s="15">
        <v>180</v>
      </c>
      <c r="N14" s="111">
        <v>189</v>
      </c>
      <c r="O14" s="111">
        <v>207</v>
      </c>
      <c r="P14" s="112">
        <v>189</v>
      </c>
      <c r="Q14" s="112">
        <v>171</v>
      </c>
      <c r="R14" s="112">
        <v>135</v>
      </c>
      <c r="S14" s="112">
        <v>189</v>
      </c>
      <c r="T14" s="17">
        <f t="shared" si="0"/>
        <v>2133</v>
      </c>
    </row>
    <row r="15" spans="1:20" ht="38.25">
      <c r="A15" s="194"/>
      <c r="B15" s="191"/>
      <c r="C15" s="191"/>
      <c r="D15" s="191"/>
      <c r="E15" s="191"/>
      <c r="F15" s="15">
        <v>1200</v>
      </c>
      <c r="G15" s="15" t="s">
        <v>39</v>
      </c>
      <c r="H15" s="15">
        <v>133</v>
      </c>
      <c r="I15" s="15">
        <v>140</v>
      </c>
      <c r="J15" s="15">
        <v>147</v>
      </c>
      <c r="K15" s="15">
        <v>126</v>
      </c>
      <c r="L15" s="15">
        <v>140</v>
      </c>
      <c r="M15" s="15">
        <v>140</v>
      </c>
      <c r="N15" s="111">
        <v>147</v>
      </c>
      <c r="O15" s="111">
        <v>161</v>
      </c>
      <c r="P15" s="112">
        <v>147</v>
      </c>
      <c r="Q15" s="112">
        <v>133</v>
      </c>
      <c r="R15" s="112">
        <v>105</v>
      </c>
      <c r="S15" s="112">
        <v>147</v>
      </c>
      <c r="T15" s="17">
        <f t="shared" si="0"/>
        <v>1666</v>
      </c>
    </row>
    <row r="16" spans="1:20" ht="51">
      <c r="A16" s="195"/>
      <c r="B16" s="192"/>
      <c r="C16" s="192"/>
      <c r="D16" s="192"/>
      <c r="E16" s="192"/>
      <c r="F16" s="18">
        <v>2500</v>
      </c>
      <c r="G16" s="19" t="s">
        <v>40</v>
      </c>
      <c r="H16" s="15">
        <v>114</v>
      </c>
      <c r="I16" s="15">
        <v>120</v>
      </c>
      <c r="J16" s="15">
        <v>126</v>
      </c>
      <c r="K16" s="15">
        <v>108</v>
      </c>
      <c r="L16" s="15">
        <v>114</v>
      </c>
      <c r="M16" s="15">
        <v>120</v>
      </c>
      <c r="N16" s="111">
        <v>147</v>
      </c>
      <c r="O16" s="111">
        <v>161</v>
      </c>
      <c r="P16" s="112">
        <v>147</v>
      </c>
      <c r="Q16" s="112">
        <v>133</v>
      </c>
      <c r="R16" s="112">
        <v>105</v>
      </c>
      <c r="S16" s="112">
        <v>147</v>
      </c>
      <c r="T16" s="17">
        <f t="shared" si="0"/>
        <v>1542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5">
    <mergeCell ref="T10:T11"/>
    <mergeCell ref="D12:D16"/>
    <mergeCell ref="A12:A16"/>
    <mergeCell ref="B12:B16"/>
    <mergeCell ref="C12:C16"/>
    <mergeCell ref="E12:E13"/>
    <mergeCell ref="E14:E16"/>
    <mergeCell ref="A1:L1"/>
    <mergeCell ref="A2:L2"/>
    <mergeCell ref="A3:L3"/>
    <mergeCell ref="A6:D6"/>
    <mergeCell ref="A10:G10"/>
    <mergeCell ref="B7:C7"/>
    <mergeCell ref="B8:C8"/>
    <mergeCell ref="H10:S10"/>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T100"/>
  <sheetViews>
    <sheetView topLeftCell="A10" workbookViewId="0">
      <selection activeCell="I7" sqref="I7"/>
    </sheetView>
  </sheetViews>
  <sheetFormatPr baseColWidth="10" defaultColWidth="14.42578125" defaultRowHeight="15" customHeight="1"/>
  <cols>
    <col min="1" max="11" width="10.7109375" customWidth="1"/>
    <col min="12" max="12" width="14.140625" customWidth="1"/>
    <col min="13" max="20" width="10.7109375" customWidth="1"/>
  </cols>
  <sheetData>
    <row r="1" spans="1:20" ht="53.2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c r="A6" s="175" t="s">
        <v>3</v>
      </c>
      <c r="B6" s="176"/>
      <c r="C6" s="176"/>
      <c r="D6" s="177"/>
      <c r="E6" s="3"/>
      <c r="F6" s="1"/>
      <c r="G6" s="1"/>
      <c r="H6" s="1"/>
      <c r="I6" s="1"/>
      <c r="J6" s="1"/>
      <c r="K6" s="1"/>
      <c r="L6" s="1"/>
    </row>
    <row r="7" spans="1:20" ht="60">
      <c r="A7" s="4" t="s">
        <v>4</v>
      </c>
      <c r="B7" s="181" t="s">
        <v>5</v>
      </c>
      <c r="C7" s="182"/>
      <c r="D7" s="6" t="s">
        <v>6</v>
      </c>
      <c r="E7" s="3"/>
      <c r="F7" s="1"/>
      <c r="G7" s="1"/>
      <c r="H7" s="1"/>
      <c r="I7" s="1"/>
      <c r="J7" s="1"/>
      <c r="K7" s="1"/>
      <c r="L7" s="1"/>
    </row>
    <row r="8" spans="1:20" ht="30">
      <c r="A8" s="7" t="s">
        <v>7</v>
      </c>
      <c r="B8" s="183" t="s">
        <v>133</v>
      </c>
      <c r="C8" s="184"/>
      <c r="D8" s="9" t="s">
        <v>153</v>
      </c>
      <c r="E8" s="1"/>
      <c r="F8" s="1"/>
      <c r="G8" s="1"/>
      <c r="H8" s="1"/>
      <c r="I8" s="1"/>
      <c r="J8" s="1"/>
      <c r="K8" s="1"/>
      <c r="L8" s="1"/>
    </row>
    <row r="9" spans="1:20" ht="15.75" thickBot="1">
      <c r="A9" s="1"/>
      <c r="B9" s="1"/>
      <c r="C9" s="1"/>
      <c r="D9" s="1"/>
      <c r="E9" s="1"/>
      <c r="F9" s="1"/>
      <c r="G9" s="1"/>
      <c r="H9" s="1"/>
      <c r="I9" s="1"/>
      <c r="J9" s="1"/>
      <c r="K9" s="1"/>
      <c r="L9" s="1"/>
    </row>
    <row r="10" spans="1:20" ht="15" customHeight="1" thickBot="1">
      <c r="A10" s="271" t="s">
        <v>10</v>
      </c>
      <c r="B10" s="210"/>
      <c r="C10" s="210"/>
      <c r="D10" s="210"/>
      <c r="E10" s="210"/>
      <c r="F10" s="210"/>
      <c r="G10" s="182"/>
      <c r="H10" s="260">
        <v>2022</v>
      </c>
      <c r="I10" s="273"/>
      <c r="J10" s="273"/>
      <c r="K10" s="273"/>
      <c r="L10" s="273"/>
      <c r="M10" s="273"/>
      <c r="N10" s="273"/>
      <c r="O10" s="267"/>
      <c r="P10" s="267"/>
      <c r="Q10" s="267"/>
      <c r="R10" s="267"/>
      <c r="S10" s="268"/>
      <c r="T10" s="258" t="s">
        <v>11</v>
      </c>
    </row>
    <row r="11" spans="1:20" ht="63.75">
      <c r="A11" s="26" t="s">
        <v>12</v>
      </c>
      <c r="B11" s="26" t="s">
        <v>13</v>
      </c>
      <c r="C11" s="26" t="s">
        <v>14</v>
      </c>
      <c r="D11" s="26" t="s">
        <v>15</v>
      </c>
      <c r="E11" s="26" t="s">
        <v>16</v>
      </c>
      <c r="F11" s="26" t="s">
        <v>17</v>
      </c>
      <c r="G11" s="66" t="s">
        <v>18</v>
      </c>
      <c r="H11" s="148" t="s">
        <v>19</v>
      </c>
      <c r="I11" s="148" t="s">
        <v>20</v>
      </c>
      <c r="J11" s="148" t="s">
        <v>21</v>
      </c>
      <c r="K11" s="148" t="s">
        <v>22</v>
      </c>
      <c r="L11" s="148" t="s">
        <v>23</v>
      </c>
      <c r="M11" s="148" t="s">
        <v>24</v>
      </c>
      <c r="N11" s="148" t="s">
        <v>25</v>
      </c>
      <c r="O11" s="149" t="s">
        <v>26</v>
      </c>
      <c r="P11" s="150" t="s">
        <v>27</v>
      </c>
      <c r="Q11" s="150" t="s">
        <v>28</v>
      </c>
      <c r="R11" s="150" t="s">
        <v>29</v>
      </c>
      <c r="S11" s="150" t="s">
        <v>30</v>
      </c>
      <c r="T11" s="269"/>
    </row>
    <row r="12" spans="1:20" ht="63.75">
      <c r="A12" s="190" t="s">
        <v>154</v>
      </c>
      <c r="B12" s="190">
        <v>15446</v>
      </c>
      <c r="C12" s="190" t="s">
        <v>155</v>
      </c>
      <c r="D12" s="190" t="s">
        <v>156</v>
      </c>
      <c r="E12" s="272" t="s">
        <v>157</v>
      </c>
      <c r="F12" s="272" t="s">
        <v>158</v>
      </c>
      <c r="G12" s="67" t="s">
        <v>159</v>
      </c>
      <c r="H12" s="151">
        <v>900</v>
      </c>
      <c r="I12" s="151">
        <v>900</v>
      </c>
      <c r="J12" s="151">
        <v>900</v>
      </c>
      <c r="K12" s="151">
        <v>919</v>
      </c>
      <c r="L12" s="152">
        <v>919</v>
      </c>
      <c r="M12" s="151">
        <v>919</v>
      </c>
      <c r="N12" s="151">
        <v>900</v>
      </c>
      <c r="O12" s="153">
        <v>900</v>
      </c>
      <c r="P12" s="154">
        <v>900</v>
      </c>
      <c r="Q12" s="154">
        <v>920</v>
      </c>
      <c r="R12" s="154">
        <v>900</v>
      </c>
      <c r="S12" s="154">
        <v>900</v>
      </c>
      <c r="T12" s="154">
        <f t="shared" ref="T12:T13" si="0">SUM(H12:S12)</f>
        <v>10877</v>
      </c>
    </row>
    <row r="13" spans="1:20" ht="89.25">
      <c r="A13" s="191"/>
      <c r="B13" s="191"/>
      <c r="C13" s="191"/>
      <c r="D13" s="191"/>
      <c r="E13" s="191"/>
      <c r="F13" s="191"/>
      <c r="G13" s="67" t="s">
        <v>160</v>
      </c>
      <c r="H13" s="151">
        <v>750</v>
      </c>
      <c r="I13" s="151">
        <v>750</v>
      </c>
      <c r="J13" s="151">
        <v>750</v>
      </c>
      <c r="K13" s="151">
        <v>750</v>
      </c>
      <c r="L13" s="152">
        <v>750</v>
      </c>
      <c r="M13" s="151">
        <v>750</v>
      </c>
      <c r="N13" s="151">
        <v>750</v>
      </c>
      <c r="O13" s="153">
        <v>750</v>
      </c>
      <c r="P13" s="154">
        <v>750</v>
      </c>
      <c r="Q13" s="154">
        <v>750</v>
      </c>
      <c r="R13" s="154">
        <v>750</v>
      </c>
      <c r="S13" s="154">
        <v>750</v>
      </c>
      <c r="T13" s="154">
        <f t="shared" si="0"/>
        <v>9000</v>
      </c>
    </row>
    <row r="14" spans="1:20" ht="89.25">
      <c r="A14" s="191"/>
      <c r="B14" s="191"/>
      <c r="C14" s="191"/>
      <c r="D14" s="191"/>
      <c r="E14" s="192"/>
      <c r="F14" s="192"/>
      <c r="G14" s="67" t="s">
        <v>161</v>
      </c>
      <c r="H14" s="155">
        <v>0.83330000000000004</v>
      </c>
      <c r="I14" s="155">
        <v>0.83330000000000004</v>
      </c>
      <c r="J14" s="155">
        <v>0.83330000000000004</v>
      </c>
      <c r="K14" s="155">
        <v>0.83330000000000004</v>
      </c>
      <c r="L14" s="155">
        <v>0.83330000000000004</v>
      </c>
      <c r="M14" s="155">
        <v>0.83330000000000004</v>
      </c>
      <c r="N14" s="155">
        <v>0.83330000000000004</v>
      </c>
      <c r="O14" s="155">
        <v>0.83330000000000004</v>
      </c>
      <c r="P14" s="155">
        <v>0.83330000000000004</v>
      </c>
      <c r="Q14" s="155">
        <v>0.81530000000000002</v>
      </c>
      <c r="R14" s="155">
        <v>0.83330000000000004</v>
      </c>
      <c r="S14" s="155">
        <v>0.83330000000000004</v>
      </c>
      <c r="T14" s="156">
        <f>AVERAGE(H14:S14)</f>
        <v>0.83179999999999998</v>
      </c>
    </row>
    <row r="15" spans="1:20" ht="63.75">
      <c r="A15" s="191"/>
      <c r="B15" s="191"/>
      <c r="C15" s="191"/>
      <c r="D15" s="191"/>
      <c r="E15" s="272" t="s">
        <v>162</v>
      </c>
      <c r="F15" s="272" t="s">
        <v>163</v>
      </c>
      <c r="G15" s="67" t="s">
        <v>164</v>
      </c>
      <c r="H15" s="151">
        <v>4</v>
      </c>
      <c r="I15" s="151">
        <v>6</v>
      </c>
      <c r="J15" s="151">
        <v>9</v>
      </c>
      <c r="K15" s="151">
        <v>12</v>
      </c>
      <c r="L15" s="157">
        <v>7</v>
      </c>
      <c r="M15" s="151">
        <v>5</v>
      </c>
      <c r="N15" s="151"/>
      <c r="O15" s="153">
        <v>9</v>
      </c>
      <c r="P15" s="154">
        <v>5</v>
      </c>
      <c r="Q15" s="154">
        <v>6</v>
      </c>
      <c r="R15" s="154">
        <v>4</v>
      </c>
      <c r="S15" s="154">
        <v>5</v>
      </c>
      <c r="T15" s="154">
        <f>SUM(H15:S15)</f>
        <v>72</v>
      </c>
    </row>
    <row r="16" spans="1:20" ht="76.5">
      <c r="A16" s="191"/>
      <c r="B16" s="191"/>
      <c r="C16" s="191"/>
      <c r="D16" s="191"/>
      <c r="E16" s="191"/>
      <c r="F16" s="191"/>
      <c r="G16" s="67" t="s">
        <v>165</v>
      </c>
      <c r="H16" s="151">
        <v>4</v>
      </c>
      <c r="I16" s="151">
        <v>6</v>
      </c>
      <c r="J16" s="151">
        <v>9</v>
      </c>
      <c r="K16" s="151">
        <v>12</v>
      </c>
      <c r="L16" s="157">
        <v>7</v>
      </c>
      <c r="M16" s="151">
        <v>5</v>
      </c>
      <c r="N16" s="151"/>
      <c r="O16" s="153">
        <v>8</v>
      </c>
      <c r="P16" s="154">
        <v>5</v>
      </c>
      <c r="Q16" s="154">
        <v>6</v>
      </c>
      <c r="R16" s="154">
        <v>4</v>
      </c>
      <c r="S16" s="154">
        <v>5</v>
      </c>
      <c r="T16" s="154">
        <v>19</v>
      </c>
    </row>
    <row r="17" spans="1:20" ht="102">
      <c r="A17" s="191"/>
      <c r="B17" s="191"/>
      <c r="C17" s="191"/>
      <c r="D17" s="191"/>
      <c r="E17" s="192"/>
      <c r="F17" s="192"/>
      <c r="G17" s="67" t="s">
        <v>166</v>
      </c>
      <c r="H17" s="155">
        <v>1</v>
      </c>
      <c r="I17" s="155">
        <v>1</v>
      </c>
      <c r="J17" s="155">
        <v>1</v>
      </c>
      <c r="K17" s="155">
        <v>1</v>
      </c>
      <c r="L17" s="155">
        <v>1</v>
      </c>
      <c r="M17" s="155">
        <v>1</v>
      </c>
      <c r="N17" s="155">
        <v>1</v>
      </c>
      <c r="O17" s="155">
        <v>1</v>
      </c>
      <c r="P17" s="155">
        <v>1</v>
      </c>
      <c r="Q17" s="155">
        <v>1</v>
      </c>
      <c r="R17" s="155">
        <v>1</v>
      </c>
      <c r="S17" s="155">
        <v>1</v>
      </c>
      <c r="T17" s="156">
        <v>1</v>
      </c>
    </row>
    <row r="18" spans="1:20" ht="38.25">
      <c r="A18" s="191"/>
      <c r="B18" s="191"/>
      <c r="C18" s="191"/>
      <c r="D18" s="191"/>
      <c r="E18" s="272" t="s">
        <v>167</v>
      </c>
      <c r="F18" s="272" t="s">
        <v>168</v>
      </c>
      <c r="G18" s="67" t="s">
        <v>169</v>
      </c>
      <c r="H18" s="151">
        <v>13</v>
      </c>
      <c r="I18" s="151">
        <v>0</v>
      </c>
      <c r="J18" s="151">
        <v>0</v>
      </c>
      <c r="K18" s="151">
        <v>0</v>
      </c>
      <c r="L18" s="157">
        <v>0</v>
      </c>
      <c r="M18" s="151">
        <v>0</v>
      </c>
      <c r="N18" s="151">
        <v>15</v>
      </c>
      <c r="O18" s="153">
        <v>5</v>
      </c>
      <c r="P18" s="154">
        <v>0</v>
      </c>
      <c r="Q18" s="154">
        <v>6</v>
      </c>
      <c r="R18" s="154">
        <v>0</v>
      </c>
      <c r="S18" s="154">
        <v>5</v>
      </c>
      <c r="T18" s="154">
        <v>13</v>
      </c>
    </row>
    <row r="19" spans="1:20" ht="51">
      <c r="A19" s="191"/>
      <c r="B19" s="191"/>
      <c r="C19" s="191"/>
      <c r="D19" s="191"/>
      <c r="E19" s="191"/>
      <c r="F19" s="191"/>
      <c r="G19" s="67" t="s">
        <v>170</v>
      </c>
      <c r="H19" s="151">
        <v>13</v>
      </c>
      <c r="I19" s="151">
        <v>0</v>
      </c>
      <c r="J19" s="151">
        <v>0</v>
      </c>
      <c r="K19" s="151">
        <v>0</v>
      </c>
      <c r="L19" s="157">
        <v>0</v>
      </c>
      <c r="M19" s="151">
        <v>0</v>
      </c>
      <c r="N19" s="151">
        <v>15</v>
      </c>
      <c r="O19" s="153">
        <v>5</v>
      </c>
      <c r="P19" s="154">
        <v>0</v>
      </c>
      <c r="Q19" s="154">
        <v>6</v>
      </c>
      <c r="R19" s="154">
        <v>0</v>
      </c>
      <c r="S19" s="154">
        <v>5</v>
      </c>
      <c r="T19" s="154">
        <v>13</v>
      </c>
    </row>
    <row r="20" spans="1:20" ht="102">
      <c r="A20" s="192"/>
      <c r="B20" s="192"/>
      <c r="C20" s="192"/>
      <c r="D20" s="192"/>
      <c r="E20" s="192"/>
      <c r="F20" s="192"/>
      <c r="G20" s="67" t="s">
        <v>171</v>
      </c>
      <c r="H20" s="155">
        <v>1</v>
      </c>
      <c r="I20" s="155">
        <v>0</v>
      </c>
      <c r="J20" s="155">
        <v>0</v>
      </c>
      <c r="K20" s="155">
        <v>0</v>
      </c>
      <c r="L20" s="155">
        <v>0</v>
      </c>
      <c r="M20" s="155">
        <v>0</v>
      </c>
      <c r="N20" s="155">
        <v>1</v>
      </c>
      <c r="O20" s="155">
        <v>1</v>
      </c>
      <c r="P20" s="155">
        <v>0</v>
      </c>
      <c r="Q20" s="155">
        <v>1</v>
      </c>
      <c r="R20" s="155">
        <v>0</v>
      </c>
      <c r="S20" s="155">
        <v>1</v>
      </c>
      <c r="T20" s="156">
        <f>AVERAGE(H20:S20)</f>
        <v>0.41666666666666669</v>
      </c>
    </row>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F15:F17"/>
    <mergeCell ref="F18:F20"/>
    <mergeCell ref="A1:L1"/>
    <mergeCell ref="A2:L2"/>
    <mergeCell ref="A3:L3"/>
    <mergeCell ref="E15:E17"/>
    <mergeCell ref="E18:E20"/>
    <mergeCell ref="A12:A20"/>
    <mergeCell ref="B12:B20"/>
    <mergeCell ref="C12:C20"/>
    <mergeCell ref="D12:D20"/>
    <mergeCell ref="E12:E14"/>
    <mergeCell ref="F12:F14"/>
    <mergeCell ref="H10:S10"/>
    <mergeCell ref="A10:G10"/>
    <mergeCell ref="B8:C8"/>
    <mergeCell ref="A6:D6"/>
    <mergeCell ref="B7:C7"/>
    <mergeCell ref="T10:T11"/>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S100"/>
  <sheetViews>
    <sheetView topLeftCell="C12" workbookViewId="0">
      <selection activeCell="Q12" sqref="Q12"/>
    </sheetView>
  </sheetViews>
  <sheetFormatPr baseColWidth="10" defaultColWidth="14.42578125" defaultRowHeight="15" customHeight="1"/>
  <cols>
    <col min="1" max="19" width="10.7109375" customWidth="1"/>
  </cols>
  <sheetData>
    <row r="1" spans="1:19" ht="56.25" customHeight="1">
      <c r="A1" s="173" t="s">
        <v>0</v>
      </c>
      <c r="B1" s="174"/>
      <c r="C1" s="174"/>
      <c r="D1" s="174"/>
      <c r="E1" s="174"/>
      <c r="F1" s="174"/>
      <c r="G1" s="174"/>
      <c r="H1" s="174"/>
      <c r="I1" s="174"/>
      <c r="J1" s="174"/>
      <c r="K1" s="174"/>
    </row>
    <row r="2" spans="1:19" ht="26.25" customHeight="1">
      <c r="A2" s="173" t="s">
        <v>1</v>
      </c>
      <c r="B2" s="174"/>
      <c r="C2" s="174"/>
      <c r="D2" s="174"/>
      <c r="E2" s="174"/>
      <c r="F2" s="174"/>
      <c r="G2" s="174"/>
      <c r="H2" s="174"/>
      <c r="I2" s="174"/>
      <c r="J2" s="174"/>
      <c r="K2" s="174"/>
    </row>
    <row r="3" spans="1:19" ht="26.25" customHeight="1">
      <c r="A3" s="173" t="s">
        <v>2</v>
      </c>
      <c r="B3" s="174"/>
      <c r="C3" s="174"/>
      <c r="D3" s="174"/>
      <c r="E3" s="174"/>
      <c r="F3" s="174"/>
      <c r="G3" s="174"/>
      <c r="H3" s="174"/>
      <c r="I3" s="174"/>
      <c r="J3" s="174"/>
      <c r="K3" s="174"/>
    </row>
    <row r="4" spans="1:19" ht="18.75">
      <c r="A4" s="2"/>
      <c r="B4" s="2"/>
      <c r="C4" s="2"/>
      <c r="D4" s="2"/>
      <c r="E4" s="2"/>
      <c r="F4" s="2"/>
      <c r="G4" s="1"/>
      <c r="H4" s="1"/>
      <c r="I4" s="1"/>
      <c r="J4" s="1"/>
      <c r="K4" s="1"/>
    </row>
    <row r="5" spans="1:19">
      <c r="A5" s="1"/>
      <c r="B5" s="1"/>
      <c r="C5" s="1"/>
      <c r="D5" s="1"/>
      <c r="E5" s="1"/>
      <c r="F5" s="1"/>
      <c r="G5" s="1"/>
      <c r="H5" s="1"/>
      <c r="I5" s="1"/>
      <c r="J5" s="1"/>
      <c r="K5" s="1"/>
    </row>
    <row r="6" spans="1:19">
      <c r="A6" s="175" t="s">
        <v>3</v>
      </c>
      <c r="B6" s="176"/>
      <c r="C6" s="176"/>
      <c r="D6" s="177"/>
      <c r="E6" s="3"/>
      <c r="F6" s="1"/>
      <c r="G6" s="1"/>
      <c r="H6" s="1"/>
      <c r="I6" s="1"/>
      <c r="J6" s="1"/>
      <c r="K6" s="1"/>
    </row>
    <row r="7" spans="1:19" ht="60">
      <c r="A7" s="4" t="s">
        <v>4</v>
      </c>
      <c r="B7" s="181" t="s">
        <v>5</v>
      </c>
      <c r="C7" s="182"/>
      <c r="D7" s="6" t="s">
        <v>6</v>
      </c>
      <c r="E7" s="3"/>
      <c r="F7" s="1"/>
      <c r="G7" s="1"/>
      <c r="H7" s="1"/>
      <c r="I7" s="1"/>
      <c r="J7" s="1"/>
      <c r="K7" s="1"/>
    </row>
    <row r="8" spans="1:19" ht="38.25">
      <c r="A8" s="7" t="s">
        <v>7</v>
      </c>
      <c r="B8" s="183" t="s">
        <v>172</v>
      </c>
      <c r="C8" s="184"/>
      <c r="D8" s="9" t="s">
        <v>173</v>
      </c>
      <c r="E8" s="1"/>
      <c r="F8" s="1"/>
      <c r="G8" s="1"/>
      <c r="H8" s="1"/>
      <c r="I8" s="1"/>
      <c r="J8" s="1"/>
      <c r="K8" s="1"/>
    </row>
    <row r="9" spans="1:19">
      <c r="A9" s="1"/>
      <c r="B9" s="1"/>
      <c r="C9" s="1"/>
      <c r="D9" s="1"/>
      <c r="E9" s="1"/>
      <c r="F9" s="1"/>
      <c r="G9" s="1"/>
      <c r="H9" s="1"/>
      <c r="I9" s="1"/>
      <c r="J9" s="1"/>
      <c r="K9" s="1"/>
    </row>
    <row r="10" spans="1:19" ht="27" customHeight="1">
      <c r="A10" s="178" t="s">
        <v>10</v>
      </c>
      <c r="B10" s="179"/>
      <c r="C10" s="179"/>
      <c r="D10" s="179"/>
      <c r="E10" s="179"/>
      <c r="F10" s="179"/>
      <c r="G10" s="185">
        <v>2022</v>
      </c>
      <c r="H10" s="186"/>
      <c r="I10" s="186"/>
      <c r="J10" s="186"/>
      <c r="K10" s="186"/>
      <c r="L10" s="186"/>
      <c r="M10" s="186"/>
      <c r="N10" s="186"/>
      <c r="O10" s="186"/>
      <c r="P10" s="186"/>
      <c r="Q10" s="186"/>
      <c r="R10" s="187"/>
      <c r="S10" s="188" t="s">
        <v>11</v>
      </c>
    </row>
    <row r="11" spans="1:19" ht="63.75">
      <c r="A11" s="10" t="s">
        <v>12</v>
      </c>
      <c r="B11" s="11" t="s">
        <v>13</v>
      </c>
      <c r="C11" s="12" t="s">
        <v>14</v>
      </c>
      <c r="D11" s="12" t="s">
        <v>15</v>
      </c>
      <c r="E11" s="12" t="s">
        <v>16</v>
      </c>
      <c r="F11" s="12" t="s">
        <v>17</v>
      </c>
      <c r="G11" s="14" t="s">
        <v>19</v>
      </c>
      <c r="H11" s="14" t="s">
        <v>20</v>
      </c>
      <c r="I11" s="14" t="s">
        <v>21</v>
      </c>
      <c r="J11" s="14" t="s">
        <v>22</v>
      </c>
      <c r="K11" s="14" t="s">
        <v>23</v>
      </c>
      <c r="L11" s="14" t="s">
        <v>24</v>
      </c>
      <c r="M11" s="14" t="s">
        <v>25</v>
      </c>
      <c r="N11" s="14" t="s">
        <v>26</v>
      </c>
      <c r="O11" s="14" t="s">
        <v>27</v>
      </c>
      <c r="P11" s="14" t="s">
        <v>28</v>
      </c>
      <c r="Q11" s="14" t="s">
        <v>29</v>
      </c>
      <c r="R11" s="14" t="s">
        <v>30</v>
      </c>
      <c r="S11" s="189"/>
    </row>
    <row r="12" spans="1:19" ht="344.25">
      <c r="A12" s="68" t="s">
        <v>174</v>
      </c>
      <c r="B12" s="27">
        <v>13851</v>
      </c>
      <c r="C12" s="27" t="s">
        <v>173</v>
      </c>
      <c r="D12" s="27" t="s">
        <v>175</v>
      </c>
      <c r="E12" s="27" t="s">
        <v>176</v>
      </c>
      <c r="F12" s="15">
        <v>74</v>
      </c>
      <c r="G12" s="27">
        <v>2</v>
      </c>
      <c r="H12" s="27">
        <v>5</v>
      </c>
      <c r="I12" s="27">
        <v>11</v>
      </c>
      <c r="J12" s="26">
        <v>4</v>
      </c>
      <c r="K12" s="26">
        <v>8</v>
      </c>
      <c r="L12" s="26">
        <v>4</v>
      </c>
      <c r="M12" s="26">
        <v>4</v>
      </c>
      <c r="N12" s="26">
        <v>8</v>
      </c>
      <c r="O12" s="170">
        <v>9</v>
      </c>
      <c r="P12" s="171">
        <v>8</v>
      </c>
      <c r="Q12" s="171">
        <v>24</v>
      </c>
      <c r="R12" s="171">
        <v>7</v>
      </c>
      <c r="S12" s="23">
        <f t="shared" ref="S12:S13" si="0">SUM(F12:R12)</f>
        <v>168</v>
      </c>
    </row>
    <row r="13" spans="1:19" ht="344.25">
      <c r="A13" s="68" t="s">
        <v>177</v>
      </c>
      <c r="B13" s="27">
        <v>15622</v>
      </c>
      <c r="C13" s="27" t="s">
        <v>173</v>
      </c>
      <c r="D13" s="27" t="s">
        <v>175</v>
      </c>
      <c r="E13" s="27" t="s">
        <v>178</v>
      </c>
      <c r="F13" s="15">
        <v>25</v>
      </c>
      <c r="G13" s="27">
        <v>3</v>
      </c>
      <c r="H13" s="27">
        <v>3</v>
      </c>
      <c r="I13" s="27">
        <v>4</v>
      </c>
      <c r="J13" s="26">
        <v>3</v>
      </c>
      <c r="K13" s="26">
        <v>4</v>
      </c>
      <c r="L13" s="26">
        <v>3</v>
      </c>
      <c r="M13" s="26">
        <v>3</v>
      </c>
      <c r="N13" s="26">
        <v>4</v>
      </c>
      <c r="O13" s="170">
        <v>3</v>
      </c>
      <c r="P13" s="171">
        <v>4</v>
      </c>
      <c r="Q13" s="171">
        <v>3</v>
      </c>
      <c r="R13" s="171">
        <v>3</v>
      </c>
      <c r="S13" s="23">
        <f t="shared" si="0"/>
        <v>65</v>
      </c>
    </row>
    <row r="14" spans="1:19">
      <c r="K14" s="60"/>
      <c r="O14" s="172"/>
      <c r="P14" s="172"/>
      <c r="Q14" s="172"/>
      <c r="R14" s="172"/>
    </row>
    <row r="15" spans="1:19" ht="15" customHeight="1">
      <c r="O15" s="172"/>
      <c r="P15" s="172"/>
      <c r="Q15" s="172"/>
      <c r="R15" s="172"/>
    </row>
    <row r="16" spans="1:19" ht="15" customHeight="1">
      <c r="O16" s="172"/>
      <c r="P16" s="172"/>
      <c r="Q16" s="172"/>
      <c r="R16" s="172"/>
    </row>
    <row r="17" spans="15:18" ht="15" customHeight="1">
      <c r="O17" s="172"/>
      <c r="P17" s="172"/>
      <c r="Q17" s="172"/>
      <c r="R17" s="172"/>
    </row>
    <row r="21" spans="15:18" ht="15.75" customHeight="1"/>
    <row r="22" spans="15:18" ht="15.75" customHeight="1"/>
    <row r="23" spans="15:18" ht="15.75" customHeight="1"/>
    <row r="24" spans="15:18" ht="15.75" customHeight="1"/>
    <row r="25" spans="15:18" ht="15.75" customHeight="1"/>
    <row r="26" spans="15:18" ht="15.75" customHeight="1"/>
    <row r="27" spans="15:18" ht="15.75" customHeight="1"/>
    <row r="28" spans="15:18" ht="15.75" customHeight="1"/>
    <row r="29" spans="15:18" ht="15.75" customHeight="1"/>
    <row r="30" spans="15:18" ht="15.75" customHeight="1"/>
    <row r="31" spans="15:18" ht="15.75" customHeight="1"/>
    <row r="32" spans="15: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9">
    <mergeCell ref="S10:S11"/>
    <mergeCell ref="A1:K1"/>
    <mergeCell ref="A2:K2"/>
    <mergeCell ref="A3:K3"/>
    <mergeCell ref="B7:C7"/>
    <mergeCell ref="A6:D6"/>
    <mergeCell ref="B8:C8"/>
    <mergeCell ref="A10:F10"/>
    <mergeCell ref="G10:R10"/>
  </mergeCells>
  <pageMargins left="0.7" right="0.7" top="0.75" bottom="0.75" header="0" footer="0"/>
  <pageSetup fitToHeight="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T100"/>
  <sheetViews>
    <sheetView topLeftCell="D7" workbookViewId="0">
      <selection activeCell="L12" sqref="L12"/>
    </sheetView>
  </sheetViews>
  <sheetFormatPr baseColWidth="10" defaultColWidth="14.42578125" defaultRowHeight="15" customHeight="1"/>
  <cols>
    <col min="1" max="1" width="21.7109375" customWidth="1"/>
    <col min="2" max="2" width="14.7109375" customWidth="1"/>
    <col min="3" max="3" width="10.7109375" customWidth="1"/>
    <col min="4" max="4" width="14.85546875" customWidth="1"/>
    <col min="5" max="20" width="10.7109375" customWidth="1"/>
  </cols>
  <sheetData>
    <row r="1" spans="1:20" ht="98.25" customHeight="1">
      <c r="A1" s="173" t="s">
        <v>0</v>
      </c>
      <c r="B1" s="174"/>
      <c r="C1" s="174"/>
      <c r="D1" s="174"/>
      <c r="E1" s="174"/>
      <c r="F1" s="174"/>
      <c r="G1" s="174"/>
      <c r="H1" s="174"/>
      <c r="I1" s="174"/>
      <c r="J1" s="174"/>
      <c r="K1" s="174"/>
      <c r="L1" s="174"/>
    </row>
    <row r="2" spans="1:20">
      <c r="A2" s="173" t="s">
        <v>1</v>
      </c>
      <c r="B2" s="174"/>
      <c r="C2" s="174"/>
      <c r="D2" s="174"/>
      <c r="E2" s="174"/>
      <c r="F2" s="174"/>
      <c r="G2" s="174"/>
      <c r="H2" s="174"/>
      <c r="I2" s="174"/>
      <c r="J2" s="174"/>
      <c r="K2" s="174"/>
      <c r="L2" s="174"/>
    </row>
    <row r="3" spans="1:20" ht="39" customHeight="1">
      <c r="A3" s="173" t="s">
        <v>2</v>
      </c>
      <c r="B3" s="174"/>
      <c r="C3" s="174"/>
      <c r="D3" s="174"/>
      <c r="E3" s="174"/>
      <c r="F3" s="174"/>
      <c r="G3" s="174"/>
      <c r="H3" s="174"/>
      <c r="I3" s="174"/>
      <c r="J3" s="174"/>
      <c r="K3" s="174"/>
      <c r="L3" s="174"/>
    </row>
    <row r="4" spans="1:20" ht="18.75">
      <c r="A4" s="69"/>
      <c r="B4" s="2"/>
      <c r="C4" s="2"/>
      <c r="D4" s="2"/>
      <c r="E4" s="2"/>
      <c r="F4" s="2"/>
      <c r="G4" s="2"/>
      <c r="H4" s="1"/>
      <c r="I4" s="1"/>
      <c r="J4" s="1"/>
      <c r="K4" s="1"/>
      <c r="L4" s="1"/>
    </row>
    <row r="5" spans="1:20">
      <c r="A5" s="70"/>
      <c r="B5" s="1"/>
      <c r="C5" s="1"/>
      <c r="D5" s="1"/>
      <c r="E5" s="1"/>
      <c r="F5" s="1"/>
      <c r="G5" s="1"/>
      <c r="H5" s="1"/>
      <c r="I5" s="1"/>
      <c r="J5" s="1"/>
      <c r="K5" s="1"/>
      <c r="L5" s="1"/>
    </row>
    <row r="6" spans="1:20" ht="30">
      <c r="A6" s="71" t="s">
        <v>3</v>
      </c>
      <c r="B6" s="72"/>
      <c r="C6" s="73"/>
      <c r="D6" s="74"/>
      <c r="E6" s="3"/>
      <c r="F6" s="1"/>
      <c r="G6" s="1"/>
      <c r="H6" s="1"/>
      <c r="I6" s="1"/>
      <c r="J6" s="1"/>
      <c r="K6" s="1"/>
      <c r="L6" s="1"/>
    </row>
    <row r="7" spans="1:20" ht="45">
      <c r="A7" s="75" t="s">
        <v>4</v>
      </c>
      <c r="B7" s="5" t="s">
        <v>5</v>
      </c>
      <c r="C7" s="76"/>
      <c r="D7" s="6" t="s">
        <v>6</v>
      </c>
      <c r="E7" s="3"/>
      <c r="F7" s="1"/>
      <c r="G7" s="1"/>
      <c r="H7" s="1"/>
      <c r="I7" s="1"/>
      <c r="J7" s="1"/>
      <c r="K7" s="1"/>
      <c r="L7" s="1"/>
    </row>
    <row r="8" spans="1:20" ht="25.5">
      <c r="A8" s="77" t="s">
        <v>7</v>
      </c>
      <c r="B8" s="8" t="s">
        <v>41</v>
      </c>
      <c r="C8" s="78"/>
      <c r="D8" s="9" t="s">
        <v>179</v>
      </c>
      <c r="E8" s="1"/>
      <c r="F8" s="1"/>
      <c r="G8" s="1"/>
      <c r="H8" s="1"/>
      <c r="I8" s="1"/>
      <c r="J8" s="1"/>
      <c r="K8" s="1"/>
      <c r="L8" s="1"/>
    </row>
    <row r="9" spans="1:20">
      <c r="A9" s="70"/>
      <c r="B9" s="1"/>
      <c r="C9" s="1"/>
      <c r="D9" s="1"/>
      <c r="E9" s="1"/>
      <c r="F9" s="1"/>
      <c r="G9" s="1"/>
      <c r="H9" s="1"/>
      <c r="I9" s="1"/>
      <c r="J9" s="1"/>
      <c r="K9" s="1"/>
      <c r="L9" s="1"/>
    </row>
    <row r="10" spans="1:20" ht="15.75" customHeight="1">
      <c r="A10" s="79" t="s">
        <v>10</v>
      </c>
      <c r="B10" s="80"/>
      <c r="C10" s="80"/>
      <c r="D10" s="80"/>
      <c r="E10" s="80"/>
      <c r="F10" s="80"/>
      <c r="G10" s="81"/>
      <c r="H10" s="277">
        <v>2022</v>
      </c>
      <c r="I10" s="278"/>
      <c r="J10" s="278"/>
      <c r="K10" s="278"/>
      <c r="L10" s="278"/>
      <c r="M10" s="278"/>
      <c r="N10" s="278"/>
      <c r="O10" s="278"/>
      <c r="P10" s="278"/>
      <c r="Q10" s="278"/>
      <c r="R10" s="278"/>
      <c r="S10" s="278"/>
      <c r="T10" s="188" t="s">
        <v>11</v>
      </c>
    </row>
    <row r="11" spans="1:20" ht="63.75">
      <c r="A11" s="82" t="s">
        <v>12</v>
      </c>
      <c r="B11" s="11" t="s">
        <v>13</v>
      </c>
      <c r="C11" s="12" t="s">
        <v>14</v>
      </c>
      <c r="D11" s="12" t="s">
        <v>15</v>
      </c>
      <c r="E11" s="12" t="s">
        <v>16</v>
      </c>
      <c r="F11" s="12" t="s">
        <v>17</v>
      </c>
      <c r="G11" s="20" t="s">
        <v>18</v>
      </c>
      <c r="H11" s="137" t="s">
        <v>19</v>
      </c>
      <c r="I11" s="137" t="s">
        <v>20</v>
      </c>
      <c r="J11" s="137" t="s">
        <v>21</v>
      </c>
      <c r="K11" s="137" t="s">
        <v>22</v>
      </c>
      <c r="L11" s="137" t="s">
        <v>23</v>
      </c>
      <c r="M11" s="137" t="s">
        <v>24</v>
      </c>
      <c r="N11" s="137" t="s">
        <v>25</v>
      </c>
      <c r="O11" s="137" t="s">
        <v>26</v>
      </c>
      <c r="P11" s="137" t="s">
        <v>27</v>
      </c>
      <c r="Q11" s="137" t="s">
        <v>28</v>
      </c>
      <c r="R11" s="137" t="s">
        <v>29</v>
      </c>
      <c r="S11" s="137" t="s">
        <v>30</v>
      </c>
      <c r="T11" s="189"/>
    </row>
    <row r="12" spans="1:20" ht="115.5" customHeight="1">
      <c r="A12" s="274" t="s">
        <v>180</v>
      </c>
      <c r="B12" s="270">
        <v>15517</v>
      </c>
      <c r="C12" s="190" t="s">
        <v>179</v>
      </c>
      <c r="D12" s="190" t="s">
        <v>181</v>
      </c>
      <c r="E12" s="27" t="s">
        <v>182</v>
      </c>
      <c r="F12" s="15" t="s">
        <v>59</v>
      </c>
      <c r="G12" s="53" t="s">
        <v>183</v>
      </c>
      <c r="H12" s="138">
        <v>0</v>
      </c>
      <c r="I12" s="138">
        <v>0</v>
      </c>
      <c r="J12" s="138">
        <v>0</v>
      </c>
      <c r="K12" s="138">
        <v>0</v>
      </c>
      <c r="L12" s="139">
        <v>0</v>
      </c>
      <c r="M12" s="138">
        <v>1</v>
      </c>
      <c r="N12" s="138">
        <v>0</v>
      </c>
      <c r="O12" s="140">
        <v>2</v>
      </c>
      <c r="P12" s="138">
        <v>0</v>
      </c>
      <c r="Q12" s="138">
        <v>1</v>
      </c>
      <c r="R12" s="138">
        <v>0</v>
      </c>
      <c r="S12" s="138">
        <v>0</v>
      </c>
      <c r="T12" s="141">
        <f t="shared" ref="T12:T25" si="0">SUM(H12:S12)</f>
        <v>4</v>
      </c>
    </row>
    <row r="13" spans="1:20" ht="110.25">
      <c r="A13" s="275"/>
      <c r="B13" s="198"/>
      <c r="C13" s="191"/>
      <c r="D13" s="191"/>
      <c r="E13" s="190" t="s">
        <v>184</v>
      </c>
      <c r="F13" s="15" t="s">
        <v>59</v>
      </c>
      <c r="G13" s="42" t="s">
        <v>185</v>
      </c>
      <c r="H13" s="138">
        <v>0</v>
      </c>
      <c r="I13" s="138">
        <v>0</v>
      </c>
      <c r="J13" s="138">
        <v>0</v>
      </c>
      <c r="K13" s="138">
        <v>1</v>
      </c>
      <c r="L13" s="139">
        <v>6</v>
      </c>
      <c r="M13" s="138">
        <v>1</v>
      </c>
      <c r="N13" s="138">
        <v>3</v>
      </c>
      <c r="O13" s="140">
        <v>4</v>
      </c>
      <c r="P13" s="138">
        <v>11</v>
      </c>
      <c r="Q13" s="138">
        <v>6</v>
      </c>
      <c r="R13" s="138">
        <v>8</v>
      </c>
      <c r="S13" s="138">
        <v>0</v>
      </c>
      <c r="T13" s="141">
        <f t="shared" si="0"/>
        <v>40</v>
      </c>
    </row>
    <row r="14" spans="1:20" ht="63">
      <c r="A14" s="275"/>
      <c r="B14" s="198"/>
      <c r="C14" s="191"/>
      <c r="D14" s="191"/>
      <c r="E14" s="192"/>
      <c r="F14" s="15" t="s">
        <v>59</v>
      </c>
      <c r="G14" s="42" t="s">
        <v>186</v>
      </c>
      <c r="H14" s="138">
        <v>0</v>
      </c>
      <c r="I14" s="138">
        <v>0</v>
      </c>
      <c r="J14" s="138">
        <v>0</v>
      </c>
      <c r="K14" s="138">
        <v>0</v>
      </c>
      <c r="L14" s="139">
        <v>1</v>
      </c>
      <c r="M14" s="138">
        <v>0</v>
      </c>
      <c r="N14" s="138">
        <v>0</v>
      </c>
      <c r="O14" s="140">
        <v>0</v>
      </c>
      <c r="P14" s="138">
        <v>0</v>
      </c>
      <c r="Q14" s="138">
        <v>0</v>
      </c>
      <c r="R14" s="138">
        <v>1</v>
      </c>
      <c r="S14" s="138">
        <v>11</v>
      </c>
      <c r="T14" s="141">
        <f t="shared" si="0"/>
        <v>13</v>
      </c>
    </row>
    <row r="15" spans="1:20" ht="78.75">
      <c r="A15" s="275"/>
      <c r="B15" s="198"/>
      <c r="C15" s="191"/>
      <c r="D15" s="191"/>
      <c r="E15" s="27" t="s">
        <v>187</v>
      </c>
      <c r="F15" s="15" t="s">
        <v>59</v>
      </c>
      <c r="G15" s="42" t="s">
        <v>188</v>
      </c>
      <c r="H15" s="138">
        <v>0</v>
      </c>
      <c r="I15" s="138">
        <v>0</v>
      </c>
      <c r="J15" s="138">
        <v>0</v>
      </c>
      <c r="K15" s="138">
        <v>6</v>
      </c>
      <c r="L15" s="139">
        <v>11</v>
      </c>
      <c r="M15" s="138">
        <v>19</v>
      </c>
      <c r="N15" s="138">
        <v>50</v>
      </c>
      <c r="O15" s="140">
        <v>23</v>
      </c>
      <c r="P15" s="138">
        <v>44</v>
      </c>
      <c r="Q15" s="138">
        <v>29</v>
      </c>
      <c r="R15" s="138">
        <v>20</v>
      </c>
      <c r="S15" s="138">
        <v>3</v>
      </c>
      <c r="T15" s="141">
        <f t="shared" si="0"/>
        <v>205</v>
      </c>
    </row>
    <row r="16" spans="1:20" ht="110.25">
      <c r="A16" s="275"/>
      <c r="B16" s="198"/>
      <c r="C16" s="191"/>
      <c r="D16" s="191"/>
      <c r="E16" s="190" t="s">
        <v>189</v>
      </c>
      <c r="F16" s="15" t="s">
        <v>59</v>
      </c>
      <c r="G16" s="42" t="s">
        <v>190</v>
      </c>
      <c r="H16" s="138">
        <v>3</v>
      </c>
      <c r="I16" s="138">
        <v>5</v>
      </c>
      <c r="J16" s="138">
        <v>17</v>
      </c>
      <c r="K16" s="138">
        <v>30</v>
      </c>
      <c r="L16" s="139">
        <v>45</v>
      </c>
      <c r="M16" s="138">
        <v>32</v>
      </c>
      <c r="N16" s="138">
        <v>22</v>
      </c>
      <c r="O16" s="140">
        <v>38</v>
      </c>
      <c r="P16" s="138">
        <v>33</v>
      </c>
      <c r="Q16" s="138">
        <v>57</v>
      </c>
      <c r="R16" s="138">
        <v>49</v>
      </c>
      <c r="S16" s="138">
        <v>21</v>
      </c>
      <c r="T16" s="141">
        <f t="shared" si="0"/>
        <v>352</v>
      </c>
    </row>
    <row r="17" spans="1:20" ht="78.75">
      <c r="A17" s="275"/>
      <c r="B17" s="198"/>
      <c r="C17" s="191"/>
      <c r="D17" s="191"/>
      <c r="E17" s="192"/>
      <c r="F17" s="15" t="s">
        <v>59</v>
      </c>
      <c r="G17" s="42" t="s">
        <v>191</v>
      </c>
      <c r="H17" s="138">
        <v>3</v>
      </c>
      <c r="I17" s="138">
        <v>5</v>
      </c>
      <c r="J17" s="138">
        <v>20</v>
      </c>
      <c r="K17" s="138">
        <v>40</v>
      </c>
      <c r="L17" s="139">
        <v>45</v>
      </c>
      <c r="M17" s="138">
        <v>37</v>
      </c>
      <c r="N17" s="138">
        <v>22</v>
      </c>
      <c r="O17" s="140">
        <v>47</v>
      </c>
      <c r="P17" s="138">
        <v>26</v>
      </c>
      <c r="Q17" s="138">
        <v>39</v>
      </c>
      <c r="R17" s="138">
        <v>32</v>
      </c>
      <c r="S17" s="138">
        <v>25</v>
      </c>
      <c r="T17" s="141">
        <f t="shared" si="0"/>
        <v>341</v>
      </c>
    </row>
    <row r="18" spans="1:20" ht="94.5">
      <c r="A18" s="275"/>
      <c r="B18" s="198"/>
      <c r="C18" s="191"/>
      <c r="D18" s="191"/>
      <c r="E18" s="190" t="s">
        <v>192</v>
      </c>
      <c r="F18" s="15" t="s">
        <v>59</v>
      </c>
      <c r="G18" s="42" t="s">
        <v>193</v>
      </c>
      <c r="H18" s="138">
        <v>46</v>
      </c>
      <c r="I18" s="138">
        <v>77</v>
      </c>
      <c r="J18" s="138">
        <v>81</v>
      </c>
      <c r="K18" s="138">
        <v>78</v>
      </c>
      <c r="L18" s="139">
        <v>50</v>
      </c>
      <c r="M18" s="138">
        <v>41</v>
      </c>
      <c r="N18" s="138">
        <v>44</v>
      </c>
      <c r="O18" s="142">
        <f t="shared" ref="O18:S18" si="1">SUM(O19:O21)</f>
        <v>93</v>
      </c>
      <c r="P18" s="142">
        <f t="shared" si="1"/>
        <v>96</v>
      </c>
      <c r="Q18" s="142">
        <f t="shared" si="1"/>
        <v>50</v>
      </c>
      <c r="R18" s="142">
        <f t="shared" si="1"/>
        <v>75</v>
      </c>
      <c r="S18" s="142">
        <f t="shared" si="1"/>
        <v>106</v>
      </c>
      <c r="T18" s="141">
        <f t="shared" si="0"/>
        <v>837</v>
      </c>
    </row>
    <row r="19" spans="1:20" ht="63">
      <c r="A19" s="275"/>
      <c r="B19" s="198"/>
      <c r="C19" s="191"/>
      <c r="D19" s="191"/>
      <c r="E19" s="191"/>
      <c r="F19" s="15" t="s">
        <v>59</v>
      </c>
      <c r="G19" s="42" t="s">
        <v>194</v>
      </c>
      <c r="H19" s="138">
        <v>26</v>
      </c>
      <c r="I19" s="138">
        <v>13</v>
      </c>
      <c r="J19" s="138">
        <v>54</v>
      </c>
      <c r="K19" s="138">
        <v>34</v>
      </c>
      <c r="L19" s="139">
        <v>34</v>
      </c>
      <c r="M19" s="138">
        <v>11</v>
      </c>
      <c r="N19" s="138">
        <v>29</v>
      </c>
      <c r="O19" s="143">
        <v>30</v>
      </c>
      <c r="P19" s="138">
        <v>42</v>
      </c>
      <c r="Q19" s="138">
        <v>37</v>
      </c>
      <c r="R19" s="138">
        <v>65</v>
      </c>
      <c r="S19" s="138">
        <v>35</v>
      </c>
      <c r="T19" s="141">
        <f t="shared" si="0"/>
        <v>410</v>
      </c>
    </row>
    <row r="20" spans="1:20" ht="78.75">
      <c r="A20" s="275"/>
      <c r="B20" s="198"/>
      <c r="C20" s="191"/>
      <c r="D20" s="191"/>
      <c r="E20" s="191"/>
      <c r="F20" s="15" t="s">
        <v>59</v>
      </c>
      <c r="G20" s="42" t="s">
        <v>195</v>
      </c>
      <c r="H20" s="138">
        <v>20</v>
      </c>
      <c r="I20" s="138">
        <v>64</v>
      </c>
      <c r="J20" s="138">
        <v>26</v>
      </c>
      <c r="K20" s="138">
        <v>40</v>
      </c>
      <c r="L20" s="139">
        <v>16</v>
      </c>
      <c r="M20" s="138">
        <v>25</v>
      </c>
      <c r="N20" s="138">
        <v>13</v>
      </c>
      <c r="O20" s="143">
        <v>62</v>
      </c>
      <c r="P20" s="138">
        <v>54</v>
      </c>
      <c r="Q20" s="138">
        <v>13</v>
      </c>
      <c r="R20" s="138">
        <v>10</v>
      </c>
      <c r="S20" s="138">
        <v>71</v>
      </c>
      <c r="T20" s="141">
        <f t="shared" si="0"/>
        <v>414</v>
      </c>
    </row>
    <row r="21" spans="1:20" ht="15.75" customHeight="1">
      <c r="A21" s="275"/>
      <c r="B21" s="198"/>
      <c r="C21" s="191"/>
      <c r="D21" s="191"/>
      <c r="E21" s="192"/>
      <c r="F21" s="15" t="s">
        <v>59</v>
      </c>
      <c r="G21" s="42" t="s">
        <v>196</v>
      </c>
      <c r="H21" s="144">
        <v>0</v>
      </c>
      <c r="I21" s="138">
        <v>0</v>
      </c>
      <c r="J21" s="138">
        <v>1</v>
      </c>
      <c r="K21" s="138">
        <v>4</v>
      </c>
      <c r="L21" s="139">
        <v>0</v>
      </c>
      <c r="M21" s="138">
        <v>5</v>
      </c>
      <c r="N21" s="138">
        <v>2</v>
      </c>
      <c r="O21" s="143">
        <v>1</v>
      </c>
      <c r="P21" s="138">
        <v>0</v>
      </c>
      <c r="Q21" s="138">
        <v>0</v>
      </c>
      <c r="R21" s="138">
        <v>0</v>
      </c>
      <c r="S21" s="138">
        <v>0</v>
      </c>
      <c r="T21" s="141">
        <f t="shared" si="0"/>
        <v>13</v>
      </c>
    </row>
    <row r="22" spans="1:20" ht="15.75" customHeight="1">
      <c r="A22" s="275"/>
      <c r="B22" s="198"/>
      <c r="C22" s="191"/>
      <c r="D22" s="191"/>
      <c r="E22" s="190" t="s">
        <v>197</v>
      </c>
      <c r="F22" s="15" t="s">
        <v>59</v>
      </c>
      <c r="G22" s="42" t="s">
        <v>198</v>
      </c>
      <c r="H22" s="144">
        <v>5</v>
      </c>
      <c r="I22" s="138">
        <v>5</v>
      </c>
      <c r="J22" s="138">
        <v>2</v>
      </c>
      <c r="K22" s="138">
        <v>2</v>
      </c>
      <c r="L22" s="139">
        <v>1</v>
      </c>
      <c r="M22" s="138">
        <v>1</v>
      </c>
      <c r="N22" s="138">
        <v>1</v>
      </c>
      <c r="O22" s="140">
        <v>1</v>
      </c>
      <c r="P22" s="138">
        <v>1</v>
      </c>
      <c r="Q22" s="138">
        <v>2</v>
      </c>
      <c r="R22" s="138">
        <v>0</v>
      </c>
      <c r="S22" s="138">
        <v>2</v>
      </c>
      <c r="T22" s="141">
        <f t="shared" si="0"/>
        <v>23</v>
      </c>
    </row>
    <row r="23" spans="1:20" ht="15.75" customHeight="1">
      <c r="A23" s="275"/>
      <c r="B23" s="198"/>
      <c r="C23" s="191"/>
      <c r="D23" s="191"/>
      <c r="E23" s="191"/>
      <c r="F23" s="15" t="s">
        <v>59</v>
      </c>
      <c r="G23" s="42" t="s">
        <v>199</v>
      </c>
      <c r="H23" s="144">
        <v>1</v>
      </c>
      <c r="I23" s="138">
        <v>6</v>
      </c>
      <c r="J23" s="138">
        <v>3</v>
      </c>
      <c r="K23" s="138">
        <v>11</v>
      </c>
      <c r="L23" s="139">
        <v>2</v>
      </c>
      <c r="M23" s="138">
        <v>5</v>
      </c>
      <c r="N23" s="138">
        <v>2</v>
      </c>
      <c r="O23" s="140">
        <v>6</v>
      </c>
      <c r="P23" s="138">
        <v>0</v>
      </c>
      <c r="Q23" s="138">
        <v>6</v>
      </c>
      <c r="R23" s="138">
        <v>10</v>
      </c>
      <c r="S23" s="138">
        <v>5</v>
      </c>
      <c r="T23" s="141">
        <f t="shared" si="0"/>
        <v>57</v>
      </c>
    </row>
    <row r="24" spans="1:20" ht="15.75" customHeight="1">
      <c r="A24" s="275"/>
      <c r="B24" s="198"/>
      <c r="C24" s="191"/>
      <c r="D24" s="191"/>
      <c r="E24" s="192"/>
      <c r="F24" s="15" t="s">
        <v>59</v>
      </c>
      <c r="G24" s="46" t="s">
        <v>200</v>
      </c>
      <c r="H24" s="144">
        <v>3</v>
      </c>
      <c r="I24" s="138">
        <v>10</v>
      </c>
      <c r="J24" s="138">
        <v>12</v>
      </c>
      <c r="K24" s="138">
        <v>5</v>
      </c>
      <c r="L24" s="139">
        <v>6</v>
      </c>
      <c r="M24" s="138">
        <v>2</v>
      </c>
      <c r="N24" s="138">
        <v>4</v>
      </c>
      <c r="O24" s="140">
        <v>9</v>
      </c>
      <c r="P24" s="138">
        <v>2</v>
      </c>
      <c r="Q24" s="138">
        <v>2</v>
      </c>
      <c r="R24" s="138">
        <v>8</v>
      </c>
      <c r="S24" s="138">
        <v>3</v>
      </c>
      <c r="T24" s="141">
        <f t="shared" si="0"/>
        <v>66</v>
      </c>
    </row>
    <row r="25" spans="1:20" ht="15.75" customHeight="1">
      <c r="A25" s="276"/>
      <c r="B25" s="199"/>
      <c r="C25" s="192"/>
      <c r="D25" s="192"/>
      <c r="E25" s="83" t="s">
        <v>201</v>
      </c>
      <c r="F25" s="19" t="s">
        <v>59</v>
      </c>
      <c r="G25" s="84" t="s">
        <v>202</v>
      </c>
      <c r="H25" s="144">
        <v>0</v>
      </c>
      <c r="I25" s="138">
        <v>0</v>
      </c>
      <c r="J25" s="138">
        <v>0</v>
      </c>
      <c r="K25" s="138">
        <v>1</v>
      </c>
      <c r="L25" s="139">
        <v>6</v>
      </c>
      <c r="M25" s="138">
        <v>1</v>
      </c>
      <c r="N25" s="138">
        <v>1</v>
      </c>
      <c r="O25" s="140">
        <v>4</v>
      </c>
      <c r="P25" s="138">
        <v>11</v>
      </c>
      <c r="Q25" s="138">
        <v>6</v>
      </c>
      <c r="R25" s="138">
        <v>9</v>
      </c>
      <c r="S25" s="138">
        <v>11</v>
      </c>
      <c r="T25" s="141">
        <f t="shared" si="0"/>
        <v>50</v>
      </c>
    </row>
    <row r="26" spans="1:20" ht="15.75" customHeight="1">
      <c r="H26" s="28"/>
    </row>
    <row r="27" spans="1:20" ht="15.75" customHeight="1">
      <c r="H27" s="28"/>
    </row>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3">
    <mergeCell ref="A1:L1"/>
    <mergeCell ref="A2:L2"/>
    <mergeCell ref="A3:L3"/>
    <mergeCell ref="T10:T11"/>
    <mergeCell ref="H10:S10"/>
    <mergeCell ref="A12:A25"/>
    <mergeCell ref="C12:C25"/>
    <mergeCell ref="B12:B25"/>
    <mergeCell ref="D12:D25"/>
    <mergeCell ref="E13:E14"/>
    <mergeCell ref="E16:E17"/>
    <mergeCell ref="E18:E21"/>
    <mergeCell ref="E22:E24"/>
  </mergeCells>
  <pageMargins left="0.7" right="0.7" top="0.75" bottom="0.75" header="0" footer="0"/>
  <pageSetup fitToHeight="0"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U100"/>
  <sheetViews>
    <sheetView topLeftCell="AD10" workbookViewId="0">
      <selection activeCell="AS23" sqref="AS23"/>
    </sheetView>
  </sheetViews>
  <sheetFormatPr baseColWidth="10" defaultColWidth="14.42578125" defaultRowHeight="15" customHeight="1"/>
  <cols>
    <col min="1" max="3" width="10.7109375" customWidth="1"/>
    <col min="4" max="4" width="13.7109375" customWidth="1"/>
    <col min="5" max="5" width="14" customWidth="1"/>
    <col min="6" max="6" width="18.28515625" customWidth="1"/>
    <col min="7" max="7" width="17.42578125" customWidth="1"/>
    <col min="8" max="24" width="10.7109375" customWidth="1"/>
    <col min="36" max="43" width="14.42578125" style="92"/>
  </cols>
  <sheetData>
    <row r="1" spans="1:47" ht="55.5" customHeight="1">
      <c r="A1" s="173" t="s">
        <v>0</v>
      </c>
      <c r="B1" s="174"/>
      <c r="C1" s="174"/>
      <c r="D1" s="174"/>
      <c r="E1" s="174"/>
      <c r="F1" s="174"/>
      <c r="G1" s="174"/>
      <c r="H1" s="174"/>
      <c r="I1" s="174"/>
      <c r="J1" s="174"/>
      <c r="K1" s="174"/>
      <c r="L1" s="174"/>
      <c r="AR1" s="288" t="s">
        <v>28</v>
      </c>
      <c r="AS1" s="286"/>
      <c r="AT1" s="286"/>
      <c r="AU1" s="287"/>
    </row>
    <row r="2" spans="1:47" ht="26.25" customHeight="1">
      <c r="A2" s="173" t="s">
        <v>1</v>
      </c>
      <c r="B2" s="174"/>
      <c r="C2" s="174"/>
      <c r="D2" s="174"/>
      <c r="E2" s="174"/>
      <c r="F2" s="174"/>
      <c r="G2" s="174"/>
      <c r="H2" s="174"/>
      <c r="I2" s="174"/>
      <c r="J2" s="174"/>
      <c r="K2" s="174"/>
      <c r="L2" s="174"/>
      <c r="AR2" s="285" t="s">
        <v>117</v>
      </c>
      <c r="AS2" s="286"/>
      <c r="AT2" s="286"/>
      <c r="AU2" s="287"/>
    </row>
    <row r="3" spans="1:47" ht="26.25" customHeight="1">
      <c r="A3" s="173" t="s">
        <v>2</v>
      </c>
      <c r="B3" s="174"/>
      <c r="C3" s="174"/>
      <c r="D3" s="174"/>
      <c r="E3" s="174"/>
      <c r="F3" s="174"/>
      <c r="G3" s="174"/>
      <c r="H3" s="174"/>
      <c r="I3" s="174"/>
      <c r="J3" s="174"/>
      <c r="K3" s="174"/>
      <c r="L3" s="174"/>
      <c r="AR3" s="85" t="s">
        <v>118</v>
      </c>
      <c r="AS3" s="85" t="s">
        <v>119</v>
      </c>
      <c r="AT3" s="85" t="s">
        <v>120</v>
      </c>
      <c r="AU3" s="85" t="s">
        <v>204</v>
      </c>
    </row>
    <row r="4" spans="1:47" ht="18.75">
      <c r="A4" s="2"/>
      <c r="B4" s="2"/>
      <c r="C4" s="2"/>
      <c r="D4" s="2"/>
      <c r="E4" s="2"/>
      <c r="F4" s="2"/>
      <c r="G4" s="2"/>
      <c r="H4" s="1"/>
      <c r="I4" s="1"/>
      <c r="J4" s="1"/>
      <c r="K4" s="1"/>
      <c r="L4" s="1"/>
    </row>
    <row r="5" spans="1:47" ht="15.75" thickBot="1">
      <c r="A5" s="1"/>
      <c r="B5" s="1"/>
      <c r="C5" s="1"/>
      <c r="D5" s="1"/>
      <c r="E5" s="1"/>
      <c r="F5" s="1"/>
      <c r="G5" s="1"/>
      <c r="H5" s="1"/>
      <c r="I5" s="1"/>
      <c r="J5" s="1"/>
      <c r="K5" s="1"/>
      <c r="L5" s="1"/>
    </row>
    <row r="6" spans="1:47">
      <c r="A6" s="175" t="s">
        <v>3</v>
      </c>
      <c r="B6" s="176"/>
      <c r="C6" s="176"/>
      <c r="D6" s="177"/>
      <c r="E6" s="3"/>
      <c r="F6" s="1"/>
      <c r="G6" s="1"/>
      <c r="H6" s="1"/>
      <c r="I6" s="1"/>
      <c r="J6" s="1"/>
      <c r="K6" s="1"/>
      <c r="L6" s="1"/>
    </row>
    <row r="7" spans="1:47" ht="45">
      <c r="A7" s="4" t="s">
        <v>4</v>
      </c>
      <c r="B7" s="181" t="s">
        <v>5</v>
      </c>
      <c r="C7" s="182"/>
      <c r="D7" s="6" t="s">
        <v>6</v>
      </c>
      <c r="E7" s="3"/>
      <c r="F7" s="1"/>
      <c r="G7" s="1"/>
      <c r="H7" s="1"/>
      <c r="I7" s="1"/>
      <c r="J7" s="1"/>
      <c r="K7" s="1"/>
      <c r="L7" s="1"/>
    </row>
    <row r="8" spans="1:47" ht="39" thickBot="1">
      <c r="A8" s="7" t="s">
        <v>7</v>
      </c>
      <c r="B8" s="183" t="s">
        <v>112</v>
      </c>
      <c r="C8" s="184"/>
      <c r="D8" s="9" t="s">
        <v>203</v>
      </c>
      <c r="E8" s="1"/>
      <c r="F8" s="1"/>
      <c r="G8" s="1"/>
      <c r="H8" s="1"/>
      <c r="I8" s="1"/>
      <c r="J8" s="1"/>
      <c r="K8" s="1"/>
      <c r="L8" s="1"/>
    </row>
    <row r="9" spans="1:47" ht="15.75" thickBot="1">
      <c r="A9" s="1"/>
      <c r="B9" s="1"/>
      <c r="C9" s="1"/>
      <c r="D9" s="1"/>
      <c r="E9" s="1"/>
      <c r="F9" s="1"/>
      <c r="G9" s="1"/>
      <c r="H9" s="1"/>
      <c r="I9" s="1"/>
      <c r="J9" s="1"/>
      <c r="K9" s="1"/>
      <c r="L9" s="1"/>
    </row>
    <row r="10" spans="1:47" ht="27" customHeight="1" thickBot="1">
      <c r="A10" s="227" t="s">
        <v>10</v>
      </c>
      <c r="B10" s="228"/>
      <c r="C10" s="228"/>
      <c r="D10" s="228"/>
      <c r="E10" s="228"/>
      <c r="F10" s="228"/>
      <c r="G10" s="228"/>
      <c r="H10" s="290">
        <v>2022</v>
      </c>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1" t="s">
        <v>11</v>
      </c>
    </row>
    <row r="11" spans="1:47" ht="27" customHeight="1">
      <c r="A11" s="280" t="s">
        <v>12</v>
      </c>
      <c r="B11" s="279" t="s">
        <v>13</v>
      </c>
      <c r="C11" s="279" t="s">
        <v>14</v>
      </c>
      <c r="D11" s="281" t="s">
        <v>15</v>
      </c>
      <c r="E11" s="283" t="s">
        <v>16</v>
      </c>
      <c r="F11" s="284" t="s">
        <v>115</v>
      </c>
      <c r="G11" s="282" t="s">
        <v>116</v>
      </c>
      <c r="H11" s="288" t="s">
        <v>22</v>
      </c>
      <c r="I11" s="286"/>
      <c r="J11" s="286"/>
      <c r="K11" s="287"/>
      <c r="L11" s="288" t="s">
        <v>23</v>
      </c>
      <c r="M11" s="286"/>
      <c r="N11" s="286"/>
      <c r="O11" s="287"/>
      <c r="P11" s="288" t="s">
        <v>24</v>
      </c>
      <c r="Q11" s="286"/>
      <c r="R11" s="286"/>
      <c r="S11" s="287"/>
      <c r="T11" s="288" t="s">
        <v>25</v>
      </c>
      <c r="U11" s="286"/>
      <c r="V11" s="286"/>
      <c r="W11" s="287"/>
      <c r="X11" s="288" t="s">
        <v>26</v>
      </c>
      <c r="Y11" s="286"/>
      <c r="Z11" s="286"/>
      <c r="AA11" s="287"/>
      <c r="AB11" s="288" t="s">
        <v>27</v>
      </c>
      <c r="AC11" s="286"/>
      <c r="AD11" s="286"/>
      <c r="AE11" s="287"/>
      <c r="AF11" s="288" t="s">
        <v>28</v>
      </c>
      <c r="AG11" s="286"/>
      <c r="AH11" s="286"/>
      <c r="AI11" s="287"/>
      <c r="AJ11" s="288" t="s">
        <v>29</v>
      </c>
      <c r="AK11" s="286"/>
      <c r="AL11" s="286"/>
      <c r="AM11" s="287"/>
      <c r="AN11" s="288" t="s">
        <v>30</v>
      </c>
      <c r="AO11" s="286"/>
      <c r="AP11" s="286"/>
      <c r="AQ11" s="287"/>
      <c r="AR11" s="292"/>
    </row>
    <row r="12" spans="1:47" ht="27" customHeight="1">
      <c r="A12" s="275"/>
      <c r="B12" s="174"/>
      <c r="C12" s="174"/>
      <c r="D12" s="198"/>
      <c r="E12" s="191"/>
      <c r="F12" s="191"/>
      <c r="G12" s="191"/>
      <c r="H12" s="285" t="s">
        <v>117</v>
      </c>
      <c r="I12" s="286"/>
      <c r="J12" s="286"/>
      <c r="K12" s="287"/>
      <c r="L12" s="285" t="s">
        <v>117</v>
      </c>
      <c r="M12" s="286"/>
      <c r="N12" s="286"/>
      <c r="O12" s="287"/>
      <c r="P12" s="285" t="s">
        <v>117</v>
      </c>
      <c r="Q12" s="286"/>
      <c r="R12" s="286"/>
      <c r="S12" s="287"/>
      <c r="T12" s="285" t="s">
        <v>117</v>
      </c>
      <c r="U12" s="286"/>
      <c r="V12" s="286"/>
      <c r="W12" s="287"/>
      <c r="X12" s="285" t="s">
        <v>117</v>
      </c>
      <c r="Y12" s="286"/>
      <c r="Z12" s="286"/>
      <c r="AA12" s="287"/>
      <c r="AB12" s="285" t="s">
        <v>117</v>
      </c>
      <c r="AC12" s="286"/>
      <c r="AD12" s="286"/>
      <c r="AE12" s="287"/>
      <c r="AF12" s="285" t="s">
        <v>117</v>
      </c>
      <c r="AG12" s="286"/>
      <c r="AH12" s="286"/>
      <c r="AI12" s="287"/>
      <c r="AJ12" s="285" t="s">
        <v>117</v>
      </c>
      <c r="AK12" s="286"/>
      <c r="AL12" s="286"/>
      <c r="AM12" s="287"/>
      <c r="AN12" s="285" t="s">
        <v>117</v>
      </c>
      <c r="AO12" s="286"/>
      <c r="AP12" s="286"/>
      <c r="AQ12" s="287"/>
      <c r="AR12" s="292"/>
    </row>
    <row r="13" spans="1:47" ht="15.75" thickBot="1">
      <c r="A13" s="275"/>
      <c r="B13" s="174"/>
      <c r="C13" s="174"/>
      <c r="D13" s="198"/>
      <c r="E13" s="191"/>
      <c r="F13" s="192"/>
      <c r="G13" s="192"/>
      <c r="H13" s="85" t="s">
        <v>118</v>
      </c>
      <c r="I13" s="85" t="s">
        <v>119</v>
      </c>
      <c r="J13" s="85" t="s">
        <v>120</v>
      </c>
      <c r="K13" s="85" t="s">
        <v>114</v>
      </c>
      <c r="L13" s="85" t="s">
        <v>118</v>
      </c>
      <c r="M13" s="85" t="s">
        <v>119</v>
      </c>
      <c r="N13" s="85" t="s">
        <v>120</v>
      </c>
      <c r="O13" s="85" t="s">
        <v>204</v>
      </c>
      <c r="P13" s="85" t="s">
        <v>118</v>
      </c>
      <c r="Q13" s="85" t="s">
        <v>119</v>
      </c>
      <c r="R13" s="85" t="s">
        <v>120</v>
      </c>
      <c r="S13" s="85" t="s">
        <v>204</v>
      </c>
      <c r="T13" s="85" t="s">
        <v>118</v>
      </c>
      <c r="U13" s="85" t="s">
        <v>119</v>
      </c>
      <c r="V13" s="85" t="s">
        <v>120</v>
      </c>
      <c r="W13" s="85" t="s">
        <v>204</v>
      </c>
      <c r="X13" s="85" t="s">
        <v>118</v>
      </c>
      <c r="Y13" s="85" t="s">
        <v>119</v>
      </c>
      <c r="Z13" s="85" t="s">
        <v>120</v>
      </c>
      <c r="AA13" s="85" t="s">
        <v>204</v>
      </c>
      <c r="AB13" s="85" t="s">
        <v>118</v>
      </c>
      <c r="AC13" s="85" t="s">
        <v>119</v>
      </c>
      <c r="AD13" s="85" t="s">
        <v>120</v>
      </c>
      <c r="AE13" s="85" t="s">
        <v>204</v>
      </c>
      <c r="AF13" s="85" t="s">
        <v>118</v>
      </c>
      <c r="AG13" s="85" t="s">
        <v>119</v>
      </c>
      <c r="AH13" s="85" t="s">
        <v>120</v>
      </c>
      <c r="AI13" s="85" t="s">
        <v>204</v>
      </c>
      <c r="AJ13" s="85" t="s">
        <v>118</v>
      </c>
      <c r="AK13" s="85" t="s">
        <v>119</v>
      </c>
      <c r="AL13" s="85" t="s">
        <v>120</v>
      </c>
      <c r="AM13" s="85" t="s">
        <v>204</v>
      </c>
      <c r="AN13" s="85" t="s">
        <v>118</v>
      </c>
      <c r="AO13" s="85" t="s">
        <v>119</v>
      </c>
      <c r="AP13" s="85" t="s">
        <v>120</v>
      </c>
      <c r="AQ13" s="85" t="s">
        <v>204</v>
      </c>
      <c r="AR13" s="292"/>
    </row>
    <row r="14" spans="1:47" ht="33" customHeight="1">
      <c r="A14" s="190" t="s">
        <v>205</v>
      </c>
      <c r="B14" s="190">
        <v>15620</v>
      </c>
      <c r="C14" s="190" t="s">
        <v>206</v>
      </c>
      <c r="D14" s="190" t="s">
        <v>207</v>
      </c>
      <c r="E14" s="282" t="s">
        <v>208</v>
      </c>
      <c r="F14" s="284" t="s">
        <v>125</v>
      </c>
      <c r="G14" s="51" t="s">
        <v>126</v>
      </c>
      <c r="H14" s="86">
        <v>0</v>
      </c>
      <c r="I14" s="86">
        <v>0</v>
      </c>
      <c r="J14" s="86">
        <v>0</v>
      </c>
      <c r="K14" s="88">
        <f>SUM(H14:J14)</f>
        <v>0</v>
      </c>
      <c r="L14" s="86">
        <v>0</v>
      </c>
      <c r="M14" s="86">
        <v>0</v>
      </c>
      <c r="N14" s="86">
        <v>0</v>
      </c>
      <c r="O14" s="88">
        <f t="shared" ref="O14:O15" si="0">SUM(L14:N14)</f>
        <v>0</v>
      </c>
      <c r="P14" s="86">
        <v>0</v>
      </c>
      <c r="Q14" s="86">
        <v>0</v>
      </c>
      <c r="R14" s="86">
        <v>0</v>
      </c>
      <c r="S14" s="88">
        <v>0</v>
      </c>
      <c r="T14" s="113">
        <v>0</v>
      </c>
      <c r="U14" s="113">
        <v>0</v>
      </c>
      <c r="V14" s="113">
        <v>0</v>
      </c>
      <c r="W14" s="114">
        <f>SUM(T14:V14)</f>
        <v>0</v>
      </c>
      <c r="X14" s="113">
        <v>0</v>
      </c>
      <c r="Y14" s="113">
        <v>0</v>
      </c>
      <c r="Z14" s="113">
        <v>0</v>
      </c>
      <c r="AA14" s="114">
        <f>SUM(X14:Z14)</f>
        <v>0</v>
      </c>
      <c r="AB14" s="113">
        <v>0</v>
      </c>
      <c r="AC14" s="113">
        <v>0</v>
      </c>
      <c r="AD14" s="113">
        <v>0</v>
      </c>
      <c r="AE14" s="114">
        <f>SUM(AB14:AD14)</f>
        <v>0</v>
      </c>
      <c r="AF14" s="113">
        <v>0</v>
      </c>
      <c r="AG14" s="113">
        <v>0</v>
      </c>
      <c r="AH14" s="113">
        <v>0</v>
      </c>
      <c r="AI14" s="114">
        <f>SUM(AF14:AH14)</f>
        <v>0</v>
      </c>
      <c r="AJ14" s="116">
        <v>0</v>
      </c>
      <c r="AK14" s="116">
        <v>0</v>
      </c>
      <c r="AL14" s="116">
        <v>0</v>
      </c>
      <c r="AM14" s="116">
        <v>0</v>
      </c>
      <c r="AN14" s="116">
        <v>0</v>
      </c>
      <c r="AO14" s="116">
        <v>0</v>
      </c>
      <c r="AP14" s="116">
        <v>0</v>
      </c>
      <c r="AQ14" s="116">
        <v>0</v>
      </c>
      <c r="AR14" s="145">
        <f>SUM(H14:AQ14)</f>
        <v>0</v>
      </c>
    </row>
    <row r="15" spans="1:47">
      <c r="A15" s="191"/>
      <c r="B15" s="191"/>
      <c r="C15" s="191"/>
      <c r="D15" s="191"/>
      <c r="E15" s="191"/>
      <c r="F15" s="191"/>
      <c r="G15" s="51" t="s">
        <v>127</v>
      </c>
      <c r="H15" s="86">
        <v>0</v>
      </c>
      <c r="I15" s="86">
        <v>0</v>
      </c>
      <c r="J15" s="86">
        <v>0</v>
      </c>
      <c r="K15" s="88"/>
      <c r="L15" s="86">
        <v>0</v>
      </c>
      <c r="M15" s="86">
        <v>0</v>
      </c>
      <c r="N15" s="86">
        <v>0</v>
      </c>
      <c r="O15" s="88">
        <f t="shared" si="0"/>
        <v>0</v>
      </c>
      <c r="P15" s="86">
        <v>0</v>
      </c>
      <c r="Q15" s="86">
        <v>0</v>
      </c>
      <c r="R15" s="86">
        <v>0</v>
      </c>
      <c r="S15" s="88">
        <f t="shared" ref="S15" si="1">SUM(P15:R15)</f>
        <v>0</v>
      </c>
      <c r="T15" s="115">
        <v>0</v>
      </c>
      <c r="U15" s="115">
        <v>0</v>
      </c>
      <c r="V15" s="115">
        <v>0</v>
      </c>
      <c r="W15" s="116">
        <v>0</v>
      </c>
      <c r="X15" s="115">
        <v>0</v>
      </c>
      <c r="Y15" s="115">
        <v>0</v>
      </c>
      <c r="Z15" s="115">
        <v>0</v>
      </c>
      <c r="AA15" s="116">
        <f>SUM(X15:Z15)</f>
        <v>0</v>
      </c>
      <c r="AB15" s="115">
        <v>0</v>
      </c>
      <c r="AC15" s="115">
        <v>0</v>
      </c>
      <c r="AD15" s="115">
        <v>0</v>
      </c>
      <c r="AE15" s="116">
        <f>SUM(AB15:AD15)</f>
        <v>0</v>
      </c>
      <c r="AF15" s="115">
        <v>0</v>
      </c>
      <c r="AG15" s="115">
        <v>0</v>
      </c>
      <c r="AH15" s="115">
        <v>0</v>
      </c>
      <c r="AI15" s="116">
        <f>SUM(AF15:AH15)</f>
        <v>0</v>
      </c>
      <c r="AJ15" s="116">
        <v>0</v>
      </c>
      <c r="AK15" s="116">
        <v>0</v>
      </c>
      <c r="AL15" s="116">
        <v>0</v>
      </c>
      <c r="AM15" s="116">
        <v>0</v>
      </c>
      <c r="AN15" s="116">
        <v>0</v>
      </c>
      <c r="AO15" s="116">
        <v>0</v>
      </c>
      <c r="AP15" s="116">
        <v>0</v>
      </c>
      <c r="AQ15" s="116">
        <v>0</v>
      </c>
      <c r="AR15" s="145">
        <f>K15+S15+AI15</f>
        <v>0</v>
      </c>
    </row>
    <row r="16" spans="1:47" ht="25.5" customHeight="1">
      <c r="A16" s="191"/>
      <c r="B16" s="191"/>
      <c r="C16" s="191"/>
      <c r="D16" s="191"/>
      <c r="E16" s="191"/>
      <c r="F16" s="191"/>
      <c r="G16" s="51" t="s">
        <v>128</v>
      </c>
      <c r="H16" s="86"/>
      <c r="I16" s="86">
        <v>0</v>
      </c>
      <c r="J16" s="86">
        <v>0</v>
      </c>
      <c r="K16" s="88">
        <v>0</v>
      </c>
      <c r="L16" s="86"/>
      <c r="M16" s="86">
        <v>76</v>
      </c>
      <c r="N16" s="86"/>
      <c r="O16" s="88">
        <v>76</v>
      </c>
      <c r="P16" s="86"/>
      <c r="Q16" s="86">
        <v>270</v>
      </c>
      <c r="R16" s="86">
        <v>0</v>
      </c>
      <c r="S16" s="88">
        <v>270</v>
      </c>
      <c r="T16" s="115">
        <v>0</v>
      </c>
      <c r="U16" s="115">
        <v>224</v>
      </c>
      <c r="V16" s="115">
        <v>0</v>
      </c>
      <c r="W16" s="116">
        <v>224</v>
      </c>
      <c r="X16" s="115"/>
      <c r="Y16" s="115">
        <v>247</v>
      </c>
      <c r="Z16" s="115">
        <v>0</v>
      </c>
      <c r="AA16" s="116">
        <v>247</v>
      </c>
      <c r="AB16" s="115">
        <v>0</v>
      </c>
      <c r="AC16" s="115">
        <v>303</v>
      </c>
      <c r="AD16" s="115">
        <v>0</v>
      </c>
      <c r="AE16" s="116">
        <v>303</v>
      </c>
      <c r="AF16" s="115">
        <v>0</v>
      </c>
      <c r="AG16" s="115">
        <v>615</v>
      </c>
      <c r="AH16" s="115">
        <v>0</v>
      </c>
      <c r="AI16" s="116">
        <v>615</v>
      </c>
      <c r="AJ16" s="116">
        <v>0</v>
      </c>
      <c r="AK16" s="116">
        <v>0</v>
      </c>
      <c r="AL16" s="116">
        <v>0</v>
      </c>
      <c r="AM16" s="116">
        <v>0</v>
      </c>
      <c r="AN16" s="116">
        <v>0</v>
      </c>
      <c r="AO16" s="116">
        <v>0</v>
      </c>
      <c r="AP16" s="116">
        <v>0</v>
      </c>
      <c r="AQ16" s="116">
        <v>0</v>
      </c>
      <c r="AR16" s="145">
        <v>1735</v>
      </c>
    </row>
    <row r="17" spans="1:44">
      <c r="A17" s="191"/>
      <c r="B17" s="191"/>
      <c r="C17" s="191"/>
      <c r="D17" s="191"/>
      <c r="E17" s="191"/>
      <c r="F17" s="191"/>
      <c r="G17" s="51" t="s">
        <v>129</v>
      </c>
      <c r="H17" s="86">
        <v>0</v>
      </c>
      <c r="I17" s="86">
        <v>0</v>
      </c>
      <c r="J17" s="86">
        <v>0</v>
      </c>
      <c r="K17" s="88">
        <v>0</v>
      </c>
      <c r="L17" s="86">
        <v>0</v>
      </c>
      <c r="M17" s="86">
        <v>50</v>
      </c>
      <c r="N17" s="86">
        <v>0</v>
      </c>
      <c r="O17" s="88">
        <v>50</v>
      </c>
      <c r="P17" s="86">
        <v>0</v>
      </c>
      <c r="Q17" s="86">
        <v>8</v>
      </c>
      <c r="R17" s="86">
        <v>0</v>
      </c>
      <c r="S17" s="88">
        <v>8</v>
      </c>
      <c r="T17" s="115">
        <v>0</v>
      </c>
      <c r="U17" s="115">
        <v>2</v>
      </c>
      <c r="V17" s="115">
        <v>0</v>
      </c>
      <c r="W17" s="116">
        <v>2</v>
      </c>
      <c r="X17" s="115">
        <v>0</v>
      </c>
      <c r="Y17" s="115">
        <v>2</v>
      </c>
      <c r="Z17" s="115">
        <v>0</v>
      </c>
      <c r="AA17" s="116">
        <v>2</v>
      </c>
      <c r="AB17" s="115">
        <v>0</v>
      </c>
      <c r="AC17" s="115">
        <v>3</v>
      </c>
      <c r="AD17" s="115">
        <v>0</v>
      </c>
      <c r="AE17" s="116">
        <v>3</v>
      </c>
      <c r="AF17" s="115">
        <v>0</v>
      </c>
      <c r="AG17" s="115">
        <v>13</v>
      </c>
      <c r="AH17" s="115">
        <v>0</v>
      </c>
      <c r="AI17" s="116">
        <v>13</v>
      </c>
      <c r="AJ17" s="116">
        <v>0</v>
      </c>
      <c r="AK17" s="116">
        <v>0</v>
      </c>
      <c r="AL17" s="116">
        <v>0</v>
      </c>
      <c r="AM17" s="116">
        <v>0</v>
      </c>
      <c r="AN17" s="116">
        <v>0</v>
      </c>
      <c r="AO17" s="116">
        <v>0</v>
      </c>
      <c r="AP17" s="116">
        <v>0</v>
      </c>
      <c r="AQ17" s="116">
        <v>0</v>
      </c>
      <c r="AR17" s="145">
        <v>78</v>
      </c>
    </row>
    <row r="18" spans="1:44" ht="28.5">
      <c r="A18" s="191"/>
      <c r="B18" s="191"/>
      <c r="C18" s="191"/>
      <c r="D18" s="191"/>
      <c r="E18" s="191"/>
      <c r="F18" s="191"/>
      <c r="G18" s="51" t="s">
        <v>130</v>
      </c>
      <c r="H18" s="86">
        <v>0</v>
      </c>
      <c r="I18" s="86">
        <v>0</v>
      </c>
      <c r="J18" s="86">
        <v>0</v>
      </c>
      <c r="K18" s="88">
        <v>0</v>
      </c>
      <c r="L18" s="86">
        <v>0</v>
      </c>
      <c r="M18" s="86">
        <v>0</v>
      </c>
      <c r="N18" s="86">
        <v>0</v>
      </c>
      <c r="O18" s="88">
        <v>0</v>
      </c>
      <c r="P18" s="86">
        <v>0</v>
      </c>
      <c r="Q18" s="86">
        <v>0</v>
      </c>
      <c r="R18" s="86">
        <v>0</v>
      </c>
      <c r="S18" s="88">
        <v>0</v>
      </c>
      <c r="T18" s="115">
        <v>0</v>
      </c>
      <c r="U18" s="115">
        <v>0</v>
      </c>
      <c r="V18" s="115">
        <v>0</v>
      </c>
      <c r="W18" s="116">
        <v>0</v>
      </c>
      <c r="X18" s="115">
        <v>0</v>
      </c>
      <c r="Y18" s="115">
        <v>0</v>
      </c>
      <c r="Z18" s="115">
        <v>0</v>
      </c>
      <c r="AA18" s="116">
        <v>0</v>
      </c>
      <c r="AB18" s="115">
        <v>0</v>
      </c>
      <c r="AC18" s="115">
        <v>0</v>
      </c>
      <c r="AD18" s="115">
        <v>0</v>
      </c>
      <c r="AE18" s="116">
        <v>0</v>
      </c>
      <c r="AF18" s="115">
        <v>0</v>
      </c>
      <c r="AG18" s="115"/>
      <c r="AH18" s="115">
        <v>0</v>
      </c>
      <c r="AI18" s="116">
        <v>0</v>
      </c>
      <c r="AJ18" s="116">
        <v>0</v>
      </c>
      <c r="AK18" s="116">
        <v>0</v>
      </c>
      <c r="AL18" s="116">
        <v>0</v>
      </c>
      <c r="AM18" s="116">
        <v>0</v>
      </c>
      <c r="AN18" s="116">
        <v>0</v>
      </c>
      <c r="AO18" s="116">
        <v>0</v>
      </c>
      <c r="AP18" s="116">
        <v>0</v>
      </c>
      <c r="AQ18" s="116">
        <v>0</v>
      </c>
      <c r="AR18" s="145">
        <v>0</v>
      </c>
    </row>
    <row r="19" spans="1:44" ht="28.5">
      <c r="A19" s="191"/>
      <c r="B19" s="191"/>
      <c r="C19" s="191"/>
      <c r="D19" s="191"/>
      <c r="E19" s="191"/>
      <c r="F19" s="192"/>
      <c r="G19" s="87" t="s">
        <v>209</v>
      </c>
      <c r="H19" s="86">
        <v>0</v>
      </c>
      <c r="I19" s="86">
        <v>0</v>
      </c>
      <c r="J19" s="86">
        <v>0</v>
      </c>
      <c r="K19" s="88">
        <v>0</v>
      </c>
      <c r="L19" s="86">
        <v>0</v>
      </c>
      <c r="M19" s="86">
        <f>SUM(M14:M18)</f>
        <v>126</v>
      </c>
      <c r="N19" s="86">
        <v>0</v>
      </c>
      <c r="O19" s="88">
        <v>126</v>
      </c>
      <c r="P19" s="86">
        <v>0</v>
      </c>
      <c r="Q19" s="86">
        <v>0</v>
      </c>
      <c r="R19" s="86">
        <v>0</v>
      </c>
      <c r="S19" s="88">
        <v>278</v>
      </c>
      <c r="T19" s="116">
        <v>0</v>
      </c>
      <c r="U19" s="116">
        <v>226</v>
      </c>
      <c r="V19" s="116">
        <v>0</v>
      </c>
      <c r="W19" s="116">
        <v>226</v>
      </c>
      <c r="X19" s="116">
        <v>0</v>
      </c>
      <c r="Y19" s="116">
        <v>249</v>
      </c>
      <c r="Z19" s="116">
        <v>0</v>
      </c>
      <c r="AA19" s="116">
        <v>249</v>
      </c>
      <c r="AB19" s="116">
        <v>0</v>
      </c>
      <c r="AC19" s="116">
        <v>306</v>
      </c>
      <c r="AD19" s="116">
        <v>0</v>
      </c>
      <c r="AE19" s="116">
        <v>306</v>
      </c>
      <c r="AF19" s="116">
        <v>0</v>
      </c>
      <c r="AG19" s="116">
        <v>628</v>
      </c>
      <c r="AH19" s="116">
        <v>0</v>
      </c>
      <c r="AI19" s="116">
        <v>628</v>
      </c>
      <c r="AJ19" s="116">
        <v>0</v>
      </c>
      <c r="AK19" s="116">
        <v>0</v>
      </c>
      <c r="AL19" s="116">
        <v>0</v>
      </c>
      <c r="AM19" s="116">
        <v>0</v>
      </c>
      <c r="AN19" s="116">
        <v>0</v>
      </c>
      <c r="AO19" s="116">
        <v>0</v>
      </c>
      <c r="AP19" s="116">
        <v>0</v>
      </c>
      <c r="AQ19" s="116">
        <v>0</v>
      </c>
      <c r="AR19" s="145">
        <v>1813</v>
      </c>
    </row>
    <row r="20" spans="1:44">
      <c r="A20" s="191"/>
      <c r="B20" s="191"/>
      <c r="C20" s="191"/>
      <c r="D20" s="191"/>
      <c r="E20" s="191"/>
      <c r="F20" s="289" t="s">
        <v>210</v>
      </c>
      <c r="G20" s="51" t="s">
        <v>211</v>
      </c>
      <c r="H20" s="86">
        <v>0</v>
      </c>
      <c r="I20" s="86">
        <v>0</v>
      </c>
      <c r="J20" s="86">
        <v>0</v>
      </c>
      <c r="K20" s="88">
        <v>0</v>
      </c>
      <c r="L20" s="86">
        <v>0</v>
      </c>
      <c r="M20" s="86">
        <v>69</v>
      </c>
      <c r="N20" s="86">
        <v>0</v>
      </c>
      <c r="O20" s="88">
        <v>69</v>
      </c>
      <c r="P20" s="86">
        <v>0</v>
      </c>
      <c r="Q20" s="86">
        <v>255</v>
      </c>
      <c r="R20" s="86">
        <v>0</v>
      </c>
      <c r="S20" s="88">
        <v>255</v>
      </c>
      <c r="T20" s="115">
        <v>0</v>
      </c>
      <c r="U20" s="115">
        <v>204</v>
      </c>
      <c r="V20" s="115">
        <v>0</v>
      </c>
      <c r="W20" s="116">
        <v>204</v>
      </c>
      <c r="X20" s="115">
        <v>0</v>
      </c>
      <c r="Y20" s="115">
        <v>240</v>
      </c>
      <c r="Z20" s="115">
        <v>0</v>
      </c>
      <c r="AA20" s="116">
        <v>240</v>
      </c>
      <c r="AB20" s="115">
        <v>0</v>
      </c>
      <c r="AC20" s="115">
        <v>285</v>
      </c>
      <c r="AD20" s="115">
        <v>0</v>
      </c>
      <c r="AE20" s="116">
        <v>285</v>
      </c>
      <c r="AF20" s="115">
        <v>0</v>
      </c>
      <c r="AG20" s="115">
        <v>574</v>
      </c>
      <c r="AH20" s="115">
        <v>0</v>
      </c>
      <c r="AI20" s="116">
        <v>574</v>
      </c>
      <c r="AJ20" s="116">
        <v>0</v>
      </c>
      <c r="AK20" s="116">
        <v>0</v>
      </c>
      <c r="AL20" s="116">
        <v>0</v>
      </c>
      <c r="AM20" s="116">
        <v>0</v>
      </c>
      <c r="AN20" s="116">
        <v>0</v>
      </c>
      <c r="AO20" s="116">
        <v>0</v>
      </c>
      <c r="AP20" s="116">
        <v>0</v>
      </c>
      <c r="AQ20" s="116">
        <v>0</v>
      </c>
      <c r="AR20" s="145">
        <v>1627</v>
      </c>
    </row>
    <row r="21" spans="1:44" ht="15.75" customHeight="1">
      <c r="A21" s="191"/>
      <c r="B21" s="191"/>
      <c r="C21" s="191"/>
      <c r="D21" s="191"/>
      <c r="E21" s="191"/>
      <c r="F21" s="192"/>
      <c r="G21" s="51" t="s">
        <v>212</v>
      </c>
      <c r="H21" s="86">
        <v>0</v>
      </c>
      <c r="I21" s="86">
        <v>0</v>
      </c>
      <c r="J21" s="86">
        <v>0</v>
      </c>
      <c r="K21" s="88">
        <v>0</v>
      </c>
      <c r="L21" s="86">
        <v>0</v>
      </c>
      <c r="M21" s="86">
        <v>37</v>
      </c>
      <c r="N21" s="86">
        <v>0</v>
      </c>
      <c r="O21" s="88">
        <v>37</v>
      </c>
      <c r="P21" s="86">
        <v>0</v>
      </c>
      <c r="Q21" s="86">
        <v>0</v>
      </c>
      <c r="R21" s="86">
        <v>0</v>
      </c>
      <c r="S21" s="88">
        <v>0</v>
      </c>
      <c r="T21" s="115">
        <v>0</v>
      </c>
      <c r="U21" s="115">
        <v>18</v>
      </c>
      <c r="V21" s="115">
        <v>0</v>
      </c>
      <c r="W21" s="116">
        <v>18</v>
      </c>
      <c r="X21" s="115">
        <v>0</v>
      </c>
      <c r="Y21" s="115">
        <v>9</v>
      </c>
      <c r="Z21" s="115">
        <v>0</v>
      </c>
      <c r="AA21" s="116">
        <v>9</v>
      </c>
      <c r="AB21" s="115">
        <v>0</v>
      </c>
      <c r="AC21" s="115">
        <v>18</v>
      </c>
      <c r="AD21" s="115">
        <v>0</v>
      </c>
      <c r="AE21" s="116">
        <v>18</v>
      </c>
      <c r="AF21" s="115">
        <v>0</v>
      </c>
      <c r="AG21" s="115">
        <v>54</v>
      </c>
      <c r="AH21" s="115">
        <v>0</v>
      </c>
      <c r="AI21" s="116">
        <v>54</v>
      </c>
      <c r="AJ21" s="116">
        <v>0</v>
      </c>
      <c r="AK21" s="116">
        <v>0</v>
      </c>
      <c r="AL21" s="116">
        <v>0</v>
      </c>
      <c r="AM21" s="116">
        <v>0</v>
      </c>
      <c r="AN21" s="116">
        <v>0</v>
      </c>
      <c r="AO21" s="116">
        <v>0</v>
      </c>
      <c r="AP21" s="116">
        <v>0</v>
      </c>
      <c r="AQ21" s="116">
        <v>0</v>
      </c>
      <c r="AR21" s="145">
        <v>136</v>
      </c>
    </row>
    <row r="22" spans="1:44" ht="15.75" customHeight="1">
      <c r="A22" s="191"/>
      <c r="B22" s="191"/>
      <c r="C22" s="191"/>
      <c r="D22" s="191"/>
      <c r="E22" s="191"/>
      <c r="F22" s="284" t="s">
        <v>213</v>
      </c>
      <c r="G22" s="51" t="s">
        <v>214</v>
      </c>
      <c r="H22" s="86">
        <v>0</v>
      </c>
      <c r="I22" s="86">
        <v>0</v>
      </c>
      <c r="J22" s="86">
        <v>0</v>
      </c>
      <c r="K22" s="88">
        <v>0</v>
      </c>
      <c r="L22" s="86">
        <v>0</v>
      </c>
      <c r="M22" s="86">
        <v>0</v>
      </c>
      <c r="N22" s="86">
        <v>0</v>
      </c>
      <c r="O22" s="88">
        <v>0</v>
      </c>
      <c r="P22" s="86">
        <v>0</v>
      </c>
      <c r="Q22" s="86">
        <v>0</v>
      </c>
      <c r="R22" s="86">
        <v>0</v>
      </c>
      <c r="S22" s="88"/>
      <c r="T22" s="115">
        <v>0</v>
      </c>
      <c r="U22" s="115">
        <v>0</v>
      </c>
      <c r="V22" s="115">
        <v>0</v>
      </c>
      <c r="W22" s="116">
        <v>0</v>
      </c>
      <c r="X22" s="115">
        <v>0</v>
      </c>
      <c r="Y22" s="115">
        <v>0</v>
      </c>
      <c r="Z22" s="115">
        <v>0</v>
      </c>
      <c r="AA22" s="116">
        <v>0</v>
      </c>
      <c r="AB22" s="115">
        <v>0</v>
      </c>
      <c r="AC22" s="115">
        <v>0</v>
      </c>
      <c r="AD22" s="115">
        <v>0</v>
      </c>
      <c r="AE22" s="116">
        <v>0</v>
      </c>
      <c r="AF22" s="115">
        <v>0</v>
      </c>
      <c r="AG22" s="115">
        <v>0</v>
      </c>
      <c r="AH22" s="115">
        <v>0</v>
      </c>
      <c r="AI22" s="116">
        <v>0</v>
      </c>
      <c r="AJ22" s="116">
        <v>0</v>
      </c>
      <c r="AK22" s="116">
        <v>0</v>
      </c>
      <c r="AL22" s="116">
        <v>0</v>
      </c>
      <c r="AM22" s="116">
        <v>0</v>
      </c>
      <c r="AN22" s="116">
        <v>0</v>
      </c>
      <c r="AO22" s="116">
        <v>0</v>
      </c>
      <c r="AP22" s="116">
        <v>0</v>
      </c>
      <c r="AQ22" s="116">
        <v>0</v>
      </c>
      <c r="AR22" s="145">
        <v>0</v>
      </c>
    </row>
    <row r="23" spans="1:44" ht="15.75" customHeight="1" thickBot="1">
      <c r="A23" s="192"/>
      <c r="B23" s="192"/>
      <c r="C23" s="192"/>
      <c r="D23" s="192"/>
      <c r="E23" s="192"/>
      <c r="F23" s="192"/>
      <c r="G23" s="51" t="s">
        <v>215</v>
      </c>
      <c r="H23" s="117">
        <v>0</v>
      </c>
      <c r="I23" s="117">
        <v>0</v>
      </c>
      <c r="J23" s="117">
        <v>0</v>
      </c>
      <c r="K23" s="118">
        <v>0</v>
      </c>
      <c r="L23" s="117">
        <v>0</v>
      </c>
      <c r="M23" s="117">
        <v>20</v>
      </c>
      <c r="N23" s="117">
        <v>0</v>
      </c>
      <c r="O23" s="118">
        <v>20</v>
      </c>
      <c r="P23" s="117">
        <v>0</v>
      </c>
      <c r="Q23" s="117">
        <v>23</v>
      </c>
      <c r="R23" s="117">
        <v>0</v>
      </c>
      <c r="S23" s="118">
        <v>23</v>
      </c>
      <c r="T23" s="119">
        <v>0</v>
      </c>
      <c r="U23" s="119">
        <v>4</v>
      </c>
      <c r="V23" s="119">
        <v>0</v>
      </c>
      <c r="W23" s="120">
        <v>4</v>
      </c>
      <c r="X23" s="119">
        <v>0</v>
      </c>
      <c r="Y23" s="119">
        <v>0</v>
      </c>
      <c r="Z23" s="119">
        <v>0</v>
      </c>
      <c r="AA23" s="120">
        <v>0</v>
      </c>
      <c r="AB23" s="119">
        <v>0</v>
      </c>
      <c r="AC23" s="119">
        <v>3</v>
      </c>
      <c r="AD23" s="119">
        <v>0</v>
      </c>
      <c r="AE23" s="120">
        <v>3</v>
      </c>
      <c r="AF23" s="119">
        <v>0</v>
      </c>
      <c r="AG23" s="119">
        <v>0</v>
      </c>
      <c r="AH23" s="119">
        <v>0</v>
      </c>
      <c r="AI23" s="120">
        <v>0</v>
      </c>
      <c r="AJ23" s="116">
        <v>0</v>
      </c>
      <c r="AK23" s="116">
        <v>0</v>
      </c>
      <c r="AL23" s="116">
        <v>0</v>
      </c>
      <c r="AM23" s="116">
        <v>0</v>
      </c>
      <c r="AN23" s="116">
        <v>0</v>
      </c>
      <c r="AO23" s="116">
        <v>0</v>
      </c>
      <c r="AP23" s="116">
        <v>0</v>
      </c>
      <c r="AQ23" s="116">
        <v>0</v>
      </c>
      <c r="AR23" s="146">
        <v>50</v>
      </c>
    </row>
    <row r="24" spans="1:44" ht="15.75" customHeight="1"/>
    <row r="25" spans="1:44" ht="15.75" customHeight="1"/>
    <row r="26" spans="1:44" ht="15.75" customHeight="1"/>
    <row r="27" spans="1:44" ht="15.75" customHeight="1"/>
    <row r="28" spans="1:44" ht="15.75" customHeight="1"/>
    <row r="29" spans="1:44" ht="15.75" customHeight="1"/>
    <row r="30" spans="1:44" ht="15.75" customHeight="1"/>
    <row r="31" spans="1:44" ht="15.75" customHeight="1"/>
    <row r="32" spans="1:4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44">
    <mergeCell ref="AR1:AU1"/>
    <mergeCell ref="AR2:AU2"/>
    <mergeCell ref="H10:AQ10"/>
    <mergeCell ref="AR10:AR13"/>
    <mergeCell ref="X11:AA11"/>
    <mergeCell ref="AB11:AE11"/>
    <mergeCell ref="AF11:AI11"/>
    <mergeCell ref="X12:AA12"/>
    <mergeCell ref="AB12:AE12"/>
    <mergeCell ref="AF12:AI12"/>
    <mergeCell ref="AJ11:AM11"/>
    <mergeCell ref="AJ12:AM12"/>
    <mergeCell ref="AN11:AQ11"/>
    <mergeCell ref="AN12:AQ12"/>
    <mergeCell ref="T11:W11"/>
    <mergeCell ref="A1:L1"/>
    <mergeCell ref="D14:D23"/>
    <mergeCell ref="T12:W12"/>
    <mergeCell ref="L12:O12"/>
    <mergeCell ref="E14:E23"/>
    <mergeCell ref="F14:F19"/>
    <mergeCell ref="F20:F21"/>
    <mergeCell ref="F22:F23"/>
    <mergeCell ref="B8:C8"/>
    <mergeCell ref="A10:G10"/>
    <mergeCell ref="P12:S12"/>
    <mergeCell ref="P11:S11"/>
    <mergeCell ref="L11:O11"/>
    <mergeCell ref="A2:L2"/>
    <mergeCell ref="A3:L3"/>
    <mergeCell ref="B14:B23"/>
    <mergeCell ref="A14:A23"/>
    <mergeCell ref="C14:C23"/>
    <mergeCell ref="C11:C13"/>
    <mergeCell ref="B11:B13"/>
    <mergeCell ref="A11:A13"/>
    <mergeCell ref="D11:D13"/>
    <mergeCell ref="G11:G13"/>
    <mergeCell ref="E11:E13"/>
    <mergeCell ref="F11:F13"/>
    <mergeCell ref="H12:K12"/>
    <mergeCell ref="H11:K11"/>
    <mergeCell ref="A6:D6"/>
    <mergeCell ref="B7:C7"/>
  </mergeCell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T100"/>
  <sheetViews>
    <sheetView topLeftCell="A7" workbookViewId="0">
      <selection activeCell="J11" sqref="J11"/>
    </sheetView>
  </sheetViews>
  <sheetFormatPr baseColWidth="10" defaultColWidth="14.42578125" defaultRowHeight="15" customHeight="1"/>
  <cols>
    <col min="1" max="1" width="24" customWidth="1"/>
    <col min="2" max="20" width="10.7109375" customWidth="1"/>
  </cols>
  <sheetData>
    <row r="1" spans="1:20" ht="54.7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c r="A6" s="175" t="s">
        <v>3</v>
      </c>
      <c r="B6" s="176"/>
      <c r="C6" s="176"/>
      <c r="D6" s="177"/>
      <c r="E6" s="3"/>
      <c r="F6" s="1"/>
      <c r="G6" s="1"/>
      <c r="H6" s="1"/>
      <c r="I6" s="1"/>
      <c r="J6" s="1"/>
      <c r="K6" s="1"/>
      <c r="L6" s="1"/>
    </row>
    <row r="7" spans="1:20" ht="60">
      <c r="A7" s="4" t="s">
        <v>4</v>
      </c>
      <c r="B7" s="181" t="s">
        <v>5</v>
      </c>
      <c r="C7" s="182"/>
      <c r="D7" s="6" t="s">
        <v>6</v>
      </c>
      <c r="E7" s="3"/>
      <c r="F7" s="1"/>
      <c r="G7" s="1"/>
      <c r="H7" s="1"/>
      <c r="I7" s="1"/>
      <c r="J7" s="1"/>
      <c r="K7" s="1"/>
      <c r="L7" s="1"/>
    </row>
    <row r="8" spans="1:20" ht="25.5">
      <c r="A8" s="7" t="s">
        <v>7</v>
      </c>
      <c r="B8" s="183" t="s">
        <v>41</v>
      </c>
      <c r="C8" s="184"/>
      <c r="D8" s="9" t="s">
        <v>216</v>
      </c>
      <c r="E8" s="1"/>
      <c r="F8" s="1"/>
      <c r="G8" s="1"/>
      <c r="H8" s="1"/>
      <c r="I8" s="1"/>
      <c r="J8" s="1"/>
      <c r="K8" s="1"/>
      <c r="L8" s="1"/>
    </row>
    <row r="9" spans="1:20">
      <c r="A9" s="1"/>
      <c r="B9" s="1"/>
      <c r="C9" s="1"/>
      <c r="D9" s="1"/>
      <c r="E9" s="1"/>
      <c r="F9" s="1"/>
      <c r="G9" s="1"/>
      <c r="H9" s="1"/>
      <c r="I9" s="1"/>
      <c r="J9" s="1"/>
      <c r="K9" s="1"/>
      <c r="L9" s="1"/>
    </row>
    <row r="10" spans="1:20" ht="27" customHeight="1">
      <c r="A10" s="178" t="s">
        <v>10</v>
      </c>
      <c r="B10" s="179"/>
      <c r="C10" s="179"/>
      <c r="D10" s="179"/>
      <c r="E10" s="179"/>
      <c r="F10" s="179"/>
      <c r="G10" s="180"/>
      <c r="H10" s="185">
        <v>2022</v>
      </c>
      <c r="I10" s="186"/>
      <c r="J10" s="186"/>
      <c r="K10" s="186"/>
      <c r="L10" s="186"/>
      <c r="M10" s="186"/>
      <c r="N10" s="186"/>
      <c r="O10" s="186"/>
      <c r="P10" s="186"/>
      <c r="Q10" s="186"/>
      <c r="R10" s="186"/>
      <c r="S10" s="187"/>
      <c r="T10" s="188" t="s">
        <v>11</v>
      </c>
    </row>
    <row r="11" spans="1:20" ht="63.75">
      <c r="A11" s="10" t="s">
        <v>12</v>
      </c>
      <c r="B11" s="11" t="s">
        <v>13</v>
      </c>
      <c r="C11" s="12" t="s">
        <v>14</v>
      </c>
      <c r="D11" s="12" t="s">
        <v>15</v>
      </c>
      <c r="E11" s="12" t="s">
        <v>16</v>
      </c>
      <c r="F11" s="12" t="s">
        <v>17</v>
      </c>
      <c r="G11" s="20" t="s">
        <v>18</v>
      </c>
      <c r="H11" s="14" t="s">
        <v>19</v>
      </c>
      <c r="I11" s="14" t="s">
        <v>20</v>
      </c>
      <c r="J11" s="14" t="s">
        <v>21</v>
      </c>
      <c r="K11" s="14" t="s">
        <v>22</v>
      </c>
      <c r="L11" s="14" t="s">
        <v>23</v>
      </c>
      <c r="M11" s="14" t="s">
        <v>24</v>
      </c>
      <c r="N11" s="14" t="s">
        <v>25</v>
      </c>
      <c r="O11" s="14" t="s">
        <v>26</v>
      </c>
      <c r="P11" s="14" t="s">
        <v>27</v>
      </c>
      <c r="Q11" s="14" t="s">
        <v>28</v>
      </c>
      <c r="R11" s="14" t="s">
        <v>29</v>
      </c>
      <c r="S11" s="14" t="s">
        <v>30</v>
      </c>
      <c r="T11" s="189"/>
    </row>
    <row r="12" spans="1:20" ht="25.5">
      <c r="A12" s="190" t="s">
        <v>217</v>
      </c>
      <c r="B12" s="190">
        <v>15721</v>
      </c>
      <c r="C12" s="190" t="s">
        <v>218</v>
      </c>
      <c r="D12" s="190" t="s">
        <v>219</v>
      </c>
      <c r="E12" s="190" t="s">
        <v>220</v>
      </c>
      <c r="F12" s="27">
        <v>1000</v>
      </c>
      <c r="G12" s="15" t="s">
        <v>221</v>
      </c>
      <c r="H12" s="27">
        <v>124</v>
      </c>
      <c r="I12" s="27">
        <v>112</v>
      </c>
      <c r="J12" s="27">
        <v>124</v>
      </c>
      <c r="K12" s="27">
        <v>98</v>
      </c>
      <c r="L12" s="27">
        <v>109</v>
      </c>
      <c r="M12" s="89">
        <v>156</v>
      </c>
      <c r="N12" s="22">
        <v>156</v>
      </c>
      <c r="O12" s="22">
        <v>273</v>
      </c>
      <c r="P12" s="22">
        <v>383</v>
      </c>
      <c r="Q12" s="22">
        <v>278</v>
      </c>
      <c r="R12" s="22">
        <v>188</v>
      </c>
      <c r="S12" s="22">
        <v>90</v>
      </c>
      <c r="T12" s="22">
        <f t="shared" ref="T12:T16" si="0">SUM(H12:S12)</f>
        <v>2091</v>
      </c>
    </row>
    <row r="13" spans="1:20" ht="25.5">
      <c r="A13" s="191"/>
      <c r="B13" s="191"/>
      <c r="C13" s="191"/>
      <c r="D13" s="191"/>
      <c r="E13" s="191"/>
      <c r="F13" s="27">
        <v>1000</v>
      </c>
      <c r="G13" s="15" t="s">
        <v>222</v>
      </c>
      <c r="H13" s="27">
        <v>103</v>
      </c>
      <c r="I13" s="27">
        <v>65</v>
      </c>
      <c r="J13" s="27">
        <v>109</v>
      </c>
      <c r="K13" s="27">
        <v>87</v>
      </c>
      <c r="L13" s="27">
        <v>102</v>
      </c>
      <c r="M13" s="89">
        <v>104</v>
      </c>
      <c r="N13" s="22">
        <v>92</v>
      </c>
      <c r="O13" s="22">
        <v>109</v>
      </c>
      <c r="P13" s="22">
        <v>83</v>
      </c>
      <c r="Q13" s="22">
        <v>96</v>
      </c>
      <c r="R13" s="22">
        <v>119</v>
      </c>
      <c r="S13" s="22">
        <v>111</v>
      </c>
      <c r="T13" s="22">
        <f t="shared" si="0"/>
        <v>1180</v>
      </c>
    </row>
    <row r="14" spans="1:20" ht="51">
      <c r="A14" s="191"/>
      <c r="B14" s="191"/>
      <c r="C14" s="191"/>
      <c r="D14" s="191"/>
      <c r="E14" s="191"/>
      <c r="F14" s="27">
        <v>450</v>
      </c>
      <c r="G14" s="15" t="s">
        <v>223</v>
      </c>
      <c r="H14" s="27">
        <v>0</v>
      </c>
      <c r="I14" s="27">
        <v>0</v>
      </c>
      <c r="J14" s="27">
        <v>0</v>
      </c>
      <c r="K14" s="27">
        <v>0</v>
      </c>
      <c r="L14" s="27">
        <v>0</v>
      </c>
      <c r="M14" s="89">
        <v>1</v>
      </c>
      <c r="N14" s="22">
        <v>11</v>
      </c>
      <c r="O14" s="22">
        <v>38</v>
      </c>
      <c r="P14" s="22">
        <v>40</v>
      </c>
      <c r="Q14" s="22">
        <v>46</v>
      </c>
      <c r="R14" s="22">
        <v>11</v>
      </c>
      <c r="S14" s="22">
        <v>44</v>
      </c>
      <c r="T14" s="22">
        <f t="shared" si="0"/>
        <v>191</v>
      </c>
    </row>
    <row r="15" spans="1:20" ht="51">
      <c r="A15" s="191"/>
      <c r="B15" s="191"/>
      <c r="C15" s="191"/>
      <c r="D15" s="191"/>
      <c r="E15" s="191"/>
      <c r="F15" s="27">
        <v>1000</v>
      </c>
      <c r="G15" s="15" t="s">
        <v>224</v>
      </c>
      <c r="H15" s="27">
        <v>45</v>
      </c>
      <c r="I15" s="27">
        <v>38</v>
      </c>
      <c r="J15" s="27">
        <v>44</v>
      </c>
      <c r="K15" s="27">
        <v>20</v>
      </c>
      <c r="L15" s="27">
        <v>31</v>
      </c>
      <c r="M15" s="89">
        <v>117</v>
      </c>
      <c r="N15" s="22">
        <v>113</v>
      </c>
      <c r="O15" s="22">
        <v>85</v>
      </c>
      <c r="P15" s="22">
        <v>76</v>
      </c>
      <c r="Q15" s="22">
        <v>78</v>
      </c>
      <c r="R15" s="22">
        <v>39</v>
      </c>
      <c r="S15" s="22">
        <v>263</v>
      </c>
      <c r="T15" s="22">
        <v>654</v>
      </c>
    </row>
    <row r="16" spans="1:20" ht="101.25" customHeight="1">
      <c r="A16" s="192"/>
      <c r="B16" s="192"/>
      <c r="C16" s="192"/>
      <c r="D16" s="192"/>
      <c r="E16" s="192"/>
      <c r="F16" s="27">
        <v>250</v>
      </c>
      <c r="G16" s="15" t="s">
        <v>225</v>
      </c>
      <c r="H16" s="27">
        <v>2</v>
      </c>
      <c r="I16" s="27">
        <v>3</v>
      </c>
      <c r="J16" s="27">
        <v>2</v>
      </c>
      <c r="K16" s="27">
        <v>0</v>
      </c>
      <c r="L16" s="27">
        <v>0</v>
      </c>
      <c r="M16" s="89">
        <v>0</v>
      </c>
      <c r="N16" s="22">
        <v>0</v>
      </c>
      <c r="O16" s="22">
        <v>0</v>
      </c>
      <c r="P16" s="22">
        <v>0</v>
      </c>
      <c r="Q16" s="22">
        <v>0</v>
      </c>
      <c r="R16" s="22">
        <v>0</v>
      </c>
      <c r="S16" s="22">
        <v>0</v>
      </c>
      <c r="T16" s="22">
        <f t="shared" si="0"/>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4">
    <mergeCell ref="A1:L1"/>
    <mergeCell ref="A2:L2"/>
    <mergeCell ref="A3:L3"/>
    <mergeCell ref="A10:G10"/>
    <mergeCell ref="H10:S10"/>
    <mergeCell ref="T10:T11"/>
    <mergeCell ref="C12:C16"/>
    <mergeCell ref="B8:C8"/>
    <mergeCell ref="A6:D6"/>
    <mergeCell ref="B7:C7"/>
    <mergeCell ref="A12:A16"/>
    <mergeCell ref="B12:B16"/>
    <mergeCell ref="D12:D16"/>
    <mergeCell ref="E12:E16"/>
  </mergeCells>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AR100"/>
  <sheetViews>
    <sheetView topLeftCell="AQ10" workbookViewId="0">
      <selection activeCell="BC14" sqref="BC14"/>
    </sheetView>
  </sheetViews>
  <sheetFormatPr baseColWidth="10" defaultColWidth="14.42578125" defaultRowHeight="15" customHeight="1"/>
  <cols>
    <col min="1" max="44" width="10.7109375" customWidth="1"/>
  </cols>
  <sheetData>
    <row r="1" spans="1:44" ht="51.75" customHeight="1">
      <c r="A1" s="173" t="s">
        <v>0</v>
      </c>
      <c r="B1" s="174"/>
      <c r="C1" s="174"/>
      <c r="D1" s="174"/>
      <c r="E1" s="174"/>
      <c r="F1" s="174"/>
      <c r="G1" s="174"/>
      <c r="H1" s="174"/>
      <c r="I1" s="174"/>
      <c r="J1" s="174"/>
      <c r="K1" s="174"/>
      <c r="L1" s="174"/>
    </row>
    <row r="2" spans="1:44" ht="26.25" customHeight="1">
      <c r="A2" s="173" t="s">
        <v>1</v>
      </c>
      <c r="B2" s="174"/>
      <c r="C2" s="174"/>
      <c r="D2" s="174"/>
      <c r="E2" s="174"/>
      <c r="F2" s="174"/>
      <c r="G2" s="174"/>
      <c r="H2" s="174"/>
      <c r="I2" s="174"/>
      <c r="J2" s="174"/>
      <c r="K2" s="174"/>
      <c r="L2" s="174"/>
    </row>
    <row r="3" spans="1:44" ht="26.25" customHeight="1">
      <c r="A3" s="173" t="s">
        <v>2</v>
      </c>
      <c r="B3" s="174"/>
      <c r="C3" s="174"/>
      <c r="D3" s="174"/>
      <c r="E3" s="174"/>
      <c r="F3" s="174"/>
      <c r="G3" s="174"/>
      <c r="H3" s="174"/>
      <c r="I3" s="174"/>
      <c r="J3" s="174"/>
      <c r="K3" s="174"/>
      <c r="L3" s="174"/>
    </row>
    <row r="4" spans="1:44" ht="18.75">
      <c r="A4" s="2"/>
      <c r="B4" s="2"/>
      <c r="C4" s="2"/>
      <c r="D4" s="2"/>
      <c r="E4" s="2"/>
      <c r="F4" s="2"/>
      <c r="G4" s="2"/>
      <c r="H4" s="1"/>
      <c r="I4" s="1"/>
      <c r="J4" s="1"/>
      <c r="K4" s="1"/>
      <c r="L4" s="1"/>
    </row>
    <row r="5" spans="1:44">
      <c r="A5" s="1"/>
      <c r="B5" s="1"/>
      <c r="C5" s="1"/>
      <c r="D5" s="1"/>
      <c r="E5" s="1"/>
      <c r="F5" s="1"/>
      <c r="G5" s="1"/>
      <c r="H5" s="1"/>
      <c r="I5" s="1"/>
      <c r="J5" s="1"/>
      <c r="K5" s="1"/>
      <c r="L5" s="1"/>
    </row>
    <row r="6" spans="1:44">
      <c r="A6" s="175" t="s">
        <v>3</v>
      </c>
      <c r="B6" s="176"/>
      <c r="C6" s="176"/>
      <c r="D6" s="177"/>
      <c r="E6" s="3"/>
      <c r="F6" s="1"/>
      <c r="G6" s="1"/>
      <c r="H6" s="1"/>
      <c r="I6" s="1"/>
      <c r="J6" s="1"/>
      <c r="K6" s="1"/>
      <c r="L6" s="1"/>
    </row>
    <row r="7" spans="1:44" ht="60">
      <c r="A7" s="4" t="s">
        <v>4</v>
      </c>
      <c r="B7" s="181" t="s">
        <v>5</v>
      </c>
      <c r="C7" s="182"/>
      <c r="D7" s="6" t="s">
        <v>6</v>
      </c>
      <c r="E7" s="3"/>
      <c r="F7" s="1"/>
      <c r="G7" s="1"/>
      <c r="H7" s="1"/>
      <c r="I7" s="1"/>
      <c r="J7" s="1"/>
      <c r="K7" s="1"/>
      <c r="L7" s="1"/>
    </row>
    <row r="8" spans="1:44" ht="30">
      <c r="A8" s="7" t="s">
        <v>7</v>
      </c>
      <c r="B8" s="183" t="s">
        <v>112</v>
      </c>
      <c r="C8" s="184"/>
      <c r="D8" s="9" t="s">
        <v>226</v>
      </c>
      <c r="E8" s="1"/>
      <c r="F8" s="1"/>
      <c r="G8" s="1"/>
      <c r="H8" s="1"/>
      <c r="I8" s="1"/>
      <c r="J8" s="1"/>
      <c r="K8" s="1"/>
      <c r="L8" s="1"/>
    </row>
    <row r="9" spans="1:44">
      <c r="A9" s="1"/>
      <c r="B9" s="1"/>
      <c r="C9" s="1"/>
      <c r="D9" s="1"/>
      <c r="E9" s="1"/>
      <c r="F9" s="1"/>
      <c r="G9" s="1"/>
      <c r="H9" s="293" t="s">
        <v>19</v>
      </c>
      <c r="I9" s="294"/>
      <c r="J9" s="294"/>
      <c r="K9" s="293" t="s">
        <v>20</v>
      </c>
      <c r="L9" s="294"/>
      <c r="M9" s="294"/>
      <c r="N9" s="293" t="s">
        <v>21</v>
      </c>
      <c r="O9" s="294"/>
      <c r="P9" s="294"/>
      <c r="Q9" s="293" t="s">
        <v>22</v>
      </c>
      <c r="R9" s="294"/>
      <c r="S9" s="294"/>
      <c r="T9" s="293" t="s">
        <v>23</v>
      </c>
      <c r="U9" s="294"/>
      <c r="V9" s="294"/>
      <c r="W9" s="293" t="s">
        <v>24</v>
      </c>
      <c r="X9" s="294"/>
      <c r="Y9" s="294"/>
      <c r="Z9" s="293" t="s">
        <v>25</v>
      </c>
      <c r="AA9" s="294"/>
      <c r="AB9" s="294"/>
      <c r="AC9" s="293" t="s">
        <v>26</v>
      </c>
      <c r="AD9" s="294"/>
      <c r="AE9" s="294"/>
      <c r="AF9" s="293" t="s">
        <v>227</v>
      </c>
      <c r="AG9" s="294"/>
      <c r="AH9" s="294"/>
      <c r="AI9" s="293" t="s">
        <v>228</v>
      </c>
      <c r="AJ9" s="294"/>
      <c r="AK9" s="294"/>
      <c r="AL9" s="293" t="s">
        <v>229</v>
      </c>
      <c r="AM9" s="294"/>
      <c r="AN9" s="294"/>
      <c r="AO9" s="293" t="s">
        <v>230</v>
      </c>
      <c r="AP9" s="294"/>
      <c r="AQ9" s="294"/>
      <c r="AR9" s="167" t="s">
        <v>114</v>
      </c>
    </row>
    <row r="10" spans="1:44" ht="16.5" customHeight="1">
      <c r="A10" s="178" t="s">
        <v>10</v>
      </c>
      <c r="B10" s="179"/>
      <c r="C10" s="179"/>
      <c r="D10" s="179"/>
      <c r="E10" s="179"/>
      <c r="F10" s="179"/>
      <c r="G10" s="179"/>
      <c r="H10" s="293" t="s">
        <v>231</v>
      </c>
      <c r="I10" s="294"/>
      <c r="J10" s="294"/>
      <c r="K10" s="293" t="s">
        <v>231</v>
      </c>
      <c r="L10" s="294"/>
      <c r="M10" s="294"/>
      <c r="N10" s="293" t="s">
        <v>231</v>
      </c>
      <c r="O10" s="294"/>
      <c r="P10" s="294"/>
      <c r="Q10" s="293" t="s">
        <v>231</v>
      </c>
      <c r="R10" s="294"/>
      <c r="S10" s="294"/>
      <c r="T10" s="293" t="s">
        <v>117</v>
      </c>
      <c r="U10" s="294"/>
      <c r="V10" s="294"/>
      <c r="W10" s="293" t="s">
        <v>117</v>
      </c>
      <c r="X10" s="294"/>
      <c r="Y10" s="294"/>
      <c r="Z10" s="293" t="s">
        <v>117</v>
      </c>
      <c r="AA10" s="294"/>
      <c r="AB10" s="294"/>
      <c r="AC10" s="293" t="s">
        <v>117</v>
      </c>
      <c r="AD10" s="294"/>
      <c r="AE10" s="294"/>
      <c r="AF10" s="293" t="s">
        <v>117</v>
      </c>
      <c r="AG10" s="294"/>
      <c r="AH10" s="294"/>
      <c r="AI10" s="293" t="s">
        <v>117</v>
      </c>
      <c r="AJ10" s="294"/>
      <c r="AK10" s="294"/>
      <c r="AL10" s="293" t="s">
        <v>117</v>
      </c>
      <c r="AM10" s="294"/>
      <c r="AN10" s="294"/>
      <c r="AO10" s="293" t="s">
        <v>117</v>
      </c>
      <c r="AP10" s="294"/>
      <c r="AQ10" s="294"/>
      <c r="AR10" s="167" t="s">
        <v>232</v>
      </c>
    </row>
    <row r="11" spans="1:44" ht="63.75">
      <c r="A11" s="10" t="s">
        <v>12</v>
      </c>
      <c r="B11" s="11" t="s">
        <v>13</v>
      </c>
      <c r="C11" s="12" t="s">
        <v>14</v>
      </c>
      <c r="D11" s="12" t="s">
        <v>15</v>
      </c>
      <c r="E11" s="12" t="s">
        <v>16</v>
      </c>
      <c r="F11" s="12" t="s">
        <v>17</v>
      </c>
      <c r="G11" s="20" t="s">
        <v>18</v>
      </c>
      <c r="H11" s="167" t="s">
        <v>118</v>
      </c>
      <c r="I11" s="167" t="s">
        <v>119</v>
      </c>
      <c r="J11" s="167" t="s">
        <v>120</v>
      </c>
      <c r="K11" s="167" t="s">
        <v>118</v>
      </c>
      <c r="L11" s="167" t="s">
        <v>119</v>
      </c>
      <c r="M11" s="167" t="s">
        <v>120</v>
      </c>
      <c r="N11" s="167" t="s">
        <v>118</v>
      </c>
      <c r="O11" s="167" t="s">
        <v>119</v>
      </c>
      <c r="P11" s="167" t="s">
        <v>120</v>
      </c>
      <c r="Q11" s="167" t="s">
        <v>118</v>
      </c>
      <c r="R11" s="167" t="s">
        <v>119</v>
      </c>
      <c r="S11" s="167" t="s">
        <v>120</v>
      </c>
      <c r="T11" s="167" t="s">
        <v>118</v>
      </c>
      <c r="U11" s="167" t="s">
        <v>119</v>
      </c>
      <c r="V11" s="167" t="s">
        <v>120</v>
      </c>
      <c r="W11" s="167" t="s">
        <v>118</v>
      </c>
      <c r="X11" s="167" t="s">
        <v>119</v>
      </c>
      <c r="Y11" s="167" t="s">
        <v>120</v>
      </c>
      <c r="Z11" s="167" t="s">
        <v>118</v>
      </c>
      <c r="AA11" s="167" t="s">
        <v>119</v>
      </c>
      <c r="AB11" s="167" t="s">
        <v>120</v>
      </c>
      <c r="AC11" s="167" t="s">
        <v>118</v>
      </c>
      <c r="AD11" s="167" t="s">
        <v>119</v>
      </c>
      <c r="AE11" s="167" t="s">
        <v>120</v>
      </c>
      <c r="AF11" s="167" t="s">
        <v>118</v>
      </c>
      <c r="AG11" s="167" t="s">
        <v>119</v>
      </c>
      <c r="AH11" s="167" t="s">
        <v>120</v>
      </c>
      <c r="AI11" s="167" t="s">
        <v>118</v>
      </c>
      <c r="AJ11" s="167" t="s">
        <v>119</v>
      </c>
      <c r="AK11" s="167" t="s">
        <v>120</v>
      </c>
      <c r="AL11" s="167" t="s">
        <v>118</v>
      </c>
      <c r="AM11" s="167" t="s">
        <v>119</v>
      </c>
      <c r="AN11" s="167" t="s">
        <v>120</v>
      </c>
      <c r="AO11" s="167" t="s">
        <v>118</v>
      </c>
      <c r="AP11" s="168" t="s">
        <v>119</v>
      </c>
      <c r="AQ11" s="167" t="s">
        <v>120</v>
      </c>
      <c r="AR11" s="167">
        <v>2022</v>
      </c>
    </row>
    <row r="12" spans="1:44" ht="127.5">
      <c r="A12" s="193" t="s">
        <v>233</v>
      </c>
      <c r="B12" s="190">
        <v>15842</v>
      </c>
      <c r="C12" s="190" t="s">
        <v>234</v>
      </c>
      <c r="D12" s="190" t="s">
        <v>235</v>
      </c>
      <c r="E12" s="27" t="s">
        <v>236</v>
      </c>
      <c r="F12" s="27">
        <v>100</v>
      </c>
      <c r="G12" s="19" t="s">
        <v>237</v>
      </c>
      <c r="H12" s="147">
        <v>0</v>
      </c>
      <c r="I12" s="147">
        <v>1</v>
      </c>
      <c r="J12" s="147">
        <v>0</v>
      </c>
      <c r="K12" s="147">
        <v>1</v>
      </c>
      <c r="L12" s="169">
        <v>2</v>
      </c>
      <c r="M12" s="147">
        <v>0</v>
      </c>
      <c r="N12" s="147">
        <v>1</v>
      </c>
      <c r="O12" s="147">
        <v>4</v>
      </c>
      <c r="P12" s="147">
        <v>0</v>
      </c>
      <c r="Q12" s="147">
        <v>0</v>
      </c>
      <c r="R12" s="147">
        <v>0</v>
      </c>
      <c r="S12" s="147">
        <v>0</v>
      </c>
      <c r="T12" s="147">
        <v>1</v>
      </c>
      <c r="U12" s="147">
        <v>3</v>
      </c>
      <c r="V12" s="147">
        <v>0</v>
      </c>
      <c r="W12" s="147">
        <v>0</v>
      </c>
      <c r="X12" s="147">
        <v>1</v>
      </c>
      <c r="Y12" s="147">
        <v>0</v>
      </c>
      <c r="Z12" s="147"/>
      <c r="AA12" s="147">
        <v>2</v>
      </c>
      <c r="AB12" s="147"/>
      <c r="AC12" s="147"/>
      <c r="AD12" s="147">
        <v>2</v>
      </c>
      <c r="AE12" s="147"/>
      <c r="AF12" s="147"/>
      <c r="AG12" s="147">
        <v>6</v>
      </c>
      <c r="AH12" s="147"/>
      <c r="AI12" s="147"/>
      <c r="AJ12" s="147">
        <v>2</v>
      </c>
      <c r="AK12" s="147"/>
      <c r="AL12" s="147">
        <v>1</v>
      </c>
      <c r="AM12" s="147">
        <v>4</v>
      </c>
      <c r="AN12" s="147"/>
      <c r="AO12" s="147"/>
      <c r="AP12" s="147">
        <v>4</v>
      </c>
      <c r="AQ12" s="147"/>
      <c r="AR12" s="147">
        <v>14</v>
      </c>
    </row>
    <row r="13" spans="1:44" ht="178.5">
      <c r="A13" s="194"/>
      <c r="B13" s="191"/>
      <c r="C13" s="191"/>
      <c r="D13" s="191"/>
      <c r="E13" s="19" t="s">
        <v>238</v>
      </c>
      <c r="F13" s="27">
        <v>50</v>
      </c>
      <c r="G13" s="19" t="s">
        <v>239</v>
      </c>
      <c r="H13" s="147">
        <v>3</v>
      </c>
      <c r="I13" s="147">
        <v>2</v>
      </c>
      <c r="J13" s="147">
        <v>0</v>
      </c>
      <c r="K13" s="147">
        <v>0</v>
      </c>
      <c r="L13" s="169">
        <v>4</v>
      </c>
      <c r="M13" s="147">
        <v>0</v>
      </c>
      <c r="N13" s="147">
        <v>0</v>
      </c>
      <c r="O13" s="147">
        <v>3</v>
      </c>
      <c r="P13" s="147">
        <v>0</v>
      </c>
      <c r="Q13" s="147">
        <v>0</v>
      </c>
      <c r="R13" s="147">
        <v>7</v>
      </c>
      <c r="S13" s="147">
        <v>0</v>
      </c>
      <c r="T13" s="147">
        <v>1</v>
      </c>
      <c r="U13" s="147">
        <v>4</v>
      </c>
      <c r="V13" s="147">
        <v>0</v>
      </c>
      <c r="W13" s="147">
        <v>0</v>
      </c>
      <c r="X13" s="147">
        <v>5</v>
      </c>
      <c r="Y13" s="147">
        <v>0</v>
      </c>
      <c r="Z13" s="147"/>
      <c r="AA13" s="147">
        <v>4</v>
      </c>
      <c r="AB13" s="147"/>
      <c r="AC13" s="147"/>
      <c r="AD13" s="147">
        <v>5</v>
      </c>
      <c r="AE13" s="147"/>
      <c r="AF13" s="147"/>
      <c r="AG13" s="147">
        <v>5</v>
      </c>
      <c r="AH13" s="147"/>
      <c r="AI13" s="147"/>
      <c r="AJ13" s="147">
        <v>5</v>
      </c>
      <c r="AK13" s="147"/>
      <c r="AL13" s="147"/>
      <c r="AM13" s="147">
        <v>0</v>
      </c>
      <c r="AN13" s="147"/>
      <c r="AO13" s="147"/>
      <c r="AP13" s="147">
        <v>0</v>
      </c>
      <c r="AQ13" s="147"/>
      <c r="AR13" s="147">
        <v>29</v>
      </c>
    </row>
    <row r="14" spans="1:44" ht="242.25">
      <c r="A14" s="194"/>
      <c r="B14" s="191"/>
      <c r="C14" s="191"/>
      <c r="D14" s="191"/>
      <c r="E14" s="19" t="s">
        <v>240</v>
      </c>
      <c r="F14" s="27">
        <v>50</v>
      </c>
      <c r="G14" s="19" t="s">
        <v>241</v>
      </c>
      <c r="H14" s="147">
        <v>0</v>
      </c>
      <c r="I14" s="147">
        <v>0</v>
      </c>
      <c r="J14" s="147">
        <v>0</v>
      </c>
      <c r="K14" s="147">
        <v>0</v>
      </c>
      <c r="L14" s="169">
        <v>0</v>
      </c>
      <c r="M14" s="147">
        <v>0</v>
      </c>
      <c r="N14" s="147">
        <v>0</v>
      </c>
      <c r="O14" s="147">
        <v>1</v>
      </c>
      <c r="P14" s="147">
        <v>0</v>
      </c>
      <c r="Q14" s="147">
        <v>0</v>
      </c>
      <c r="R14" s="147">
        <v>0</v>
      </c>
      <c r="S14" s="147">
        <v>0</v>
      </c>
      <c r="T14" s="147">
        <v>4</v>
      </c>
      <c r="U14" s="147">
        <v>4</v>
      </c>
      <c r="V14" s="147">
        <v>0</v>
      </c>
      <c r="W14" s="147">
        <v>1</v>
      </c>
      <c r="X14" s="147">
        <v>1</v>
      </c>
      <c r="Y14" s="147">
        <v>0</v>
      </c>
      <c r="Z14" s="147"/>
      <c r="AA14" s="147">
        <v>1</v>
      </c>
      <c r="AB14" s="147"/>
      <c r="AC14" s="147"/>
      <c r="AD14" s="147">
        <v>2</v>
      </c>
      <c r="AE14" s="147"/>
      <c r="AF14" s="147"/>
      <c r="AG14" s="147">
        <v>1</v>
      </c>
      <c r="AH14" s="147"/>
      <c r="AI14" s="147"/>
      <c r="AJ14" s="147">
        <v>2</v>
      </c>
      <c r="AK14" s="147"/>
      <c r="AL14" s="147"/>
      <c r="AM14" s="147">
        <v>0</v>
      </c>
      <c r="AN14" s="147"/>
      <c r="AO14" s="147"/>
      <c r="AP14" s="147">
        <v>0</v>
      </c>
      <c r="AQ14" s="147"/>
      <c r="AR14" s="147">
        <v>11</v>
      </c>
    </row>
    <row r="15" spans="1:44" ht="76.5">
      <c r="A15" s="195"/>
      <c r="B15" s="192"/>
      <c r="C15" s="192"/>
      <c r="D15" s="192"/>
      <c r="E15" s="27" t="s">
        <v>242</v>
      </c>
      <c r="F15" s="27">
        <v>50</v>
      </c>
      <c r="G15" s="19" t="s">
        <v>243</v>
      </c>
      <c r="H15" s="147">
        <v>0</v>
      </c>
      <c r="I15" s="147">
        <v>0</v>
      </c>
      <c r="J15" s="147">
        <v>0</v>
      </c>
      <c r="K15" s="147">
        <v>0</v>
      </c>
      <c r="L15" s="169">
        <v>0</v>
      </c>
      <c r="M15" s="147">
        <v>0</v>
      </c>
      <c r="N15" s="147">
        <v>0</v>
      </c>
      <c r="O15" s="147">
        <v>2</v>
      </c>
      <c r="P15" s="147">
        <v>0</v>
      </c>
      <c r="Q15" s="147">
        <v>0</v>
      </c>
      <c r="R15" s="147">
        <v>1</v>
      </c>
      <c r="S15" s="147">
        <v>0</v>
      </c>
      <c r="T15" s="147">
        <v>1</v>
      </c>
      <c r="U15" s="147">
        <v>5</v>
      </c>
      <c r="V15" s="147">
        <v>0</v>
      </c>
      <c r="W15" s="147">
        <v>0</v>
      </c>
      <c r="X15" s="147">
        <v>3</v>
      </c>
      <c r="Y15" s="147">
        <v>0</v>
      </c>
      <c r="Z15" s="147"/>
      <c r="AA15" s="147">
        <v>1</v>
      </c>
      <c r="AB15" s="147"/>
      <c r="AC15" s="147"/>
      <c r="AD15" s="147">
        <v>0</v>
      </c>
      <c r="AE15" s="147"/>
      <c r="AF15" s="147"/>
      <c r="AG15" s="147">
        <v>0</v>
      </c>
      <c r="AH15" s="147"/>
      <c r="AI15" s="147"/>
      <c r="AJ15" s="147">
        <v>0</v>
      </c>
      <c r="AK15" s="147"/>
      <c r="AL15" s="147"/>
      <c r="AM15" s="147">
        <v>0</v>
      </c>
      <c r="AN15" s="147"/>
      <c r="AO15" s="147"/>
      <c r="AP15" s="147">
        <v>0</v>
      </c>
      <c r="AQ15" s="147"/>
      <c r="AR15" s="147">
        <v>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35">
    <mergeCell ref="A1:L1"/>
    <mergeCell ref="A2:L2"/>
    <mergeCell ref="A3:L3"/>
    <mergeCell ref="B7:C7"/>
    <mergeCell ref="B8:C8"/>
    <mergeCell ref="A12:A15"/>
    <mergeCell ref="B12:B15"/>
    <mergeCell ref="C12:C15"/>
    <mergeCell ref="D12:D15"/>
    <mergeCell ref="A6:D6"/>
    <mergeCell ref="A10:G10"/>
    <mergeCell ref="H9:J9"/>
    <mergeCell ref="H10:J10"/>
    <mergeCell ref="K9:M9"/>
    <mergeCell ref="K10:M10"/>
    <mergeCell ref="W9:Y9"/>
    <mergeCell ref="N9:P9"/>
    <mergeCell ref="N10:P10"/>
    <mergeCell ref="Q9:S9"/>
    <mergeCell ref="Q10:S10"/>
    <mergeCell ref="T9:V9"/>
    <mergeCell ref="T10:V10"/>
    <mergeCell ref="W10:Y10"/>
    <mergeCell ref="AO9:AQ9"/>
    <mergeCell ref="Z10:AB10"/>
    <mergeCell ref="AC10:AE10"/>
    <mergeCell ref="AF10:AH10"/>
    <mergeCell ref="AI10:AK10"/>
    <mergeCell ref="AL10:AN10"/>
    <mergeCell ref="AO10:AQ10"/>
    <mergeCell ref="Z9:AB9"/>
    <mergeCell ref="AC9:AE9"/>
    <mergeCell ref="AF9:AH9"/>
    <mergeCell ref="AI9:AK9"/>
    <mergeCell ref="AL9:AN9"/>
  </mergeCells>
  <pageMargins left="0.7" right="0.7" top="0.75" bottom="0.75" header="0" footer="0"/>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T100"/>
  <sheetViews>
    <sheetView tabSelected="1" topLeftCell="D8" workbookViewId="0">
      <selection activeCell="K11" sqref="K11"/>
    </sheetView>
  </sheetViews>
  <sheetFormatPr baseColWidth="10" defaultColWidth="14.42578125" defaultRowHeight="15" customHeight="1"/>
  <cols>
    <col min="1" max="1" width="17" customWidth="1"/>
    <col min="2" max="4" width="10.7109375" customWidth="1"/>
    <col min="5" max="5" width="16.140625" customWidth="1"/>
    <col min="6" max="8" width="10.7109375" customWidth="1"/>
    <col min="9" max="9" width="15.140625" customWidth="1"/>
    <col min="10" max="20" width="10.7109375" customWidth="1"/>
  </cols>
  <sheetData>
    <row r="1" spans="1:20" ht="59.2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c r="A6" s="175" t="s">
        <v>3</v>
      </c>
      <c r="B6" s="176"/>
      <c r="C6" s="176"/>
      <c r="D6" s="177"/>
      <c r="E6" s="3"/>
      <c r="F6" s="1"/>
      <c r="G6" s="1"/>
      <c r="H6" s="1"/>
      <c r="I6" s="1"/>
      <c r="J6" s="1"/>
      <c r="K6" s="1"/>
      <c r="L6" s="1"/>
    </row>
    <row r="7" spans="1:20" ht="60">
      <c r="A7" s="4" t="s">
        <v>4</v>
      </c>
      <c r="B7" s="181" t="s">
        <v>5</v>
      </c>
      <c r="C7" s="182"/>
      <c r="D7" s="6" t="s">
        <v>6</v>
      </c>
      <c r="E7" s="3"/>
      <c r="F7" s="1"/>
      <c r="G7" s="1"/>
      <c r="H7" s="1"/>
      <c r="I7" s="1"/>
      <c r="J7" s="1"/>
      <c r="K7" s="1"/>
      <c r="L7" s="1"/>
    </row>
    <row r="8" spans="1:20" ht="25.5">
      <c r="A8" s="7" t="s">
        <v>7</v>
      </c>
      <c r="B8" s="183" t="s">
        <v>53</v>
      </c>
      <c r="C8" s="184"/>
      <c r="D8" s="9" t="s">
        <v>244</v>
      </c>
      <c r="E8" s="1"/>
      <c r="F8" s="1"/>
      <c r="G8" s="1"/>
      <c r="H8" s="1"/>
      <c r="I8" s="1"/>
      <c r="J8" s="1"/>
      <c r="K8" s="1"/>
      <c r="L8" s="1"/>
    </row>
    <row r="9" spans="1:20">
      <c r="A9" s="1"/>
      <c r="B9" s="1"/>
      <c r="C9" s="1"/>
      <c r="D9" s="1"/>
      <c r="E9" s="1"/>
      <c r="F9" s="1"/>
      <c r="G9" s="1"/>
      <c r="H9" s="1"/>
      <c r="I9" s="1"/>
      <c r="J9" s="1"/>
      <c r="K9" s="1"/>
      <c r="L9" s="1"/>
    </row>
    <row r="10" spans="1:20" ht="27" customHeight="1">
      <c r="A10" s="178" t="s">
        <v>10</v>
      </c>
      <c r="B10" s="179"/>
      <c r="C10" s="179"/>
      <c r="D10" s="179"/>
      <c r="E10" s="179"/>
      <c r="F10" s="179"/>
      <c r="G10" s="180"/>
      <c r="H10" s="297">
        <v>2022</v>
      </c>
      <c r="I10" s="298"/>
      <c r="J10" s="298"/>
      <c r="K10" s="298"/>
      <c r="L10" s="298"/>
      <c r="M10" s="298"/>
      <c r="N10" s="298"/>
      <c r="O10" s="298"/>
      <c r="P10" s="298"/>
      <c r="Q10" s="298"/>
      <c r="R10" s="298"/>
      <c r="S10" s="299"/>
      <c r="T10" s="300" t="s">
        <v>11</v>
      </c>
    </row>
    <row r="11" spans="1:20" ht="63.75">
      <c r="A11" s="10" t="s">
        <v>12</v>
      </c>
      <c r="B11" s="11" t="s">
        <v>13</v>
      </c>
      <c r="C11" s="12" t="s">
        <v>14</v>
      </c>
      <c r="D11" s="12" t="s">
        <v>15</v>
      </c>
      <c r="E11" s="12" t="s">
        <v>16</v>
      </c>
      <c r="F11" s="12" t="s">
        <v>17</v>
      </c>
      <c r="G11" s="20" t="s">
        <v>18</v>
      </c>
      <c r="H11" s="301" t="s">
        <v>19</v>
      </c>
      <c r="I11" s="301" t="s">
        <v>20</v>
      </c>
      <c r="J11" s="301" t="s">
        <v>21</v>
      </c>
      <c r="K11" s="301" t="s">
        <v>22</v>
      </c>
      <c r="L11" s="301" t="s">
        <v>23</v>
      </c>
      <c r="M11" s="301" t="s">
        <v>24</v>
      </c>
      <c r="N11" s="301" t="s">
        <v>25</v>
      </c>
      <c r="O11" s="301" t="s">
        <v>26</v>
      </c>
      <c r="P11" s="301" t="s">
        <v>27</v>
      </c>
      <c r="Q11" s="301" t="s">
        <v>28</v>
      </c>
      <c r="R11" s="301" t="s">
        <v>29</v>
      </c>
      <c r="S11" s="301" t="s">
        <v>30</v>
      </c>
      <c r="T11" s="302"/>
    </row>
    <row r="12" spans="1:20" ht="409.5">
      <c r="A12" s="68" t="s">
        <v>245</v>
      </c>
      <c r="B12" s="27">
        <v>15615</v>
      </c>
      <c r="C12" s="27" t="s">
        <v>246</v>
      </c>
      <c r="D12" s="27" t="s">
        <v>247</v>
      </c>
      <c r="E12" s="27" t="s">
        <v>248</v>
      </c>
      <c r="F12" s="15">
        <v>34</v>
      </c>
      <c r="G12" s="19" t="s">
        <v>249</v>
      </c>
      <c r="H12" s="303">
        <v>2</v>
      </c>
      <c r="I12" s="303">
        <v>5</v>
      </c>
      <c r="J12" s="303">
        <v>11</v>
      </c>
      <c r="K12" s="170">
        <v>4</v>
      </c>
      <c r="L12" s="170">
        <v>8</v>
      </c>
      <c r="M12" s="170">
        <v>4</v>
      </c>
      <c r="N12" s="170">
        <v>4</v>
      </c>
      <c r="O12" s="170">
        <v>8</v>
      </c>
      <c r="P12" s="170">
        <v>9</v>
      </c>
      <c r="Q12" s="171">
        <v>8</v>
      </c>
      <c r="R12" s="171">
        <v>24</v>
      </c>
      <c r="S12" s="171">
        <v>7</v>
      </c>
      <c r="T12" s="304">
        <f>SUM(H12:S12)</f>
        <v>94</v>
      </c>
    </row>
    <row r="13" spans="1:20" ht="409.5">
      <c r="A13" s="68" t="s">
        <v>250</v>
      </c>
      <c r="B13" s="27">
        <v>13853</v>
      </c>
      <c r="C13" s="27" t="s">
        <v>251</v>
      </c>
      <c r="D13" s="27" t="s">
        <v>247</v>
      </c>
      <c r="E13" s="27" t="s">
        <v>252</v>
      </c>
      <c r="F13" s="15">
        <v>160</v>
      </c>
      <c r="G13" s="19" t="s">
        <v>249</v>
      </c>
      <c r="H13" s="305">
        <v>80</v>
      </c>
      <c r="I13" s="305">
        <v>80</v>
      </c>
      <c r="J13" s="305">
        <v>90</v>
      </c>
      <c r="K13" s="305">
        <v>200</v>
      </c>
      <c r="L13" s="305">
        <v>200</v>
      </c>
      <c r="M13" s="305">
        <v>200</v>
      </c>
      <c r="N13" s="305">
        <v>180</v>
      </c>
      <c r="O13" s="305">
        <v>180</v>
      </c>
      <c r="P13" s="305">
        <v>190</v>
      </c>
      <c r="Q13" s="305">
        <v>190</v>
      </c>
      <c r="R13" s="305">
        <v>230</v>
      </c>
      <c r="S13" s="305">
        <v>250</v>
      </c>
      <c r="T13" s="304">
        <f>SUM(H13:S13)</f>
        <v>2070</v>
      </c>
    </row>
    <row r="14" spans="1:20">
      <c r="A14" s="28"/>
      <c r="B14" s="28"/>
      <c r="C14" s="28"/>
      <c r="D14" s="28"/>
      <c r="E14" s="28"/>
      <c r="F14" s="28"/>
      <c r="G14" s="28"/>
      <c r="H14" s="28"/>
      <c r="I14" s="28"/>
      <c r="J14" s="28"/>
      <c r="K14" s="28"/>
      <c r="L14" s="28"/>
    </row>
    <row r="15" spans="1:20">
      <c r="L15">
        <f>SUM(L9)</f>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9">
    <mergeCell ref="T10:T11"/>
    <mergeCell ref="A1:L1"/>
    <mergeCell ref="A2:L2"/>
    <mergeCell ref="A3:L3"/>
    <mergeCell ref="B7:C7"/>
    <mergeCell ref="A6:D6"/>
    <mergeCell ref="B8:C8"/>
    <mergeCell ref="A10:G10"/>
    <mergeCell ref="H10:S10"/>
  </mergeCells>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T100"/>
  <sheetViews>
    <sheetView topLeftCell="D16" workbookViewId="0">
      <selection activeCell="F31" sqref="F31"/>
    </sheetView>
  </sheetViews>
  <sheetFormatPr baseColWidth="10" defaultColWidth="14.42578125" defaultRowHeight="15" customHeight="1"/>
  <cols>
    <col min="1" max="20" width="10.7109375" customWidth="1"/>
  </cols>
  <sheetData>
    <row r="1" spans="1:20" ht="55.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c r="A6" s="175" t="s">
        <v>3</v>
      </c>
      <c r="B6" s="176"/>
      <c r="C6" s="176"/>
      <c r="D6" s="177"/>
      <c r="E6" s="3"/>
      <c r="F6" s="1"/>
      <c r="G6" s="1"/>
      <c r="H6" s="1"/>
      <c r="I6" s="1"/>
      <c r="J6" s="1"/>
      <c r="K6" s="1"/>
      <c r="L6" s="1"/>
    </row>
    <row r="7" spans="1:20" ht="60">
      <c r="A7" s="4" t="s">
        <v>4</v>
      </c>
      <c r="B7" s="181" t="s">
        <v>5</v>
      </c>
      <c r="C7" s="182"/>
      <c r="D7" s="6" t="s">
        <v>6</v>
      </c>
      <c r="E7" s="3"/>
      <c r="F7" s="1"/>
      <c r="G7" s="1"/>
      <c r="H7" s="1"/>
      <c r="I7" s="1"/>
      <c r="J7" s="1"/>
      <c r="K7" s="1"/>
      <c r="L7" s="1"/>
    </row>
    <row r="8" spans="1:20" ht="38.25">
      <c r="A8" s="7" t="s">
        <v>7</v>
      </c>
      <c r="B8" s="183" t="s">
        <v>41</v>
      </c>
      <c r="C8" s="184"/>
      <c r="D8" s="9" t="s">
        <v>253</v>
      </c>
      <c r="E8" s="1"/>
      <c r="F8" s="1"/>
      <c r="G8" s="1"/>
      <c r="H8" s="1"/>
      <c r="I8" s="1"/>
      <c r="J8" s="1"/>
      <c r="K8" s="1"/>
      <c r="L8" s="1"/>
    </row>
    <row r="9" spans="1:20">
      <c r="A9" s="1"/>
      <c r="B9" s="1"/>
      <c r="C9" s="1"/>
      <c r="D9" s="1"/>
      <c r="E9" s="1"/>
      <c r="F9" s="1"/>
      <c r="G9" s="1"/>
      <c r="H9" s="1"/>
      <c r="I9" s="1"/>
      <c r="J9" s="1"/>
      <c r="K9" s="1"/>
      <c r="L9" s="1"/>
    </row>
    <row r="10" spans="1:20" ht="15" customHeight="1">
      <c r="A10" s="178" t="s">
        <v>10</v>
      </c>
      <c r="B10" s="179"/>
      <c r="C10" s="179"/>
      <c r="D10" s="179"/>
      <c r="E10" s="179"/>
      <c r="F10" s="179"/>
      <c r="G10" s="180"/>
      <c r="H10" s="202">
        <v>2022</v>
      </c>
      <c r="I10" s="203"/>
      <c r="J10" s="203"/>
      <c r="K10" s="203"/>
      <c r="L10" s="203"/>
      <c r="M10" s="203"/>
      <c r="N10" s="203"/>
      <c r="O10" s="203"/>
      <c r="P10" s="203"/>
      <c r="Q10" s="203"/>
      <c r="R10" s="203"/>
      <c r="S10" s="204"/>
      <c r="T10" s="200" t="s">
        <v>11</v>
      </c>
    </row>
    <row r="11" spans="1:20" ht="63.75">
      <c r="A11" s="10" t="s">
        <v>12</v>
      </c>
      <c r="B11" s="11" t="s">
        <v>13</v>
      </c>
      <c r="C11" s="12" t="s">
        <v>14</v>
      </c>
      <c r="D11" s="12" t="s">
        <v>15</v>
      </c>
      <c r="E11" s="12" t="s">
        <v>16</v>
      </c>
      <c r="F11" s="12" t="s">
        <v>17</v>
      </c>
      <c r="G11" s="20" t="s">
        <v>18</v>
      </c>
      <c r="H11" s="93" t="s">
        <v>19</v>
      </c>
      <c r="I11" s="93" t="s">
        <v>20</v>
      </c>
      <c r="J11" s="93" t="s">
        <v>21</v>
      </c>
      <c r="K11" s="93" t="s">
        <v>22</v>
      </c>
      <c r="L11" s="93" t="s">
        <v>23</v>
      </c>
      <c r="M11" s="93" t="s">
        <v>24</v>
      </c>
      <c r="N11" s="93" t="s">
        <v>25</v>
      </c>
      <c r="O11" s="93" t="s">
        <v>26</v>
      </c>
      <c r="P11" s="93" t="s">
        <v>27</v>
      </c>
      <c r="Q11" s="93" t="s">
        <v>28</v>
      </c>
      <c r="R11" s="93" t="s">
        <v>29</v>
      </c>
      <c r="S11" s="93" t="s">
        <v>30</v>
      </c>
      <c r="T11" s="201"/>
    </row>
    <row r="12" spans="1:20" ht="26.25" customHeight="1">
      <c r="A12" s="193" t="s">
        <v>254</v>
      </c>
      <c r="B12" s="190">
        <v>15794</v>
      </c>
      <c r="C12" s="190" t="s">
        <v>255</v>
      </c>
      <c r="D12" s="190" t="s">
        <v>256</v>
      </c>
      <c r="E12" s="27" t="s">
        <v>257</v>
      </c>
      <c r="F12" s="211" t="s">
        <v>258</v>
      </c>
      <c r="G12" s="15" t="s">
        <v>47</v>
      </c>
      <c r="H12" s="121">
        <v>3</v>
      </c>
      <c r="I12" s="122">
        <v>13</v>
      </c>
      <c r="J12" s="123">
        <v>18</v>
      </c>
      <c r="K12" s="123">
        <v>29</v>
      </c>
      <c r="L12" s="123">
        <v>28</v>
      </c>
      <c r="M12" s="123">
        <v>45</v>
      </c>
      <c r="N12" s="123">
        <v>20</v>
      </c>
      <c r="O12" s="123">
        <v>54</v>
      </c>
      <c r="P12" s="124">
        <v>27</v>
      </c>
      <c r="Q12" s="124">
        <v>60</v>
      </c>
      <c r="R12" s="124">
        <v>41</v>
      </c>
      <c r="S12" s="124">
        <v>35</v>
      </c>
      <c r="T12" s="125">
        <f>SUM(H12:S12)</f>
        <v>373</v>
      </c>
    </row>
    <row r="13" spans="1:20" ht="51">
      <c r="A13" s="194"/>
      <c r="B13" s="191"/>
      <c r="C13" s="191"/>
      <c r="D13" s="191"/>
      <c r="E13" s="27" t="s">
        <v>259</v>
      </c>
      <c r="F13" s="191"/>
      <c r="G13" s="15" t="s">
        <v>47</v>
      </c>
      <c r="H13" s="126">
        <v>0</v>
      </c>
      <c r="I13" s="127">
        <v>0</v>
      </c>
      <c r="J13" s="128">
        <v>3</v>
      </c>
      <c r="K13" s="128">
        <v>39</v>
      </c>
      <c r="L13" s="128">
        <v>55</v>
      </c>
      <c r="M13" s="128">
        <v>25</v>
      </c>
      <c r="N13" s="128">
        <v>4</v>
      </c>
      <c r="O13" s="128">
        <v>0</v>
      </c>
      <c r="P13" s="129">
        <v>2</v>
      </c>
      <c r="Q13" s="129">
        <v>0</v>
      </c>
      <c r="R13" s="129">
        <v>1</v>
      </c>
      <c r="S13" s="129">
        <v>0</v>
      </c>
      <c r="T13" s="125">
        <f t="shared" ref="T13:T27" si="0">SUM(H13:S13)</f>
        <v>129</v>
      </c>
    </row>
    <row r="14" spans="1:20" ht="38.25">
      <c r="A14" s="194"/>
      <c r="B14" s="191"/>
      <c r="C14" s="191"/>
      <c r="D14" s="191"/>
      <c r="E14" s="27" t="s">
        <v>260</v>
      </c>
      <c r="F14" s="191"/>
      <c r="G14" s="15" t="s">
        <v>47</v>
      </c>
      <c r="H14" s="126">
        <v>0</v>
      </c>
      <c r="I14" s="127">
        <v>4</v>
      </c>
      <c r="J14" s="128">
        <v>4</v>
      </c>
      <c r="K14" s="128">
        <v>1</v>
      </c>
      <c r="L14" s="128">
        <v>0</v>
      </c>
      <c r="M14" s="128">
        <v>0</v>
      </c>
      <c r="N14" s="128">
        <v>0</v>
      </c>
      <c r="O14" s="128">
        <v>0</v>
      </c>
      <c r="P14" s="129">
        <v>0</v>
      </c>
      <c r="Q14" s="129">
        <v>0</v>
      </c>
      <c r="R14" s="129">
        <v>0</v>
      </c>
      <c r="S14" s="129">
        <v>0</v>
      </c>
      <c r="T14" s="125">
        <f t="shared" si="0"/>
        <v>9</v>
      </c>
    </row>
    <row r="15" spans="1:20" ht="25.5">
      <c r="A15" s="194"/>
      <c r="B15" s="191"/>
      <c r="C15" s="191"/>
      <c r="D15" s="191"/>
      <c r="E15" s="27" t="s">
        <v>261</v>
      </c>
      <c r="F15" s="191"/>
      <c r="G15" s="15" t="s">
        <v>47</v>
      </c>
      <c r="H15" s="126">
        <v>0</v>
      </c>
      <c r="I15" s="127">
        <v>0</v>
      </c>
      <c r="J15" s="128">
        <v>6</v>
      </c>
      <c r="K15" s="128">
        <v>19</v>
      </c>
      <c r="L15" s="128">
        <v>3</v>
      </c>
      <c r="M15" s="128">
        <v>7</v>
      </c>
      <c r="N15" s="128">
        <v>5</v>
      </c>
      <c r="O15" s="128">
        <v>5</v>
      </c>
      <c r="P15" s="129">
        <v>9</v>
      </c>
      <c r="Q15" s="129">
        <v>21</v>
      </c>
      <c r="R15" s="129">
        <v>41</v>
      </c>
      <c r="S15" s="129">
        <v>94</v>
      </c>
      <c r="T15" s="125">
        <f t="shared" si="0"/>
        <v>210</v>
      </c>
    </row>
    <row r="16" spans="1:20" ht="38.25">
      <c r="A16" s="194"/>
      <c r="B16" s="191"/>
      <c r="C16" s="191"/>
      <c r="D16" s="191"/>
      <c r="E16" s="27" t="s">
        <v>262</v>
      </c>
      <c r="F16" s="191"/>
      <c r="G16" s="19" t="s">
        <v>263</v>
      </c>
      <c r="H16" s="126">
        <v>24</v>
      </c>
      <c r="I16" s="127">
        <v>19</v>
      </c>
      <c r="J16" s="128">
        <v>13</v>
      </c>
      <c r="K16" s="128">
        <v>7</v>
      </c>
      <c r="L16" s="128">
        <v>1</v>
      </c>
      <c r="M16" s="128">
        <v>32</v>
      </c>
      <c r="N16" s="128">
        <v>9</v>
      </c>
      <c r="O16" s="128">
        <v>6</v>
      </c>
      <c r="P16" s="129">
        <v>9</v>
      </c>
      <c r="Q16" s="129">
        <v>16</v>
      </c>
      <c r="R16" s="129">
        <v>5</v>
      </c>
      <c r="S16" s="129">
        <v>2</v>
      </c>
      <c r="T16" s="125">
        <f t="shared" si="0"/>
        <v>143</v>
      </c>
    </row>
    <row r="17" spans="1:20" ht="51">
      <c r="A17" s="194"/>
      <c r="B17" s="191"/>
      <c r="C17" s="191"/>
      <c r="D17" s="191"/>
      <c r="E17" s="56" t="s">
        <v>264</v>
      </c>
      <c r="F17" s="191"/>
      <c r="G17" s="19" t="s">
        <v>263</v>
      </c>
      <c r="H17" s="126">
        <v>12</v>
      </c>
      <c r="I17" s="127">
        <v>2</v>
      </c>
      <c r="J17" s="128">
        <v>2</v>
      </c>
      <c r="K17" s="128">
        <v>1</v>
      </c>
      <c r="L17" s="128">
        <v>60</v>
      </c>
      <c r="M17" s="128">
        <v>165</v>
      </c>
      <c r="N17" s="128">
        <v>188</v>
      </c>
      <c r="O17" s="128">
        <v>99</v>
      </c>
      <c r="P17" s="129">
        <v>21</v>
      </c>
      <c r="Q17" s="129">
        <v>21</v>
      </c>
      <c r="R17" s="129">
        <v>4</v>
      </c>
      <c r="S17" s="129">
        <v>5</v>
      </c>
      <c r="T17" s="125">
        <f t="shared" si="0"/>
        <v>580</v>
      </c>
    </row>
    <row r="18" spans="1:20" ht="51">
      <c r="A18" s="194"/>
      <c r="B18" s="191"/>
      <c r="C18" s="191"/>
      <c r="D18" s="191"/>
      <c r="E18" s="27" t="s">
        <v>265</v>
      </c>
      <c r="F18" s="191"/>
      <c r="G18" s="19" t="s">
        <v>263</v>
      </c>
      <c r="H18" s="126">
        <v>16</v>
      </c>
      <c r="I18" s="127">
        <v>2</v>
      </c>
      <c r="J18" s="128">
        <v>2</v>
      </c>
      <c r="K18" s="128">
        <v>1</v>
      </c>
      <c r="L18" s="128">
        <v>0</v>
      </c>
      <c r="M18" s="128">
        <v>0</v>
      </c>
      <c r="N18" s="128">
        <v>0</v>
      </c>
      <c r="O18" s="128">
        <v>0</v>
      </c>
      <c r="P18" s="129">
        <v>0</v>
      </c>
      <c r="Q18" s="129">
        <v>0</v>
      </c>
      <c r="R18" s="129">
        <v>0</v>
      </c>
      <c r="S18" s="129">
        <v>0</v>
      </c>
      <c r="T18" s="125">
        <f t="shared" si="0"/>
        <v>21</v>
      </c>
    </row>
    <row r="19" spans="1:20" ht="25.5">
      <c r="A19" s="194"/>
      <c r="B19" s="191"/>
      <c r="C19" s="191"/>
      <c r="D19" s="191"/>
      <c r="E19" s="27" t="s">
        <v>266</v>
      </c>
      <c r="F19" s="191"/>
      <c r="G19" s="15" t="s">
        <v>267</v>
      </c>
      <c r="H19" s="126">
        <v>0</v>
      </c>
      <c r="I19" s="127">
        <v>0</v>
      </c>
      <c r="J19" s="128">
        <v>0</v>
      </c>
      <c r="K19" s="128">
        <v>13</v>
      </c>
      <c r="L19" s="128">
        <v>10</v>
      </c>
      <c r="M19" s="128">
        <v>9</v>
      </c>
      <c r="N19" s="128">
        <v>7</v>
      </c>
      <c r="O19" s="128">
        <v>5</v>
      </c>
      <c r="P19" s="129">
        <v>6</v>
      </c>
      <c r="Q19" s="129">
        <v>17</v>
      </c>
      <c r="R19" s="129">
        <v>33</v>
      </c>
      <c r="S19" s="129">
        <v>100</v>
      </c>
      <c r="T19" s="125">
        <f t="shared" si="0"/>
        <v>200</v>
      </c>
    </row>
    <row r="20" spans="1:20" ht="25.5">
      <c r="A20" s="194"/>
      <c r="B20" s="191"/>
      <c r="C20" s="191"/>
      <c r="D20" s="191"/>
      <c r="E20" s="27" t="s">
        <v>268</v>
      </c>
      <c r="F20" s="191"/>
      <c r="G20" s="15" t="s">
        <v>267</v>
      </c>
      <c r="H20" s="126">
        <v>0</v>
      </c>
      <c r="I20" s="127">
        <v>0</v>
      </c>
      <c r="J20" s="128">
        <v>4</v>
      </c>
      <c r="K20" s="128">
        <v>48</v>
      </c>
      <c r="L20" s="128">
        <v>4</v>
      </c>
      <c r="M20" s="128">
        <v>4</v>
      </c>
      <c r="N20" s="128">
        <v>11</v>
      </c>
      <c r="O20" s="128">
        <v>1</v>
      </c>
      <c r="P20" s="129">
        <v>10</v>
      </c>
      <c r="Q20" s="129">
        <v>9</v>
      </c>
      <c r="R20" s="129">
        <v>13</v>
      </c>
      <c r="S20" s="129">
        <v>7</v>
      </c>
      <c r="T20" s="125">
        <f t="shared" si="0"/>
        <v>111</v>
      </c>
    </row>
    <row r="21" spans="1:20" ht="15.75" customHeight="1">
      <c r="A21" s="194"/>
      <c r="B21" s="191"/>
      <c r="C21" s="191"/>
      <c r="D21" s="191"/>
      <c r="E21" s="27" t="s">
        <v>269</v>
      </c>
      <c r="F21" s="191"/>
      <c r="G21" s="15" t="s">
        <v>267</v>
      </c>
      <c r="H21" s="126">
        <v>0</v>
      </c>
      <c r="I21" s="127">
        <v>0</v>
      </c>
      <c r="J21" s="128">
        <v>0</v>
      </c>
      <c r="K21" s="128">
        <v>1</v>
      </c>
      <c r="L21" s="128">
        <v>0</v>
      </c>
      <c r="M21" s="128">
        <v>1</v>
      </c>
      <c r="N21" s="128">
        <v>1</v>
      </c>
      <c r="O21" s="128">
        <v>3</v>
      </c>
      <c r="P21" s="129">
        <v>1</v>
      </c>
      <c r="Q21" s="129">
        <v>1</v>
      </c>
      <c r="R21" s="129">
        <v>3</v>
      </c>
      <c r="S21" s="129">
        <v>7</v>
      </c>
      <c r="T21" s="125">
        <f t="shared" si="0"/>
        <v>18</v>
      </c>
    </row>
    <row r="22" spans="1:20" ht="15.75" customHeight="1">
      <c r="A22" s="194"/>
      <c r="B22" s="191"/>
      <c r="C22" s="191"/>
      <c r="D22" s="191"/>
      <c r="E22" s="27" t="s">
        <v>270</v>
      </c>
      <c r="F22" s="191"/>
      <c r="G22" s="15" t="s">
        <v>267</v>
      </c>
      <c r="H22" s="126">
        <v>3</v>
      </c>
      <c r="I22" s="127">
        <v>1</v>
      </c>
      <c r="J22" s="128">
        <v>12</v>
      </c>
      <c r="K22" s="128">
        <v>15</v>
      </c>
      <c r="L22" s="128">
        <v>17</v>
      </c>
      <c r="M22" s="128">
        <v>15</v>
      </c>
      <c r="N22" s="128">
        <v>13</v>
      </c>
      <c r="O22" s="128">
        <v>11</v>
      </c>
      <c r="P22" s="129">
        <v>17</v>
      </c>
      <c r="Q22" s="129">
        <v>30</v>
      </c>
      <c r="R22" s="129">
        <v>40</v>
      </c>
      <c r="S22" s="129">
        <v>30</v>
      </c>
      <c r="T22" s="125">
        <f t="shared" si="0"/>
        <v>204</v>
      </c>
    </row>
    <row r="23" spans="1:20" ht="15.75" customHeight="1">
      <c r="A23" s="194"/>
      <c r="B23" s="191"/>
      <c r="C23" s="191"/>
      <c r="D23" s="191"/>
      <c r="E23" s="27" t="s">
        <v>271</v>
      </c>
      <c r="F23" s="191"/>
      <c r="G23" s="15" t="s">
        <v>267</v>
      </c>
      <c r="H23" s="126">
        <v>0</v>
      </c>
      <c r="I23" s="127">
        <v>1</v>
      </c>
      <c r="J23" s="128">
        <v>1</v>
      </c>
      <c r="K23" s="128">
        <v>17</v>
      </c>
      <c r="L23" s="128">
        <v>12</v>
      </c>
      <c r="M23" s="128">
        <v>13</v>
      </c>
      <c r="N23" s="128">
        <v>9</v>
      </c>
      <c r="O23" s="128">
        <v>17</v>
      </c>
      <c r="P23" s="129">
        <v>8</v>
      </c>
      <c r="Q23" s="129">
        <v>17</v>
      </c>
      <c r="R23" s="129">
        <v>13</v>
      </c>
      <c r="S23" s="129">
        <v>13</v>
      </c>
      <c r="T23" s="125">
        <f t="shared" si="0"/>
        <v>121</v>
      </c>
    </row>
    <row r="24" spans="1:20" ht="15.75" customHeight="1">
      <c r="A24" s="194"/>
      <c r="B24" s="191"/>
      <c r="C24" s="191"/>
      <c r="D24" s="191"/>
      <c r="E24" s="27" t="s">
        <v>272</v>
      </c>
      <c r="F24" s="191"/>
      <c r="G24" s="15" t="s">
        <v>267</v>
      </c>
      <c r="H24" s="126">
        <v>4</v>
      </c>
      <c r="I24" s="127">
        <v>3</v>
      </c>
      <c r="J24" s="128">
        <v>9</v>
      </c>
      <c r="K24" s="128">
        <v>8</v>
      </c>
      <c r="L24" s="128">
        <v>4</v>
      </c>
      <c r="M24" s="128">
        <v>5</v>
      </c>
      <c r="N24" s="128">
        <v>5</v>
      </c>
      <c r="O24" s="128">
        <v>13</v>
      </c>
      <c r="P24" s="129">
        <v>3</v>
      </c>
      <c r="Q24" s="129">
        <v>8</v>
      </c>
      <c r="R24" s="129">
        <v>4</v>
      </c>
      <c r="S24" s="129">
        <v>4</v>
      </c>
      <c r="T24" s="125">
        <f t="shared" si="0"/>
        <v>70</v>
      </c>
    </row>
    <row r="25" spans="1:20" ht="15.75" customHeight="1">
      <c r="A25" s="194"/>
      <c r="B25" s="191"/>
      <c r="C25" s="191"/>
      <c r="D25" s="191"/>
      <c r="E25" s="27" t="s">
        <v>273</v>
      </c>
      <c r="F25" s="191"/>
      <c r="G25" s="15" t="s">
        <v>267</v>
      </c>
      <c r="H25" s="126">
        <v>5</v>
      </c>
      <c r="I25" s="127">
        <v>1</v>
      </c>
      <c r="J25" s="128">
        <v>2</v>
      </c>
      <c r="K25" s="128">
        <v>10</v>
      </c>
      <c r="L25" s="128">
        <v>6</v>
      </c>
      <c r="M25" s="128">
        <v>5</v>
      </c>
      <c r="N25" s="128">
        <v>10</v>
      </c>
      <c r="O25" s="128">
        <v>10</v>
      </c>
      <c r="P25" s="129">
        <v>4</v>
      </c>
      <c r="Q25" s="129">
        <v>11</v>
      </c>
      <c r="R25" s="129">
        <v>8</v>
      </c>
      <c r="S25" s="129">
        <v>6</v>
      </c>
      <c r="T25" s="125">
        <f t="shared" si="0"/>
        <v>78</v>
      </c>
    </row>
    <row r="26" spans="1:20" ht="15.75" customHeight="1">
      <c r="A26" s="194"/>
      <c r="B26" s="191"/>
      <c r="C26" s="191"/>
      <c r="D26" s="191"/>
      <c r="E26" s="27" t="s">
        <v>274</v>
      </c>
      <c r="F26" s="191"/>
      <c r="G26" s="15" t="s">
        <v>275</v>
      </c>
      <c r="H26" s="126">
        <v>0</v>
      </c>
      <c r="I26" s="127">
        <v>0</v>
      </c>
      <c r="J26" s="128">
        <v>4</v>
      </c>
      <c r="K26" s="128">
        <v>7</v>
      </c>
      <c r="L26" s="128">
        <v>9</v>
      </c>
      <c r="M26" s="128">
        <v>29</v>
      </c>
      <c r="N26" s="128">
        <v>53</v>
      </c>
      <c r="O26" s="128">
        <v>32</v>
      </c>
      <c r="P26" s="129">
        <v>9</v>
      </c>
      <c r="Q26" s="129">
        <v>4</v>
      </c>
      <c r="R26" s="129">
        <v>4</v>
      </c>
      <c r="S26" s="129">
        <v>2</v>
      </c>
      <c r="T26" s="125">
        <f t="shared" si="0"/>
        <v>153</v>
      </c>
    </row>
    <row r="27" spans="1:20" ht="15.75" customHeight="1">
      <c r="A27" s="295"/>
      <c r="B27" s="296"/>
      <c r="C27" s="296"/>
      <c r="D27" s="296"/>
      <c r="E27" s="90" t="s">
        <v>276</v>
      </c>
      <c r="F27" s="296"/>
      <c r="G27" s="91" t="s">
        <v>277</v>
      </c>
      <c r="H27" s="130">
        <v>0</v>
      </c>
      <c r="I27" s="131">
        <v>0</v>
      </c>
      <c r="J27" s="132">
        <v>4</v>
      </c>
      <c r="K27" s="133">
        <v>7</v>
      </c>
      <c r="L27" s="133">
        <v>9</v>
      </c>
      <c r="M27" s="133">
        <v>29</v>
      </c>
      <c r="N27" s="133">
        <v>53</v>
      </c>
      <c r="O27" s="133">
        <v>32</v>
      </c>
      <c r="P27" s="134">
        <v>9</v>
      </c>
      <c r="Q27" s="134">
        <v>4</v>
      </c>
      <c r="R27" s="134">
        <v>4</v>
      </c>
      <c r="S27" s="134">
        <v>2</v>
      </c>
      <c r="T27" s="125">
        <f t="shared" si="0"/>
        <v>153</v>
      </c>
    </row>
    <row r="28" spans="1:20" ht="15.75" customHeight="1">
      <c r="H28" s="135">
        <f>SUM(H12:H27)</f>
        <v>67</v>
      </c>
      <c r="I28" s="135">
        <f t="shared" ref="I28:S28" si="1">SUM(I12:I27)</f>
        <v>46</v>
      </c>
      <c r="J28" s="135">
        <f t="shared" si="1"/>
        <v>84</v>
      </c>
      <c r="K28" s="135">
        <f t="shared" si="1"/>
        <v>223</v>
      </c>
      <c r="L28" s="135">
        <f t="shared" si="1"/>
        <v>218</v>
      </c>
      <c r="M28" s="135">
        <f t="shared" si="1"/>
        <v>384</v>
      </c>
      <c r="N28" s="135">
        <f t="shared" si="1"/>
        <v>388</v>
      </c>
      <c r="O28" s="135">
        <f t="shared" si="1"/>
        <v>288</v>
      </c>
      <c r="P28" s="135">
        <f t="shared" si="1"/>
        <v>135</v>
      </c>
      <c r="Q28" s="135">
        <f t="shared" si="1"/>
        <v>219</v>
      </c>
      <c r="R28" s="135">
        <f t="shared" si="1"/>
        <v>214</v>
      </c>
      <c r="S28" s="135">
        <f t="shared" si="1"/>
        <v>307</v>
      </c>
      <c r="T28" s="136">
        <v>0</v>
      </c>
    </row>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4">
    <mergeCell ref="B8:C8"/>
    <mergeCell ref="A6:D6"/>
    <mergeCell ref="B7:C7"/>
    <mergeCell ref="A1:L1"/>
    <mergeCell ref="A2:L2"/>
    <mergeCell ref="A3:L3"/>
    <mergeCell ref="T10:T11"/>
    <mergeCell ref="A12:A27"/>
    <mergeCell ref="B12:B27"/>
    <mergeCell ref="C12:C27"/>
    <mergeCell ref="D12:D27"/>
    <mergeCell ref="F12:F27"/>
    <mergeCell ref="A10:G10"/>
    <mergeCell ref="H10:S1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100"/>
  <sheetViews>
    <sheetView topLeftCell="D7" workbookViewId="0">
      <selection activeCell="H10" sqref="H10:T17"/>
    </sheetView>
  </sheetViews>
  <sheetFormatPr baseColWidth="10" defaultColWidth="14.42578125" defaultRowHeight="15" customHeight="1"/>
  <cols>
    <col min="1" max="20" width="10.7109375" customWidth="1"/>
  </cols>
  <sheetData>
    <row r="1" spans="1:20" ht="59.2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c r="A6" s="175" t="s">
        <v>3</v>
      </c>
      <c r="B6" s="176"/>
      <c r="C6" s="176"/>
      <c r="D6" s="177"/>
      <c r="E6" s="3"/>
      <c r="F6" s="1"/>
      <c r="G6" s="1"/>
      <c r="H6" s="1"/>
      <c r="I6" s="1"/>
      <c r="J6" s="1"/>
      <c r="K6" s="1"/>
      <c r="L6" s="1"/>
    </row>
    <row r="7" spans="1:20" ht="60">
      <c r="A7" s="4" t="s">
        <v>4</v>
      </c>
      <c r="B7" s="181" t="s">
        <v>5</v>
      </c>
      <c r="C7" s="182"/>
      <c r="D7" s="6" t="s">
        <v>6</v>
      </c>
      <c r="E7" s="3"/>
      <c r="F7" s="1"/>
      <c r="G7" s="1"/>
      <c r="H7" s="1"/>
      <c r="I7" s="1"/>
      <c r="J7" s="1"/>
      <c r="K7" s="1"/>
      <c r="L7" s="1"/>
    </row>
    <row r="8" spans="1:20" ht="30">
      <c r="A8" s="7" t="s">
        <v>7</v>
      </c>
      <c r="B8" s="183" t="s">
        <v>41</v>
      </c>
      <c r="C8" s="184"/>
      <c r="D8" s="9" t="s">
        <v>42</v>
      </c>
      <c r="E8" s="1"/>
      <c r="F8" s="1"/>
      <c r="G8" s="1"/>
      <c r="H8" s="1"/>
      <c r="I8" s="1"/>
      <c r="J8" s="1"/>
      <c r="K8" s="1"/>
      <c r="L8" s="1"/>
    </row>
    <row r="9" spans="1:20">
      <c r="A9" s="1"/>
      <c r="B9" s="1"/>
      <c r="C9" s="1"/>
      <c r="D9" s="1"/>
      <c r="E9" s="1"/>
      <c r="F9" s="1"/>
      <c r="G9" s="1"/>
      <c r="H9" s="1"/>
      <c r="I9" s="1"/>
      <c r="J9" s="1"/>
      <c r="K9" s="1"/>
      <c r="L9" s="1"/>
    </row>
    <row r="10" spans="1:20" ht="27" customHeight="1">
      <c r="A10" s="178" t="s">
        <v>10</v>
      </c>
      <c r="B10" s="179"/>
      <c r="C10" s="179"/>
      <c r="D10" s="179"/>
      <c r="E10" s="179"/>
      <c r="F10" s="179"/>
      <c r="G10" s="180"/>
      <c r="H10" s="202">
        <v>2022</v>
      </c>
      <c r="I10" s="203"/>
      <c r="J10" s="203"/>
      <c r="K10" s="203"/>
      <c r="L10" s="203"/>
      <c r="M10" s="203"/>
      <c r="N10" s="203"/>
      <c r="O10" s="203"/>
      <c r="P10" s="203"/>
      <c r="Q10" s="203"/>
      <c r="R10" s="203"/>
      <c r="S10" s="204"/>
      <c r="T10" s="200" t="s">
        <v>11</v>
      </c>
    </row>
    <row r="11" spans="1:20" ht="63.75">
      <c r="A11" s="10" t="s">
        <v>12</v>
      </c>
      <c r="B11" s="11" t="s">
        <v>13</v>
      </c>
      <c r="C11" s="12" t="s">
        <v>14</v>
      </c>
      <c r="D11" s="12" t="s">
        <v>15</v>
      </c>
      <c r="E11" s="12" t="s">
        <v>16</v>
      </c>
      <c r="F11" s="12" t="s">
        <v>17</v>
      </c>
      <c r="G11" s="20" t="s">
        <v>18</v>
      </c>
      <c r="H11" s="93" t="s">
        <v>19</v>
      </c>
      <c r="I11" s="93" t="s">
        <v>20</v>
      </c>
      <c r="J11" s="93" t="s">
        <v>21</v>
      </c>
      <c r="K11" s="93" t="s">
        <v>22</v>
      </c>
      <c r="L11" s="93" t="s">
        <v>23</v>
      </c>
      <c r="M11" s="93" t="s">
        <v>24</v>
      </c>
      <c r="N11" s="93" t="s">
        <v>25</v>
      </c>
      <c r="O11" s="93" t="s">
        <v>26</v>
      </c>
      <c r="P11" s="93" t="s">
        <v>27</v>
      </c>
      <c r="Q11" s="93" t="s">
        <v>28</v>
      </c>
      <c r="R11" s="93" t="s">
        <v>29</v>
      </c>
      <c r="S11" s="93" t="s">
        <v>30</v>
      </c>
      <c r="T11" s="201"/>
    </row>
    <row r="12" spans="1:20" ht="30">
      <c r="A12" s="197" t="s">
        <v>43</v>
      </c>
      <c r="B12" s="196">
        <v>15534</v>
      </c>
      <c r="C12" s="196" t="s">
        <v>44</v>
      </c>
      <c r="D12" s="196" t="s">
        <v>45</v>
      </c>
      <c r="E12" s="196" t="s">
        <v>46</v>
      </c>
      <c r="F12" s="17">
        <v>230</v>
      </c>
      <c r="G12" s="21" t="s">
        <v>47</v>
      </c>
      <c r="H12" s="94">
        <v>20</v>
      </c>
      <c r="I12" s="94">
        <v>22</v>
      </c>
      <c r="J12" s="94">
        <v>22</v>
      </c>
      <c r="K12" s="94">
        <v>21</v>
      </c>
      <c r="L12" s="95">
        <v>22</v>
      </c>
      <c r="M12" s="95">
        <v>18</v>
      </c>
      <c r="N12" s="95">
        <v>19</v>
      </c>
      <c r="O12" s="95">
        <v>17</v>
      </c>
      <c r="P12" s="95">
        <v>17</v>
      </c>
      <c r="Q12" s="95">
        <v>17</v>
      </c>
      <c r="R12" s="95">
        <v>5</v>
      </c>
      <c r="S12" s="95">
        <v>1</v>
      </c>
      <c r="T12" s="96">
        <f>SUM(H12:S12)</f>
        <v>201</v>
      </c>
    </row>
    <row r="13" spans="1:20" ht="60">
      <c r="A13" s="198"/>
      <c r="B13" s="191"/>
      <c r="C13" s="191"/>
      <c r="D13" s="191"/>
      <c r="E13" s="191"/>
      <c r="F13" s="16">
        <v>120</v>
      </c>
      <c r="G13" s="21" t="s">
        <v>48</v>
      </c>
      <c r="H13" s="94">
        <v>0</v>
      </c>
      <c r="I13" s="94">
        <v>13</v>
      </c>
      <c r="J13" s="94">
        <v>21</v>
      </c>
      <c r="K13" s="94">
        <v>16</v>
      </c>
      <c r="L13" s="95">
        <v>19</v>
      </c>
      <c r="M13" s="95">
        <v>24</v>
      </c>
      <c r="N13" s="95">
        <v>4</v>
      </c>
      <c r="O13" s="95">
        <v>0</v>
      </c>
      <c r="P13" s="95">
        <v>2</v>
      </c>
      <c r="Q13" s="95">
        <v>0</v>
      </c>
      <c r="R13" s="95">
        <v>0</v>
      </c>
      <c r="S13" s="95">
        <v>0</v>
      </c>
      <c r="T13" s="96">
        <f t="shared" ref="T13:T17" si="0">SUM(H13:S13)</f>
        <v>99</v>
      </c>
    </row>
    <row r="14" spans="1:20" ht="45">
      <c r="A14" s="198"/>
      <c r="B14" s="191"/>
      <c r="C14" s="191"/>
      <c r="D14" s="191"/>
      <c r="E14" s="191"/>
      <c r="F14" s="16">
        <v>25</v>
      </c>
      <c r="G14" s="21" t="s">
        <v>49</v>
      </c>
      <c r="H14" s="94">
        <v>0</v>
      </c>
      <c r="I14" s="94">
        <v>0</v>
      </c>
      <c r="J14" s="94">
        <v>0</v>
      </c>
      <c r="K14" s="94">
        <v>0</v>
      </c>
      <c r="L14" s="95">
        <v>0</v>
      </c>
      <c r="M14" s="95">
        <v>0</v>
      </c>
      <c r="N14" s="95">
        <v>5</v>
      </c>
      <c r="O14" s="95">
        <v>6</v>
      </c>
      <c r="P14" s="95">
        <v>7</v>
      </c>
      <c r="Q14" s="95">
        <v>7</v>
      </c>
      <c r="R14" s="95">
        <v>5</v>
      </c>
      <c r="S14" s="95">
        <v>2</v>
      </c>
      <c r="T14" s="96">
        <f t="shared" si="0"/>
        <v>32</v>
      </c>
    </row>
    <row r="15" spans="1:20" ht="60">
      <c r="A15" s="198"/>
      <c r="B15" s="191"/>
      <c r="C15" s="191"/>
      <c r="D15" s="191"/>
      <c r="E15" s="191"/>
      <c r="F15" s="16">
        <v>85</v>
      </c>
      <c r="G15" s="21" t="s">
        <v>50</v>
      </c>
      <c r="H15" s="94">
        <v>2</v>
      </c>
      <c r="I15" s="94">
        <v>11</v>
      </c>
      <c r="J15" s="94">
        <v>2</v>
      </c>
      <c r="K15" s="94">
        <v>3</v>
      </c>
      <c r="L15" s="95">
        <v>6</v>
      </c>
      <c r="M15" s="95">
        <v>2</v>
      </c>
      <c r="N15" s="95">
        <v>7</v>
      </c>
      <c r="O15" s="95">
        <v>11</v>
      </c>
      <c r="P15" s="95">
        <v>7</v>
      </c>
      <c r="Q15" s="95">
        <v>10</v>
      </c>
      <c r="R15" s="95">
        <v>7</v>
      </c>
      <c r="S15" s="95">
        <v>1</v>
      </c>
      <c r="T15" s="96">
        <f t="shared" si="0"/>
        <v>69</v>
      </c>
    </row>
    <row r="16" spans="1:20" ht="45">
      <c r="A16" s="198"/>
      <c r="B16" s="191"/>
      <c r="C16" s="191"/>
      <c r="D16" s="191"/>
      <c r="E16" s="191"/>
      <c r="F16" s="16">
        <v>5</v>
      </c>
      <c r="G16" s="21" t="s">
        <v>51</v>
      </c>
      <c r="H16" s="94">
        <v>0</v>
      </c>
      <c r="I16" s="94">
        <v>0</v>
      </c>
      <c r="J16" s="94">
        <v>0</v>
      </c>
      <c r="K16" s="94">
        <v>0</v>
      </c>
      <c r="L16" s="95">
        <v>0</v>
      </c>
      <c r="M16" s="95">
        <v>0</v>
      </c>
      <c r="N16" s="95">
        <v>0</v>
      </c>
      <c r="O16" s="95">
        <v>1</v>
      </c>
      <c r="P16" s="95">
        <v>1</v>
      </c>
      <c r="Q16" s="95">
        <v>0</v>
      </c>
      <c r="R16" s="95">
        <v>0</v>
      </c>
      <c r="S16" s="95">
        <v>0</v>
      </c>
      <c r="T16" s="96">
        <f t="shared" si="0"/>
        <v>2</v>
      </c>
    </row>
    <row r="17" spans="1:20">
      <c r="A17" s="199"/>
      <c r="B17" s="192"/>
      <c r="C17" s="192"/>
      <c r="D17" s="192"/>
      <c r="E17" s="192"/>
      <c r="F17" s="16">
        <v>50</v>
      </c>
      <c r="G17" s="24" t="s">
        <v>52</v>
      </c>
      <c r="H17" s="94">
        <v>1</v>
      </c>
      <c r="I17" s="94">
        <v>0</v>
      </c>
      <c r="J17" s="94">
        <v>0</v>
      </c>
      <c r="K17" s="94">
        <v>0</v>
      </c>
      <c r="L17" s="95">
        <v>0</v>
      </c>
      <c r="M17" s="95">
        <v>4</v>
      </c>
      <c r="N17" s="95">
        <v>4</v>
      </c>
      <c r="O17" s="95">
        <v>6</v>
      </c>
      <c r="P17" s="95">
        <v>0</v>
      </c>
      <c r="Q17" s="95">
        <v>3</v>
      </c>
      <c r="R17" s="95">
        <v>3</v>
      </c>
      <c r="S17" s="95">
        <v>2</v>
      </c>
      <c r="T17" s="96">
        <f t="shared" si="0"/>
        <v>23</v>
      </c>
    </row>
    <row r="18" spans="1:20">
      <c r="A18" s="1"/>
      <c r="B18" s="1"/>
      <c r="C18" s="1"/>
      <c r="D18" s="1"/>
      <c r="E18" s="1"/>
      <c r="F18" s="1"/>
      <c r="G18" s="1"/>
      <c r="H18" s="1"/>
      <c r="I18" s="1"/>
      <c r="J18" s="1"/>
      <c r="K18" s="1"/>
      <c r="L18" s="1"/>
    </row>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4">
    <mergeCell ref="T10:T11"/>
    <mergeCell ref="A6:D6"/>
    <mergeCell ref="B7:C7"/>
    <mergeCell ref="A1:L1"/>
    <mergeCell ref="B8:C8"/>
    <mergeCell ref="A2:L2"/>
    <mergeCell ref="A3:L3"/>
    <mergeCell ref="A10:G10"/>
    <mergeCell ref="H10:S10"/>
    <mergeCell ref="E12:E17"/>
    <mergeCell ref="A12:A17"/>
    <mergeCell ref="B12:B17"/>
    <mergeCell ref="C12:C17"/>
    <mergeCell ref="D12:D17"/>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100"/>
  <sheetViews>
    <sheetView topLeftCell="D10" workbookViewId="0">
      <selection activeCell="H9" sqref="H9:T15"/>
    </sheetView>
  </sheetViews>
  <sheetFormatPr baseColWidth="10" defaultColWidth="14.42578125" defaultRowHeight="15" customHeight="1"/>
  <cols>
    <col min="1" max="20" width="10.7109375" customWidth="1"/>
  </cols>
  <sheetData>
    <row r="1" spans="1:20" ht="55.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c r="A4" s="25"/>
      <c r="B4" s="1"/>
      <c r="C4" s="1"/>
      <c r="D4" s="1"/>
      <c r="E4" s="1"/>
      <c r="F4" s="1"/>
      <c r="G4" s="1"/>
    </row>
    <row r="5" spans="1:20">
      <c r="A5" s="175" t="s">
        <v>3</v>
      </c>
      <c r="B5" s="176"/>
      <c r="C5" s="176"/>
      <c r="D5" s="177"/>
      <c r="E5" s="3"/>
      <c r="F5" s="1"/>
      <c r="G5" s="1"/>
    </row>
    <row r="6" spans="1:20" ht="60">
      <c r="A6" s="4" t="s">
        <v>4</v>
      </c>
      <c r="B6" s="181" t="s">
        <v>5</v>
      </c>
      <c r="C6" s="182"/>
      <c r="D6" s="6" t="s">
        <v>6</v>
      </c>
      <c r="E6" s="3"/>
      <c r="F6" s="1"/>
      <c r="G6" s="1"/>
    </row>
    <row r="7" spans="1:20" ht="30">
      <c r="A7" s="7" t="s">
        <v>7</v>
      </c>
      <c r="B7" s="183" t="s">
        <v>53</v>
      </c>
      <c r="C7" s="184"/>
      <c r="D7" s="9" t="s">
        <v>54</v>
      </c>
      <c r="E7" s="1"/>
      <c r="F7" s="1"/>
      <c r="G7" s="1"/>
    </row>
    <row r="8" spans="1:20">
      <c r="A8" s="25"/>
      <c r="B8" s="1"/>
      <c r="C8" s="1"/>
      <c r="D8" s="1"/>
      <c r="E8" s="1"/>
      <c r="F8" s="1"/>
      <c r="G8" s="1"/>
    </row>
    <row r="9" spans="1:20" ht="26.25" customHeight="1">
      <c r="A9" s="209" t="s">
        <v>10</v>
      </c>
      <c r="B9" s="210"/>
      <c r="C9" s="210"/>
      <c r="D9" s="210"/>
      <c r="E9" s="210"/>
      <c r="F9" s="210"/>
      <c r="G9" s="182"/>
      <c r="H9" s="206">
        <v>2022</v>
      </c>
      <c r="I9" s="207"/>
      <c r="J9" s="207"/>
      <c r="K9" s="207"/>
      <c r="L9" s="207"/>
      <c r="M9" s="207"/>
      <c r="N9" s="207"/>
      <c r="O9" s="207"/>
      <c r="P9" s="207"/>
      <c r="Q9" s="207"/>
      <c r="R9" s="207"/>
      <c r="S9" s="208"/>
      <c r="T9" s="205" t="s">
        <v>284</v>
      </c>
    </row>
    <row r="10" spans="1:20" ht="63.75">
      <c r="A10" s="26" t="s">
        <v>12</v>
      </c>
      <c r="B10" s="26" t="s">
        <v>13</v>
      </c>
      <c r="C10" s="26" t="s">
        <v>14</v>
      </c>
      <c r="D10" s="26" t="s">
        <v>15</v>
      </c>
      <c r="E10" s="26" t="s">
        <v>16</v>
      </c>
      <c r="F10" s="26" t="s">
        <v>17</v>
      </c>
      <c r="G10" s="26" t="s">
        <v>18</v>
      </c>
      <c r="H10" s="107" t="s">
        <v>19</v>
      </c>
      <c r="I10" s="107" t="s">
        <v>20</v>
      </c>
      <c r="J10" s="107" t="s">
        <v>21</v>
      </c>
      <c r="K10" s="107" t="s">
        <v>22</v>
      </c>
      <c r="L10" s="107" t="s">
        <v>23</v>
      </c>
      <c r="M10" s="107" t="s">
        <v>24</v>
      </c>
      <c r="N10" s="107" t="s">
        <v>25</v>
      </c>
      <c r="O10" s="107" t="s">
        <v>26</v>
      </c>
      <c r="P10" s="107" t="s">
        <v>27</v>
      </c>
      <c r="Q10" s="107" t="s">
        <v>28</v>
      </c>
      <c r="R10" s="107" t="s">
        <v>29</v>
      </c>
      <c r="S10" s="107" t="s">
        <v>30</v>
      </c>
      <c r="T10" s="205"/>
    </row>
    <row r="11" spans="1:20" ht="51">
      <c r="A11" s="190" t="s">
        <v>55</v>
      </c>
      <c r="B11" s="190">
        <v>13867</v>
      </c>
      <c r="C11" s="190" t="s">
        <v>56</v>
      </c>
      <c r="D11" s="190" t="s">
        <v>57</v>
      </c>
      <c r="E11" s="27" t="s">
        <v>58</v>
      </c>
      <c r="F11" s="15" t="s">
        <v>59</v>
      </c>
      <c r="G11" s="15" t="s">
        <v>60</v>
      </c>
      <c r="H11" s="108">
        <v>0</v>
      </c>
      <c r="I11" s="108">
        <v>0</v>
      </c>
      <c r="J11" s="108">
        <v>1</v>
      </c>
      <c r="K11" s="108">
        <v>0</v>
      </c>
      <c r="L11" s="108">
        <v>0</v>
      </c>
      <c r="M11" s="108">
        <v>0</v>
      </c>
      <c r="N11" s="108">
        <v>0</v>
      </c>
      <c r="O11" s="108">
        <v>0</v>
      </c>
      <c r="P11" s="108">
        <v>0</v>
      </c>
      <c r="Q11" s="108">
        <v>0</v>
      </c>
      <c r="R11" s="108">
        <v>0</v>
      </c>
      <c r="S11" s="108">
        <v>0</v>
      </c>
      <c r="T11" s="109">
        <v>1</v>
      </c>
    </row>
    <row r="12" spans="1:20" ht="102">
      <c r="A12" s="191"/>
      <c r="B12" s="191"/>
      <c r="C12" s="191"/>
      <c r="D12" s="191"/>
      <c r="E12" s="27" t="s">
        <v>61</v>
      </c>
      <c r="F12" s="15" t="s">
        <v>59</v>
      </c>
      <c r="G12" s="15" t="s">
        <v>62</v>
      </c>
      <c r="H12" s="108">
        <v>2</v>
      </c>
      <c r="I12" s="108">
        <v>1</v>
      </c>
      <c r="J12" s="108">
        <v>1</v>
      </c>
      <c r="K12" s="108">
        <v>4</v>
      </c>
      <c r="L12" s="108">
        <v>2</v>
      </c>
      <c r="M12" s="108">
        <v>4</v>
      </c>
      <c r="N12" s="108">
        <v>5</v>
      </c>
      <c r="O12" s="108">
        <v>5</v>
      </c>
      <c r="P12" s="108">
        <v>3</v>
      </c>
      <c r="Q12" s="108">
        <v>4</v>
      </c>
      <c r="R12" s="108">
        <v>4</v>
      </c>
      <c r="S12" s="108">
        <v>4</v>
      </c>
      <c r="T12" s="109">
        <v>39</v>
      </c>
    </row>
    <row r="13" spans="1:20" ht="153">
      <c r="A13" s="191"/>
      <c r="B13" s="191"/>
      <c r="C13" s="191"/>
      <c r="D13" s="191"/>
      <c r="E13" s="27" t="s">
        <v>63</v>
      </c>
      <c r="F13" s="15" t="s">
        <v>59</v>
      </c>
      <c r="G13" s="15" t="s">
        <v>64</v>
      </c>
      <c r="H13" s="108">
        <v>0</v>
      </c>
      <c r="I13" s="108">
        <v>0</v>
      </c>
      <c r="J13" s="108">
        <v>0</v>
      </c>
      <c r="K13" s="108">
        <v>0</v>
      </c>
      <c r="L13" s="108">
        <v>0</v>
      </c>
      <c r="M13" s="108">
        <v>0</v>
      </c>
      <c r="N13" s="108">
        <v>1</v>
      </c>
      <c r="O13" s="108">
        <v>2</v>
      </c>
      <c r="P13" s="108">
        <v>1</v>
      </c>
      <c r="Q13" s="108">
        <v>2</v>
      </c>
      <c r="R13" s="108">
        <v>0</v>
      </c>
      <c r="S13" s="108">
        <v>0</v>
      </c>
      <c r="T13" s="109">
        <v>6</v>
      </c>
    </row>
    <row r="14" spans="1:20" ht="89.25">
      <c r="A14" s="191"/>
      <c r="B14" s="191"/>
      <c r="C14" s="191"/>
      <c r="D14" s="191"/>
      <c r="E14" s="27" t="s">
        <v>65</v>
      </c>
      <c r="F14" s="15" t="s">
        <v>59</v>
      </c>
      <c r="G14" s="15" t="s">
        <v>66</v>
      </c>
      <c r="H14" s="108">
        <v>457</v>
      </c>
      <c r="I14" s="108">
        <v>28</v>
      </c>
      <c r="J14" s="108">
        <v>30</v>
      </c>
      <c r="K14" s="108">
        <v>26</v>
      </c>
      <c r="L14" s="108">
        <v>43</v>
      </c>
      <c r="M14" s="108">
        <v>43</v>
      </c>
      <c r="N14" s="108">
        <v>51</v>
      </c>
      <c r="O14" s="108">
        <v>40</v>
      </c>
      <c r="P14" s="108">
        <v>41</v>
      </c>
      <c r="Q14" s="108">
        <v>46</v>
      </c>
      <c r="R14" s="108">
        <v>34</v>
      </c>
      <c r="S14" s="108">
        <v>41</v>
      </c>
      <c r="T14" s="109">
        <v>457</v>
      </c>
    </row>
    <row r="15" spans="1:20" ht="51">
      <c r="A15" s="192"/>
      <c r="B15" s="192"/>
      <c r="C15" s="192"/>
      <c r="D15" s="192"/>
      <c r="E15" s="27" t="s">
        <v>67</v>
      </c>
      <c r="F15" s="15" t="s">
        <v>59</v>
      </c>
      <c r="G15" s="15" t="s">
        <v>68</v>
      </c>
      <c r="H15" s="108">
        <v>0</v>
      </c>
      <c r="I15" s="108">
        <v>0</v>
      </c>
      <c r="J15" s="108">
        <v>0</v>
      </c>
      <c r="K15" s="108">
        <v>1</v>
      </c>
      <c r="L15" s="108">
        <v>0</v>
      </c>
      <c r="M15" s="108">
        <v>2</v>
      </c>
      <c r="N15" s="108">
        <v>4</v>
      </c>
      <c r="O15" s="108">
        <v>4</v>
      </c>
      <c r="P15" s="108">
        <v>1</v>
      </c>
      <c r="Q15" s="108">
        <v>1</v>
      </c>
      <c r="R15" s="108">
        <v>0</v>
      </c>
      <c r="S15" s="108">
        <v>0</v>
      </c>
      <c r="T15" s="109">
        <v>13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3">
    <mergeCell ref="A1:L1"/>
    <mergeCell ref="A2:L2"/>
    <mergeCell ref="A3:L3"/>
    <mergeCell ref="A11:A15"/>
    <mergeCell ref="B11:B15"/>
    <mergeCell ref="C11:C15"/>
    <mergeCell ref="D11:D15"/>
    <mergeCell ref="A9:G9"/>
    <mergeCell ref="T9:T10"/>
    <mergeCell ref="H9:S9"/>
    <mergeCell ref="B7:C7"/>
    <mergeCell ref="A5:D5"/>
    <mergeCell ref="B6:C6"/>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100"/>
  <sheetViews>
    <sheetView topLeftCell="D19" workbookViewId="0">
      <selection activeCell="H10" sqref="H10:T20"/>
    </sheetView>
  </sheetViews>
  <sheetFormatPr baseColWidth="10" defaultColWidth="14.42578125" defaultRowHeight="15" customHeight="1"/>
  <cols>
    <col min="1" max="6" width="10.7109375" customWidth="1"/>
    <col min="7" max="7" width="15.85546875" customWidth="1"/>
    <col min="8" max="20" width="10.7109375" customWidth="1"/>
  </cols>
  <sheetData>
    <row r="1" spans="1:20">
      <c r="A1" s="173" t="s">
        <v>0</v>
      </c>
      <c r="B1" s="174"/>
      <c r="C1" s="174"/>
      <c r="D1" s="174"/>
      <c r="E1" s="174"/>
      <c r="F1" s="174"/>
      <c r="G1" s="174"/>
      <c r="H1" s="174"/>
      <c r="I1" s="174"/>
      <c r="J1" s="174"/>
      <c r="K1" s="174"/>
      <c r="L1" s="174"/>
      <c r="M1" s="28"/>
      <c r="N1" s="28"/>
      <c r="O1" s="28"/>
      <c r="P1" s="28"/>
      <c r="Q1" s="28"/>
      <c r="R1" s="28"/>
      <c r="S1" s="28"/>
    </row>
    <row r="2" spans="1:20">
      <c r="A2" s="173" t="s">
        <v>1</v>
      </c>
      <c r="B2" s="174"/>
      <c r="C2" s="174"/>
      <c r="D2" s="174"/>
      <c r="E2" s="174"/>
      <c r="F2" s="174"/>
      <c r="G2" s="174"/>
      <c r="H2" s="174"/>
      <c r="I2" s="174"/>
      <c r="J2" s="174"/>
      <c r="K2" s="174"/>
      <c r="L2" s="174"/>
      <c r="M2" s="28"/>
      <c r="N2" s="28"/>
      <c r="O2" s="28"/>
      <c r="P2" s="28"/>
      <c r="Q2" s="28"/>
      <c r="R2" s="28"/>
      <c r="S2" s="28"/>
    </row>
    <row r="3" spans="1:20">
      <c r="A3" s="173" t="s">
        <v>2</v>
      </c>
      <c r="B3" s="174"/>
      <c r="C3" s="174"/>
      <c r="D3" s="174"/>
      <c r="E3" s="174"/>
      <c r="F3" s="174"/>
      <c r="G3" s="174"/>
      <c r="H3" s="174"/>
      <c r="I3" s="174"/>
      <c r="J3" s="174"/>
      <c r="K3" s="174"/>
      <c r="L3" s="174"/>
      <c r="M3" s="28"/>
      <c r="N3" s="28"/>
      <c r="O3" s="28"/>
      <c r="P3" s="28"/>
      <c r="Q3" s="28"/>
      <c r="R3" s="28"/>
      <c r="S3" s="28"/>
    </row>
    <row r="4" spans="1:20" ht="18.75">
      <c r="A4" s="2"/>
      <c r="B4" s="2"/>
      <c r="C4" s="2"/>
      <c r="D4" s="2"/>
      <c r="E4" s="2"/>
      <c r="F4" s="2"/>
      <c r="G4" s="2"/>
      <c r="H4" s="1"/>
      <c r="I4" s="28"/>
      <c r="J4" s="28"/>
      <c r="K4" s="28"/>
      <c r="L4" s="28"/>
      <c r="M4" s="28"/>
      <c r="N4" s="28"/>
      <c r="O4" s="28"/>
      <c r="P4" s="28"/>
      <c r="Q4" s="28"/>
      <c r="R4" s="28"/>
      <c r="S4" s="28"/>
    </row>
    <row r="5" spans="1:20">
      <c r="A5" s="1"/>
      <c r="B5" s="1"/>
      <c r="C5" s="1"/>
      <c r="D5" s="1"/>
      <c r="E5" s="1"/>
      <c r="F5" s="1"/>
      <c r="G5" s="1"/>
      <c r="H5" s="1"/>
      <c r="I5" s="28"/>
      <c r="J5" s="28"/>
      <c r="K5" s="28"/>
      <c r="L5" s="28"/>
      <c r="M5" s="28"/>
      <c r="N5" s="28"/>
      <c r="O5" s="28"/>
      <c r="P5" s="28"/>
      <c r="Q5" s="28"/>
      <c r="R5" s="28"/>
      <c r="S5" s="28"/>
    </row>
    <row r="6" spans="1:20">
      <c r="A6" s="175" t="s">
        <v>3</v>
      </c>
      <c r="B6" s="176"/>
      <c r="C6" s="176"/>
      <c r="D6" s="177"/>
      <c r="E6" s="3"/>
      <c r="F6" s="1"/>
      <c r="G6" s="1"/>
      <c r="H6" s="1"/>
      <c r="I6" s="28"/>
      <c r="J6" s="28"/>
      <c r="K6" s="28"/>
      <c r="L6" s="28"/>
      <c r="M6" s="28"/>
      <c r="N6" s="28"/>
      <c r="O6" s="28"/>
      <c r="P6" s="28"/>
      <c r="Q6" s="28"/>
      <c r="R6" s="28"/>
      <c r="S6" s="28"/>
    </row>
    <row r="7" spans="1:20" ht="60">
      <c r="A7" s="4" t="s">
        <v>4</v>
      </c>
      <c r="B7" s="181" t="s">
        <v>5</v>
      </c>
      <c r="C7" s="182"/>
      <c r="D7" s="6" t="s">
        <v>6</v>
      </c>
      <c r="E7" s="3"/>
      <c r="F7" s="1"/>
      <c r="G7" s="1"/>
      <c r="H7" s="1"/>
      <c r="I7" s="28"/>
      <c r="J7" s="28"/>
      <c r="K7" s="28"/>
      <c r="L7" s="28"/>
      <c r="M7" s="28"/>
      <c r="N7" s="28"/>
      <c r="O7" s="28"/>
      <c r="P7" s="28"/>
      <c r="Q7" s="28"/>
      <c r="R7" s="28"/>
      <c r="S7" s="28"/>
    </row>
    <row r="8" spans="1:20" ht="51">
      <c r="A8" s="7" t="s">
        <v>7</v>
      </c>
      <c r="B8" s="183" t="s">
        <v>53</v>
      </c>
      <c r="C8" s="184"/>
      <c r="D8" s="9" t="s">
        <v>69</v>
      </c>
      <c r="E8" s="1"/>
      <c r="F8" s="1"/>
      <c r="G8" s="1"/>
      <c r="H8" s="1"/>
      <c r="I8" s="28"/>
      <c r="J8" s="28"/>
      <c r="K8" s="28"/>
      <c r="L8" s="28"/>
      <c r="M8" s="28"/>
      <c r="N8" s="28"/>
      <c r="O8" s="28"/>
      <c r="P8" s="28"/>
      <c r="Q8" s="28"/>
      <c r="R8" s="28"/>
      <c r="S8" s="28"/>
    </row>
    <row r="9" spans="1:20">
      <c r="A9" s="1"/>
      <c r="B9" s="1"/>
      <c r="C9" s="1"/>
      <c r="D9" s="1"/>
      <c r="E9" s="1"/>
      <c r="F9" s="1"/>
      <c r="G9" s="1"/>
      <c r="H9" s="1"/>
      <c r="I9" s="28"/>
      <c r="J9" s="28"/>
      <c r="K9" s="28"/>
      <c r="L9" s="28"/>
      <c r="M9" s="28"/>
      <c r="N9" s="28"/>
      <c r="O9" s="28"/>
      <c r="P9" s="28"/>
      <c r="Q9" s="28"/>
      <c r="R9" s="28"/>
      <c r="S9" s="28"/>
    </row>
    <row r="10" spans="1:20" ht="15" customHeight="1">
      <c r="A10" s="178" t="s">
        <v>10</v>
      </c>
      <c r="B10" s="179"/>
      <c r="C10" s="179"/>
      <c r="D10" s="179"/>
      <c r="E10" s="179"/>
      <c r="F10" s="179"/>
      <c r="G10" s="179"/>
      <c r="H10" s="202">
        <v>2022</v>
      </c>
      <c r="I10" s="203"/>
      <c r="J10" s="203"/>
      <c r="K10" s="203"/>
      <c r="L10" s="203"/>
      <c r="M10" s="203"/>
      <c r="N10" s="203"/>
      <c r="O10" s="203"/>
      <c r="P10" s="203"/>
      <c r="Q10" s="203"/>
      <c r="R10" s="203"/>
      <c r="S10" s="204"/>
      <c r="T10" s="200" t="s">
        <v>11</v>
      </c>
    </row>
    <row r="11" spans="1:20" ht="63.75">
      <c r="A11" s="10" t="s">
        <v>12</v>
      </c>
      <c r="B11" s="11" t="s">
        <v>13</v>
      </c>
      <c r="C11" s="12" t="s">
        <v>14</v>
      </c>
      <c r="D11" s="12" t="s">
        <v>15</v>
      </c>
      <c r="E11" s="12" t="s">
        <v>16</v>
      </c>
      <c r="F11" s="12" t="s">
        <v>17</v>
      </c>
      <c r="G11" s="20" t="s">
        <v>18</v>
      </c>
      <c r="H11" s="93" t="s">
        <v>19</v>
      </c>
      <c r="I11" s="93" t="s">
        <v>20</v>
      </c>
      <c r="J11" s="93" t="s">
        <v>21</v>
      </c>
      <c r="K11" s="93" t="s">
        <v>22</v>
      </c>
      <c r="L11" s="93" t="s">
        <v>23</v>
      </c>
      <c r="M11" s="93" t="s">
        <v>24</v>
      </c>
      <c r="N11" s="103" t="s">
        <v>25</v>
      </c>
      <c r="O11" s="103" t="s">
        <v>26</v>
      </c>
      <c r="P11" s="103" t="s">
        <v>27</v>
      </c>
      <c r="Q11" s="103" t="s">
        <v>28</v>
      </c>
      <c r="R11" s="103" t="s">
        <v>29</v>
      </c>
      <c r="S11" s="103" t="s">
        <v>30</v>
      </c>
      <c r="T11" s="201"/>
    </row>
    <row r="12" spans="1:20" ht="76.5" customHeight="1">
      <c r="A12" s="190" t="s">
        <v>55</v>
      </c>
      <c r="B12" s="190">
        <v>15206</v>
      </c>
      <c r="C12" s="190" t="s">
        <v>70</v>
      </c>
      <c r="D12" s="190" t="s">
        <v>71</v>
      </c>
      <c r="E12" s="190" t="s">
        <v>72</v>
      </c>
      <c r="F12" s="211" t="s">
        <v>73</v>
      </c>
      <c r="G12" s="29" t="s">
        <v>74</v>
      </c>
      <c r="H12" s="104">
        <v>2</v>
      </c>
      <c r="I12" s="104">
        <v>6</v>
      </c>
      <c r="J12" s="104">
        <v>14</v>
      </c>
      <c r="K12" s="104">
        <v>1</v>
      </c>
      <c r="L12" s="104">
        <v>7</v>
      </c>
      <c r="M12" s="105">
        <v>6</v>
      </c>
      <c r="N12" s="106">
        <v>3</v>
      </c>
      <c r="O12" s="106">
        <v>1</v>
      </c>
      <c r="P12" s="106">
        <v>2</v>
      </c>
      <c r="Q12" s="106">
        <v>3</v>
      </c>
      <c r="R12" s="106">
        <v>4</v>
      </c>
      <c r="S12" s="106">
        <v>2</v>
      </c>
      <c r="T12" s="96">
        <f t="shared" ref="T12:T20" si="0">SUM(H12:S12)</f>
        <v>51</v>
      </c>
    </row>
    <row r="13" spans="1:20" ht="63.75">
      <c r="A13" s="191"/>
      <c r="B13" s="191"/>
      <c r="C13" s="191"/>
      <c r="D13" s="191"/>
      <c r="E13" s="191"/>
      <c r="F13" s="191"/>
      <c r="G13" s="29" t="s">
        <v>75</v>
      </c>
      <c r="H13" s="104">
        <v>0</v>
      </c>
      <c r="I13" s="104">
        <v>0</v>
      </c>
      <c r="J13" s="104">
        <v>0</v>
      </c>
      <c r="K13" s="104">
        <v>0</v>
      </c>
      <c r="L13" s="104">
        <v>0</v>
      </c>
      <c r="M13" s="105">
        <v>0</v>
      </c>
      <c r="N13" s="106">
        <v>1</v>
      </c>
      <c r="O13" s="106">
        <v>1</v>
      </c>
      <c r="P13" s="106">
        <v>6</v>
      </c>
      <c r="Q13" s="106">
        <v>1</v>
      </c>
      <c r="R13" s="106">
        <v>3</v>
      </c>
      <c r="S13" s="106">
        <v>1</v>
      </c>
      <c r="T13" s="96">
        <f t="shared" si="0"/>
        <v>13</v>
      </c>
    </row>
    <row r="14" spans="1:20" ht="63.75">
      <c r="A14" s="191"/>
      <c r="B14" s="191"/>
      <c r="C14" s="191"/>
      <c r="D14" s="191"/>
      <c r="E14" s="191"/>
      <c r="F14" s="191"/>
      <c r="G14" s="29" t="s">
        <v>76</v>
      </c>
      <c r="H14" s="104">
        <v>1</v>
      </c>
      <c r="I14" s="104">
        <v>2</v>
      </c>
      <c r="J14" s="104">
        <v>4</v>
      </c>
      <c r="K14" s="104">
        <v>0</v>
      </c>
      <c r="L14" s="104">
        <v>0</v>
      </c>
      <c r="M14" s="105">
        <v>2</v>
      </c>
      <c r="N14" s="106">
        <v>2</v>
      </c>
      <c r="O14" s="106">
        <v>3</v>
      </c>
      <c r="P14" s="106">
        <v>1</v>
      </c>
      <c r="Q14" s="106">
        <v>0</v>
      </c>
      <c r="R14" s="106">
        <v>0</v>
      </c>
      <c r="S14" s="106">
        <v>0</v>
      </c>
      <c r="T14" s="96">
        <f t="shared" si="0"/>
        <v>15</v>
      </c>
    </row>
    <row r="15" spans="1:20" ht="51">
      <c r="A15" s="191"/>
      <c r="B15" s="191"/>
      <c r="C15" s="191"/>
      <c r="D15" s="191"/>
      <c r="E15" s="191"/>
      <c r="F15" s="191"/>
      <c r="G15" s="29" t="s">
        <v>77</v>
      </c>
      <c r="H15" s="104">
        <v>0</v>
      </c>
      <c r="I15" s="104">
        <v>0</v>
      </c>
      <c r="J15" s="104">
        <v>0</v>
      </c>
      <c r="K15" s="104">
        <v>0</v>
      </c>
      <c r="L15" s="104">
        <v>0</v>
      </c>
      <c r="M15" s="105">
        <v>0</v>
      </c>
      <c r="N15" s="106">
        <v>0</v>
      </c>
      <c r="O15" s="106">
        <v>0</v>
      </c>
      <c r="P15" s="106">
        <v>0</v>
      </c>
      <c r="Q15" s="106">
        <v>0</v>
      </c>
      <c r="R15" s="106">
        <v>0</v>
      </c>
      <c r="S15" s="106">
        <v>0</v>
      </c>
      <c r="T15" s="96">
        <f t="shared" si="0"/>
        <v>0</v>
      </c>
    </row>
    <row r="16" spans="1:20" ht="89.25">
      <c r="A16" s="191"/>
      <c r="B16" s="191"/>
      <c r="C16" s="191"/>
      <c r="D16" s="191"/>
      <c r="E16" s="191"/>
      <c r="F16" s="191"/>
      <c r="G16" s="29" t="s">
        <v>78</v>
      </c>
      <c r="H16" s="104">
        <v>0</v>
      </c>
      <c r="I16" s="104">
        <v>0</v>
      </c>
      <c r="J16" s="104">
        <v>0</v>
      </c>
      <c r="K16" s="104">
        <v>0</v>
      </c>
      <c r="L16" s="104">
        <v>1</v>
      </c>
      <c r="M16" s="105">
        <v>7</v>
      </c>
      <c r="N16" s="106">
        <v>0</v>
      </c>
      <c r="O16" s="106">
        <v>1</v>
      </c>
      <c r="P16" s="106">
        <v>1</v>
      </c>
      <c r="Q16" s="106">
        <v>3</v>
      </c>
      <c r="R16" s="106">
        <v>0</v>
      </c>
      <c r="S16" s="106">
        <v>0</v>
      </c>
      <c r="T16" s="96">
        <f t="shared" si="0"/>
        <v>13</v>
      </c>
    </row>
    <row r="17" spans="1:20" ht="63.75">
      <c r="A17" s="191"/>
      <c r="B17" s="191"/>
      <c r="C17" s="191"/>
      <c r="D17" s="191"/>
      <c r="E17" s="191"/>
      <c r="F17" s="191"/>
      <c r="G17" s="29" t="s">
        <v>79</v>
      </c>
      <c r="H17" s="104">
        <v>0</v>
      </c>
      <c r="I17" s="104">
        <v>1</v>
      </c>
      <c r="J17" s="104">
        <v>1</v>
      </c>
      <c r="K17" s="104">
        <v>0</v>
      </c>
      <c r="L17" s="104">
        <v>0</v>
      </c>
      <c r="M17" s="105">
        <v>0</v>
      </c>
      <c r="N17" s="106">
        <v>0</v>
      </c>
      <c r="O17" s="106">
        <v>0</v>
      </c>
      <c r="P17" s="106">
        <v>1</v>
      </c>
      <c r="Q17" s="106">
        <v>1</v>
      </c>
      <c r="R17" s="106">
        <v>0</v>
      </c>
      <c r="S17" s="106">
        <v>0</v>
      </c>
      <c r="T17" s="96">
        <f t="shared" si="0"/>
        <v>4</v>
      </c>
    </row>
    <row r="18" spans="1:20" ht="38.25">
      <c r="A18" s="191"/>
      <c r="B18" s="191"/>
      <c r="C18" s="191"/>
      <c r="D18" s="191"/>
      <c r="E18" s="191"/>
      <c r="F18" s="191"/>
      <c r="G18" s="29" t="s">
        <v>80</v>
      </c>
      <c r="H18" s="104">
        <v>34</v>
      </c>
      <c r="I18" s="104">
        <v>31</v>
      </c>
      <c r="J18" s="104">
        <v>29</v>
      </c>
      <c r="K18" s="104">
        <v>31</v>
      </c>
      <c r="L18" s="104">
        <v>22</v>
      </c>
      <c r="M18" s="105">
        <v>51</v>
      </c>
      <c r="N18" s="106">
        <v>33</v>
      </c>
      <c r="O18" s="106">
        <v>51</v>
      </c>
      <c r="P18" s="106">
        <v>35</v>
      </c>
      <c r="Q18" s="106">
        <v>34</v>
      </c>
      <c r="R18" s="106">
        <v>30</v>
      </c>
      <c r="S18" s="106">
        <v>102</v>
      </c>
      <c r="T18" s="96">
        <f t="shared" si="0"/>
        <v>483</v>
      </c>
    </row>
    <row r="19" spans="1:20" ht="38.25">
      <c r="A19" s="191"/>
      <c r="B19" s="191"/>
      <c r="C19" s="191"/>
      <c r="D19" s="191"/>
      <c r="E19" s="191"/>
      <c r="F19" s="191"/>
      <c r="G19" s="29" t="s">
        <v>81</v>
      </c>
      <c r="H19" s="104">
        <v>0</v>
      </c>
      <c r="I19" s="104">
        <v>0</v>
      </c>
      <c r="J19" s="104">
        <v>0</v>
      </c>
      <c r="K19" s="104">
        <v>0</v>
      </c>
      <c r="L19" s="104">
        <v>0</v>
      </c>
      <c r="M19" s="105">
        <v>0</v>
      </c>
      <c r="N19" s="106">
        <v>0</v>
      </c>
      <c r="O19" s="106">
        <v>0</v>
      </c>
      <c r="P19" s="106">
        <v>0</v>
      </c>
      <c r="Q19" s="106">
        <v>0</v>
      </c>
      <c r="R19" s="106">
        <v>0</v>
      </c>
      <c r="S19" s="106">
        <v>0</v>
      </c>
      <c r="T19" s="96">
        <f t="shared" si="0"/>
        <v>0</v>
      </c>
    </row>
    <row r="20" spans="1:20" ht="76.5">
      <c r="A20" s="192"/>
      <c r="B20" s="192"/>
      <c r="C20" s="192"/>
      <c r="D20" s="192"/>
      <c r="E20" s="192"/>
      <c r="F20" s="192"/>
      <c r="G20" s="29" t="s">
        <v>82</v>
      </c>
      <c r="H20" s="104">
        <v>0</v>
      </c>
      <c r="I20" s="104">
        <v>0</v>
      </c>
      <c r="J20" s="104">
        <v>0</v>
      </c>
      <c r="K20" s="104">
        <v>0</v>
      </c>
      <c r="L20" s="104">
        <v>0</v>
      </c>
      <c r="M20" s="105">
        <v>0</v>
      </c>
      <c r="N20" s="106">
        <v>1</v>
      </c>
      <c r="O20" s="106">
        <v>0</v>
      </c>
      <c r="P20" s="106">
        <v>0</v>
      </c>
      <c r="Q20" s="106">
        <v>0</v>
      </c>
      <c r="R20" s="106">
        <v>0</v>
      </c>
      <c r="S20" s="106">
        <v>0</v>
      </c>
      <c r="T20" s="96">
        <f t="shared" si="0"/>
        <v>1</v>
      </c>
    </row>
    <row r="21" spans="1:20" ht="15.75" customHeight="1">
      <c r="A21" s="30"/>
      <c r="B21" s="30"/>
      <c r="C21" s="30"/>
      <c r="D21" s="28"/>
      <c r="E21" s="28"/>
      <c r="F21" s="28"/>
    </row>
    <row r="22" spans="1:20" ht="15.75" customHeight="1">
      <c r="A22" s="30"/>
      <c r="B22" s="30"/>
      <c r="C22" s="30"/>
      <c r="D22" s="28"/>
      <c r="E22" s="28"/>
      <c r="F22" s="28"/>
    </row>
    <row r="23" spans="1:20" ht="15.75" customHeight="1">
      <c r="A23" s="30"/>
      <c r="B23" s="30"/>
      <c r="C23" s="30"/>
      <c r="D23" s="28"/>
      <c r="E23" s="28"/>
      <c r="F23" s="28"/>
    </row>
    <row r="24" spans="1:20" ht="15.75" customHeight="1">
      <c r="A24" s="30"/>
      <c r="B24" s="30"/>
      <c r="C24" s="30"/>
      <c r="D24" s="28"/>
      <c r="E24" s="28"/>
      <c r="F24" s="28"/>
    </row>
    <row r="25" spans="1:20" ht="15.75" customHeight="1">
      <c r="A25" s="30"/>
      <c r="B25" s="30"/>
      <c r="C25" s="30"/>
      <c r="D25" s="28"/>
      <c r="E25" s="28"/>
      <c r="F25" s="28"/>
    </row>
    <row r="26" spans="1:20" ht="15.75" customHeight="1">
      <c r="A26" s="30"/>
      <c r="B26" s="30"/>
      <c r="C26" s="30"/>
      <c r="D26" s="28"/>
      <c r="E26" s="28"/>
      <c r="F26" s="28"/>
    </row>
    <row r="27" spans="1:20" ht="15.75" customHeight="1">
      <c r="A27" s="30"/>
      <c r="B27" s="30"/>
      <c r="C27" s="30"/>
      <c r="D27" s="28"/>
      <c r="E27" s="28"/>
      <c r="F27" s="28"/>
    </row>
    <row r="28" spans="1:20" ht="15.75" customHeight="1">
      <c r="A28" s="30"/>
      <c r="B28" s="30"/>
      <c r="C28" s="30"/>
      <c r="D28" s="28"/>
      <c r="E28" s="28"/>
      <c r="F28" s="28"/>
    </row>
    <row r="29" spans="1:20" ht="15.75" customHeight="1">
      <c r="A29" s="30"/>
      <c r="B29" s="30"/>
      <c r="C29" s="30"/>
      <c r="D29" s="28"/>
      <c r="E29" s="28"/>
      <c r="F29" s="28"/>
    </row>
    <row r="30" spans="1:20" ht="15.75" customHeight="1">
      <c r="A30" s="28"/>
      <c r="B30" s="28"/>
      <c r="C30" s="28"/>
      <c r="D30" s="28"/>
      <c r="E30" s="28"/>
      <c r="F30" s="28"/>
    </row>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5">
    <mergeCell ref="B8:C8"/>
    <mergeCell ref="T10:T11"/>
    <mergeCell ref="H10:S10"/>
    <mergeCell ref="A10:G10"/>
    <mergeCell ref="A1:L1"/>
    <mergeCell ref="A2:L2"/>
    <mergeCell ref="A3:L3"/>
    <mergeCell ref="A6:D6"/>
    <mergeCell ref="B7:C7"/>
    <mergeCell ref="D12:D20"/>
    <mergeCell ref="E12:E20"/>
    <mergeCell ref="F12:F20"/>
    <mergeCell ref="A12:A20"/>
    <mergeCell ref="B12:B20"/>
    <mergeCell ref="C12:C2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T100"/>
  <sheetViews>
    <sheetView topLeftCell="A10" workbookViewId="0">
      <selection activeCell="M19" sqref="M19"/>
    </sheetView>
  </sheetViews>
  <sheetFormatPr baseColWidth="10" defaultColWidth="14.42578125" defaultRowHeight="15" customHeight="1"/>
  <cols>
    <col min="1" max="2" width="10.7109375" customWidth="1"/>
    <col min="3" max="3" width="13.5703125" customWidth="1"/>
    <col min="4" max="4" width="13.140625" customWidth="1"/>
    <col min="5" max="7" width="10.7109375" customWidth="1"/>
    <col min="8" max="8" width="13.140625" customWidth="1"/>
    <col min="9" max="9" width="10.7109375" customWidth="1"/>
    <col min="10" max="10" width="15.28515625" customWidth="1"/>
    <col min="11" max="11" width="13.140625" customWidth="1"/>
    <col min="12" max="20" width="10.7109375" customWidth="1"/>
  </cols>
  <sheetData>
    <row r="1" spans="1:20" ht="52.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row>
    <row r="5" spans="1:20">
      <c r="A5" s="1"/>
      <c r="B5" s="1"/>
      <c r="C5" s="1"/>
      <c r="D5" s="1"/>
      <c r="E5" s="1"/>
      <c r="F5" s="1"/>
      <c r="G5" s="1"/>
      <c r="H5" s="1"/>
    </row>
    <row r="6" spans="1:20">
      <c r="A6" s="175" t="s">
        <v>3</v>
      </c>
      <c r="B6" s="176"/>
      <c r="C6" s="176"/>
      <c r="D6" s="177"/>
      <c r="E6" s="3"/>
      <c r="F6" s="1"/>
      <c r="G6" s="1"/>
      <c r="H6" s="1"/>
    </row>
    <row r="7" spans="1:20" ht="45">
      <c r="A7" s="4" t="s">
        <v>4</v>
      </c>
      <c r="B7" s="181" t="s">
        <v>5</v>
      </c>
      <c r="C7" s="182"/>
      <c r="D7" s="6" t="s">
        <v>6</v>
      </c>
      <c r="E7" s="3"/>
      <c r="F7" s="1"/>
      <c r="G7" s="1"/>
      <c r="H7" s="1"/>
    </row>
    <row r="8" spans="1:20" ht="30">
      <c r="A8" s="7" t="s">
        <v>7</v>
      </c>
      <c r="B8" s="183" t="s">
        <v>53</v>
      </c>
      <c r="C8" s="184"/>
      <c r="D8" s="9" t="s">
        <v>83</v>
      </c>
      <c r="E8" s="1"/>
      <c r="F8" s="1"/>
      <c r="G8" s="1"/>
      <c r="H8" s="1"/>
    </row>
    <row r="9" spans="1:20">
      <c r="A9" s="1"/>
      <c r="B9" s="1"/>
      <c r="C9" s="1"/>
      <c r="D9" s="1"/>
      <c r="E9" s="1"/>
      <c r="F9" s="1"/>
      <c r="G9" s="1"/>
      <c r="H9" s="1"/>
    </row>
    <row r="10" spans="1:20" ht="27" customHeight="1">
      <c r="A10" s="178" t="s">
        <v>10</v>
      </c>
      <c r="B10" s="179"/>
      <c r="C10" s="179"/>
      <c r="D10" s="179"/>
      <c r="E10" s="179"/>
      <c r="F10" s="179"/>
      <c r="G10" s="179"/>
      <c r="H10" s="185">
        <v>2022</v>
      </c>
      <c r="I10" s="186"/>
      <c r="J10" s="186"/>
      <c r="K10" s="186"/>
      <c r="L10" s="186"/>
      <c r="M10" s="186"/>
      <c r="N10" s="186"/>
      <c r="O10" s="186"/>
      <c r="P10" s="186"/>
      <c r="Q10" s="186"/>
      <c r="R10" s="186"/>
      <c r="S10" s="187"/>
      <c r="T10" s="188" t="s">
        <v>11</v>
      </c>
    </row>
    <row r="11" spans="1:20" ht="51">
      <c r="A11" s="10" t="s">
        <v>12</v>
      </c>
      <c r="B11" s="11" t="s">
        <v>13</v>
      </c>
      <c r="C11" s="12" t="s">
        <v>14</v>
      </c>
      <c r="D11" s="12" t="s">
        <v>15</v>
      </c>
      <c r="E11" s="12" t="s">
        <v>16</v>
      </c>
      <c r="F11" s="12" t="s">
        <v>17</v>
      </c>
      <c r="G11" s="20" t="s">
        <v>18</v>
      </c>
      <c r="H11" s="14" t="s">
        <v>19</v>
      </c>
      <c r="I11" s="14" t="s">
        <v>20</v>
      </c>
      <c r="J11" s="14" t="s">
        <v>21</v>
      </c>
      <c r="K11" s="14" t="s">
        <v>22</v>
      </c>
      <c r="L11" s="14" t="s">
        <v>23</v>
      </c>
      <c r="M11" s="14" t="s">
        <v>24</v>
      </c>
      <c r="N11" s="14" t="s">
        <v>25</v>
      </c>
      <c r="O11" s="14" t="s">
        <v>26</v>
      </c>
      <c r="P11" s="14" t="s">
        <v>27</v>
      </c>
      <c r="Q11" s="14" t="s">
        <v>28</v>
      </c>
      <c r="R11" s="14" t="s">
        <v>29</v>
      </c>
      <c r="S11" s="14" t="s">
        <v>30</v>
      </c>
      <c r="T11" s="189"/>
    </row>
    <row r="12" spans="1:20" ht="89.25" customHeight="1">
      <c r="A12" s="190" t="s">
        <v>84</v>
      </c>
      <c r="B12" s="190">
        <v>15224</v>
      </c>
      <c r="C12" s="190" t="s">
        <v>85</v>
      </c>
      <c r="D12" s="190" t="s">
        <v>86</v>
      </c>
      <c r="E12" s="212" t="s">
        <v>87</v>
      </c>
      <c r="F12" s="211" t="s">
        <v>73</v>
      </c>
      <c r="G12" s="15" t="s">
        <v>88</v>
      </c>
      <c r="H12" s="16">
        <v>17</v>
      </c>
      <c r="I12" s="16">
        <v>7</v>
      </c>
      <c r="J12" s="16">
        <v>5</v>
      </c>
      <c r="K12" s="16">
        <v>12</v>
      </c>
      <c r="L12" s="22">
        <v>15</v>
      </c>
      <c r="M12" s="22">
        <v>0</v>
      </c>
      <c r="N12" s="22">
        <v>0</v>
      </c>
      <c r="O12" s="22">
        <v>7</v>
      </c>
      <c r="P12" s="22">
        <v>9</v>
      </c>
      <c r="Q12" s="22">
        <v>4</v>
      </c>
      <c r="R12" s="22">
        <v>0</v>
      </c>
      <c r="S12" s="22">
        <v>4</v>
      </c>
      <c r="T12" s="22">
        <f t="shared" ref="T12:T20" si="0">SUM(H12:S12)</f>
        <v>80</v>
      </c>
    </row>
    <row r="13" spans="1:20" ht="38.25">
      <c r="A13" s="191"/>
      <c r="B13" s="191"/>
      <c r="C13" s="191"/>
      <c r="D13" s="191"/>
      <c r="E13" s="191"/>
      <c r="F13" s="191"/>
      <c r="G13" s="15" t="s">
        <v>89</v>
      </c>
      <c r="H13" s="16">
        <v>5</v>
      </c>
      <c r="I13" s="16">
        <v>4</v>
      </c>
      <c r="J13" s="16">
        <v>3</v>
      </c>
      <c r="K13" s="16">
        <v>9</v>
      </c>
      <c r="L13" s="22">
        <v>4</v>
      </c>
      <c r="M13" s="22">
        <v>0</v>
      </c>
      <c r="N13" s="22">
        <v>0</v>
      </c>
      <c r="O13" s="22">
        <v>3</v>
      </c>
      <c r="P13" s="22">
        <v>3</v>
      </c>
      <c r="Q13" s="22">
        <v>3</v>
      </c>
      <c r="R13" s="22">
        <v>3</v>
      </c>
      <c r="S13" s="22">
        <v>3</v>
      </c>
      <c r="T13" s="22">
        <f t="shared" si="0"/>
        <v>40</v>
      </c>
    </row>
    <row r="14" spans="1:20" ht="63.75">
      <c r="A14" s="191"/>
      <c r="B14" s="191"/>
      <c r="C14" s="191"/>
      <c r="D14" s="191"/>
      <c r="E14" s="191"/>
      <c r="F14" s="191"/>
      <c r="G14" s="15" t="s">
        <v>90</v>
      </c>
      <c r="H14" s="16">
        <v>98</v>
      </c>
      <c r="I14" s="16">
        <v>66</v>
      </c>
      <c r="J14" s="16">
        <v>96</v>
      </c>
      <c r="K14" s="16">
        <v>74</v>
      </c>
      <c r="L14" s="22">
        <v>88</v>
      </c>
      <c r="M14" s="22">
        <v>40</v>
      </c>
      <c r="N14" s="22">
        <v>40</v>
      </c>
      <c r="O14" s="22">
        <v>98</v>
      </c>
      <c r="P14" s="22">
        <v>58</v>
      </c>
      <c r="Q14" s="22">
        <v>63</v>
      </c>
      <c r="R14" s="22">
        <v>50</v>
      </c>
      <c r="S14" s="22">
        <v>20</v>
      </c>
      <c r="T14" s="22">
        <f t="shared" si="0"/>
        <v>791</v>
      </c>
    </row>
    <row r="15" spans="1:20" ht="63.75">
      <c r="A15" s="191"/>
      <c r="B15" s="191"/>
      <c r="C15" s="191"/>
      <c r="D15" s="191"/>
      <c r="E15" s="191"/>
      <c r="F15" s="191"/>
      <c r="G15" s="15" t="s">
        <v>91</v>
      </c>
      <c r="H15" s="16">
        <v>6</v>
      </c>
      <c r="I15" s="16">
        <v>22</v>
      </c>
      <c r="J15" s="16">
        <v>12</v>
      </c>
      <c r="K15" s="16">
        <v>7</v>
      </c>
      <c r="L15" s="22">
        <v>17</v>
      </c>
      <c r="M15" s="22">
        <v>1</v>
      </c>
      <c r="N15" s="22">
        <v>1</v>
      </c>
      <c r="O15" s="22">
        <v>14</v>
      </c>
      <c r="P15" s="22">
        <v>3</v>
      </c>
      <c r="Q15" s="22">
        <v>7</v>
      </c>
      <c r="R15" s="22">
        <v>13</v>
      </c>
      <c r="S15" s="22">
        <v>2</v>
      </c>
      <c r="T15" s="22">
        <f t="shared" si="0"/>
        <v>105</v>
      </c>
    </row>
    <row r="16" spans="1:20" ht="63.75">
      <c r="A16" s="191"/>
      <c r="B16" s="191"/>
      <c r="C16" s="191"/>
      <c r="D16" s="191"/>
      <c r="E16" s="191"/>
      <c r="F16" s="191"/>
      <c r="G16" s="15" t="s">
        <v>92</v>
      </c>
      <c r="H16" s="16">
        <v>1</v>
      </c>
      <c r="I16" s="16">
        <v>1</v>
      </c>
      <c r="J16" s="16">
        <v>0</v>
      </c>
      <c r="K16" s="16">
        <v>0</v>
      </c>
      <c r="L16" s="22">
        <v>1</v>
      </c>
      <c r="M16" s="22">
        <v>0</v>
      </c>
      <c r="N16" s="22">
        <v>0</v>
      </c>
      <c r="O16" s="22">
        <v>15</v>
      </c>
      <c r="P16" s="22">
        <v>9</v>
      </c>
      <c r="Q16" s="22">
        <v>15</v>
      </c>
      <c r="R16" s="22">
        <v>1</v>
      </c>
      <c r="S16" s="22">
        <v>0</v>
      </c>
      <c r="T16" s="22">
        <f t="shared" si="0"/>
        <v>43</v>
      </c>
    </row>
    <row r="17" spans="1:20" ht="51">
      <c r="A17" s="191"/>
      <c r="B17" s="191"/>
      <c r="C17" s="191"/>
      <c r="D17" s="191"/>
      <c r="E17" s="192"/>
      <c r="F17" s="191"/>
      <c r="G17" s="15" t="s">
        <v>93</v>
      </c>
      <c r="H17" s="16">
        <v>0</v>
      </c>
      <c r="I17" s="16">
        <v>0</v>
      </c>
      <c r="J17" s="16">
        <v>0</v>
      </c>
      <c r="K17" s="16">
        <v>0</v>
      </c>
      <c r="L17" s="22">
        <v>0</v>
      </c>
      <c r="M17" s="22">
        <v>0</v>
      </c>
      <c r="N17" s="22">
        <v>1</v>
      </c>
      <c r="O17" s="22">
        <v>0</v>
      </c>
      <c r="P17" s="22">
        <v>0</v>
      </c>
      <c r="Q17" s="22">
        <v>0</v>
      </c>
      <c r="R17" s="22">
        <v>0</v>
      </c>
      <c r="S17" s="22">
        <v>4</v>
      </c>
      <c r="T17" s="22">
        <f t="shared" si="0"/>
        <v>5</v>
      </c>
    </row>
    <row r="18" spans="1:20" ht="25.5">
      <c r="A18" s="191"/>
      <c r="B18" s="191"/>
      <c r="C18" s="191"/>
      <c r="D18" s="191"/>
      <c r="E18" s="212" t="s">
        <v>94</v>
      </c>
      <c r="F18" s="191"/>
      <c r="G18" s="15" t="s">
        <v>95</v>
      </c>
      <c r="H18" s="16">
        <v>5</v>
      </c>
      <c r="I18" s="16">
        <v>28</v>
      </c>
      <c r="J18" s="16">
        <v>99</v>
      </c>
      <c r="K18" s="16">
        <v>30</v>
      </c>
      <c r="L18" s="22">
        <v>18</v>
      </c>
      <c r="M18" s="22">
        <v>0</v>
      </c>
      <c r="N18" s="22"/>
      <c r="O18" s="22"/>
      <c r="P18" s="22"/>
      <c r="Q18" s="22"/>
      <c r="R18" s="22"/>
      <c r="S18" s="22"/>
      <c r="T18" s="22">
        <f t="shared" si="0"/>
        <v>180</v>
      </c>
    </row>
    <row r="19" spans="1:20" ht="51">
      <c r="A19" s="191"/>
      <c r="B19" s="191"/>
      <c r="C19" s="191"/>
      <c r="D19" s="191"/>
      <c r="E19" s="191"/>
      <c r="F19" s="191"/>
      <c r="G19" s="15" t="s">
        <v>96</v>
      </c>
      <c r="H19" s="16">
        <v>3</v>
      </c>
      <c r="I19" s="16">
        <v>5</v>
      </c>
      <c r="J19" s="16">
        <v>8</v>
      </c>
      <c r="K19" s="16">
        <v>3</v>
      </c>
      <c r="L19" s="22">
        <v>4</v>
      </c>
      <c r="M19" s="22">
        <v>0</v>
      </c>
      <c r="N19" s="22"/>
      <c r="O19" s="22"/>
      <c r="P19" s="22"/>
      <c r="Q19" s="22"/>
      <c r="R19" s="22"/>
      <c r="S19" s="22"/>
      <c r="T19" s="22">
        <f t="shared" si="0"/>
        <v>23</v>
      </c>
    </row>
    <row r="20" spans="1:20" ht="25.5">
      <c r="A20" s="192"/>
      <c r="B20" s="192"/>
      <c r="C20" s="192"/>
      <c r="D20" s="192"/>
      <c r="E20" s="192"/>
      <c r="F20" s="192"/>
      <c r="G20" s="15" t="s">
        <v>97</v>
      </c>
      <c r="H20" s="16">
        <v>2</v>
      </c>
      <c r="I20" s="16">
        <v>2</v>
      </c>
      <c r="J20" s="16">
        <v>5</v>
      </c>
      <c r="K20" s="16">
        <v>4</v>
      </c>
      <c r="L20" s="22">
        <v>1</v>
      </c>
      <c r="M20" s="22">
        <v>0</v>
      </c>
      <c r="N20" s="22"/>
      <c r="O20" s="22"/>
      <c r="P20" s="22"/>
      <c r="Q20" s="22"/>
      <c r="R20" s="22"/>
      <c r="S20" s="22"/>
      <c r="T20" s="22">
        <f t="shared" si="0"/>
        <v>14</v>
      </c>
    </row>
    <row r="21" spans="1:20" ht="15.75" customHeight="1">
      <c r="A21" s="30"/>
      <c r="B21" s="30"/>
      <c r="C21" s="30"/>
      <c r="D21" s="28"/>
      <c r="E21" s="28"/>
      <c r="F21" s="28"/>
      <c r="G21" s="28"/>
      <c r="H21" s="28"/>
      <c r="I21" s="28"/>
      <c r="J21" s="28"/>
      <c r="K21" s="28"/>
      <c r="L21" s="28"/>
      <c r="M21" s="28"/>
      <c r="N21" s="28"/>
      <c r="O21" s="28"/>
      <c r="P21" s="28"/>
      <c r="Q21" s="28"/>
      <c r="R21" s="28"/>
      <c r="S21" s="28"/>
      <c r="T21" s="28"/>
    </row>
    <row r="22" spans="1:20" ht="15.75" customHeight="1">
      <c r="A22" s="30"/>
      <c r="B22" s="30"/>
      <c r="C22" s="30"/>
      <c r="D22" s="28"/>
      <c r="E22" s="28"/>
      <c r="F22" s="28"/>
      <c r="G22" s="28"/>
      <c r="H22" s="28"/>
      <c r="I22" s="28"/>
      <c r="J22" s="28"/>
      <c r="K22" s="28"/>
      <c r="L22" s="28"/>
      <c r="M22" s="28"/>
      <c r="N22" s="28"/>
      <c r="O22" s="28"/>
      <c r="P22" s="28"/>
      <c r="Q22" s="28"/>
      <c r="R22" s="28"/>
      <c r="S22" s="28"/>
      <c r="T22" s="28"/>
    </row>
    <row r="23" spans="1:20" ht="15.75" customHeight="1">
      <c r="A23" s="30"/>
      <c r="B23" s="30"/>
      <c r="C23" s="30"/>
      <c r="D23" s="28"/>
      <c r="E23" s="28"/>
      <c r="F23" s="28"/>
      <c r="G23" s="28"/>
      <c r="H23" s="28"/>
      <c r="I23" s="28"/>
      <c r="J23" s="28"/>
      <c r="K23" s="28"/>
      <c r="L23" s="28"/>
      <c r="M23" s="28"/>
      <c r="N23" s="28"/>
      <c r="O23" s="28"/>
      <c r="P23" s="28"/>
      <c r="Q23" s="28"/>
      <c r="R23" s="28"/>
      <c r="S23" s="28"/>
      <c r="T23" s="28"/>
    </row>
    <row r="24" spans="1:20" ht="15.75" customHeight="1">
      <c r="A24" s="30"/>
      <c r="B24" s="30"/>
      <c r="C24" s="30"/>
      <c r="D24" s="28"/>
      <c r="E24" s="28"/>
      <c r="F24" s="28"/>
      <c r="G24" s="28"/>
      <c r="H24" s="28"/>
      <c r="I24" s="28"/>
      <c r="J24" s="28"/>
      <c r="K24" s="28"/>
      <c r="L24" s="28"/>
      <c r="M24" s="28"/>
      <c r="N24" s="28"/>
      <c r="O24" s="28"/>
      <c r="P24" s="28"/>
      <c r="Q24" s="28"/>
      <c r="R24" s="28"/>
      <c r="S24" s="28"/>
      <c r="T24" s="28"/>
    </row>
    <row r="25" spans="1:20" ht="15.75" customHeight="1">
      <c r="A25" s="30"/>
      <c r="B25" s="30"/>
      <c r="C25" s="30"/>
      <c r="D25" s="28"/>
      <c r="E25" s="28"/>
      <c r="F25" s="28"/>
      <c r="G25" s="28"/>
      <c r="H25" s="28"/>
      <c r="I25" s="28"/>
      <c r="J25" s="28"/>
      <c r="K25" s="28"/>
      <c r="L25" s="28"/>
      <c r="M25" s="28"/>
      <c r="N25" s="28"/>
      <c r="O25" s="28"/>
      <c r="P25" s="28"/>
      <c r="Q25" s="28"/>
      <c r="R25" s="28"/>
      <c r="S25" s="28"/>
      <c r="T25" s="28"/>
    </row>
    <row r="26" spans="1:20" ht="15.75" customHeight="1">
      <c r="A26" s="30"/>
      <c r="B26" s="30"/>
      <c r="C26" s="30"/>
      <c r="D26" s="28"/>
      <c r="E26" s="28"/>
      <c r="F26" s="28"/>
      <c r="G26" s="28"/>
      <c r="H26" s="28"/>
      <c r="I26" s="28"/>
      <c r="J26" s="28"/>
      <c r="K26" s="28"/>
      <c r="L26" s="28"/>
      <c r="M26" s="28"/>
      <c r="N26" s="28"/>
      <c r="O26" s="28"/>
      <c r="P26" s="28"/>
      <c r="Q26" s="28"/>
      <c r="R26" s="28"/>
      <c r="S26" s="28"/>
      <c r="T26" s="28"/>
    </row>
    <row r="27" spans="1:20" ht="15.75" customHeight="1">
      <c r="A27" s="30"/>
      <c r="B27" s="30"/>
      <c r="C27" s="30"/>
      <c r="D27" s="28"/>
      <c r="E27" s="28"/>
      <c r="F27" s="28"/>
      <c r="G27" s="28"/>
      <c r="H27" s="28"/>
      <c r="I27" s="28"/>
      <c r="J27" s="28"/>
      <c r="K27" s="28"/>
      <c r="L27" s="28"/>
      <c r="M27" s="28"/>
      <c r="N27" s="28"/>
      <c r="O27" s="28"/>
      <c r="P27" s="28"/>
      <c r="Q27" s="28"/>
      <c r="R27" s="28"/>
      <c r="S27" s="28"/>
      <c r="T27" s="28"/>
    </row>
    <row r="28" spans="1:20" ht="15.75" customHeight="1">
      <c r="A28" s="30"/>
      <c r="B28" s="30"/>
      <c r="C28" s="30"/>
      <c r="D28" s="28"/>
      <c r="E28" s="28"/>
      <c r="F28" s="28"/>
      <c r="G28" s="28"/>
      <c r="H28" s="28"/>
      <c r="I28" s="28"/>
      <c r="J28" s="28"/>
      <c r="K28" s="28"/>
      <c r="L28" s="28"/>
      <c r="M28" s="28"/>
      <c r="N28" s="28"/>
      <c r="O28" s="28"/>
      <c r="P28" s="28"/>
      <c r="Q28" s="28"/>
      <c r="R28" s="28"/>
      <c r="S28" s="28"/>
      <c r="T28" s="28"/>
    </row>
    <row r="29" spans="1:20" ht="15.75" customHeight="1">
      <c r="A29" s="30"/>
      <c r="B29" s="30"/>
      <c r="C29" s="30"/>
      <c r="D29" s="28"/>
      <c r="E29" s="28"/>
      <c r="F29" s="28"/>
      <c r="G29" s="28"/>
      <c r="H29" s="28"/>
      <c r="I29" s="28"/>
      <c r="J29" s="28"/>
      <c r="K29" s="28"/>
      <c r="L29" s="28"/>
      <c r="M29" s="28"/>
      <c r="N29" s="28"/>
      <c r="O29" s="28"/>
      <c r="P29" s="28"/>
      <c r="Q29" s="28"/>
      <c r="R29" s="28"/>
      <c r="S29" s="28"/>
      <c r="T29" s="28"/>
    </row>
    <row r="30" spans="1:20" ht="15.75" customHeight="1">
      <c r="A30" s="28"/>
      <c r="B30" s="28"/>
      <c r="C30" s="28"/>
      <c r="D30" s="28"/>
      <c r="E30" s="28"/>
      <c r="F30" s="28"/>
      <c r="G30" s="28"/>
      <c r="H30" s="28"/>
      <c r="I30" s="28"/>
      <c r="J30" s="28"/>
      <c r="K30" s="28"/>
      <c r="L30" s="28"/>
      <c r="M30" s="28"/>
      <c r="N30" s="28"/>
      <c r="O30" s="28"/>
      <c r="P30" s="28"/>
      <c r="Q30" s="28"/>
      <c r="R30" s="28"/>
      <c r="S30" s="28"/>
      <c r="T30" s="28"/>
    </row>
    <row r="31" spans="1:20" ht="15.75" customHeight="1">
      <c r="A31" s="28"/>
      <c r="B31" s="28"/>
      <c r="C31" s="28"/>
      <c r="D31" s="28"/>
      <c r="E31" s="28"/>
      <c r="F31" s="28"/>
      <c r="G31" s="28"/>
      <c r="H31" s="28"/>
      <c r="I31" s="28"/>
      <c r="J31" s="28"/>
      <c r="K31" s="28"/>
      <c r="L31" s="28"/>
      <c r="M31" s="28"/>
      <c r="N31" s="28"/>
      <c r="O31" s="28"/>
      <c r="P31" s="28"/>
      <c r="Q31" s="28"/>
      <c r="R31" s="28"/>
      <c r="S31" s="28"/>
      <c r="T31" s="28"/>
    </row>
    <row r="32" spans="1:20" ht="15.75" customHeight="1">
      <c r="A32" s="28"/>
      <c r="B32" s="28"/>
      <c r="C32" s="28"/>
      <c r="D32" s="28"/>
      <c r="E32" s="28"/>
      <c r="F32" s="28"/>
      <c r="G32" s="28"/>
      <c r="H32" s="28"/>
      <c r="I32" s="28"/>
      <c r="J32" s="28"/>
      <c r="K32" s="28"/>
      <c r="L32" s="28"/>
      <c r="M32" s="28"/>
      <c r="N32" s="28"/>
      <c r="O32" s="28"/>
      <c r="P32" s="28"/>
      <c r="Q32" s="28"/>
      <c r="R32" s="28"/>
      <c r="S32" s="28"/>
      <c r="T32" s="28"/>
    </row>
    <row r="33" spans="1:20" ht="15.75" customHeight="1">
      <c r="A33" s="28"/>
      <c r="B33" s="28"/>
      <c r="C33" s="28"/>
      <c r="D33" s="28"/>
      <c r="E33" s="28"/>
      <c r="F33" s="28"/>
      <c r="G33" s="28"/>
      <c r="H33" s="28"/>
      <c r="I33" s="28"/>
      <c r="J33" s="28"/>
      <c r="K33" s="28"/>
      <c r="L33" s="28"/>
      <c r="M33" s="28"/>
      <c r="N33" s="28"/>
      <c r="O33" s="28"/>
      <c r="P33" s="28"/>
      <c r="Q33" s="28"/>
      <c r="R33" s="28"/>
      <c r="S33" s="28"/>
      <c r="T33" s="28"/>
    </row>
    <row r="34" spans="1:20" ht="15.75" customHeight="1"/>
    <row r="35" spans="1:20" ht="15.75" customHeight="1"/>
    <row r="36" spans="1:20" ht="15.75" customHeight="1"/>
    <row r="37" spans="1:20" ht="15.75" customHeight="1"/>
    <row r="38" spans="1:20" ht="15.75" customHeight="1"/>
    <row r="39" spans="1:20" ht="15.75" customHeight="1"/>
    <row r="40" spans="1:20" ht="15.75" customHeight="1"/>
    <row r="41" spans="1:20" ht="15.75" customHeight="1"/>
    <row r="42" spans="1:20" ht="15.75" customHeight="1"/>
    <row r="43" spans="1:20" ht="15.75" customHeight="1"/>
    <row r="44" spans="1:20" ht="15.75" customHeight="1"/>
    <row r="45" spans="1:20" ht="15.75" customHeight="1"/>
    <row r="46" spans="1:20" ht="15.75" customHeight="1"/>
    <row r="47" spans="1:20" ht="15.75" customHeight="1"/>
    <row r="48" spans="1:2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6">
    <mergeCell ref="T10:T11"/>
    <mergeCell ref="B8:C8"/>
    <mergeCell ref="A6:D6"/>
    <mergeCell ref="B7:C7"/>
    <mergeCell ref="B12:B20"/>
    <mergeCell ref="A12:A20"/>
    <mergeCell ref="A1:L1"/>
    <mergeCell ref="A2:L2"/>
    <mergeCell ref="A3:L3"/>
    <mergeCell ref="F12:F20"/>
    <mergeCell ref="E18:E20"/>
    <mergeCell ref="E12:E17"/>
    <mergeCell ref="C12:C20"/>
    <mergeCell ref="D12:D20"/>
    <mergeCell ref="A10:G10"/>
    <mergeCell ref="H10:S10"/>
  </mergeCells>
  <pageMargins left="0.7" right="0.7" top="0.75" bottom="0.75" header="0" footer="0"/>
  <pageSetup paperSize="9"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T100"/>
  <sheetViews>
    <sheetView topLeftCell="D19" workbookViewId="0">
      <selection activeCell="H10" sqref="H10:T20"/>
    </sheetView>
  </sheetViews>
  <sheetFormatPr baseColWidth="10" defaultColWidth="14.42578125" defaultRowHeight="15" customHeight="1"/>
  <cols>
    <col min="1" max="20" width="10.7109375" customWidth="1"/>
  </cols>
  <sheetData>
    <row r="1" spans="1:20" ht="53.2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ht="15.75">
      <c r="A6" s="224" t="s">
        <v>3</v>
      </c>
      <c r="B6" s="176"/>
      <c r="C6" s="176"/>
      <c r="D6" s="177"/>
      <c r="E6" s="31"/>
      <c r="F6" s="32"/>
      <c r="G6" s="32"/>
      <c r="H6" s="32"/>
      <c r="I6" s="32"/>
      <c r="J6" s="32"/>
      <c r="K6" s="32"/>
      <c r="L6" s="32"/>
    </row>
    <row r="7" spans="1:20" ht="63">
      <c r="A7" s="33" t="s">
        <v>4</v>
      </c>
      <c r="B7" s="225" t="s">
        <v>5</v>
      </c>
      <c r="C7" s="182"/>
      <c r="D7" s="34" t="s">
        <v>6</v>
      </c>
      <c r="E7" s="31"/>
      <c r="F7" s="32"/>
      <c r="G7" s="32"/>
      <c r="H7" s="32"/>
      <c r="I7" s="32"/>
      <c r="J7" s="32"/>
      <c r="K7" s="32"/>
      <c r="L7" s="32"/>
    </row>
    <row r="8" spans="1:20" ht="31.5">
      <c r="A8" s="35" t="s">
        <v>7</v>
      </c>
      <c r="B8" s="223" t="s">
        <v>53</v>
      </c>
      <c r="C8" s="184"/>
      <c r="D8" s="36" t="s">
        <v>98</v>
      </c>
      <c r="E8" s="32"/>
      <c r="F8" s="32"/>
      <c r="G8" s="32"/>
      <c r="H8" s="32"/>
      <c r="I8" s="32"/>
      <c r="J8" s="32"/>
      <c r="K8" s="32"/>
      <c r="L8" s="32"/>
    </row>
    <row r="9" spans="1:20" ht="15.75">
      <c r="A9" s="32"/>
      <c r="B9" s="32"/>
      <c r="C9" s="32"/>
      <c r="D9" s="32"/>
      <c r="E9" s="32"/>
      <c r="F9" s="32"/>
      <c r="G9" s="32"/>
      <c r="H9" s="32"/>
      <c r="I9" s="32"/>
      <c r="J9" s="32"/>
      <c r="K9" s="32"/>
      <c r="L9" s="32"/>
    </row>
    <row r="10" spans="1:20" ht="15" customHeight="1">
      <c r="A10" s="178" t="s">
        <v>10</v>
      </c>
      <c r="B10" s="179"/>
      <c r="C10" s="179"/>
      <c r="D10" s="179"/>
      <c r="E10" s="179"/>
      <c r="F10" s="179"/>
      <c r="G10" s="180"/>
      <c r="H10" s="185">
        <v>2022</v>
      </c>
      <c r="I10" s="186"/>
      <c r="J10" s="186"/>
      <c r="K10" s="186"/>
      <c r="L10" s="186"/>
      <c r="M10" s="186"/>
      <c r="N10" s="186"/>
      <c r="O10" s="186"/>
      <c r="P10" s="186"/>
      <c r="Q10" s="186"/>
      <c r="R10" s="186"/>
      <c r="S10" s="187"/>
      <c r="T10" s="188" t="s">
        <v>11</v>
      </c>
    </row>
    <row r="11" spans="1:20" ht="94.5">
      <c r="A11" s="37" t="s">
        <v>12</v>
      </c>
      <c r="B11" s="38" t="s">
        <v>13</v>
      </c>
      <c r="C11" s="39" t="s">
        <v>14</v>
      </c>
      <c r="D11" s="39" t="s">
        <v>15</v>
      </c>
      <c r="E11" s="39" t="s">
        <v>16</v>
      </c>
      <c r="F11" s="39" t="s">
        <v>17</v>
      </c>
      <c r="G11" s="40" t="s">
        <v>18</v>
      </c>
      <c r="H11" s="14" t="s">
        <v>19</v>
      </c>
      <c r="I11" s="14" t="s">
        <v>20</v>
      </c>
      <c r="J11" s="14" t="s">
        <v>21</v>
      </c>
      <c r="K11" s="14" t="s">
        <v>22</v>
      </c>
      <c r="L11" s="14" t="s">
        <v>23</v>
      </c>
      <c r="M11" s="14" t="s">
        <v>24</v>
      </c>
      <c r="N11" s="14" t="s">
        <v>25</v>
      </c>
      <c r="O11" s="14" t="s">
        <v>26</v>
      </c>
      <c r="P11" s="14" t="s">
        <v>27</v>
      </c>
      <c r="Q11" s="14" t="s">
        <v>28</v>
      </c>
      <c r="R11" s="14" t="s">
        <v>29</v>
      </c>
      <c r="S11" s="14" t="s">
        <v>30</v>
      </c>
      <c r="T11" s="189"/>
    </row>
    <row r="12" spans="1:20" ht="78.75">
      <c r="A12" s="213" t="s">
        <v>55</v>
      </c>
      <c r="B12" s="213">
        <v>15225</v>
      </c>
      <c r="C12" s="213" t="s">
        <v>99</v>
      </c>
      <c r="D12" s="213" t="s">
        <v>100</v>
      </c>
      <c r="E12" s="213" t="s">
        <v>101</v>
      </c>
      <c r="F12" s="41" t="s">
        <v>59</v>
      </c>
      <c r="G12" s="42" t="s">
        <v>102</v>
      </c>
      <c r="H12" s="43">
        <v>20</v>
      </c>
      <c r="I12" s="43">
        <v>58</v>
      </c>
      <c r="J12" s="43">
        <v>31</v>
      </c>
      <c r="K12" s="43">
        <v>21</v>
      </c>
      <c r="L12" s="43">
        <v>10</v>
      </c>
      <c r="M12" s="44">
        <v>19</v>
      </c>
      <c r="N12" s="44">
        <v>22</v>
      </c>
      <c r="O12" s="44">
        <v>10</v>
      </c>
      <c r="P12" s="44">
        <v>22</v>
      </c>
      <c r="Q12" s="44">
        <v>9</v>
      </c>
      <c r="R12" s="44">
        <v>9</v>
      </c>
      <c r="S12" s="44">
        <v>8</v>
      </c>
      <c r="T12" s="22">
        <f t="shared" ref="T12:T18" si="0">SUM(H12:S12)</f>
        <v>239</v>
      </c>
    </row>
    <row r="13" spans="1:20" ht="78.75">
      <c r="A13" s="191"/>
      <c r="B13" s="191"/>
      <c r="C13" s="191"/>
      <c r="D13" s="191"/>
      <c r="E13" s="191"/>
      <c r="F13" s="41" t="s">
        <v>59</v>
      </c>
      <c r="G13" s="42" t="s">
        <v>103</v>
      </c>
      <c r="H13" s="43">
        <v>8</v>
      </c>
      <c r="I13" s="43">
        <v>0</v>
      </c>
      <c r="J13" s="43">
        <v>0</v>
      </c>
      <c r="K13" s="43">
        <v>1</v>
      </c>
      <c r="L13" s="45">
        <v>0</v>
      </c>
      <c r="M13" s="44">
        <v>0</v>
      </c>
      <c r="N13" s="44">
        <v>0</v>
      </c>
      <c r="O13" s="44">
        <v>0</v>
      </c>
      <c r="P13" s="44">
        <v>0</v>
      </c>
      <c r="Q13" s="44">
        <v>0</v>
      </c>
      <c r="R13" s="44">
        <v>0</v>
      </c>
      <c r="S13" s="44">
        <v>0</v>
      </c>
      <c r="T13" s="22">
        <f t="shared" si="0"/>
        <v>9</v>
      </c>
    </row>
    <row r="14" spans="1:20" ht="78.75">
      <c r="A14" s="191"/>
      <c r="B14" s="191"/>
      <c r="C14" s="191"/>
      <c r="D14" s="191"/>
      <c r="E14" s="191"/>
      <c r="F14" s="41" t="s">
        <v>59</v>
      </c>
      <c r="G14" s="42" t="s">
        <v>104</v>
      </c>
      <c r="H14" s="43">
        <v>8</v>
      </c>
      <c r="I14" s="43">
        <v>4</v>
      </c>
      <c r="J14" s="43">
        <v>14</v>
      </c>
      <c r="K14" s="43">
        <v>21</v>
      </c>
      <c r="L14" s="45">
        <v>57</v>
      </c>
      <c r="M14" s="44">
        <v>14</v>
      </c>
      <c r="N14" s="44">
        <v>11</v>
      </c>
      <c r="O14" s="44">
        <v>76</v>
      </c>
      <c r="P14" s="44">
        <v>6</v>
      </c>
      <c r="Q14" s="44">
        <v>11</v>
      </c>
      <c r="R14" s="44">
        <v>18</v>
      </c>
      <c r="S14" s="44">
        <v>4</v>
      </c>
      <c r="T14" s="22">
        <f t="shared" si="0"/>
        <v>244</v>
      </c>
    </row>
    <row r="15" spans="1:20" ht="78.75">
      <c r="A15" s="191"/>
      <c r="B15" s="191"/>
      <c r="C15" s="191"/>
      <c r="D15" s="191"/>
      <c r="E15" s="192"/>
      <c r="F15" s="41" t="s">
        <v>59</v>
      </c>
      <c r="G15" s="42" t="s">
        <v>105</v>
      </c>
      <c r="H15" s="43">
        <v>1</v>
      </c>
      <c r="I15" s="43">
        <v>1</v>
      </c>
      <c r="J15" s="43">
        <v>1</v>
      </c>
      <c r="K15" s="43">
        <v>2</v>
      </c>
      <c r="L15" s="45">
        <v>0</v>
      </c>
      <c r="M15" s="44">
        <v>0</v>
      </c>
      <c r="N15" s="44">
        <v>1</v>
      </c>
      <c r="O15" s="44">
        <v>0</v>
      </c>
      <c r="P15" s="44">
        <v>0</v>
      </c>
      <c r="Q15" s="44">
        <v>1</v>
      </c>
      <c r="R15" s="44">
        <v>3</v>
      </c>
      <c r="S15" s="44">
        <v>0</v>
      </c>
      <c r="T15" s="22">
        <f t="shared" si="0"/>
        <v>10</v>
      </c>
    </row>
    <row r="16" spans="1:20" ht="173.25">
      <c r="A16" s="191"/>
      <c r="B16" s="191"/>
      <c r="C16" s="191"/>
      <c r="D16" s="191"/>
      <c r="E16" s="213" t="s">
        <v>106</v>
      </c>
      <c r="F16" s="41" t="s">
        <v>59</v>
      </c>
      <c r="G16" s="42" t="s">
        <v>107</v>
      </c>
      <c r="H16" s="43">
        <v>106</v>
      </c>
      <c r="I16" s="43">
        <v>2</v>
      </c>
      <c r="J16" s="43">
        <v>3</v>
      </c>
      <c r="K16" s="43">
        <v>1</v>
      </c>
      <c r="L16" s="45">
        <v>6</v>
      </c>
      <c r="M16" s="44">
        <v>1</v>
      </c>
      <c r="N16" s="44">
        <v>2</v>
      </c>
      <c r="O16" s="44">
        <v>3</v>
      </c>
      <c r="P16" s="44">
        <v>3</v>
      </c>
      <c r="Q16" s="44">
        <v>1</v>
      </c>
      <c r="R16" s="44">
        <v>6</v>
      </c>
      <c r="S16" s="44">
        <v>9</v>
      </c>
      <c r="T16" s="22">
        <f t="shared" si="0"/>
        <v>143</v>
      </c>
    </row>
    <row r="17" spans="1:20" ht="157.5">
      <c r="A17" s="191"/>
      <c r="B17" s="191"/>
      <c r="C17" s="191"/>
      <c r="D17" s="191"/>
      <c r="E17" s="192"/>
      <c r="F17" s="41" t="s">
        <v>59</v>
      </c>
      <c r="G17" s="42" t="s">
        <v>108</v>
      </c>
      <c r="H17" s="43">
        <v>25</v>
      </c>
      <c r="I17" s="43">
        <v>41</v>
      </c>
      <c r="J17" s="43">
        <v>207</v>
      </c>
      <c r="K17" s="43">
        <v>30</v>
      </c>
      <c r="L17" s="45">
        <v>11</v>
      </c>
      <c r="M17" s="44">
        <v>9</v>
      </c>
      <c r="N17" s="44">
        <v>11</v>
      </c>
      <c r="O17" s="44">
        <v>17</v>
      </c>
      <c r="P17" s="44">
        <v>15</v>
      </c>
      <c r="Q17" s="44">
        <v>41</v>
      </c>
      <c r="R17" s="44">
        <v>23</v>
      </c>
      <c r="S17" s="44">
        <v>5</v>
      </c>
      <c r="T17" s="22">
        <f t="shared" si="0"/>
        <v>435</v>
      </c>
    </row>
    <row r="18" spans="1:20" ht="110.25">
      <c r="A18" s="191"/>
      <c r="B18" s="191"/>
      <c r="C18" s="191"/>
      <c r="D18" s="191"/>
      <c r="E18" s="43" t="s">
        <v>106</v>
      </c>
      <c r="F18" s="41" t="s">
        <v>59</v>
      </c>
      <c r="G18" s="42" t="s">
        <v>109</v>
      </c>
      <c r="H18" s="43">
        <v>4</v>
      </c>
      <c r="I18" s="43">
        <v>1</v>
      </c>
      <c r="J18" s="43">
        <v>4</v>
      </c>
      <c r="K18" s="43">
        <v>4</v>
      </c>
      <c r="L18" s="45">
        <v>3</v>
      </c>
      <c r="M18" s="44">
        <v>4</v>
      </c>
      <c r="N18" s="44">
        <v>2</v>
      </c>
      <c r="O18" s="44">
        <v>5</v>
      </c>
      <c r="P18" s="44">
        <v>3</v>
      </c>
      <c r="Q18" s="44">
        <v>2</v>
      </c>
      <c r="R18" s="44">
        <v>5</v>
      </c>
      <c r="S18" s="44">
        <v>2</v>
      </c>
      <c r="T18" s="22">
        <f t="shared" si="0"/>
        <v>39</v>
      </c>
    </row>
    <row r="19" spans="1:20" ht="15" customHeight="1">
      <c r="A19" s="191"/>
      <c r="B19" s="191"/>
      <c r="C19" s="191"/>
      <c r="D19" s="191"/>
      <c r="E19" s="213" t="s">
        <v>110</v>
      </c>
      <c r="F19" s="217" t="s">
        <v>59</v>
      </c>
      <c r="G19" s="218" t="s">
        <v>111</v>
      </c>
      <c r="H19" s="213">
        <v>3</v>
      </c>
      <c r="I19" s="213">
        <v>3</v>
      </c>
      <c r="J19" s="213">
        <v>1</v>
      </c>
      <c r="K19" s="213">
        <v>4</v>
      </c>
      <c r="L19" s="222">
        <v>3</v>
      </c>
      <c r="M19" s="221">
        <v>7</v>
      </c>
      <c r="N19" s="214">
        <v>5</v>
      </c>
      <c r="O19" s="214">
        <v>3</v>
      </c>
      <c r="P19" s="214">
        <v>4</v>
      </c>
      <c r="Q19" s="214">
        <v>9</v>
      </c>
      <c r="R19" s="214">
        <v>3</v>
      </c>
      <c r="S19" s="214">
        <v>3</v>
      </c>
      <c r="T19" s="216">
        <f>SUM(H19:S20)</f>
        <v>48</v>
      </c>
    </row>
    <row r="20" spans="1:20" ht="15" customHeight="1">
      <c r="A20" s="192"/>
      <c r="B20" s="192"/>
      <c r="C20" s="192"/>
      <c r="D20" s="192"/>
      <c r="E20" s="192"/>
      <c r="F20" s="192"/>
      <c r="G20" s="219"/>
      <c r="H20" s="220"/>
      <c r="I20" s="220"/>
      <c r="J20" s="220"/>
      <c r="K20" s="220"/>
      <c r="L20" s="220"/>
      <c r="M20" s="215"/>
      <c r="N20" s="215"/>
      <c r="O20" s="215"/>
      <c r="P20" s="215"/>
      <c r="Q20" s="215"/>
      <c r="R20" s="215"/>
      <c r="S20" s="215"/>
      <c r="T20" s="215"/>
    </row>
    <row r="21" spans="1:20" ht="15.75" customHeight="1">
      <c r="A21" s="1"/>
      <c r="B21" s="1"/>
      <c r="C21" s="1"/>
      <c r="D21" s="1"/>
      <c r="E21" s="1"/>
      <c r="F21" s="1"/>
      <c r="G21" s="1"/>
      <c r="H21" s="47"/>
      <c r="I21" s="47"/>
      <c r="J21" s="47"/>
      <c r="K21" s="47"/>
      <c r="L21" s="48"/>
      <c r="M21" s="49"/>
      <c r="N21" s="49"/>
      <c r="O21" s="49"/>
      <c r="P21" s="49"/>
      <c r="Q21" s="49"/>
      <c r="R21" s="49"/>
      <c r="S21" s="49"/>
      <c r="T21" s="49"/>
    </row>
    <row r="22" spans="1:20" ht="15.75" customHeight="1">
      <c r="A22" s="1"/>
      <c r="B22" s="1"/>
      <c r="C22" s="1"/>
      <c r="D22" s="1"/>
      <c r="E22" s="1"/>
      <c r="F22" s="1"/>
      <c r="G22" s="1"/>
      <c r="H22" s="1"/>
      <c r="I22" s="1"/>
      <c r="J22" s="1"/>
      <c r="K22" s="1"/>
      <c r="L22" s="1"/>
    </row>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31">
    <mergeCell ref="A1:L1"/>
    <mergeCell ref="A2:L2"/>
    <mergeCell ref="A3:L3"/>
    <mergeCell ref="H10:S10"/>
    <mergeCell ref="T10:T11"/>
    <mergeCell ref="B8:C8"/>
    <mergeCell ref="A6:D6"/>
    <mergeCell ref="B7:C7"/>
    <mergeCell ref="A10:G10"/>
    <mergeCell ref="S19:S20"/>
    <mergeCell ref="T19:T20"/>
    <mergeCell ref="F19:F20"/>
    <mergeCell ref="G19:G20"/>
    <mergeCell ref="H19:H20"/>
    <mergeCell ref="R19:R20"/>
    <mergeCell ref="M19:M20"/>
    <mergeCell ref="N19:N20"/>
    <mergeCell ref="O19:O20"/>
    <mergeCell ref="P19:P20"/>
    <mergeCell ref="Q19:Q20"/>
    <mergeCell ref="I19:I20"/>
    <mergeCell ref="J19:J20"/>
    <mergeCell ref="L19:L20"/>
    <mergeCell ref="K19:K20"/>
    <mergeCell ref="A12:A20"/>
    <mergeCell ref="B12:B20"/>
    <mergeCell ref="D12:D20"/>
    <mergeCell ref="E12:E15"/>
    <mergeCell ref="E16:E17"/>
    <mergeCell ref="C12:C20"/>
    <mergeCell ref="E19:E20"/>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D100"/>
  <sheetViews>
    <sheetView topLeftCell="A22" workbookViewId="0">
      <selection activeCell="A39" sqref="A39:V49"/>
    </sheetView>
  </sheetViews>
  <sheetFormatPr baseColWidth="10" defaultColWidth="14.42578125" defaultRowHeight="15" customHeight="1"/>
  <cols>
    <col min="1" max="21" width="10.7109375" customWidth="1"/>
  </cols>
  <sheetData>
    <row r="1" spans="1:26" ht="57" customHeight="1">
      <c r="A1" s="173" t="s">
        <v>0</v>
      </c>
      <c r="B1" s="174"/>
      <c r="C1" s="174"/>
      <c r="D1" s="174"/>
      <c r="E1" s="174"/>
      <c r="F1" s="174"/>
      <c r="G1" s="174"/>
      <c r="H1" s="174"/>
      <c r="I1" s="174"/>
      <c r="J1" s="174"/>
      <c r="K1" s="174"/>
      <c r="L1" s="174"/>
    </row>
    <row r="2" spans="1:26" ht="26.25" customHeight="1">
      <c r="A2" s="173" t="s">
        <v>1</v>
      </c>
      <c r="B2" s="174"/>
      <c r="C2" s="174"/>
      <c r="D2" s="174"/>
      <c r="E2" s="174"/>
      <c r="F2" s="174"/>
      <c r="G2" s="174"/>
      <c r="H2" s="174"/>
      <c r="I2" s="174"/>
      <c r="J2" s="174"/>
      <c r="K2" s="174"/>
      <c r="L2" s="174"/>
    </row>
    <row r="3" spans="1:26" ht="26.25" customHeight="1">
      <c r="A3" s="173" t="s">
        <v>2</v>
      </c>
      <c r="B3" s="174"/>
      <c r="C3" s="174"/>
      <c r="D3" s="174"/>
      <c r="E3" s="174"/>
      <c r="F3" s="174"/>
      <c r="G3" s="174"/>
      <c r="H3" s="174"/>
      <c r="I3" s="174"/>
      <c r="J3" s="174"/>
      <c r="K3" s="174"/>
      <c r="L3" s="174"/>
    </row>
    <row r="4" spans="1:26" ht="18.75">
      <c r="A4" s="2"/>
      <c r="B4" s="2"/>
      <c r="C4" s="2"/>
      <c r="D4" s="2"/>
      <c r="E4" s="2"/>
      <c r="F4" s="2"/>
      <c r="G4" s="2"/>
      <c r="H4" s="1"/>
      <c r="I4" s="1"/>
      <c r="J4" s="1"/>
      <c r="K4" s="1"/>
      <c r="L4" s="1"/>
    </row>
    <row r="5" spans="1:26" ht="15.75" thickBot="1">
      <c r="A5" s="1"/>
      <c r="B5" s="1"/>
      <c r="C5" s="1"/>
      <c r="D5" s="1"/>
      <c r="E5" s="1"/>
      <c r="F5" s="1"/>
      <c r="G5" s="1"/>
      <c r="H5" s="1"/>
      <c r="I5" s="1"/>
      <c r="J5" s="1"/>
      <c r="K5" s="1"/>
      <c r="L5" s="1"/>
    </row>
    <row r="6" spans="1:26">
      <c r="A6" s="175" t="s">
        <v>3</v>
      </c>
      <c r="B6" s="176"/>
      <c r="C6" s="176"/>
      <c r="D6" s="177"/>
      <c r="E6" s="3"/>
      <c r="F6" s="1"/>
      <c r="G6" s="1"/>
      <c r="H6" s="1"/>
      <c r="I6" s="1"/>
      <c r="J6" s="1"/>
      <c r="K6" s="1"/>
      <c r="L6" s="1"/>
    </row>
    <row r="7" spans="1:26" ht="60">
      <c r="A7" s="4" t="s">
        <v>4</v>
      </c>
      <c r="B7" s="181" t="s">
        <v>5</v>
      </c>
      <c r="C7" s="182"/>
      <c r="D7" s="6" t="s">
        <v>6</v>
      </c>
      <c r="E7" s="3"/>
      <c r="F7" s="1"/>
      <c r="G7" s="1"/>
      <c r="H7" s="1"/>
      <c r="I7" s="1"/>
      <c r="J7" s="1"/>
      <c r="K7" s="1"/>
      <c r="L7" s="1"/>
    </row>
    <row r="8" spans="1:26" ht="30.75" thickBot="1">
      <c r="A8" s="7" t="s">
        <v>7</v>
      </c>
      <c r="B8" s="183" t="s">
        <v>112</v>
      </c>
      <c r="C8" s="184"/>
      <c r="D8" s="9" t="s">
        <v>113</v>
      </c>
      <c r="E8" s="1"/>
      <c r="F8" s="1"/>
      <c r="G8" s="1"/>
      <c r="H8" s="1"/>
      <c r="I8" s="1"/>
      <c r="J8" s="1"/>
      <c r="K8" s="1"/>
      <c r="L8" s="1"/>
    </row>
    <row r="9" spans="1:26" ht="15.75" thickBot="1">
      <c r="A9" s="1"/>
      <c r="B9" s="1"/>
      <c r="C9" s="1"/>
      <c r="D9" s="1"/>
      <c r="E9" s="1"/>
      <c r="F9" s="1"/>
      <c r="G9" s="1"/>
      <c r="H9" s="1"/>
      <c r="I9" s="1"/>
      <c r="J9" s="1"/>
      <c r="K9" s="1"/>
      <c r="L9" s="1"/>
    </row>
    <row r="10" spans="1:26" ht="27" customHeight="1" thickBot="1">
      <c r="A10" s="227" t="s">
        <v>10</v>
      </c>
      <c r="B10" s="228"/>
      <c r="C10" s="228"/>
      <c r="D10" s="228"/>
      <c r="E10" s="228"/>
      <c r="F10" s="228"/>
      <c r="G10" s="228"/>
      <c r="H10" s="228"/>
      <c r="I10" s="228"/>
      <c r="J10" s="249">
        <v>2022</v>
      </c>
      <c r="K10" s="249"/>
      <c r="L10" s="249"/>
      <c r="M10" s="249"/>
      <c r="N10" s="249"/>
      <c r="O10" s="249"/>
      <c r="P10" s="249"/>
      <c r="Q10" s="249"/>
      <c r="R10" s="249"/>
      <c r="S10" s="249"/>
      <c r="T10" s="249"/>
      <c r="U10" s="249"/>
      <c r="V10" s="249"/>
      <c r="W10" s="249"/>
      <c r="X10" s="249"/>
      <c r="Y10" s="249"/>
      <c r="Z10" s="236" t="s">
        <v>114</v>
      </c>
    </row>
    <row r="11" spans="1:26" ht="15.75" thickBot="1">
      <c r="A11" s="226" t="s">
        <v>12</v>
      </c>
      <c r="B11" s="226" t="s">
        <v>13</v>
      </c>
      <c r="C11" s="226" t="s">
        <v>14</v>
      </c>
      <c r="D11" s="226" t="s">
        <v>15</v>
      </c>
      <c r="E11" s="226" t="s">
        <v>16</v>
      </c>
      <c r="F11" s="226" t="s">
        <v>17</v>
      </c>
      <c r="G11" s="229" t="s">
        <v>18</v>
      </c>
      <c r="H11" s="229" t="s">
        <v>115</v>
      </c>
      <c r="I11" s="229" t="s">
        <v>116</v>
      </c>
      <c r="J11" s="231" t="s">
        <v>22</v>
      </c>
      <c r="K11" s="176"/>
      <c r="L11" s="176"/>
      <c r="M11" s="232"/>
      <c r="N11" s="231" t="s">
        <v>23</v>
      </c>
      <c r="O11" s="176"/>
      <c r="P11" s="176"/>
      <c r="Q11" s="232"/>
      <c r="R11" s="231" t="s">
        <v>24</v>
      </c>
      <c r="S11" s="176"/>
      <c r="T11" s="176"/>
      <c r="U11" s="232"/>
      <c r="V11" s="250" t="s">
        <v>25</v>
      </c>
      <c r="W11" s="251"/>
      <c r="X11" s="251"/>
      <c r="Y11" s="251"/>
      <c r="Z11" s="237"/>
    </row>
    <row r="12" spans="1:26" ht="76.5" customHeight="1">
      <c r="A12" s="191"/>
      <c r="B12" s="191"/>
      <c r="C12" s="191"/>
      <c r="D12" s="191"/>
      <c r="E12" s="191"/>
      <c r="F12" s="191"/>
      <c r="G12" s="230"/>
      <c r="H12" s="230"/>
      <c r="I12" s="230"/>
      <c r="J12" s="233" t="s">
        <v>117</v>
      </c>
      <c r="K12" s="210"/>
      <c r="L12" s="210"/>
      <c r="M12" s="182"/>
      <c r="N12" s="233" t="s">
        <v>117</v>
      </c>
      <c r="O12" s="210"/>
      <c r="P12" s="210"/>
      <c r="Q12" s="182"/>
      <c r="R12" s="233" t="s">
        <v>117</v>
      </c>
      <c r="S12" s="210"/>
      <c r="T12" s="210"/>
      <c r="U12" s="182"/>
      <c r="V12" s="242" t="s">
        <v>117</v>
      </c>
      <c r="W12" s="242"/>
      <c r="X12" s="242"/>
      <c r="Y12" s="242"/>
      <c r="Z12" s="234">
        <f>SUM(I19,M19,Q19,U19,Y19)</f>
        <v>400</v>
      </c>
    </row>
    <row r="13" spans="1:26">
      <c r="A13" s="192"/>
      <c r="B13" s="192"/>
      <c r="C13" s="192"/>
      <c r="D13" s="192"/>
      <c r="E13" s="192"/>
      <c r="F13" s="192"/>
      <c r="G13" s="219"/>
      <c r="H13" s="219"/>
      <c r="I13" s="219"/>
      <c r="J13" s="50" t="s">
        <v>118</v>
      </c>
      <c r="K13" s="50" t="s">
        <v>119</v>
      </c>
      <c r="L13" s="50" t="s">
        <v>120</v>
      </c>
      <c r="M13" s="50" t="s">
        <v>114</v>
      </c>
      <c r="N13" s="50" t="s">
        <v>118</v>
      </c>
      <c r="O13" s="50" t="s">
        <v>119</v>
      </c>
      <c r="P13" s="50" t="s">
        <v>120</v>
      </c>
      <c r="Q13" s="50" t="s">
        <v>114</v>
      </c>
      <c r="R13" s="50" t="s">
        <v>118</v>
      </c>
      <c r="S13" s="50" t="s">
        <v>119</v>
      </c>
      <c r="T13" s="50" t="s">
        <v>120</v>
      </c>
      <c r="U13" s="50" t="s">
        <v>114</v>
      </c>
      <c r="V13" s="97" t="s">
        <v>118</v>
      </c>
      <c r="W13" s="97" t="s">
        <v>119</v>
      </c>
      <c r="X13" s="97" t="s">
        <v>120</v>
      </c>
      <c r="Y13" s="97" t="s">
        <v>114</v>
      </c>
      <c r="Z13" s="235"/>
    </row>
    <row r="14" spans="1:26">
      <c r="A14" s="190" t="s">
        <v>121</v>
      </c>
      <c r="B14" s="190">
        <v>15855</v>
      </c>
      <c r="C14" s="190" t="s">
        <v>122</v>
      </c>
      <c r="D14" s="190" t="s">
        <v>123</v>
      </c>
      <c r="E14" s="190" t="s">
        <v>122</v>
      </c>
      <c r="F14" s="190">
        <v>1000</v>
      </c>
      <c r="G14" s="190" t="s">
        <v>124</v>
      </c>
      <c r="H14" s="255" t="s">
        <v>125</v>
      </c>
      <c r="I14" s="51" t="s">
        <v>126</v>
      </c>
      <c r="J14" s="27">
        <v>0</v>
      </c>
      <c r="K14" s="27">
        <v>0</v>
      </c>
      <c r="L14" s="27">
        <v>0</v>
      </c>
      <c r="M14" s="52">
        <v>0</v>
      </c>
      <c r="N14" s="27">
        <v>0</v>
      </c>
      <c r="O14" s="27">
        <v>0</v>
      </c>
      <c r="P14" s="27">
        <v>0</v>
      </c>
      <c r="Q14" s="52">
        <v>0</v>
      </c>
      <c r="R14" s="27">
        <v>0</v>
      </c>
      <c r="S14" s="27">
        <v>0</v>
      </c>
      <c r="T14" s="27">
        <v>0</v>
      </c>
      <c r="U14" s="52">
        <v>0</v>
      </c>
      <c r="V14" s="98">
        <v>0</v>
      </c>
      <c r="W14" s="98">
        <v>0</v>
      </c>
      <c r="X14" s="98">
        <v>0</v>
      </c>
      <c r="Y14" s="99">
        <f t="shared" ref="Y14:Y15" si="0">SUM(V14:X14)</f>
        <v>0</v>
      </c>
      <c r="Z14" s="235"/>
    </row>
    <row r="15" spans="1:26" ht="28.5">
      <c r="A15" s="191"/>
      <c r="B15" s="191"/>
      <c r="C15" s="191"/>
      <c r="D15" s="191"/>
      <c r="E15" s="191"/>
      <c r="F15" s="191"/>
      <c r="G15" s="191"/>
      <c r="H15" s="191"/>
      <c r="I15" s="51" t="s">
        <v>127</v>
      </c>
      <c r="J15" s="27">
        <v>0</v>
      </c>
      <c r="K15" s="27">
        <v>0</v>
      </c>
      <c r="L15" s="27">
        <v>0</v>
      </c>
      <c r="M15" s="52">
        <v>0</v>
      </c>
      <c r="N15" s="27">
        <v>0</v>
      </c>
      <c r="O15" s="27">
        <v>0</v>
      </c>
      <c r="P15" s="27">
        <v>0</v>
      </c>
      <c r="Q15" s="52">
        <v>0</v>
      </c>
      <c r="R15" s="27">
        <v>0</v>
      </c>
      <c r="S15" s="27">
        <v>0</v>
      </c>
      <c r="T15" s="27">
        <v>0</v>
      </c>
      <c r="U15" s="52">
        <v>0</v>
      </c>
      <c r="V15" s="98">
        <v>0</v>
      </c>
      <c r="W15" s="98">
        <v>0</v>
      </c>
      <c r="X15" s="98">
        <v>0</v>
      </c>
      <c r="Y15" s="99">
        <f t="shared" si="0"/>
        <v>0</v>
      </c>
      <c r="Z15" s="235"/>
    </row>
    <row r="16" spans="1:26" ht="28.5">
      <c r="A16" s="191"/>
      <c r="B16" s="191"/>
      <c r="C16" s="191"/>
      <c r="D16" s="191"/>
      <c r="E16" s="191"/>
      <c r="F16" s="191"/>
      <c r="G16" s="191"/>
      <c r="H16" s="191"/>
      <c r="I16" s="51" t="s">
        <v>128</v>
      </c>
      <c r="J16" s="27">
        <v>1</v>
      </c>
      <c r="K16" s="27">
        <v>0</v>
      </c>
      <c r="L16" s="27">
        <v>0</v>
      </c>
      <c r="M16" s="52">
        <v>1</v>
      </c>
      <c r="N16" s="27">
        <v>3</v>
      </c>
      <c r="O16" s="27">
        <v>0</v>
      </c>
      <c r="P16" s="27">
        <v>0</v>
      </c>
      <c r="Q16" s="52">
        <v>3</v>
      </c>
      <c r="R16" s="27">
        <v>1</v>
      </c>
      <c r="S16" s="27">
        <v>0</v>
      </c>
      <c r="T16" s="27">
        <v>0</v>
      </c>
      <c r="U16" s="52">
        <v>1</v>
      </c>
      <c r="V16" s="98">
        <v>0</v>
      </c>
      <c r="W16" s="98">
        <v>0</v>
      </c>
      <c r="X16" s="98">
        <v>0</v>
      </c>
      <c r="Y16" s="99">
        <f t="shared" ref="Y16:Y18" si="1">SUM(V16:X16)</f>
        <v>0</v>
      </c>
      <c r="Z16" s="235"/>
    </row>
    <row r="17" spans="1:30" ht="28.5">
      <c r="A17" s="191"/>
      <c r="B17" s="191"/>
      <c r="C17" s="191"/>
      <c r="D17" s="191"/>
      <c r="E17" s="191"/>
      <c r="F17" s="191"/>
      <c r="G17" s="191"/>
      <c r="H17" s="191"/>
      <c r="I17" s="51" t="s">
        <v>129</v>
      </c>
      <c r="J17" s="27">
        <v>25</v>
      </c>
      <c r="K17" s="27">
        <v>5</v>
      </c>
      <c r="L17" s="27">
        <v>0</v>
      </c>
      <c r="M17" s="52">
        <v>30</v>
      </c>
      <c r="N17" s="27">
        <v>31</v>
      </c>
      <c r="O17" s="27">
        <v>2</v>
      </c>
      <c r="P17" s="27">
        <v>0</v>
      </c>
      <c r="Q17" s="52">
        <v>33</v>
      </c>
      <c r="R17" s="27">
        <v>32</v>
      </c>
      <c r="S17" s="27">
        <v>4</v>
      </c>
      <c r="T17" s="27">
        <v>0</v>
      </c>
      <c r="U17" s="52">
        <v>36</v>
      </c>
      <c r="V17" s="98">
        <v>27</v>
      </c>
      <c r="W17" s="98">
        <v>6</v>
      </c>
      <c r="X17" s="98">
        <v>0</v>
      </c>
      <c r="Y17" s="99">
        <f t="shared" si="1"/>
        <v>33</v>
      </c>
      <c r="Z17" s="235"/>
    </row>
    <row r="18" spans="1:30" ht="42.75">
      <c r="A18" s="191"/>
      <c r="B18" s="191"/>
      <c r="C18" s="191"/>
      <c r="D18" s="191"/>
      <c r="E18" s="191"/>
      <c r="F18" s="191"/>
      <c r="G18" s="191"/>
      <c r="H18" s="191"/>
      <c r="I18" s="51" t="s">
        <v>130</v>
      </c>
      <c r="J18" s="27">
        <v>47</v>
      </c>
      <c r="K18" s="27">
        <v>22</v>
      </c>
      <c r="L18" s="27">
        <v>0</v>
      </c>
      <c r="M18" s="52">
        <v>69</v>
      </c>
      <c r="N18" s="27">
        <v>41</v>
      </c>
      <c r="O18" s="27">
        <v>23</v>
      </c>
      <c r="P18" s="27">
        <v>0</v>
      </c>
      <c r="Q18" s="52">
        <v>64</v>
      </c>
      <c r="R18" s="27">
        <v>42</v>
      </c>
      <c r="S18" s="27">
        <v>21</v>
      </c>
      <c r="T18" s="27">
        <v>0</v>
      </c>
      <c r="U18" s="52">
        <v>63</v>
      </c>
      <c r="V18" s="98">
        <v>52</v>
      </c>
      <c r="W18" s="98">
        <v>15</v>
      </c>
      <c r="X18" s="98">
        <v>0</v>
      </c>
      <c r="Y18" s="99">
        <f t="shared" si="1"/>
        <v>67</v>
      </c>
      <c r="Z18" s="235"/>
    </row>
    <row r="19" spans="1:30" ht="57">
      <c r="A19" s="191"/>
      <c r="B19" s="191"/>
      <c r="C19" s="191"/>
      <c r="D19" s="191"/>
      <c r="E19" s="191"/>
      <c r="F19" s="192"/>
      <c r="G19" s="192"/>
      <c r="H19" s="192"/>
      <c r="I19" s="51" t="s">
        <v>131</v>
      </c>
      <c r="J19" s="27">
        <v>73</v>
      </c>
      <c r="K19" s="27">
        <v>27</v>
      </c>
      <c r="L19" s="27">
        <v>0</v>
      </c>
      <c r="M19" s="52">
        <v>100</v>
      </c>
      <c r="N19" s="27">
        <v>75</v>
      </c>
      <c r="O19" s="27">
        <v>25</v>
      </c>
      <c r="P19" s="27">
        <v>0</v>
      </c>
      <c r="Q19" s="52">
        <v>100</v>
      </c>
      <c r="R19" s="27">
        <v>75</v>
      </c>
      <c r="S19" s="27">
        <v>25</v>
      </c>
      <c r="T19" s="27">
        <v>0</v>
      </c>
      <c r="U19" s="52">
        <v>100</v>
      </c>
      <c r="V19" s="98">
        <f>SUM(V14:V18)</f>
        <v>79</v>
      </c>
      <c r="W19" s="98">
        <f>SUM(W17:W18)</f>
        <v>21</v>
      </c>
      <c r="X19" s="98">
        <v>0</v>
      </c>
      <c r="Y19" s="99">
        <f>SUM(V19:X19)</f>
        <v>100</v>
      </c>
      <c r="Z19" s="235"/>
    </row>
    <row r="20" spans="1:30" ht="89.25">
      <c r="A20" s="192"/>
      <c r="B20" s="192"/>
      <c r="C20" s="192"/>
      <c r="D20" s="192"/>
      <c r="E20" s="192"/>
      <c r="F20" s="27">
        <v>150000</v>
      </c>
      <c r="G20" s="53" t="s">
        <v>132</v>
      </c>
      <c r="H20" s="54" t="s">
        <v>59</v>
      </c>
      <c r="I20" s="54" t="s">
        <v>59</v>
      </c>
      <c r="J20" s="233">
        <v>11414</v>
      </c>
      <c r="K20" s="210"/>
      <c r="L20" s="210"/>
      <c r="M20" s="182"/>
      <c r="N20" s="233">
        <v>11856</v>
      </c>
      <c r="O20" s="210"/>
      <c r="P20" s="210"/>
      <c r="Q20" s="182"/>
      <c r="R20" s="233">
        <v>12954</v>
      </c>
      <c r="S20" s="210"/>
      <c r="T20" s="210"/>
      <c r="U20" s="182"/>
      <c r="V20" s="252">
        <v>12094</v>
      </c>
      <c r="W20" s="253"/>
      <c r="X20" s="253"/>
      <c r="Y20" s="254"/>
      <c r="Z20" s="102">
        <f>SUM(F20:Y20)</f>
        <v>198318</v>
      </c>
    </row>
    <row r="21" spans="1:30" ht="15.75" customHeight="1"/>
    <row r="22" spans="1:30" ht="15.75" customHeight="1"/>
    <row r="23" spans="1:30" ht="15.75" customHeight="1"/>
    <row r="24" spans="1:30" ht="15.75" customHeight="1" thickBot="1"/>
    <row r="25" spans="1:30" ht="15.75" customHeight="1" thickBot="1">
      <c r="A25" s="243" t="s">
        <v>10</v>
      </c>
      <c r="B25" s="244"/>
      <c r="C25" s="244"/>
      <c r="D25" s="244"/>
      <c r="E25" s="244"/>
      <c r="F25" s="244"/>
      <c r="G25" s="244"/>
      <c r="H25" s="244"/>
      <c r="I25" s="245"/>
      <c r="J25" s="246">
        <v>2022</v>
      </c>
      <c r="K25" s="247"/>
      <c r="L25" s="247"/>
      <c r="M25" s="247"/>
      <c r="N25" s="247"/>
      <c r="O25" s="247"/>
      <c r="P25" s="247"/>
      <c r="Q25" s="247"/>
      <c r="R25" s="247"/>
      <c r="S25" s="247"/>
      <c r="T25" s="247"/>
      <c r="U25" s="247"/>
      <c r="V25" s="247"/>
      <c r="W25" s="247"/>
      <c r="X25" s="247"/>
      <c r="Y25" s="247"/>
      <c r="Z25" s="247"/>
      <c r="AA25" s="247"/>
      <c r="AB25" s="247"/>
      <c r="AC25" s="247"/>
      <c r="AD25" s="236" t="s">
        <v>114</v>
      </c>
    </row>
    <row r="26" spans="1:30" ht="15.75" customHeight="1" thickBot="1">
      <c r="A26" s="238" t="s">
        <v>12</v>
      </c>
      <c r="B26" s="238" t="s">
        <v>13</v>
      </c>
      <c r="C26" s="238" t="s">
        <v>14</v>
      </c>
      <c r="D26" s="238" t="s">
        <v>15</v>
      </c>
      <c r="E26" s="238" t="s">
        <v>16</v>
      </c>
      <c r="F26" s="238" t="s">
        <v>17</v>
      </c>
      <c r="G26" s="238" t="s">
        <v>18</v>
      </c>
      <c r="H26" s="238" t="s">
        <v>115</v>
      </c>
      <c r="I26" s="238" t="s">
        <v>116</v>
      </c>
      <c r="J26" s="240" t="s">
        <v>26</v>
      </c>
      <c r="K26" s="240"/>
      <c r="L26" s="240"/>
      <c r="M26" s="240"/>
      <c r="N26" s="240" t="s">
        <v>27</v>
      </c>
      <c r="O26" s="240"/>
      <c r="P26" s="240"/>
      <c r="Q26" s="240"/>
      <c r="R26" s="240" t="s">
        <v>28</v>
      </c>
      <c r="S26" s="240"/>
      <c r="T26" s="240"/>
      <c r="U26" s="240"/>
      <c r="V26" s="240" t="s">
        <v>29</v>
      </c>
      <c r="W26" s="240"/>
      <c r="X26" s="240"/>
      <c r="Y26" s="240"/>
      <c r="Z26" s="240" t="s">
        <v>30</v>
      </c>
      <c r="AA26" s="240"/>
      <c r="AB26" s="240"/>
      <c r="AC26" s="241"/>
      <c r="AD26" s="237"/>
    </row>
    <row r="27" spans="1:30" ht="15.75" customHeight="1">
      <c r="A27" s="239"/>
      <c r="B27" s="239"/>
      <c r="C27" s="239"/>
      <c r="D27" s="239"/>
      <c r="E27" s="239"/>
      <c r="F27" s="239"/>
      <c r="G27" s="239"/>
      <c r="H27" s="239"/>
      <c r="I27" s="239"/>
      <c r="J27" s="242" t="s">
        <v>117</v>
      </c>
      <c r="K27" s="242"/>
      <c r="L27" s="242"/>
      <c r="M27" s="242"/>
      <c r="N27" s="242" t="s">
        <v>117</v>
      </c>
      <c r="O27" s="242"/>
      <c r="P27" s="242"/>
      <c r="Q27" s="242"/>
      <c r="R27" s="242" t="s">
        <v>117</v>
      </c>
      <c r="S27" s="242"/>
      <c r="T27" s="242"/>
      <c r="U27" s="242"/>
      <c r="V27" s="242" t="s">
        <v>117</v>
      </c>
      <c r="W27" s="242"/>
      <c r="X27" s="242"/>
      <c r="Y27" s="242"/>
      <c r="Z27" s="242" t="s">
        <v>117</v>
      </c>
      <c r="AA27" s="242"/>
      <c r="AB27" s="242"/>
      <c r="AC27" s="242"/>
      <c r="AD27" s="234">
        <f>SUM(M34,Q34,U34,Y34,AC34)</f>
        <v>700</v>
      </c>
    </row>
    <row r="28" spans="1:30" ht="15.75" customHeight="1">
      <c r="A28" s="239"/>
      <c r="B28" s="239"/>
      <c r="C28" s="239"/>
      <c r="D28" s="239"/>
      <c r="E28" s="239"/>
      <c r="F28" s="239"/>
      <c r="G28" s="239"/>
      <c r="H28" s="239"/>
      <c r="I28" s="239"/>
      <c r="J28" s="97" t="s">
        <v>118</v>
      </c>
      <c r="K28" s="97" t="s">
        <v>119</v>
      </c>
      <c r="L28" s="97" t="s">
        <v>120</v>
      </c>
      <c r="M28" s="97" t="s">
        <v>114</v>
      </c>
      <c r="N28" s="97" t="s">
        <v>118</v>
      </c>
      <c r="O28" s="97" t="s">
        <v>119</v>
      </c>
      <c r="P28" s="97" t="s">
        <v>120</v>
      </c>
      <c r="Q28" s="97" t="s">
        <v>114</v>
      </c>
      <c r="R28" s="97" t="s">
        <v>118</v>
      </c>
      <c r="S28" s="97" t="s">
        <v>119</v>
      </c>
      <c r="T28" s="97" t="s">
        <v>120</v>
      </c>
      <c r="U28" s="97" t="s">
        <v>114</v>
      </c>
      <c r="V28" s="97" t="s">
        <v>118</v>
      </c>
      <c r="W28" s="97" t="s">
        <v>119</v>
      </c>
      <c r="X28" s="97" t="s">
        <v>120</v>
      </c>
      <c r="Y28" s="97" t="s">
        <v>114</v>
      </c>
      <c r="Z28" s="97" t="s">
        <v>118</v>
      </c>
      <c r="AA28" s="97" t="s">
        <v>119</v>
      </c>
      <c r="AB28" s="97" t="s">
        <v>120</v>
      </c>
      <c r="AC28" s="97" t="s">
        <v>114</v>
      </c>
      <c r="AD28" s="235"/>
    </row>
    <row r="29" spans="1:30" ht="15.75" customHeight="1">
      <c r="A29" s="248" t="s">
        <v>121</v>
      </c>
      <c r="B29" s="248">
        <v>15902</v>
      </c>
      <c r="C29" s="248" t="s">
        <v>278</v>
      </c>
      <c r="D29" s="248" t="s">
        <v>279</v>
      </c>
      <c r="E29" s="248" t="s">
        <v>278</v>
      </c>
      <c r="F29" s="248">
        <v>500</v>
      </c>
      <c r="G29" s="248" t="s">
        <v>124</v>
      </c>
      <c r="H29" s="256" t="s">
        <v>125</v>
      </c>
      <c r="I29" s="100" t="s">
        <v>126</v>
      </c>
      <c r="J29" s="98">
        <v>0</v>
      </c>
      <c r="K29" s="98">
        <v>0</v>
      </c>
      <c r="L29" s="98">
        <v>0</v>
      </c>
      <c r="M29" s="99">
        <f>SUM(J29:L29)</f>
        <v>0</v>
      </c>
      <c r="N29" s="98">
        <v>0</v>
      </c>
      <c r="O29" s="98">
        <v>0</v>
      </c>
      <c r="P29" s="98">
        <v>0</v>
      </c>
      <c r="Q29" s="99">
        <f>SUM(N29:P29)</f>
        <v>0</v>
      </c>
      <c r="R29" s="98">
        <v>0</v>
      </c>
      <c r="S29" s="98">
        <v>0</v>
      </c>
      <c r="T29" s="98">
        <v>0</v>
      </c>
      <c r="U29" s="99">
        <f>SUM(R29:T29)</f>
        <v>0</v>
      </c>
      <c r="V29" s="98">
        <v>0</v>
      </c>
      <c r="W29" s="98">
        <v>0</v>
      </c>
      <c r="X29" s="98">
        <v>0</v>
      </c>
      <c r="Y29" s="99">
        <f>SUM(V29:X29)</f>
        <v>0</v>
      </c>
      <c r="Z29" s="98">
        <v>0</v>
      </c>
      <c r="AA29" s="98">
        <v>0</v>
      </c>
      <c r="AB29" s="98">
        <v>0</v>
      </c>
      <c r="AC29" s="99">
        <f>SUM(Z29:AB29)</f>
        <v>0</v>
      </c>
      <c r="AD29" s="235"/>
    </row>
    <row r="30" spans="1:30" ht="15.75" customHeight="1">
      <c r="A30" s="248"/>
      <c r="B30" s="248"/>
      <c r="C30" s="248"/>
      <c r="D30" s="248"/>
      <c r="E30" s="248"/>
      <c r="F30" s="248"/>
      <c r="G30" s="248"/>
      <c r="H30" s="256"/>
      <c r="I30" s="100" t="s">
        <v>127</v>
      </c>
      <c r="J30" s="98">
        <v>0</v>
      </c>
      <c r="K30" s="98">
        <v>0</v>
      </c>
      <c r="L30" s="98">
        <v>0</v>
      </c>
      <c r="M30" s="99">
        <f t="shared" ref="M30:M34" si="2">SUM(J30:L30)</f>
        <v>0</v>
      </c>
      <c r="N30" s="98">
        <v>0</v>
      </c>
      <c r="O30" s="98">
        <v>0</v>
      </c>
      <c r="P30" s="98">
        <v>0</v>
      </c>
      <c r="Q30" s="99">
        <f t="shared" ref="Q30:Q34" si="3">SUM(N30:P30)</f>
        <v>0</v>
      </c>
      <c r="R30" s="98">
        <v>0</v>
      </c>
      <c r="S30" s="98">
        <v>0</v>
      </c>
      <c r="T30" s="98">
        <v>0</v>
      </c>
      <c r="U30" s="99">
        <f t="shared" ref="U30:U34" si="4">SUM(R30:T30)</f>
        <v>0</v>
      </c>
      <c r="V30" s="98">
        <v>0</v>
      </c>
      <c r="W30" s="98">
        <v>0</v>
      </c>
      <c r="X30" s="98">
        <v>0</v>
      </c>
      <c r="Y30" s="99">
        <f t="shared" ref="Y30:Y34" si="5">SUM(V30:X30)</f>
        <v>0</v>
      </c>
      <c r="Z30" s="98">
        <v>0</v>
      </c>
      <c r="AA30" s="98">
        <v>0</v>
      </c>
      <c r="AB30" s="98">
        <v>0</v>
      </c>
      <c r="AC30" s="99">
        <f t="shared" ref="AC30:AC34" si="6">SUM(Z30:AB30)</f>
        <v>0</v>
      </c>
      <c r="AD30" s="235"/>
    </row>
    <row r="31" spans="1:30" ht="15.75" customHeight="1">
      <c r="A31" s="248"/>
      <c r="B31" s="248"/>
      <c r="C31" s="248"/>
      <c r="D31" s="248"/>
      <c r="E31" s="248"/>
      <c r="F31" s="248"/>
      <c r="G31" s="248"/>
      <c r="H31" s="256"/>
      <c r="I31" s="100" t="s">
        <v>128</v>
      </c>
      <c r="J31" s="98">
        <v>4</v>
      </c>
      <c r="K31" s="98">
        <v>0</v>
      </c>
      <c r="L31" s="98">
        <v>0</v>
      </c>
      <c r="M31" s="99">
        <f t="shared" si="2"/>
        <v>4</v>
      </c>
      <c r="N31" s="98">
        <v>6</v>
      </c>
      <c r="O31" s="98">
        <v>2</v>
      </c>
      <c r="P31" s="98">
        <v>0</v>
      </c>
      <c r="Q31" s="99">
        <f t="shared" si="3"/>
        <v>8</v>
      </c>
      <c r="R31" s="98">
        <v>2</v>
      </c>
      <c r="S31" s="98">
        <v>0</v>
      </c>
      <c r="T31" s="98">
        <v>0</v>
      </c>
      <c r="U31" s="99">
        <f t="shared" si="4"/>
        <v>2</v>
      </c>
      <c r="V31" s="98">
        <v>5</v>
      </c>
      <c r="W31" s="98">
        <v>1</v>
      </c>
      <c r="X31" s="98">
        <v>0</v>
      </c>
      <c r="Y31" s="99">
        <f t="shared" si="5"/>
        <v>6</v>
      </c>
      <c r="Z31" s="98">
        <v>1</v>
      </c>
      <c r="AA31" s="98">
        <v>0</v>
      </c>
      <c r="AB31" s="98">
        <v>0</v>
      </c>
      <c r="AC31" s="99">
        <f t="shared" si="6"/>
        <v>1</v>
      </c>
      <c r="AD31" s="235"/>
    </row>
    <row r="32" spans="1:30" ht="15.75" customHeight="1">
      <c r="A32" s="248"/>
      <c r="B32" s="248"/>
      <c r="C32" s="248"/>
      <c r="D32" s="248"/>
      <c r="E32" s="248"/>
      <c r="F32" s="248"/>
      <c r="G32" s="248"/>
      <c r="H32" s="256"/>
      <c r="I32" s="100" t="s">
        <v>129</v>
      </c>
      <c r="J32" s="98">
        <v>66</v>
      </c>
      <c r="K32" s="98">
        <v>20</v>
      </c>
      <c r="L32" s="98">
        <v>0</v>
      </c>
      <c r="M32" s="99">
        <f t="shared" si="2"/>
        <v>86</v>
      </c>
      <c r="N32" s="98">
        <v>53</v>
      </c>
      <c r="O32" s="98">
        <v>19</v>
      </c>
      <c r="P32" s="98">
        <v>0</v>
      </c>
      <c r="Q32" s="99">
        <f t="shared" si="3"/>
        <v>72</v>
      </c>
      <c r="R32" s="98">
        <v>18</v>
      </c>
      <c r="S32" s="98">
        <v>6</v>
      </c>
      <c r="T32" s="98">
        <v>0</v>
      </c>
      <c r="U32" s="99">
        <f t="shared" si="4"/>
        <v>24</v>
      </c>
      <c r="V32" s="98">
        <v>21</v>
      </c>
      <c r="W32" s="98">
        <v>8</v>
      </c>
      <c r="X32" s="98">
        <v>0</v>
      </c>
      <c r="Y32" s="99">
        <f t="shared" si="5"/>
        <v>29</v>
      </c>
      <c r="Z32" s="98">
        <v>22</v>
      </c>
      <c r="AA32" s="98">
        <v>4</v>
      </c>
      <c r="AB32" s="98">
        <v>0</v>
      </c>
      <c r="AC32" s="99">
        <f t="shared" si="6"/>
        <v>26</v>
      </c>
      <c r="AD32" s="235"/>
    </row>
    <row r="33" spans="1:30" ht="15.75" customHeight="1">
      <c r="A33" s="248"/>
      <c r="B33" s="248"/>
      <c r="C33" s="248"/>
      <c r="D33" s="248"/>
      <c r="E33" s="248"/>
      <c r="F33" s="248"/>
      <c r="G33" s="248"/>
      <c r="H33" s="256"/>
      <c r="I33" s="100" t="s">
        <v>130</v>
      </c>
      <c r="J33" s="98">
        <v>83</v>
      </c>
      <c r="K33" s="98">
        <v>27</v>
      </c>
      <c r="L33" s="98">
        <v>0</v>
      </c>
      <c r="M33" s="99">
        <f t="shared" si="2"/>
        <v>110</v>
      </c>
      <c r="N33" s="98">
        <v>93</v>
      </c>
      <c r="O33" s="98">
        <v>27</v>
      </c>
      <c r="P33" s="98">
        <v>0</v>
      </c>
      <c r="Q33" s="99">
        <f t="shared" si="3"/>
        <v>120</v>
      </c>
      <c r="R33" s="98">
        <v>45</v>
      </c>
      <c r="S33" s="98">
        <v>29</v>
      </c>
      <c r="T33" s="98">
        <v>0</v>
      </c>
      <c r="U33" s="99">
        <f t="shared" si="4"/>
        <v>74</v>
      </c>
      <c r="V33" s="98">
        <v>36</v>
      </c>
      <c r="W33" s="98">
        <v>29</v>
      </c>
      <c r="X33" s="98">
        <v>0</v>
      </c>
      <c r="Y33" s="99">
        <f t="shared" si="5"/>
        <v>65</v>
      </c>
      <c r="Z33" s="98">
        <v>47</v>
      </c>
      <c r="AA33" s="98">
        <v>26</v>
      </c>
      <c r="AB33" s="98">
        <v>0</v>
      </c>
      <c r="AC33" s="99">
        <f t="shared" si="6"/>
        <v>73</v>
      </c>
      <c r="AD33" s="235"/>
    </row>
    <row r="34" spans="1:30" ht="15.75" customHeight="1">
      <c r="A34" s="248"/>
      <c r="B34" s="248"/>
      <c r="C34" s="248"/>
      <c r="D34" s="248"/>
      <c r="E34" s="248"/>
      <c r="F34" s="248"/>
      <c r="G34" s="248"/>
      <c r="H34" s="256"/>
      <c r="I34" s="100" t="s">
        <v>131</v>
      </c>
      <c r="J34" s="98">
        <f>SUM(J29:J33)</f>
        <v>153</v>
      </c>
      <c r="K34" s="98">
        <f>SUM(K29:K33)</f>
        <v>47</v>
      </c>
      <c r="L34" s="98">
        <f>SUM(L29:L33)</f>
        <v>0</v>
      </c>
      <c r="M34" s="99">
        <f t="shared" si="2"/>
        <v>200</v>
      </c>
      <c r="N34" s="98">
        <f>SUM(N29:N33)</f>
        <v>152</v>
      </c>
      <c r="O34" s="98">
        <f>SUM(O29:O33)</f>
        <v>48</v>
      </c>
      <c r="P34" s="98">
        <f>SUM(P29:P33)</f>
        <v>0</v>
      </c>
      <c r="Q34" s="99">
        <f t="shared" si="3"/>
        <v>200</v>
      </c>
      <c r="R34" s="98">
        <f>SUM(R29:R33)</f>
        <v>65</v>
      </c>
      <c r="S34" s="98">
        <f>SUM(S29:S33)</f>
        <v>35</v>
      </c>
      <c r="T34" s="98">
        <f>SUM(T29:T33)</f>
        <v>0</v>
      </c>
      <c r="U34" s="99">
        <f t="shared" si="4"/>
        <v>100</v>
      </c>
      <c r="V34" s="98">
        <f>SUM(V29:V33)</f>
        <v>62</v>
      </c>
      <c r="W34" s="98">
        <f>SUM(W29:W33)</f>
        <v>38</v>
      </c>
      <c r="X34" s="98">
        <f>SUM(X29:X33)</f>
        <v>0</v>
      </c>
      <c r="Y34" s="99">
        <f t="shared" si="5"/>
        <v>100</v>
      </c>
      <c r="Z34" s="98">
        <f>SUM(Z29:Z33)</f>
        <v>70</v>
      </c>
      <c r="AA34" s="98">
        <f>SUM(AA29:AA33)</f>
        <v>30</v>
      </c>
      <c r="AB34" s="98">
        <f>SUM(AB29:AB33)</f>
        <v>0</v>
      </c>
      <c r="AC34" s="99">
        <f t="shared" si="6"/>
        <v>100</v>
      </c>
      <c r="AD34" s="235"/>
    </row>
    <row r="35" spans="1:30" ht="15.75" customHeight="1">
      <c r="A35" s="248"/>
      <c r="B35" s="248"/>
      <c r="C35" s="248"/>
      <c r="D35" s="248"/>
      <c r="E35" s="248"/>
      <c r="F35" s="98">
        <v>100000</v>
      </c>
      <c r="G35" s="98" t="s">
        <v>280</v>
      </c>
      <c r="H35" s="101" t="s">
        <v>59</v>
      </c>
      <c r="I35" s="101" t="s">
        <v>59</v>
      </c>
      <c r="J35" s="242">
        <v>13739</v>
      </c>
      <c r="K35" s="242"/>
      <c r="L35" s="242"/>
      <c r="M35" s="242"/>
      <c r="N35" s="242">
        <v>21199</v>
      </c>
      <c r="O35" s="242"/>
      <c r="P35" s="242"/>
      <c r="Q35" s="242"/>
      <c r="R35" s="242">
        <v>25629</v>
      </c>
      <c r="S35" s="242"/>
      <c r="T35" s="242"/>
      <c r="U35" s="242"/>
      <c r="V35" s="242">
        <v>24491</v>
      </c>
      <c r="W35" s="242"/>
      <c r="X35" s="242"/>
      <c r="Y35" s="242"/>
      <c r="Z35" s="242">
        <v>22429</v>
      </c>
      <c r="AA35" s="242"/>
      <c r="AB35" s="242"/>
      <c r="AC35" s="242"/>
      <c r="AD35" s="102">
        <f>SUM(J35:AC35)</f>
        <v>107487</v>
      </c>
    </row>
    <row r="36" spans="1:30" ht="15.75" customHeight="1"/>
    <row r="37" spans="1:30" ht="15.75" customHeight="1"/>
    <row r="38" spans="1:30" ht="15.75" customHeight="1" thickBot="1"/>
    <row r="39" spans="1:30" ht="15.75" customHeight="1" thickBot="1">
      <c r="A39" s="243" t="s">
        <v>10</v>
      </c>
      <c r="B39" s="244"/>
      <c r="C39" s="244"/>
      <c r="D39" s="244"/>
      <c r="E39" s="244"/>
      <c r="F39" s="244"/>
      <c r="G39" s="244"/>
      <c r="H39" s="244"/>
      <c r="I39" s="245"/>
      <c r="J39" s="246">
        <v>2022</v>
      </c>
      <c r="K39" s="247"/>
      <c r="L39" s="247"/>
      <c r="M39" s="247"/>
      <c r="N39" s="247"/>
      <c r="O39" s="247"/>
      <c r="P39" s="247"/>
      <c r="Q39" s="247"/>
      <c r="R39" s="247"/>
      <c r="S39" s="247"/>
      <c r="T39" s="247"/>
      <c r="U39" s="257"/>
      <c r="V39" s="236" t="s">
        <v>114</v>
      </c>
    </row>
    <row r="40" spans="1:30" ht="15.75" customHeight="1" thickBot="1">
      <c r="A40" s="238" t="s">
        <v>12</v>
      </c>
      <c r="B40" s="238" t="s">
        <v>13</v>
      </c>
      <c r="C40" s="238" t="s">
        <v>14</v>
      </c>
      <c r="D40" s="238" t="s">
        <v>15</v>
      </c>
      <c r="E40" s="238" t="s">
        <v>16</v>
      </c>
      <c r="F40" s="238" t="s">
        <v>17</v>
      </c>
      <c r="G40" s="238" t="s">
        <v>18</v>
      </c>
      <c r="H40" s="238" t="s">
        <v>115</v>
      </c>
      <c r="I40" s="238" t="s">
        <v>116</v>
      </c>
      <c r="J40" s="240" t="s">
        <v>28</v>
      </c>
      <c r="K40" s="240"/>
      <c r="L40" s="240"/>
      <c r="M40" s="240"/>
      <c r="N40" s="240" t="s">
        <v>29</v>
      </c>
      <c r="O40" s="240"/>
      <c r="P40" s="240"/>
      <c r="Q40" s="240"/>
      <c r="R40" s="240" t="s">
        <v>30</v>
      </c>
      <c r="S40" s="240"/>
      <c r="T40" s="240"/>
      <c r="U40" s="241"/>
      <c r="V40" s="237"/>
    </row>
    <row r="41" spans="1:30" ht="15.75" customHeight="1">
      <c r="A41" s="239"/>
      <c r="B41" s="239"/>
      <c r="C41" s="239"/>
      <c r="D41" s="239"/>
      <c r="E41" s="239"/>
      <c r="F41" s="239"/>
      <c r="G41" s="239"/>
      <c r="H41" s="239"/>
      <c r="I41" s="239"/>
      <c r="J41" s="242" t="s">
        <v>117</v>
      </c>
      <c r="K41" s="242"/>
      <c r="L41" s="242"/>
      <c r="M41" s="242"/>
      <c r="N41" s="242" t="s">
        <v>117</v>
      </c>
      <c r="O41" s="242"/>
      <c r="P41" s="242"/>
      <c r="Q41" s="242"/>
      <c r="R41" s="242" t="s">
        <v>117</v>
      </c>
      <c r="S41" s="242"/>
      <c r="T41" s="242"/>
      <c r="U41" s="242"/>
      <c r="V41" s="234">
        <f>SUM(M48,Q48,U48)</f>
        <v>90</v>
      </c>
    </row>
    <row r="42" spans="1:30" ht="15.75" customHeight="1">
      <c r="A42" s="239"/>
      <c r="B42" s="239"/>
      <c r="C42" s="239"/>
      <c r="D42" s="239"/>
      <c r="E42" s="239"/>
      <c r="F42" s="239"/>
      <c r="G42" s="239"/>
      <c r="H42" s="239"/>
      <c r="I42" s="239"/>
      <c r="J42" s="97" t="s">
        <v>118</v>
      </c>
      <c r="K42" s="97" t="s">
        <v>119</v>
      </c>
      <c r="L42" s="97" t="s">
        <v>120</v>
      </c>
      <c r="M42" s="97" t="s">
        <v>114</v>
      </c>
      <c r="N42" s="97" t="s">
        <v>118</v>
      </c>
      <c r="O42" s="97" t="s">
        <v>119</v>
      </c>
      <c r="P42" s="97" t="s">
        <v>120</v>
      </c>
      <c r="Q42" s="97" t="s">
        <v>114</v>
      </c>
      <c r="R42" s="97" t="s">
        <v>118</v>
      </c>
      <c r="S42" s="97" t="s">
        <v>119</v>
      </c>
      <c r="T42" s="97" t="s">
        <v>120</v>
      </c>
      <c r="U42" s="97" t="s">
        <v>114</v>
      </c>
      <c r="V42" s="235"/>
    </row>
    <row r="43" spans="1:30" ht="15.75" customHeight="1">
      <c r="A43" s="248" t="s">
        <v>121</v>
      </c>
      <c r="B43" s="248">
        <v>15903</v>
      </c>
      <c r="C43" s="248" t="s">
        <v>281</v>
      </c>
      <c r="D43" s="248" t="s">
        <v>282</v>
      </c>
      <c r="E43" s="248" t="s">
        <v>281</v>
      </c>
      <c r="F43" s="248">
        <v>90</v>
      </c>
      <c r="G43" s="248" t="s">
        <v>124</v>
      </c>
      <c r="H43" s="256" t="s">
        <v>125</v>
      </c>
      <c r="I43" s="100" t="s">
        <v>126</v>
      </c>
      <c r="J43" s="98">
        <v>0</v>
      </c>
      <c r="K43" s="98">
        <v>0</v>
      </c>
      <c r="L43" s="98">
        <v>0</v>
      </c>
      <c r="M43" s="99">
        <f>SUM(J43:L43)</f>
        <v>0</v>
      </c>
      <c r="N43" s="98">
        <v>0</v>
      </c>
      <c r="O43" s="98">
        <v>0</v>
      </c>
      <c r="P43" s="98">
        <v>0</v>
      </c>
      <c r="Q43" s="99">
        <f>SUM(N43:P43)</f>
        <v>0</v>
      </c>
      <c r="R43" s="98">
        <v>0</v>
      </c>
      <c r="S43" s="98">
        <v>0</v>
      </c>
      <c r="T43" s="98">
        <v>0</v>
      </c>
      <c r="U43" s="99">
        <f>SUM(R43:T43)</f>
        <v>0</v>
      </c>
      <c r="V43" s="235"/>
    </row>
    <row r="44" spans="1:30" ht="15.75" customHeight="1">
      <c r="A44" s="248"/>
      <c r="B44" s="248"/>
      <c r="C44" s="248"/>
      <c r="D44" s="248"/>
      <c r="E44" s="248"/>
      <c r="F44" s="248"/>
      <c r="G44" s="248"/>
      <c r="H44" s="256"/>
      <c r="I44" s="100" t="s">
        <v>127</v>
      </c>
      <c r="J44" s="98">
        <v>1</v>
      </c>
      <c r="K44" s="98">
        <v>1</v>
      </c>
      <c r="L44" s="98">
        <v>0</v>
      </c>
      <c r="M44" s="99">
        <f t="shared" ref="M44:M48" si="7">SUM(J44:L44)</f>
        <v>2</v>
      </c>
      <c r="N44" s="98">
        <v>2</v>
      </c>
      <c r="O44" s="98">
        <v>2</v>
      </c>
      <c r="P44" s="98">
        <v>0</v>
      </c>
      <c r="Q44" s="99">
        <f t="shared" ref="Q44:Q48" si="8">SUM(N44:P44)</f>
        <v>4</v>
      </c>
      <c r="R44" s="98">
        <v>2</v>
      </c>
      <c r="S44" s="98">
        <v>1</v>
      </c>
      <c r="T44" s="98">
        <v>0</v>
      </c>
      <c r="U44" s="99">
        <f t="shared" ref="U44:U48" si="9">SUM(R44:T44)</f>
        <v>3</v>
      </c>
      <c r="V44" s="235"/>
    </row>
    <row r="45" spans="1:30" ht="15.75" customHeight="1">
      <c r="A45" s="248"/>
      <c r="B45" s="248"/>
      <c r="C45" s="248"/>
      <c r="D45" s="248"/>
      <c r="E45" s="248"/>
      <c r="F45" s="248"/>
      <c r="G45" s="248"/>
      <c r="H45" s="256"/>
      <c r="I45" s="100" t="s">
        <v>128</v>
      </c>
      <c r="J45" s="98">
        <v>4</v>
      </c>
      <c r="K45" s="98">
        <v>5</v>
      </c>
      <c r="L45" s="98">
        <v>0</v>
      </c>
      <c r="M45" s="99">
        <f t="shared" si="7"/>
        <v>9</v>
      </c>
      <c r="N45" s="98">
        <v>4</v>
      </c>
      <c r="O45" s="98">
        <v>4</v>
      </c>
      <c r="P45" s="98">
        <v>0</v>
      </c>
      <c r="Q45" s="99">
        <f t="shared" si="8"/>
        <v>8</v>
      </c>
      <c r="R45" s="98">
        <v>5</v>
      </c>
      <c r="S45" s="98">
        <v>5</v>
      </c>
      <c r="T45" s="98">
        <v>0</v>
      </c>
      <c r="U45" s="99">
        <f t="shared" si="9"/>
        <v>10</v>
      </c>
      <c r="V45" s="235"/>
    </row>
    <row r="46" spans="1:30" ht="15.75" customHeight="1">
      <c r="A46" s="248"/>
      <c r="B46" s="248"/>
      <c r="C46" s="248"/>
      <c r="D46" s="248"/>
      <c r="E46" s="248"/>
      <c r="F46" s="248"/>
      <c r="G46" s="248"/>
      <c r="H46" s="256"/>
      <c r="I46" s="100" t="s">
        <v>129</v>
      </c>
      <c r="J46" s="98">
        <v>9</v>
      </c>
      <c r="K46" s="98">
        <v>6</v>
      </c>
      <c r="L46" s="98">
        <v>0</v>
      </c>
      <c r="M46" s="99">
        <f t="shared" si="7"/>
        <v>15</v>
      </c>
      <c r="N46" s="98">
        <v>6</v>
      </c>
      <c r="O46" s="98">
        <v>8</v>
      </c>
      <c r="P46" s="98">
        <v>0</v>
      </c>
      <c r="Q46" s="99">
        <f t="shared" si="8"/>
        <v>14</v>
      </c>
      <c r="R46" s="98">
        <v>9</v>
      </c>
      <c r="S46" s="98">
        <v>5</v>
      </c>
      <c r="T46" s="98">
        <v>0</v>
      </c>
      <c r="U46" s="99">
        <f t="shared" si="9"/>
        <v>14</v>
      </c>
      <c r="V46" s="235"/>
    </row>
    <row r="47" spans="1:30" ht="15.75" customHeight="1">
      <c r="A47" s="248"/>
      <c r="B47" s="248"/>
      <c r="C47" s="248"/>
      <c r="D47" s="248"/>
      <c r="E47" s="248"/>
      <c r="F47" s="248"/>
      <c r="G47" s="248"/>
      <c r="H47" s="256"/>
      <c r="I47" s="100" t="s">
        <v>130</v>
      </c>
      <c r="J47" s="98">
        <v>2</v>
      </c>
      <c r="K47" s="98">
        <v>2</v>
      </c>
      <c r="L47" s="98">
        <v>0</v>
      </c>
      <c r="M47" s="99">
        <f t="shared" si="7"/>
        <v>4</v>
      </c>
      <c r="N47" s="98">
        <v>3</v>
      </c>
      <c r="O47" s="98">
        <v>1</v>
      </c>
      <c r="P47" s="98">
        <v>0</v>
      </c>
      <c r="Q47" s="99">
        <f t="shared" si="8"/>
        <v>4</v>
      </c>
      <c r="R47" s="98">
        <v>3</v>
      </c>
      <c r="S47" s="98">
        <v>0</v>
      </c>
      <c r="T47" s="98">
        <v>0</v>
      </c>
      <c r="U47" s="99">
        <f t="shared" si="9"/>
        <v>3</v>
      </c>
      <c r="V47" s="235"/>
    </row>
    <row r="48" spans="1:30" ht="15.75" customHeight="1">
      <c r="A48" s="248"/>
      <c r="B48" s="248"/>
      <c r="C48" s="248"/>
      <c r="D48" s="248"/>
      <c r="E48" s="248"/>
      <c r="F48" s="248"/>
      <c r="G48" s="248"/>
      <c r="H48" s="256"/>
      <c r="I48" s="100" t="s">
        <v>131</v>
      </c>
      <c r="J48" s="98">
        <f>SUM(J43:J47)</f>
        <v>16</v>
      </c>
      <c r="K48" s="98">
        <f>SUM(K43:K47)</f>
        <v>14</v>
      </c>
      <c r="L48" s="98">
        <f>SUM(L43:L47)</f>
        <v>0</v>
      </c>
      <c r="M48" s="99">
        <f t="shared" si="7"/>
        <v>30</v>
      </c>
      <c r="N48" s="98">
        <f>SUM(N43:N47)</f>
        <v>15</v>
      </c>
      <c r="O48" s="98">
        <f>SUM(O43:O47)</f>
        <v>15</v>
      </c>
      <c r="P48" s="98">
        <f>SUM(P43:P47)</f>
        <v>0</v>
      </c>
      <c r="Q48" s="99">
        <f t="shared" si="8"/>
        <v>30</v>
      </c>
      <c r="R48" s="98">
        <f>SUM(R43:R47)</f>
        <v>19</v>
      </c>
      <c r="S48" s="98">
        <f>SUM(S43:S47)</f>
        <v>11</v>
      </c>
      <c r="T48" s="98">
        <f>SUM(T43:T47)</f>
        <v>0</v>
      </c>
      <c r="U48" s="99">
        <f t="shared" si="9"/>
        <v>30</v>
      </c>
      <c r="V48" s="235"/>
    </row>
    <row r="49" spans="1:22" ht="15.75" customHeight="1">
      <c r="A49" s="248"/>
      <c r="B49" s="248"/>
      <c r="C49" s="248"/>
      <c r="D49" s="248"/>
      <c r="E49" s="248"/>
      <c r="F49" s="98">
        <v>15000</v>
      </c>
      <c r="G49" s="98" t="s">
        <v>283</v>
      </c>
      <c r="H49" s="101" t="s">
        <v>59</v>
      </c>
      <c r="I49" s="101" t="s">
        <v>59</v>
      </c>
      <c r="J49" s="242">
        <v>1895</v>
      </c>
      <c r="K49" s="242"/>
      <c r="L49" s="242"/>
      <c r="M49" s="242"/>
      <c r="N49" s="242">
        <v>13854</v>
      </c>
      <c r="O49" s="242"/>
      <c r="P49" s="242"/>
      <c r="Q49" s="242"/>
      <c r="R49" s="242">
        <v>39193</v>
      </c>
      <c r="S49" s="242"/>
      <c r="T49" s="242"/>
      <c r="U49" s="242"/>
      <c r="V49" s="102">
        <f>SUM(J49:U49)</f>
        <v>54942</v>
      </c>
    </row>
    <row r="50" spans="1:22" ht="15.75" customHeight="1"/>
    <row r="51" spans="1:22" ht="15.75" customHeight="1"/>
    <row r="52" spans="1:22" ht="15.75" customHeight="1"/>
    <row r="53" spans="1:22" ht="15.75" customHeight="1"/>
    <row r="54" spans="1:22" ht="15.75" customHeight="1"/>
    <row r="55" spans="1:22" ht="15.75" customHeight="1"/>
    <row r="56" spans="1:22" ht="15.75" customHeight="1"/>
    <row r="57" spans="1:22" ht="15.75" customHeight="1"/>
    <row r="58" spans="1:22" ht="15.75" customHeight="1"/>
    <row r="59" spans="1:22" ht="15.75" customHeight="1"/>
    <row r="60" spans="1:22" ht="15.75" customHeight="1"/>
    <row r="61" spans="1:22" ht="15.75" customHeight="1"/>
    <row r="62" spans="1:22" ht="15.75" customHeight="1"/>
    <row r="63" spans="1:22" ht="15.75" customHeight="1"/>
    <row r="64" spans="1: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05">
    <mergeCell ref="E40:E42"/>
    <mergeCell ref="F40:F42"/>
    <mergeCell ref="G40:G42"/>
    <mergeCell ref="H40:H42"/>
    <mergeCell ref="I40:I42"/>
    <mergeCell ref="J40:M40"/>
    <mergeCell ref="N40:Q40"/>
    <mergeCell ref="R40:U40"/>
    <mergeCell ref="J41:M41"/>
    <mergeCell ref="N41:Q41"/>
    <mergeCell ref="R41:U41"/>
    <mergeCell ref="V41:V48"/>
    <mergeCell ref="A43:A49"/>
    <mergeCell ref="B43:B49"/>
    <mergeCell ref="C43:C49"/>
    <mergeCell ref="D43:D49"/>
    <mergeCell ref="E43:E49"/>
    <mergeCell ref="F29:F34"/>
    <mergeCell ref="G29:G34"/>
    <mergeCell ref="H29:H34"/>
    <mergeCell ref="J35:M35"/>
    <mergeCell ref="N35:Q35"/>
    <mergeCell ref="F43:F48"/>
    <mergeCell ref="G43:G48"/>
    <mergeCell ref="H43:H48"/>
    <mergeCell ref="J49:M49"/>
    <mergeCell ref="N49:Q49"/>
    <mergeCell ref="R49:U49"/>
    <mergeCell ref="A39:I39"/>
    <mergeCell ref="J39:U39"/>
    <mergeCell ref="V39:V40"/>
    <mergeCell ref="A40:A42"/>
    <mergeCell ref="B40:B42"/>
    <mergeCell ref="C40:C42"/>
    <mergeCell ref="D40:D42"/>
    <mergeCell ref="G14:G19"/>
    <mergeCell ref="N11:Q11"/>
    <mergeCell ref="R11:U11"/>
    <mergeCell ref="R20:U20"/>
    <mergeCell ref="H14:H19"/>
    <mergeCell ref="N12:Q12"/>
    <mergeCell ref="R12:U12"/>
    <mergeCell ref="N20:Q20"/>
    <mergeCell ref="J20:M20"/>
    <mergeCell ref="N27:Q27"/>
    <mergeCell ref="R27:U27"/>
    <mergeCell ref="V27:Y27"/>
    <mergeCell ref="Z27:AC27"/>
    <mergeCell ref="R35:U35"/>
    <mergeCell ref="V35:Y35"/>
    <mergeCell ref="Z35:AC35"/>
    <mergeCell ref="J10:Y10"/>
    <mergeCell ref="Z10:Z11"/>
    <mergeCell ref="Z12:Z19"/>
    <mergeCell ref="V11:Y11"/>
    <mergeCell ref="V12:Y12"/>
    <mergeCell ref="V20:Y20"/>
    <mergeCell ref="AD27:AD34"/>
    <mergeCell ref="AD25:AD26"/>
    <mergeCell ref="A26:A28"/>
    <mergeCell ref="B26:B28"/>
    <mergeCell ref="C26:C28"/>
    <mergeCell ref="D26:D28"/>
    <mergeCell ref="E26:E28"/>
    <mergeCell ref="F26:F28"/>
    <mergeCell ref="G26:G28"/>
    <mergeCell ref="H26:H28"/>
    <mergeCell ref="I26:I28"/>
    <mergeCell ref="J26:M26"/>
    <mergeCell ref="N26:Q26"/>
    <mergeCell ref="R26:U26"/>
    <mergeCell ref="V26:Y26"/>
    <mergeCell ref="Z26:AC26"/>
    <mergeCell ref="J27:M27"/>
    <mergeCell ref="A25:I25"/>
    <mergeCell ref="J25:AC25"/>
    <mergeCell ref="A29:A35"/>
    <mergeCell ref="B29:B35"/>
    <mergeCell ref="C29:C35"/>
    <mergeCell ref="D29:D35"/>
    <mergeCell ref="E29:E35"/>
    <mergeCell ref="D14:D20"/>
    <mergeCell ref="B14:B20"/>
    <mergeCell ref="C14:C20"/>
    <mergeCell ref="A14:A20"/>
    <mergeCell ref="F14:F19"/>
    <mergeCell ref="E14:E20"/>
    <mergeCell ref="F11:F13"/>
    <mergeCell ref="E11:E13"/>
    <mergeCell ref="A11:A13"/>
    <mergeCell ref="B7:C7"/>
    <mergeCell ref="A1:L1"/>
    <mergeCell ref="A2:L2"/>
    <mergeCell ref="A3:L3"/>
    <mergeCell ref="A6:D6"/>
    <mergeCell ref="B8:C8"/>
    <mergeCell ref="B11:B13"/>
    <mergeCell ref="D11:D13"/>
    <mergeCell ref="C11:C13"/>
    <mergeCell ref="A10:I10"/>
    <mergeCell ref="G11:G13"/>
    <mergeCell ref="J11:M11"/>
    <mergeCell ref="J12:M12"/>
    <mergeCell ref="H11:H13"/>
    <mergeCell ref="I11:I13"/>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T100"/>
  <sheetViews>
    <sheetView topLeftCell="D13" zoomScaleNormal="100" workbookViewId="0">
      <selection activeCell="J12" sqref="J12"/>
    </sheetView>
  </sheetViews>
  <sheetFormatPr baseColWidth="10" defaultColWidth="14.42578125" defaultRowHeight="15" customHeight="1"/>
  <cols>
    <col min="1" max="20" width="10.7109375" customWidth="1"/>
  </cols>
  <sheetData>
    <row r="1" spans="1:20" ht="57.75" customHeight="1">
      <c r="A1" s="173" t="s">
        <v>0</v>
      </c>
      <c r="B1" s="174"/>
      <c r="C1" s="174"/>
      <c r="D1" s="174"/>
      <c r="E1" s="174"/>
      <c r="F1" s="174"/>
      <c r="G1" s="174"/>
      <c r="H1" s="174"/>
      <c r="I1" s="174"/>
      <c r="J1" s="174"/>
      <c r="K1" s="174"/>
      <c r="L1" s="174"/>
    </row>
    <row r="2" spans="1:20" ht="26.25" customHeight="1">
      <c r="A2" s="173" t="s">
        <v>1</v>
      </c>
      <c r="B2" s="174"/>
      <c r="C2" s="174"/>
      <c r="D2" s="174"/>
      <c r="E2" s="174"/>
      <c r="F2" s="174"/>
      <c r="G2" s="174"/>
      <c r="H2" s="174"/>
      <c r="I2" s="174"/>
      <c r="J2" s="174"/>
      <c r="K2" s="174"/>
      <c r="L2" s="174"/>
    </row>
    <row r="3" spans="1:20" ht="26.25" customHeight="1">
      <c r="A3" s="173" t="s">
        <v>2</v>
      </c>
      <c r="B3" s="174"/>
      <c r="C3" s="174"/>
      <c r="D3" s="174"/>
      <c r="E3" s="174"/>
      <c r="F3" s="174"/>
      <c r="G3" s="174"/>
      <c r="H3" s="174"/>
      <c r="I3" s="174"/>
      <c r="J3" s="174"/>
      <c r="K3" s="174"/>
      <c r="L3" s="174"/>
    </row>
    <row r="4" spans="1:20" ht="18.75">
      <c r="A4" s="2"/>
      <c r="B4" s="2"/>
      <c r="C4" s="2"/>
      <c r="D4" s="2"/>
      <c r="E4" s="2"/>
      <c r="F4" s="2"/>
      <c r="G4" s="2"/>
      <c r="H4" s="1"/>
      <c r="I4" s="1"/>
      <c r="J4" s="1"/>
      <c r="K4" s="1"/>
      <c r="L4" s="1"/>
    </row>
    <row r="5" spans="1:20">
      <c r="A5" s="1"/>
      <c r="B5" s="1"/>
      <c r="C5" s="1"/>
      <c r="D5" s="1"/>
      <c r="E5" s="1"/>
      <c r="F5" s="1"/>
      <c r="G5" s="1"/>
      <c r="H5" s="1"/>
      <c r="I5" s="1"/>
      <c r="J5" s="1"/>
      <c r="K5" s="1"/>
      <c r="L5" s="1"/>
    </row>
    <row r="6" spans="1:20">
      <c r="A6" s="264" t="s">
        <v>3</v>
      </c>
      <c r="B6" s="176"/>
      <c r="C6" s="176"/>
      <c r="D6" s="177"/>
      <c r="E6" s="55"/>
      <c r="F6" s="56"/>
      <c r="G6" s="56"/>
      <c r="H6" s="56"/>
      <c r="I6" s="56"/>
      <c r="J6" s="56"/>
      <c r="K6" s="56"/>
      <c r="L6" s="56"/>
    </row>
    <row r="7" spans="1:20" ht="38.25">
      <c r="A7" s="57" t="s">
        <v>4</v>
      </c>
      <c r="B7" s="265" t="s">
        <v>5</v>
      </c>
      <c r="C7" s="182"/>
      <c r="D7" s="58" t="s">
        <v>6</v>
      </c>
      <c r="E7" s="55"/>
      <c r="F7" s="56"/>
      <c r="G7" s="56"/>
      <c r="H7" s="56"/>
      <c r="I7" s="56"/>
      <c r="J7" s="56"/>
      <c r="K7" s="56"/>
      <c r="L7" s="56"/>
    </row>
    <row r="8" spans="1:20" ht="38.25">
      <c r="A8" s="59" t="s">
        <v>7</v>
      </c>
      <c r="B8" s="183" t="s">
        <v>133</v>
      </c>
      <c r="C8" s="184"/>
      <c r="D8" s="9" t="s">
        <v>134</v>
      </c>
      <c r="E8" s="56"/>
      <c r="F8" s="56"/>
      <c r="G8" s="56"/>
      <c r="H8" s="56"/>
      <c r="I8" s="56"/>
      <c r="J8" s="56"/>
      <c r="K8" s="56"/>
      <c r="L8" s="56"/>
    </row>
    <row r="9" spans="1:20" ht="15.75" thickBot="1">
      <c r="A9" s="1"/>
      <c r="B9" s="1"/>
      <c r="C9" s="1"/>
      <c r="D9" s="1"/>
      <c r="E9" s="1"/>
      <c r="F9" s="1"/>
      <c r="G9" s="1"/>
      <c r="H9" s="1"/>
      <c r="I9" s="1"/>
      <c r="J9" s="1"/>
      <c r="K9" s="1"/>
      <c r="L9" s="1"/>
    </row>
    <row r="10" spans="1:20" ht="15.75" customHeight="1" thickBot="1">
      <c r="A10" s="263" t="s">
        <v>10</v>
      </c>
      <c r="B10" s="179"/>
      <c r="C10" s="179"/>
      <c r="D10" s="179"/>
      <c r="E10" s="179"/>
      <c r="F10" s="179"/>
      <c r="G10" s="180"/>
      <c r="H10" s="260">
        <v>2022</v>
      </c>
      <c r="I10" s="261"/>
      <c r="J10" s="261"/>
      <c r="K10" s="261"/>
      <c r="L10" s="261"/>
      <c r="M10" s="261"/>
      <c r="N10" s="261"/>
      <c r="O10" s="261"/>
      <c r="P10" s="261"/>
      <c r="Q10" s="261"/>
      <c r="R10" s="261"/>
      <c r="S10" s="262"/>
      <c r="T10" s="258" t="s">
        <v>11</v>
      </c>
    </row>
    <row r="11" spans="1:20" ht="63.75">
      <c r="A11" s="10" t="s">
        <v>12</v>
      </c>
      <c r="B11" s="11" t="s">
        <v>13</v>
      </c>
      <c r="C11" s="12" t="s">
        <v>14</v>
      </c>
      <c r="D11" s="12" t="s">
        <v>15</v>
      </c>
      <c r="E11" s="12" t="s">
        <v>16</v>
      </c>
      <c r="F11" s="12" t="s">
        <v>17</v>
      </c>
      <c r="G11" s="20" t="s">
        <v>18</v>
      </c>
      <c r="H11" s="148" t="s">
        <v>19</v>
      </c>
      <c r="I11" s="148" t="s">
        <v>20</v>
      </c>
      <c r="J11" s="148" t="s">
        <v>21</v>
      </c>
      <c r="K11" s="148" t="s">
        <v>22</v>
      </c>
      <c r="L11" s="148" t="s">
        <v>23</v>
      </c>
      <c r="M11" s="148" t="s">
        <v>24</v>
      </c>
      <c r="N11" s="148" t="s">
        <v>25</v>
      </c>
      <c r="O11" s="148" t="s">
        <v>26</v>
      </c>
      <c r="P11" s="148" t="s">
        <v>27</v>
      </c>
      <c r="Q11" s="149" t="s">
        <v>28</v>
      </c>
      <c r="R11" s="150" t="s">
        <v>29</v>
      </c>
      <c r="S11" s="150" t="s">
        <v>30</v>
      </c>
      <c r="T11" s="259"/>
    </row>
    <row r="12" spans="1:20" ht="76.5">
      <c r="A12" s="193" t="s">
        <v>135</v>
      </c>
      <c r="B12" s="190">
        <v>15459</v>
      </c>
      <c r="C12" s="190" t="s">
        <v>136</v>
      </c>
      <c r="D12" s="190" t="s">
        <v>137</v>
      </c>
      <c r="E12" s="190" t="s">
        <v>138</v>
      </c>
      <c r="F12" s="190" t="s">
        <v>139</v>
      </c>
      <c r="G12" s="19" t="s">
        <v>140</v>
      </c>
      <c r="H12" s="151">
        <v>56</v>
      </c>
      <c r="I12" s="151">
        <v>73</v>
      </c>
      <c r="J12" s="151">
        <v>76</v>
      </c>
      <c r="K12" s="151">
        <v>46</v>
      </c>
      <c r="L12" s="157">
        <v>56</v>
      </c>
      <c r="M12" s="151">
        <v>72</v>
      </c>
      <c r="N12" s="151">
        <v>76</v>
      </c>
      <c r="O12" s="151">
        <v>46</v>
      </c>
      <c r="P12" s="151">
        <v>70</v>
      </c>
      <c r="Q12" s="153">
        <v>40</v>
      </c>
      <c r="R12" s="154">
        <v>72</v>
      </c>
      <c r="S12" s="154">
        <v>50</v>
      </c>
      <c r="T12" s="154">
        <f>SUM(H12:S12)</f>
        <v>733</v>
      </c>
    </row>
    <row r="13" spans="1:20" ht="76.5">
      <c r="A13" s="194"/>
      <c r="B13" s="191"/>
      <c r="C13" s="191"/>
      <c r="D13" s="191"/>
      <c r="E13" s="191"/>
      <c r="F13" s="191"/>
      <c r="G13" s="19" t="s">
        <v>141</v>
      </c>
      <c r="H13" s="151">
        <v>56</v>
      </c>
      <c r="I13" s="151">
        <v>73</v>
      </c>
      <c r="J13" s="151">
        <v>76</v>
      </c>
      <c r="K13" s="151">
        <v>46</v>
      </c>
      <c r="L13" s="157">
        <v>56</v>
      </c>
      <c r="M13" s="151">
        <v>72</v>
      </c>
      <c r="N13" s="151">
        <v>76</v>
      </c>
      <c r="O13" s="151">
        <v>46</v>
      </c>
      <c r="P13" s="151">
        <v>70</v>
      </c>
      <c r="Q13" s="153">
        <v>40</v>
      </c>
      <c r="R13" s="154">
        <v>72</v>
      </c>
      <c r="S13" s="154">
        <v>50</v>
      </c>
      <c r="T13" s="154">
        <v>205</v>
      </c>
    </row>
    <row r="14" spans="1:20" ht="102">
      <c r="A14" s="194"/>
      <c r="B14" s="191"/>
      <c r="C14" s="191"/>
      <c r="D14" s="191"/>
      <c r="E14" s="192"/>
      <c r="F14" s="192"/>
      <c r="G14" s="19" t="s">
        <v>142</v>
      </c>
      <c r="H14" s="158">
        <v>1</v>
      </c>
      <c r="I14" s="158">
        <v>1</v>
      </c>
      <c r="J14" s="158">
        <v>1</v>
      </c>
      <c r="K14" s="158">
        <v>1</v>
      </c>
      <c r="L14" s="155">
        <v>1</v>
      </c>
      <c r="M14" s="158">
        <v>1</v>
      </c>
      <c r="N14" s="158">
        <v>1</v>
      </c>
      <c r="O14" s="158">
        <v>1</v>
      </c>
      <c r="P14" s="158">
        <v>1</v>
      </c>
      <c r="Q14" s="158">
        <v>1</v>
      </c>
      <c r="R14" s="158">
        <v>1</v>
      </c>
      <c r="S14" s="158">
        <v>1</v>
      </c>
      <c r="T14" s="156">
        <v>1</v>
      </c>
    </row>
    <row r="15" spans="1:20" ht="51">
      <c r="A15" s="194"/>
      <c r="B15" s="191"/>
      <c r="C15" s="191"/>
      <c r="D15" s="191"/>
      <c r="E15" s="190" t="s">
        <v>143</v>
      </c>
      <c r="F15" s="190" t="s">
        <v>143</v>
      </c>
      <c r="G15" s="19" t="s">
        <v>144</v>
      </c>
      <c r="H15" s="165">
        <v>0</v>
      </c>
      <c r="I15" s="165">
        <v>0</v>
      </c>
      <c r="J15" s="165">
        <v>0</v>
      </c>
      <c r="K15" s="165">
        <v>0</v>
      </c>
      <c r="L15" s="165">
        <v>0</v>
      </c>
      <c r="M15" s="165">
        <v>0</v>
      </c>
      <c r="N15" s="165">
        <v>0</v>
      </c>
      <c r="O15" s="165">
        <v>0</v>
      </c>
      <c r="P15" s="165">
        <v>0</v>
      </c>
      <c r="Q15" s="165">
        <v>0</v>
      </c>
      <c r="R15" s="165">
        <v>0</v>
      </c>
      <c r="S15" s="165">
        <v>0</v>
      </c>
      <c r="T15" s="166">
        <v>0</v>
      </c>
    </row>
    <row r="16" spans="1:20" ht="178.5">
      <c r="A16" s="195"/>
      <c r="B16" s="192"/>
      <c r="C16" s="192"/>
      <c r="D16" s="192"/>
      <c r="E16" s="192"/>
      <c r="F16" s="192"/>
      <c r="G16" s="19" t="s">
        <v>145</v>
      </c>
      <c r="H16" s="158">
        <v>0</v>
      </c>
      <c r="I16" s="158">
        <v>0</v>
      </c>
      <c r="J16" s="158">
        <v>0</v>
      </c>
      <c r="K16" s="158">
        <v>0</v>
      </c>
      <c r="L16" s="158">
        <v>0</v>
      </c>
      <c r="M16" s="158">
        <v>0</v>
      </c>
      <c r="N16" s="158">
        <v>0</v>
      </c>
      <c r="O16" s="158">
        <v>0</v>
      </c>
      <c r="P16" s="158">
        <v>0</v>
      </c>
      <c r="Q16" s="158">
        <v>0</v>
      </c>
      <c r="R16" s="158">
        <v>0</v>
      </c>
      <c r="S16" s="158">
        <v>0</v>
      </c>
      <c r="T16" s="156">
        <f>AVERAGE(H16:S16)</f>
        <v>0</v>
      </c>
    </row>
    <row r="17" spans="1:12">
      <c r="A17" s="1"/>
      <c r="B17" s="1"/>
      <c r="C17" s="1"/>
      <c r="D17" s="1"/>
      <c r="E17" s="1"/>
      <c r="F17" s="1"/>
      <c r="G17" s="1"/>
      <c r="H17" s="1"/>
      <c r="I17" s="1"/>
      <c r="J17" s="1"/>
      <c r="K17" s="1"/>
      <c r="L17" s="1"/>
    </row>
    <row r="21" spans="1:12" ht="15.75" customHeight="1"/>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7">
    <mergeCell ref="B8:C8"/>
    <mergeCell ref="C12:C16"/>
    <mergeCell ref="A1:L1"/>
    <mergeCell ref="A2:L2"/>
    <mergeCell ref="A3:L3"/>
    <mergeCell ref="A6:D6"/>
    <mergeCell ref="B7:C7"/>
    <mergeCell ref="E12:E14"/>
    <mergeCell ref="D12:D16"/>
    <mergeCell ref="T10:T11"/>
    <mergeCell ref="F12:F14"/>
    <mergeCell ref="E15:E16"/>
    <mergeCell ref="F15:F16"/>
    <mergeCell ref="A12:A16"/>
    <mergeCell ref="H10:S10"/>
    <mergeCell ref="A10:G10"/>
    <mergeCell ref="B12:B16"/>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T100"/>
  <sheetViews>
    <sheetView topLeftCell="C17" workbookViewId="0">
      <selection activeCell="H10" sqref="H10:T17"/>
    </sheetView>
  </sheetViews>
  <sheetFormatPr baseColWidth="10" defaultColWidth="14.42578125" defaultRowHeight="15" customHeight="1"/>
  <cols>
    <col min="1" max="11" width="10.7109375" customWidth="1"/>
    <col min="12" max="12" width="11.85546875" customWidth="1"/>
    <col min="13" max="20" width="10.7109375" customWidth="1"/>
  </cols>
  <sheetData>
    <row r="1" spans="1:20" ht="45.75" customHeight="1">
      <c r="A1" s="173" t="s">
        <v>0</v>
      </c>
      <c r="B1" s="174"/>
      <c r="C1" s="174"/>
      <c r="D1" s="174"/>
      <c r="E1" s="174"/>
      <c r="F1" s="174"/>
      <c r="G1" s="174"/>
      <c r="H1" s="174"/>
      <c r="I1" s="174"/>
      <c r="J1" s="174"/>
      <c r="K1" s="174"/>
      <c r="L1" s="174"/>
    </row>
    <row r="2" spans="1:20" ht="15.75" customHeight="1">
      <c r="A2" s="173" t="s">
        <v>1</v>
      </c>
      <c r="B2" s="174"/>
      <c r="C2" s="174"/>
      <c r="D2" s="174"/>
      <c r="E2" s="174"/>
      <c r="F2" s="174"/>
      <c r="G2" s="174"/>
      <c r="H2" s="174"/>
      <c r="I2" s="174"/>
      <c r="J2" s="174"/>
      <c r="K2" s="174"/>
      <c r="L2" s="174"/>
    </row>
    <row r="3" spans="1:20" ht="16.5" customHeight="1">
      <c r="A3" s="173" t="s">
        <v>2</v>
      </c>
      <c r="B3" s="174"/>
      <c r="C3" s="174"/>
      <c r="D3" s="174"/>
      <c r="E3" s="174"/>
      <c r="F3" s="174"/>
      <c r="G3" s="174"/>
      <c r="H3" s="174"/>
      <c r="I3" s="174"/>
      <c r="J3" s="174"/>
      <c r="K3" s="174"/>
      <c r="L3" s="174"/>
    </row>
    <row r="4" spans="1:20" ht="18.75">
      <c r="A4" s="2"/>
      <c r="B4" s="2"/>
      <c r="C4" s="2"/>
      <c r="D4" s="61"/>
      <c r="E4" s="2"/>
      <c r="F4" s="2"/>
      <c r="G4" s="2"/>
      <c r="H4" s="1"/>
      <c r="I4" s="1"/>
      <c r="J4" s="1"/>
      <c r="K4" s="1"/>
      <c r="L4" s="1"/>
    </row>
    <row r="5" spans="1:20">
      <c r="A5" s="1"/>
      <c r="B5" s="1"/>
      <c r="C5" s="1"/>
      <c r="D5" s="62"/>
      <c r="E5" s="1"/>
      <c r="F5" s="1"/>
      <c r="G5" s="1"/>
      <c r="H5" s="1"/>
      <c r="I5" s="1"/>
      <c r="J5" s="1"/>
      <c r="K5" s="1"/>
      <c r="L5" s="1"/>
    </row>
    <row r="6" spans="1:20">
      <c r="A6" s="175" t="s">
        <v>3</v>
      </c>
      <c r="B6" s="176"/>
      <c r="C6" s="176"/>
      <c r="D6" s="177"/>
      <c r="E6" s="3"/>
      <c r="F6" s="1"/>
      <c r="G6" s="1"/>
      <c r="H6" s="1"/>
      <c r="I6" s="1"/>
      <c r="J6" s="1"/>
      <c r="K6" s="1"/>
      <c r="L6" s="1"/>
    </row>
    <row r="7" spans="1:20" ht="60">
      <c r="A7" s="4" t="s">
        <v>4</v>
      </c>
      <c r="B7" s="181" t="s">
        <v>5</v>
      </c>
      <c r="C7" s="182"/>
      <c r="D7" s="63" t="s">
        <v>6</v>
      </c>
      <c r="E7" s="3"/>
      <c r="F7" s="1"/>
      <c r="G7" s="1"/>
      <c r="H7" s="1"/>
      <c r="I7" s="1"/>
      <c r="J7" s="1"/>
      <c r="K7" s="1"/>
      <c r="L7" s="1"/>
    </row>
    <row r="8" spans="1:20" ht="30">
      <c r="A8" s="7" t="s">
        <v>7</v>
      </c>
      <c r="B8" s="183" t="s">
        <v>133</v>
      </c>
      <c r="C8" s="184"/>
      <c r="D8" s="64" t="s">
        <v>146</v>
      </c>
      <c r="E8" s="1"/>
      <c r="F8" s="1"/>
      <c r="G8" s="1"/>
      <c r="H8" s="1"/>
      <c r="I8" s="1"/>
      <c r="J8" s="1"/>
      <c r="K8" s="1"/>
      <c r="L8" s="1"/>
    </row>
    <row r="9" spans="1:20">
      <c r="A9" s="1"/>
      <c r="B9" s="1"/>
      <c r="C9" s="1"/>
      <c r="D9" s="62"/>
      <c r="E9" s="1"/>
      <c r="F9" s="1"/>
      <c r="G9" s="1"/>
      <c r="H9" s="1"/>
      <c r="I9" s="1"/>
      <c r="J9" s="1"/>
      <c r="K9" s="1"/>
      <c r="L9" s="1"/>
    </row>
    <row r="10" spans="1:20" ht="27" customHeight="1">
      <c r="A10" s="178" t="s">
        <v>10</v>
      </c>
      <c r="B10" s="179"/>
      <c r="C10" s="179"/>
      <c r="D10" s="179"/>
      <c r="E10" s="179"/>
      <c r="F10" s="179"/>
      <c r="G10" s="180"/>
      <c r="H10" s="266">
        <v>2022</v>
      </c>
      <c r="I10" s="267"/>
      <c r="J10" s="267"/>
      <c r="K10" s="267"/>
      <c r="L10" s="267"/>
      <c r="M10" s="267"/>
      <c r="N10" s="267"/>
      <c r="O10" s="267"/>
      <c r="P10" s="267"/>
      <c r="Q10" s="267"/>
      <c r="R10" s="267"/>
      <c r="S10" s="268"/>
      <c r="T10" s="258" t="s">
        <v>11</v>
      </c>
    </row>
    <row r="11" spans="1:20" ht="64.5">
      <c r="A11" s="10" t="s">
        <v>12</v>
      </c>
      <c r="B11" s="11" t="s">
        <v>13</v>
      </c>
      <c r="C11" s="12" t="s">
        <v>14</v>
      </c>
      <c r="D11" s="65" t="s">
        <v>15</v>
      </c>
      <c r="E11" s="12" t="s">
        <v>16</v>
      </c>
      <c r="F11" s="12" t="s">
        <v>17</v>
      </c>
      <c r="G11" s="20" t="s">
        <v>18</v>
      </c>
      <c r="H11" s="150" t="s">
        <v>19</v>
      </c>
      <c r="I11" s="150" t="s">
        <v>20</v>
      </c>
      <c r="J11" s="150" t="s">
        <v>21</v>
      </c>
      <c r="K11" s="150" t="s">
        <v>22</v>
      </c>
      <c r="L11" s="150" t="s">
        <v>23</v>
      </c>
      <c r="M11" s="150" t="s">
        <v>24</v>
      </c>
      <c r="N11" s="150" t="s">
        <v>25</v>
      </c>
      <c r="O11" s="150" t="s">
        <v>26</v>
      </c>
      <c r="P11" s="150" t="s">
        <v>27</v>
      </c>
      <c r="Q11" s="150" t="s">
        <v>28</v>
      </c>
      <c r="R11" s="150" t="s">
        <v>29</v>
      </c>
      <c r="S11" s="150" t="s">
        <v>30</v>
      </c>
      <c r="T11" s="269"/>
    </row>
    <row r="12" spans="1:20" ht="76.5">
      <c r="A12" s="190" t="s">
        <v>147</v>
      </c>
      <c r="B12" s="190">
        <v>15450</v>
      </c>
      <c r="C12" s="190" t="s">
        <v>148</v>
      </c>
      <c r="D12" s="190" t="s">
        <v>149</v>
      </c>
      <c r="E12" s="270" t="s">
        <v>138</v>
      </c>
      <c r="F12" s="190" t="s">
        <v>139</v>
      </c>
      <c r="G12" s="19" t="s">
        <v>140</v>
      </c>
      <c r="H12" s="151">
        <v>38</v>
      </c>
      <c r="I12" s="151">
        <v>34</v>
      </c>
      <c r="J12" s="151">
        <v>43</v>
      </c>
      <c r="K12" s="151">
        <v>28</v>
      </c>
      <c r="L12" s="157">
        <v>52</v>
      </c>
      <c r="M12" s="151">
        <v>42</v>
      </c>
      <c r="N12" s="153">
        <v>28</v>
      </c>
      <c r="O12" s="154">
        <v>38</v>
      </c>
      <c r="P12" s="154">
        <v>52</v>
      </c>
      <c r="Q12" s="154">
        <v>43</v>
      </c>
      <c r="R12" s="154">
        <v>42</v>
      </c>
      <c r="S12" s="154">
        <v>34</v>
      </c>
      <c r="T12" s="154">
        <f t="shared" ref="T12:T13" si="0">SUM(H12:S12)</f>
        <v>474</v>
      </c>
    </row>
    <row r="13" spans="1:20" ht="76.5">
      <c r="A13" s="191"/>
      <c r="B13" s="191"/>
      <c r="C13" s="191"/>
      <c r="D13" s="191"/>
      <c r="E13" s="198"/>
      <c r="F13" s="191"/>
      <c r="G13" s="19" t="s">
        <v>141</v>
      </c>
      <c r="H13" s="151">
        <v>27</v>
      </c>
      <c r="I13" s="151">
        <v>32</v>
      </c>
      <c r="J13" s="151">
        <v>26</v>
      </c>
      <c r="K13" s="151">
        <v>17</v>
      </c>
      <c r="L13" s="157">
        <v>32</v>
      </c>
      <c r="M13" s="151">
        <v>25</v>
      </c>
      <c r="N13" s="153">
        <v>17</v>
      </c>
      <c r="O13" s="154">
        <v>27</v>
      </c>
      <c r="P13" s="154">
        <v>32</v>
      </c>
      <c r="Q13" s="154">
        <v>26</v>
      </c>
      <c r="R13" s="154">
        <v>25</v>
      </c>
      <c r="S13" s="154">
        <v>32</v>
      </c>
      <c r="T13" s="154">
        <f t="shared" si="0"/>
        <v>318</v>
      </c>
    </row>
    <row r="14" spans="1:20" ht="102">
      <c r="A14" s="191"/>
      <c r="B14" s="191"/>
      <c r="C14" s="191"/>
      <c r="D14" s="191"/>
      <c r="E14" s="199"/>
      <c r="F14" s="192"/>
      <c r="G14" s="19" t="s">
        <v>142</v>
      </c>
      <c r="H14" s="158">
        <v>0.71</v>
      </c>
      <c r="I14" s="158">
        <v>0.94</v>
      </c>
      <c r="J14" s="158">
        <v>0.6</v>
      </c>
      <c r="K14" s="158">
        <v>0.61</v>
      </c>
      <c r="L14" s="158">
        <v>0.62</v>
      </c>
      <c r="M14" s="159">
        <v>0.59</v>
      </c>
      <c r="N14" s="160">
        <v>0.61</v>
      </c>
      <c r="O14" s="161">
        <v>0.71</v>
      </c>
      <c r="P14" s="161">
        <v>0.62</v>
      </c>
      <c r="Q14" s="161">
        <v>0.6</v>
      </c>
      <c r="R14" s="161">
        <v>0.6</v>
      </c>
      <c r="S14" s="161">
        <v>0.94</v>
      </c>
      <c r="T14" s="156">
        <f>AVERAGE(H14:S14)</f>
        <v>0.6791666666666667</v>
      </c>
    </row>
    <row r="15" spans="1:20" ht="51">
      <c r="A15" s="191"/>
      <c r="B15" s="191"/>
      <c r="C15" s="191"/>
      <c r="D15" s="191"/>
      <c r="E15" s="190" t="s">
        <v>150</v>
      </c>
      <c r="F15" s="190" t="s">
        <v>143</v>
      </c>
      <c r="G15" s="19" t="s">
        <v>144</v>
      </c>
      <c r="H15" s="162">
        <v>220000</v>
      </c>
      <c r="I15" s="162">
        <v>320000</v>
      </c>
      <c r="J15" s="162">
        <v>560000</v>
      </c>
      <c r="K15" s="162">
        <v>380000</v>
      </c>
      <c r="L15" s="162">
        <v>320000</v>
      </c>
      <c r="M15" s="162">
        <v>20000</v>
      </c>
      <c r="N15" s="163">
        <v>560000</v>
      </c>
      <c r="O15" s="164">
        <v>220000</v>
      </c>
      <c r="P15" s="164">
        <v>560000</v>
      </c>
      <c r="Q15" s="164">
        <v>22000</v>
      </c>
      <c r="R15" s="164">
        <v>560000</v>
      </c>
      <c r="S15" s="164">
        <v>380000</v>
      </c>
      <c r="T15" s="164">
        <f>SUM(H15:S15)</f>
        <v>4122000</v>
      </c>
    </row>
    <row r="16" spans="1:20" ht="140.25">
      <c r="A16" s="191"/>
      <c r="B16" s="191"/>
      <c r="C16" s="191"/>
      <c r="D16" s="191"/>
      <c r="E16" s="191"/>
      <c r="F16" s="191"/>
      <c r="G16" s="19" t="s">
        <v>151</v>
      </c>
      <c r="H16" s="158">
        <v>1</v>
      </c>
      <c r="I16" s="158">
        <v>1</v>
      </c>
      <c r="J16" s="158">
        <v>1</v>
      </c>
      <c r="K16" s="158">
        <v>1</v>
      </c>
      <c r="L16" s="155">
        <v>1</v>
      </c>
      <c r="M16" s="158">
        <v>1</v>
      </c>
      <c r="N16" s="158">
        <v>1</v>
      </c>
      <c r="O16" s="158">
        <v>1</v>
      </c>
      <c r="P16" s="158">
        <v>1</v>
      </c>
      <c r="Q16" s="158">
        <v>1</v>
      </c>
      <c r="R16" s="158">
        <v>1</v>
      </c>
      <c r="S16" s="158">
        <v>1</v>
      </c>
      <c r="T16" s="156">
        <v>1</v>
      </c>
    </row>
    <row r="17" spans="1:20" ht="153">
      <c r="A17" s="192"/>
      <c r="B17" s="192"/>
      <c r="C17" s="192"/>
      <c r="D17" s="192"/>
      <c r="E17" s="192"/>
      <c r="F17" s="192"/>
      <c r="G17" s="53" t="s">
        <v>152</v>
      </c>
      <c r="H17" s="158">
        <v>0</v>
      </c>
      <c r="I17" s="158">
        <v>0.83</v>
      </c>
      <c r="J17" s="158">
        <v>0</v>
      </c>
      <c r="K17" s="158">
        <v>0</v>
      </c>
      <c r="L17" s="155">
        <v>0.83</v>
      </c>
      <c r="M17" s="158">
        <v>0</v>
      </c>
      <c r="N17" s="160">
        <v>0</v>
      </c>
      <c r="O17" s="161">
        <v>0.83</v>
      </c>
      <c r="P17" s="161">
        <v>0</v>
      </c>
      <c r="Q17" s="161">
        <v>0</v>
      </c>
      <c r="R17" s="161">
        <v>0</v>
      </c>
      <c r="S17" s="161">
        <v>0.83</v>
      </c>
      <c r="T17" s="156">
        <f>AVERAGE(H17:S17)</f>
        <v>0.27666666666666667</v>
      </c>
    </row>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7">
    <mergeCell ref="B8:C8"/>
    <mergeCell ref="A10:G10"/>
    <mergeCell ref="H10:S10"/>
    <mergeCell ref="T10:T11"/>
    <mergeCell ref="D12:D17"/>
    <mergeCell ref="E15:E17"/>
    <mergeCell ref="E12:E14"/>
    <mergeCell ref="C12:C17"/>
    <mergeCell ref="A12:A17"/>
    <mergeCell ref="B12:B17"/>
    <mergeCell ref="F12:F14"/>
    <mergeCell ref="F15:F17"/>
    <mergeCell ref="A1:L1"/>
    <mergeCell ref="A2:L2"/>
    <mergeCell ref="A3:L3"/>
    <mergeCell ref="A6:D6"/>
    <mergeCell ref="B7:C7"/>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Gaceta</vt:lpstr>
      <vt:lpstr>Estacionamientos</vt:lpstr>
      <vt:lpstr>Asuntos Penales</vt:lpstr>
      <vt:lpstr>Contencioso</vt:lpstr>
      <vt:lpstr>Laboral</vt:lpstr>
      <vt:lpstr>Contratos</vt:lpstr>
      <vt:lpstr>Movilidad</vt:lpstr>
      <vt:lpstr>Mercados LG y SB</vt:lpstr>
      <vt:lpstr>Mercador Periféricos</vt:lpstr>
      <vt:lpstr>Mercados Inspección</vt:lpstr>
      <vt:lpstr>Legislación Municipal</vt:lpstr>
      <vt:lpstr>Protección Civil</vt:lpstr>
      <vt:lpstr>Junta de Reclutamiento</vt:lpstr>
      <vt:lpstr>Predios Baldíos</vt:lpstr>
      <vt:lpstr>Asuntos Religiosos</vt:lpstr>
      <vt:lpstr>Investigación Jurídica</vt:lpstr>
      <vt:lpstr>Espectáculos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Paredes Polanco Silvia del Carmen</dc:creator>
  <cp:lastModifiedBy>Cano Burgos Greysi Guadalupe</cp:lastModifiedBy>
  <cp:lastPrinted>2022-04-08T19:16:34Z</cp:lastPrinted>
  <dcterms:created xsi:type="dcterms:W3CDTF">2018-12-05T18:41:01Z</dcterms:created>
  <dcterms:modified xsi:type="dcterms:W3CDTF">2023-01-27T21:06:14Z</dcterms:modified>
</cp:coreProperties>
</file>