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490" windowHeight="7485" activeTab="0"/>
  </bookViews>
  <sheets>
    <sheet name="2021-2024" sheetId="1" r:id="rId1"/>
    <sheet name="atc2021-24" sheetId="2" r:id="rId2"/>
  </sheets>
  <definedNames>
    <definedName name="_xlnm.Print_Area" localSheetId="0">'2021-2024'!$A$1:$T$17</definedName>
  </definedNames>
  <calcPr fullCalcOnLoad="1"/>
</workbook>
</file>

<file path=xl/comments1.xml><?xml version="1.0" encoding="utf-8"?>
<comments xmlns="http://schemas.openxmlformats.org/spreadsheetml/2006/main">
  <authors>
    <author>Encalada Ceballos Mary Lorena</author>
  </authors>
  <commentList>
    <comment ref="F11" authorId="0">
      <text>
        <r>
          <rPr>
            <b/>
            <sz val="9"/>
            <rFont val="Tahoma"/>
            <family val="2"/>
          </rPr>
          <t>mensual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<sst xmlns="http://schemas.openxmlformats.org/spreadsheetml/2006/main" count="83" uniqueCount="57">
  <si>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</si>
  <si>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</si>
  <si>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</si>
  <si>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</si>
  <si>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</si>
  <si>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</si>
  <si>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</si>
  <si>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</si>
  <si>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</si>
  <si>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 xml:space="preserve">LÍNEA (S) ACCIÓN PMD </t>
  </si>
  <si>
    <t xml:space="preserve">DATOS ESTADÍSTICOS  </t>
  </si>
  <si>
    <t>TOTAL ANUAL</t>
  </si>
  <si>
    <t>INDICADORES DE GESTIÓN</t>
  </si>
  <si>
    <t>No. PP</t>
  </si>
  <si>
    <t>UNIDAD RESPONSABLE (DEPTO)</t>
  </si>
  <si>
    <t>Atención Ciudadana</t>
  </si>
  <si>
    <t>Despacho del Director</t>
  </si>
  <si>
    <t>MÉRIDA ATIENDE CON CALIDAD</t>
  </si>
  <si>
    <t>Atención de llamadas en Ayuntatel</t>
  </si>
  <si>
    <t>Recepción de reportes ciudadanos en Ayuntatel</t>
  </si>
  <si>
    <t>Número de beneficiarios</t>
  </si>
  <si>
    <t>Número de reportes levantados</t>
  </si>
  <si>
    <t>Número de llamadas atendidas</t>
  </si>
  <si>
    <t>Número de beneficiarios (Módulo)</t>
  </si>
  <si>
    <t>Recepción de reportes en Módulo</t>
  </si>
  <si>
    <t>Recepción de reportes en Miércoles Ciudadano</t>
  </si>
  <si>
    <t>Recepción de reportes en Ayuntamiento en tu Colonia</t>
  </si>
  <si>
    <t>Recepción de reportes en Giras y Eventos del Alcalde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</si>
  <si>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</si>
  <si>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</si>
  <si>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</si>
  <si>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</si>
  <si>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</si>
  <si>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</si>
  <si>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</si>
  <si>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</si>
  <si>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</si>
  <si>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</si>
  <si>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</si>
  <si>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</si>
  <si>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RESULTADOS MIR POA 14381 ATENCIÓN CIUDADANA</t>
  </si>
  <si>
    <t>ACUMULADO</t>
  </si>
  <si>
    <t>APR</t>
  </si>
  <si>
    <t>EVALUACIÓN DE PROGRAMAS PRESUPUESTARIOS DERIVADOS DEL PLAN MUNICIPAL DE DESARROLLO 2021-2024</t>
  </si>
  <si>
    <t xml:space="preserve">** Adoptar mecanismos innovadores para mejorar la atención de las necesidades ciudadanas.                                                                                </t>
  </si>
  <si>
    <t xml:space="preserve">**  Abrir canales de comunicación para la difusión de los servicios y programas que brinda el Ayuntamiento de Mérida.                          </t>
  </si>
  <si>
    <t>Número de beneficiarios de apoyos entregados.</t>
  </si>
  <si>
    <t>MERIDA SOLIDARIA CON PROGRAMAS DE ATENCIÓN CIUDADANA</t>
  </si>
  <si>
    <t>ADOPTAR MECANISMOS INNOVADORES PARA MEJORAR LA ATENCIÓN DE LAS NECESIDADES CIUDADANAS.</t>
  </si>
  <si>
    <t>ABRIR CANALES DE COMUNICACIÓN PARA LA DIFUSIÓN DE LOS SERVICIOS Y PROGRAMAS QUE BRINDA EL AYUNTAMIENTO DE MÉRIDA.</t>
  </si>
  <si>
    <t>NOTA: LAS ACTIVIDADES DE ÉSTE POA SE ENCUENTRAN CONSIDERADAS EN LA MIR DEL POA 15743. NO SE PLASMAN AQUÍ PARA NO DUPLICAR</t>
  </si>
  <si>
    <t>Número total de llamadas atendidas</t>
  </si>
  <si>
    <t>Recepción de reportes en Módulo, giras, programas y correos de opinión..</t>
  </si>
  <si>
    <t xml:space="preserve">PROPORCIONAR PROGRAMAS DE ATENCIÓN CIUDADANA DE PRIMER NIVEL PARA LOS HABITANTES DE MERIDA Y SUS COMISARIAS.   </t>
  </si>
  <si>
    <t xml:space="preserve">** Adoptar mecanismos innovadores para mejorar la atención de las necesidades ciudadanas.                                                </t>
  </si>
  <si>
    <t xml:space="preserve">  **  Abrir canales de comunicación para la difusión de los servicios y programas que brinda el Ayuntamiento de Mérida.                                                           ** Apoyar las actividades y eventos que realiza el Ayuntamiento y sus autoridades.  </t>
  </si>
  <si>
    <t>RENOVAR LA ATENCIÓN CIUDADANA MEDIANTE EL MONITOREO Y CAPACITACIÓN CONSTANTE  DE LOS PROCESOS DE AYUNTATEL, MODULO DE ATENCIÓN CIUDADANA, MEDIOS DIGITALES Y DEMAS PROGRAMAS DE ATENCIÓN CIUDADANA.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</si>
</sst>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"/>
    <numFmt numFmtId="177" formatCode="0.00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sz val="7"/>
      <color indexed="8"/>
      <name val="Calibri Light"/>
      <family val="2"/>
    </font>
    <font>
      <b/>
      <sz val="10"/>
      <color indexed="10"/>
      <name val="Calibri"/>
      <family val="2"/>
    </font>
    <font>
      <sz val="10"/>
      <color indexed="12"/>
      <name val="Calibri Light"/>
      <family val="2"/>
    </font>
    <font>
      <b/>
      <sz val="12"/>
      <color indexed="9"/>
      <name val="Calibri Light"/>
      <family val="2"/>
    </font>
    <font>
      <b/>
      <sz val="11"/>
      <color indexed="9"/>
      <name val="Calibri Light"/>
      <family val="2"/>
    </font>
    <font>
      <b/>
      <sz val="20"/>
      <color indexed="9"/>
      <name val="Calibri Light"/>
      <family val="2"/>
    </font>
    <font>
      <b/>
      <sz val="2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sz val="7"/>
      <color theme="1"/>
      <name val="Calibri Light"/>
      <family val="2"/>
    </font>
    <font>
      <b/>
      <sz val="10"/>
      <color rgb="FFFF0000"/>
      <name val="Calibri"/>
      <family val="2"/>
    </font>
    <font>
      <b/>
      <sz val="20"/>
      <color theme="1"/>
      <name val="Calibri Light"/>
      <family val="2"/>
    </font>
    <font>
      <b/>
      <sz val="11"/>
      <color theme="0"/>
      <name val="Calibri Light"/>
      <family val="2"/>
    </font>
    <font>
      <sz val="10"/>
      <color rgb="FF1F05BB"/>
      <name val="Calibri Light"/>
      <family val="2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4" fontId="60" fillId="0" borderId="0" xfId="0" applyNumberFormat="1" applyFont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5" borderId="17" xfId="0" applyFont="1" applyFill="1" applyBorder="1" applyAlignment="1">
      <alignment horizontal="left" vertical="center" wrapText="1"/>
    </xf>
    <xf numFmtId="0" fontId="63" fillId="5" borderId="17" xfId="0" applyFont="1" applyFill="1" applyBorder="1" applyAlignment="1">
      <alignment horizontal="center" vertical="center" wrapText="1"/>
    </xf>
    <xf numFmtId="0" fontId="64" fillId="5" borderId="17" xfId="0" applyFont="1" applyFill="1" applyBorder="1" applyAlignment="1">
      <alignment horizontal="center" vertical="center" wrapText="1"/>
    </xf>
    <xf numFmtId="0" fontId="63" fillId="13" borderId="17" xfId="0" applyFont="1" applyFill="1" applyBorder="1" applyAlignment="1">
      <alignment horizontal="left" vertical="center" wrapText="1"/>
    </xf>
    <xf numFmtId="0" fontId="63" fillId="13" borderId="17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3" fillId="2" borderId="17" xfId="0" applyFont="1" applyFill="1" applyBorder="1" applyAlignment="1">
      <alignment horizontal="left" vertical="center" wrapText="1"/>
    </xf>
    <xf numFmtId="0" fontId="63" fillId="2" borderId="17" xfId="0" applyFont="1" applyFill="1" applyBorder="1" applyAlignment="1">
      <alignment horizontal="center" vertical="center" wrapText="1"/>
    </xf>
    <xf numFmtId="0" fontId="64" fillId="2" borderId="17" xfId="0" applyFont="1" applyFill="1" applyBorder="1" applyAlignment="1">
      <alignment horizontal="center" vertical="center" wrapText="1"/>
    </xf>
    <xf numFmtId="2" fontId="64" fillId="2" borderId="17" xfId="0" applyNumberFormat="1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44" fontId="64" fillId="0" borderId="0" xfId="0" applyNumberFormat="1" applyFont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1" fontId="63" fillId="2" borderId="17" xfId="51" applyNumberFormat="1" applyFont="1" applyFill="1" applyBorder="1" applyAlignment="1">
      <alignment horizontal="center" vertical="center" wrapText="1"/>
    </xf>
    <xf numFmtId="1" fontId="31" fillId="2" borderId="17" xfId="51" applyNumberFormat="1" applyFont="1" applyFill="1" applyBorder="1" applyAlignment="1">
      <alignment horizontal="center" vertical="center" wrapText="1"/>
    </xf>
    <xf numFmtId="1" fontId="62" fillId="0" borderId="20" xfId="51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" fontId="63" fillId="5" borderId="22" xfId="51" applyNumberFormat="1" applyFont="1" applyFill="1" applyBorder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 wrapText="1"/>
    </xf>
    <xf numFmtId="1" fontId="64" fillId="0" borderId="0" xfId="0" applyNumberFormat="1" applyFont="1" applyBorder="1" applyAlignment="1">
      <alignment vertical="center" wrapText="1"/>
    </xf>
    <xf numFmtId="1" fontId="63" fillId="2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1" fontId="31" fillId="2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8" fillId="5" borderId="22" xfId="0" applyFont="1" applyFill="1" applyBorder="1" applyAlignment="1">
      <alignment horizontal="center" vertical="center" wrapText="1"/>
    </xf>
    <xf numFmtId="0" fontId="68" fillId="5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2" borderId="17" xfId="0" applyFont="1" applyFill="1" applyBorder="1" applyAlignment="1">
      <alignment horizontal="center" vertical="center" wrapText="1"/>
    </xf>
    <xf numFmtId="1" fontId="68" fillId="2" borderId="17" xfId="0" applyNumberFormat="1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1" fontId="31" fillId="2" borderId="26" xfId="51" applyNumberFormat="1" applyFont="1" applyFill="1" applyBorder="1" applyAlignment="1">
      <alignment horizontal="center" vertical="center" wrapText="1"/>
    </xf>
    <xf numFmtId="1" fontId="63" fillId="2" borderId="26" xfId="51" applyNumberFormat="1" applyFont="1" applyFill="1" applyBorder="1" applyAlignment="1">
      <alignment horizontal="center" vertical="center" wrapText="1"/>
    </xf>
    <xf numFmtId="1" fontId="63" fillId="2" borderId="26" xfId="0" applyNumberFormat="1" applyFont="1" applyFill="1" applyBorder="1" applyAlignment="1">
      <alignment horizontal="center" vertical="center" wrapText="1"/>
    </xf>
    <xf numFmtId="1" fontId="31" fillId="2" borderId="26" xfId="0" applyNumberFormat="1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4" fillId="0" borderId="28" xfId="0" applyFont="1" applyBorder="1" applyAlignment="1">
      <alignment vertical="center" wrapText="1"/>
    </xf>
    <xf numFmtId="0" fontId="62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horizontal="center" vertical="center" wrapText="1"/>
    </xf>
    <xf numFmtId="1" fontId="62" fillId="0" borderId="31" xfId="51" applyNumberFormat="1" applyFont="1" applyFill="1" applyBorder="1" applyAlignment="1">
      <alignment horizontal="center" vertical="center" wrapText="1"/>
    </xf>
    <xf numFmtId="181" fontId="62" fillId="0" borderId="17" xfId="49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35" borderId="32" xfId="0" applyFont="1" applyFill="1" applyBorder="1" applyAlignment="1">
      <alignment horizontal="center" vertical="center" wrapText="1"/>
    </xf>
    <xf numFmtId="0" fontId="70" fillId="35" borderId="33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0" fillId="35" borderId="34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71" fillId="36" borderId="37" xfId="0" applyFont="1" applyFill="1" applyBorder="1" applyAlignment="1">
      <alignment horizontal="center" vertical="center" wrapText="1"/>
    </xf>
    <xf numFmtId="0" fontId="71" fillId="36" borderId="38" xfId="0" applyFont="1" applyFill="1" applyBorder="1" applyAlignment="1">
      <alignment horizontal="center" vertical="center" wrapText="1"/>
    </xf>
    <xf numFmtId="0" fontId="71" fillId="36" borderId="27" xfId="0" applyFont="1" applyFill="1" applyBorder="1" applyAlignment="1">
      <alignment horizontal="center" vertical="center" wrapText="1"/>
    </xf>
    <xf numFmtId="0" fontId="71" fillId="36" borderId="39" xfId="0" applyFont="1" applyFill="1" applyBorder="1" applyAlignment="1">
      <alignment horizontal="center" vertical="center" wrapText="1"/>
    </xf>
    <xf numFmtId="0" fontId="71" fillId="36" borderId="40" xfId="0" applyFont="1" applyFill="1" applyBorder="1" applyAlignment="1">
      <alignment horizontal="center" vertical="center" wrapText="1"/>
    </xf>
    <xf numFmtId="0" fontId="71" fillId="36" borderId="41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72" fillId="35" borderId="42" xfId="0" applyFont="1" applyFill="1" applyBorder="1" applyAlignment="1">
      <alignment horizontal="center" vertical="center" wrapText="1"/>
    </xf>
    <xf numFmtId="0" fontId="72" fillId="35" borderId="43" xfId="0" applyFont="1" applyFill="1" applyBorder="1" applyAlignment="1">
      <alignment horizontal="center" vertical="center" wrapText="1"/>
    </xf>
    <xf numFmtId="0" fontId="72" fillId="35" borderId="44" xfId="0" applyFont="1" applyFill="1" applyBorder="1" applyAlignment="1">
      <alignment horizontal="center" vertical="center" wrapText="1"/>
    </xf>
    <xf numFmtId="0" fontId="70" fillId="37" borderId="45" xfId="0" applyFont="1" applyFill="1" applyBorder="1" applyAlignment="1">
      <alignment horizontal="center" vertical="center" wrapText="1"/>
    </xf>
    <xf numFmtId="0" fontId="70" fillId="37" borderId="46" xfId="0" applyFont="1" applyFill="1" applyBorder="1" applyAlignment="1">
      <alignment horizontal="center" vertical="center" wrapText="1"/>
    </xf>
    <xf numFmtId="0" fontId="73" fillId="35" borderId="47" xfId="0" applyFont="1" applyFill="1" applyBorder="1" applyAlignment="1">
      <alignment horizontal="center" vertical="center" wrapText="1"/>
    </xf>
    <xf numFmtId="0" fontId="73" fillId="35" borderId="48" xfId="0" applyFont="1" applyFill="1" applyBorder="1" applyAlignment="1">
      <alignment horizontal="center" vertical="center" wrapText="1"/>
    </xf>
    <xf numFmtId="0" fontId="73" fillId="35" borderId="4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" fontId="63" fillId="0" borderId="17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752475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2924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84" zoomScaleNormal="84" zoomScalePageLayoutView="0" workbookViewId="0" topLeftCell="A1">
      <selection activeCell="U14" sqref="U14"/>
    </sheetView>
  </sheetViews>
  <sheetFormatPr defaultColWidth="11.421875" defaultRowHeight="15"/>
  <cols>
    <col min="1" max="1" width="25.421875" style="4" customWidth="1"/>
    <col min="2" max="2" width="7.140625" style="4" customWidth="1"/>
    <col min="3" max="3" width="14.00390625" style="4" customWidth="1"/>
    <col min="4" max="4" width="25.28125" style="4" customWidth="1"/>
    <col min="5" max="5" width="23.140625" style="4" customWidth="1"/>
    <col min="6" max="6" width="9.421875" style="4" customWidth="1"/>
    <col min="7" max="7" width="12.8515625" style="4" customWidth="1"/>
    <col min="8" max="17" width="7.140625" style="4" customWidth="1"/>
    <col min="18" max="19" width="8.00390625" style="4" customWidth="1"/>
    <col min="20" max="20" width="10.00390625" style="4" customWidth="1"/>
    <col min="21" max="21" width="20.8515625" style="4" customWidth="1"/>
    <col min="22" max="22" width="20.8515625" style="4" hidden="1" customWidth="1"/>
    <col min="23" max="28" width="20.8515625" style="4" customWidth="1"/>
    <col min="29" max="16384" width="11.421875" style="4" customWidth="1"/>
  </cols>
  <sheetData>
    <row r="1" spans="1:20" ht="26.2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1" ht="26.25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5"/>
    </row>
    <row r="3" spans="1:21" ht="26.2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5"/>
    </row>
    <row r="4" spans="1:21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.75" thickBot="1"/>
    <row r="6" spans="1:5" ht="15">
      <c r="A6" s="73" t="s">
        <v>0</v>
      </c>
      <c r="B6" s="74"/>
      <c r="C6" s="75"/>
      <c r="D6" s="76"/>
      <c r="E6" s="3"/>
    </row>
    <row r="7" spans="1:5" ht="45">
      <c r="A7" s="6" t="s">
        <v>1</v>
      </c>
      <c r="B7" s="77" t="s">
        <v>2</v>
      </c>
      <c r="C7" s="78"/>
      <c r="D7" s="1" t="s">
        <v>14</v>
      </c>
      <c r="E7" s="3"/>
    </row>
    <row r="8" spans="1:5" ht="15.75" thickBot="1">
      <c r="A8" s="7" t="s">
        <v>15</v>
      </c>
      <c r="B8" s="79" t="s">
        <v>15</v>
      </c>
      <c r="C8" s="80"/>
      <c r="D8" s="2" t="s">
        <v>16</v>
      </c>
      <c r="E8" s="8"/>
    </row>
    <row r="9" spans="1:20" ht="15.75" thickBot="1">
      <c r="A9" s="8"/>
      <c r="B9" s="8"/>
      <c r="C9" s="8"/>
      <c r="D9" s="8"/>
      <c r="E9" s="8"/>
      <c r="T9" s="50" t="s">
        <v>41</v>
      </c>
    </row>
    <row r="10" spans="1:20" ht="27" thickBot="1">
      <c r="A10" s="91" t="s">
        <v>3</v>
      </c>
      <c r="B10" s="92"/>
      <c r="C10" s="92"/>
      <c r="D10" s="92"/>
      <c r="E10" s="92"/>
      <c r="F10" s="92"/>
      <c r="G10" s="93"/>
      <c r="H10" s="96">
        <v>2022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94" t="s">
        <v>11</v>
      </c>
    </row>
    <row r="11" spans="1:20" ht="55.5" customHeight="1">
      <c r="A11" s="11" t="s">
        <v>9</v>
      </c>
      <c r="B11" s="12" t="s">
        <v>13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7" t="s">
        <v>32</v>
      </c>
      <c r="I11" s="57" t="s">
        <v>33</v>
      </c>
      <c r="J11" s="57" t="s">
        <v>34</v>
      </c>
      <c r="K11" s="57" t="s">
        <v>42</v>
      </c>
      <c r="L11" s="57" t="s">
        <v>36</v>
      </c>
      <c r="M11" s="57" t="s">
        <v>37</v>
      </c>
      <c r="N11" s="57" t="s">
        <v>38</v>
      </c>
      <c r="O11" s="57" t="s">
        <v>39</v>
      </c>
      <c r="P11" s="57" t="s">
        <v>28</v>
      </c>
      <c r="Q11" s="57" t="s">
        <v>29</v>
      </c>
      <c r="R11" s="58" t="s">
        <v>30</v>
      </c>
      <c r="S11" s="58" t="s">
        <v>31</v>
      </c>
      <c r="T11" s="95"/>
    </row>
    <row r="12" spans="1:20" ht="64.5" customHeight="1">
      <c r="A12" s="60" t="s">
        <v>44</v>
      </c>
      <c r="B12" s="89">
        <v>15743</v>
      </c>
      <c r="C12" s="90" t="s">
        <v>47</v>
      </c>
      <c r="D12" s="59" t="s">
        <v>48</v>
      </c>
      <c r="E12" s="14" t="s">
        <v>19</v>
      </c>
      <c r="F12" s="14">
        <v>6250</v>
      </c>
      <c r="G12" s="35" t="s">
        <v>21</v>
      </c>
      <c r="H12" s="42">
        <v>5243</v>
      </c>
      <c r="I12" s="42">
        <v>5201</v>
      </c>
      <c r="J12" s="42">
        <v>5620</v>
      </c>
      <c r="K12" s="42">
        <v>4648</v>
      </c>
      <c r="L12" s="42">
        <v>5936</v>
      </c>
      <c r="M12" s="42">
        <v>6547</v>
      </c>
      <c r="N12" s="42"/>
      <c r="O12" s="42"/>
      <c r="P12" s="42"/>
      <c r="Q12" s="42"/>
      <c r="R12" s="41"/>
      <c r="S12" s="41"/>
      <c r="T12" s="33">
        <f>SUM(H12:S12)</f>
        <v>33195</v>
      </c>
    </row>
    <row r="13" spans="1:22" ht="62.25" customHeight="1">
      <c r="A13" s="101" t="s">
        <v>45</v>
      </c>
      <c r="B13" s="89"/>
      <c r="C13" s="90"/>
      <c r="D13" s="99" t="s">
        <v>49</v>
      </c>
      <c r="E13" s="14" t="s">
        <v>18</v>
      </c>
      <c r="F13" s="14">
        <v>16667</v>
      </c>
      <c r="G13" s="35" t="s">
        <v>51</v>
      </c>
      <c r="H13" s="42">
        <v>13447</v>
      </c>
      <c r="I13" s="42">
        <v>11484</v>
      </c>
      <c r="J13" s="42">
        <v>13211</v>
      </c>
      <c r="K13" s="42">
        <v>12339</v>
      </c>
      <c r="L13" s="42">
        <v>14205</v>
      </c>
      <c r="M13" s="42">
        <v>15636</v>
      </c>
      <c r="N13" s="42"/>
      <c r="O13" s="42"/>
      <c r="P13" s="42"/>
      <c r="Q13" s="42"/>
      <c r="R13" s="42"/>
      <c r="S13" s="42"/>
      <c r="T13" s="33">
        <f>SUM(H13:S13)</f>
        <v>80322</v>
      </c>
      <c r="U13" s="49"/>
      <c r="V13" s="71">
        <f>+F13*12</f>
        <v>200004</v>
      </c>
    </row>
    <row r="14" spans="1:22" ht="53.25" customHeight="1">
      <c r="A14" s="101"/>
      <c r="B14" s="89"/>
      <c r="C14" s="90"/>
      <c r="D14" s="99"/>
      <c r="E14" s="14" t="s">
        <v>52</v>
      </c>
      <c r="F14" s="14">
        <f>1200/12</f>
        <v>100</v>
      </c>
      <c r="G14" s="35" t="s">
        <v>21</v>
      </c>
      <c r="H14" s="19">
        <v>60</v>
      </c>
      <c r="I14" s="19">
        <v>63</v>
      </c>
      <c r="J14" s="19">
        <v>122</v>
      </c>
      <c r="K14" s="19">
        <v>78</v>
      </c>
      <c r="L14" s="19">
        <v>89</v>
      </c>
      <c r="M14" s="19">
        <v>71</v>
      </c>
      <c r="N14" s="19"/>
      <c r="O14" s="43"/>
      <c r="P14" s="43"/>
      <c r="Q14" s="43"/>
      <c r="R14" s="43"/>
      <c r="S14" s="43"/>
      <c r="T14" s="33">
        <f>SUM(H14:S14)</f>
        <v>483</v>
      </c>
      <c r="V14" s="71">
        <f>+F14*12</f>
        <v>1200</v>
      </c>
    </row>
    <row r="15" spans="1:22" ht="48.75" customHeight="1">
      <c r="A15" s="102"/>
      <c r="B15" s="89"/>
      <c r="C15" s="90"/>
      <c r="D15" s="100"/>
      <c r="E15" s="67" t="s">
        <v>46</v>
      </c>
      <c r="F15" s="67">
        <f>6000/12</f>
        <v>500</v>
      </c>
      <c r="G15" s="69" t="s">
        <v>20</v>
      </c>
      <c r="H15" s="61">
        <v>172</v>
      </c>
      <c r="I15" s="62">
        <v>112</v>
      </c>
      <c r="J15" s="62">
        <v>142</v>
      </c>
      <c r="K15" s="62">
        <v>14045</v>
      </c>
      <c r="L15" s="62">
        <v>722</v>
      </c>
      <c r="M15" s="63">
        <v>464</v>
      </c>
      <c r="N15" s="63"/>
      <c r="O15" s="64"/>
      <c r="P15" s="64"/>
      <c r="Q15" s="64"/>
      <c r="R15" s="64"/>
      <c r="S15" s="64"/>
      <c r="T15" s="70">
        <f>SUM(H15:S15)</f>
        <v>15657</v>
      </c>
      <c r="U15" s="49"/>
      <c r="V15" s="71">
        <f>+F15*12</f>
        <v>6000</v>
      </c>
    </row>
    <row r="16" spans="1:22" ht="63" customHeight="1">
      <c r="A16" s="65" t="s">
        <v>54</v>
      </c>
      <c r="B16" s="87">
        <v>15601</v>
      </c>
      <c r="C16" s="87" t="s">
        <v>17</v>
      </c>
      <c r="D16" s="59" t="s">
        <v>53</v>
      </c>
      <c r="E16" s="81" t="s">
        <v>50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49"/>
      <c r="V16" s="71">
        <f>SUM(V13:V15)</f>
        <v>207204</v>
      </c>
    </row>
    <row r="17" spans="1:22" ht="124.5" customHeight="1" thickBot="1">
      <c r="A17" s="66" t="s">
        <v>55</v>
      </c>
      <c r="B17" s="88"/>
      <c r="C17" s="88"/>
      <c r="D17" s="68" t="s">
        <v>56</v>
      </c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9"/>
      <c r="V17" s="10"/>
    </row>
  </sheetData>
  <sheetProtection/>
  <mergeCells count="16">
    <mergeCell ref="E16:T17"/>
    <mergeCell ref="B16:B17"/>
    <mergeCell ref="C16:C17"/>
    <mergeCell ref="B12:B15"/>
    <mergeCell ref="C12:C15"/>
    <mergeCell ref="A10:G10"/>
    <mergeCell ref="T10:T11"/>
    <mergeCell ref="H10:S10"/>
    <mergeCell ref="D13:D15"/>
    <mergeCell ref="A13:A15"/>
    <mergeCell ref="A1:T1"/>
    <mergeCell ref="A2:T2"/>
    <mergeCell ref="A3:T3"/>
    <mergeCell ref="A6:D6"/>
    <mergeCell ref="B7:C7"/>
    <mergeCell ref="B8:C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"/>
  <sheetViews>
    <sheetView showGridLines="0" workbookViewId="0" topLeftCell="A1">
      <selection activeCell="B2" sqref="B2:D2"/>
    </sheetView>
  </sheetViews>
  <sheetFormatPr defaultColWidth="11.421875" defaultRowHeight="15"/>
  <cols>
    <col min="1" max="1" width="3.7109375" style="25" customWidth="1"/>
    <col min="2" max="2" width="22.140625" style="25" customWidth="1"/>
    <col min="3" max="3" width="12.7109375" style="25" customWidth="1"/>
    <col min="4" max="4" width="12.8515625" style="25" customWidth="1"/>
    <col min="5" max="16" width="8.421875" style="25" customWidth="1"/>
    <col min="17" max="17" width="13.7109375" style="25" customWidth="1"/>
    <col min="18" max="18" width="11.8515625" style="25" customWidth="1"/>
    <col min="19" max="25" width="20.8515625" style="25" customWidth="1"/>
    <col min="26" max="16384" width="11.421875" style="25" customWidth="1"/>
  </cols>
  <sheetData>
    <row r="1" ht="13.5" thickBot="1">
      <c r="Q1" s="25" t="s">
        <v>41</v>
      </c>
    </row>
    <row r="2" spans="2:17" ht="18" customHeight="1">
      <c r="B2" s="103" t="s">
        <v>40</v>
      </c>
      <c r="C2" s="103"/>
      <c r="D2" s="104"/>
      <c r="E2" s="109">
        <v>2021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  <c r="Q2" s="105" t="s">
        <v>11</v>
      </c>
    </row>
    <row r="3" spans="2:17" ht="32.25" customHeight="1" thickBot="1">
      <c r="B3" s="27" t="s">
        <v>6</v>
      </c>
      <c r="C3" s="27" t="s">
        <v>7</v>
      </c>
      <c r="D3" s="28" t="s">
        <v>8</v>
      </c>
      <c r="E3" s="29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47" t="s">
        <v>28</v>
      </c>
      <c r="N3" s="47" t="s">
        <v>29</v>
      </c>
      <c r="O3" s="47" t="s">
        <v>30</v>
      </c>
      <c r="P3" s="47" t="s">
        <v>31</v>
      </c>
      <c r="Q3" s="106"/>
    </row>
    <row r="4" spans="2:18" ht="41.25" customHeight="1">
      <c r="B4" s="15" t="s">
        <v>19</v>
      </c>
      <c r="C4" s="16"/>
      <c r="D4" s="17" t="s">
        <v>21</v>
      </c>
      <c r="E4" s="42">
        <v>4668</v>
      </c>
      <c r="F4" s="42">
        <v>5927</v>
      </c>
      <c r="G4" s="42">
        <v>5776</v>
      </c>
      <c r="H4" s="42"/>
      <c r="I4" s="42"/>
      <c r="J4" s="42"/>
      <c r="K4" s="42"/>
      <c r="L4" s="42"/>
      <c r="M4" s="42"/>
      <c r="N4" s="42"/>
      <c r="O4" s="41"/>
      <c r="P4" s="52"/>
      <c r="Q4" s="36">
        <f>SUM(E4:P4)</f>
        <v>16371</v>
      </c>
      <c r="R4" s="37"/>
    </row>
    <row r="5" spans="2:18" ht="41.25" customHeight="1">
      <c r="B5" s="15" t="s">
        <v>18</v>
      </c>
      <c r="C5" s="16"/>
      <c r="D5" s="17" t="s">
        <v>22</v>
      </c>
      <c r="E5" s="42">
        <v>17119</v>
      </c>
      <c r="F5" s="42">
        <v>15691</v>
      </c>
      <c r="G5" s="42">
        <v>16144</v>
      </c>
      <c r="H5" s="42"/>
      <c r="I5" s="42"/>
      <c r="J5" s="42"/>
      <c r="K5" s="42"/>
      <c r="L5" s="42"/>
      <c r="M5" s="42"/>
      <c r="N5" s="42"/>
      <c r="O5" s="42"/>
      <c r="P5" s="53"/>
      <c r="Q5" s="36">
        <f aca="true" t="shared" si="0" ref="Q5:Q10">SUM(E5:P5)</f>
        <v>48954</v>
      </c>
      <c r="R5" s="37"/>
    </row>
    <row r="6" spans="2:18" ht="41.25" customHeight="1">
      <c r="B6" s="18" t="s">
        <v>27</v>
      </c>
      <c r="C6" s="19"/>
      <c r="D6" s="20" t="s">
        <v>21</v>
      </c>
      <c r="E6" s="19">
        <v>0</v>
      </c>
      <c r="F6" s="19">
        <v>0</v>
      </c>
      <c r="G6" s="19">
        <v>0</v>
      </c>
      <c r="H6" s="19"/>
      <c r="I6" s="19"/>
      <c r="J6" s="19"/>
      <c r="K6" s="19"/>
      <c r="L6" s="43"/>
      <c r="M6" s="43"/>
      <c r="N6" s="43"/>
      <c r="O6" s="43"/>
      <c r="P6" s="54"/>
      <c r="Q6" s="36">
        <f t="shared" si="0"/>
        <v>0</v>
      </c>
      <c r="R6" s="107"/>
    </row>
    <row r="7" spans="2:18" ht="41.25" customHeight="1">
      <c r="B7" s="18" t="s">
        <v>25</v>
      </c>
      <c r="C7" s="19"/>
      <c r="D7" s="20" t="s">
        <v>21</v>
      </c>
      <c r="E7" s="19">
        <v>0</v>
      </c>
      <c r="F7" s="19">
        <v>0</v>
      </c>
      <c r="G7" s="19">
        <v>0</v>
      </c>
      <c r="H7" s="19"/>
      <c r="I7" s="19"/>
      <c r="J7" s="19"/>
      <c r="K7" s="19"/>
      <c r="L7" s="43"/>
      <c r="M7" s="43"/>
      <c r="N7" s="43"/>
      <c r="O7" s="43"/>
      <c r="P7" s="54"/>
      <c r="Q7" s="36">
        <f t="shared" si="0"/>
        <v>0</v>
      </c>
      <c r="R7" s="107"/>
    </row>
    <row r="8" spans="2:18" ht="41.25" customHeight="1">
      <c r="B8" s="18" t="s">
        <v>26</v>
      </c>
      <c r="C8" s="19"/>
      <c r="D8" s="20" t="s">
        <v>21</v>
      </c>
      <c r="E8" s="19">
        <v>0</v>
      </c>
      <c r="F8" s="19">
        <v>0</v>
      </c>
      <c r="G8" s="19">
        <v>0</v>
      </c>
      <c r="H8" s="19"/>
      <c r="I8" s="19"/>
      <c r="J8" s="19"/>
      <c r="K8" s="19"/>
      <c r="L8" s="43"/>
      <c r="M8" s="43"/>
      <c r="N8" s="43"/>
      <c r="O8" s="43"/>
      <c r="P8" s="54"/>
      <c r="Q8" s="36">
        <f t="shared" si="0"/>
        <v>0</v>
      </c>
      <c r="R8" s="107"/>
    </row>
    <row r="9" spans="2:18" ht="41.25" customHeight="1">
      <c r="B9" s="21" t="s">
        <v>24</v>
      </c>
      <c r="C9" s="22"/>
      <c r="D9" s="23" t="s">
        <v>21</v>
      </c>
      <c r="E9" s="32">
        <v>102</v>
      </c>
      <c r="F9" s="31">
        <v>152</v>
      </c>
      <c r="G9" s="31">
        <v>100</v>
      </c>
      <c r="H9" s="31"/>
      <c r="I9" s="31"/>
      <c r="J9" s="39"/>
      <c r="K9" s="22"/>
      <c r="L9" s="44"/>
      <c r="M9" s="44"/>
      <c r="N9" s="44"/>
      <c r="O9" s="44"/>
      <c r="P9" s="55"/>
      <c r="Q9" s="36">
        <f t="shared" si="0"/>
        <v>354</v>
      </c>
      <c r="R9" s="107"/>
    </row>
    <row r="10" spans="2:19" ht="41.25" customHeight="1">
      <c r="B10" s="21" t="s">
        <v>23</v>
      </c>
      <c r="C10" s="24"/>
      <c r="D10" s="23" t="s">
        <v>20</v>
      </c>
      <c r="E10" s="32">
        <v>0</v>
      </c>
      <c r="F10" s="31">
        <v>26</v>
      </c>
      <c r="G10" s="31">
        <v>27</v>
      </c>
      <c r="H10" s="31"/>
      <c r="I10" s="31"/>
      <c r="J10" s="39"/>
      <c r="K10" s="39"/>
      <c r="L10" s="45"/>
      <c r="M10" s="45"/>
      <c r="N10" s="45"/>
      <c r="O10" s="45"/>
      <c r="P10" s="56"/>
      <c r="Q10" s="36">
        <f t="shared" si="0"/>
        <v>53</v>
      </c>
      <c r="R10" s="38"/>
      <c r="S10" s="26"/>
    </row>
    <row r="12" spans="11:16" ht="12.75">
      <c r="K12" s="108"/>
      <c r="L12" s="108"/>
      <c r="M12" s="40"/>
      <c r="N12" s="48"/>
      <c r="O12" s="51"/>
      <c r="P12" s="46"/>
    </row>
    <row r="13" ht="14.25" customHeight="1"/>
  </sheetData>
  <sheetProtection/>
  <mergeCells count="5">
    <mergeCell ref="B2:D2"/>
    <mergeCell ref="Q2:Q3"/>
    <mergeCell ref="R6:R9"/>
    <mergeCell ref="K12:L12"/>
    <mergeCell ref="E2:P2"/>
  </mergeCells>
  <printOptions/>
  <pageMargins left="0.7" right="0.7" top="0.75" bottom="0.75" header="0.3" footer="0.3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Fernández Gómez Miguel Antonio</cp:lastModifiedBy>
  <cp:lastPrinted>2021-11-16T16:36:54Z</cp:lastPrinted>
  <dcterms:created xsi:type="dcterms:W3CDTF">2018-12-05T18:41:01Z</dcterms:created>
  <dcterms:modified xsi:type="dcterms:W3CDTF">2022-07-18T19:33:36Z</dcterms:modified>
  <cp:category/>
  <cp:version/>
  <cp:contentType/>
  <cp:contentStatus/>
</cp:coreProperties>
</file>