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66925"/>
  <mc:AlternateContent xmlns:mc="http://schemas.openxmlformats.org/markup-compatibility/2006">
    <mc:Choice Requires="x15">
      <x15ac:absPath xmlns:x15ac="http://schemas.microsoft.com/office/spreadsheetml/2010/11/ac" url="C:\Users\reyna.pool\Documents\FORMATOS\"/>
    </mc:Choice>
  </mc:AlternateContent>
  <xr:revisionPtr revIDLastSave="0" documentId="13_ncr:1_{8CB8DF67-D39F-4690-86DA-AA2907E00022}" xr6:coauthVersionLast="47" xr6:coauthVersionMax="47" xr10:uidLastSave="{00000000-0000-0000-0000-000000000000}"/>
  <bookViews>
    <workbookView xWindow="-120" yWindow="-120" windowWidth="20730" windowHeight="11160" tabRatio="699" xr2:uid="{00000000-000D-0000-FFFF-FFFF00000000}"/>
  </bookViews>
  <sheets>
    <sheet name="depto 1. DIRECCIÓN" sheetId="6" r:id="rId1"/>
    <sheet name="DEPTO 2. OBRAS E INFRAESTRUCTUR" sheetId="2" r:id="rId2"/>
    <sheet name="DEPTO 3. VIAS TERRESTRES" sheetId="3" r:id="rId3"/>
    <sheet name="dEPTO 4. PLANEACION" sheetId="8" r:id="rId4"/>
    <sheet name="dEPTO 5. SECRETARÍA TÉCNICA" sheetId="9" r:id="rId5"/>
  </sheets>
  <definedNames>
    <definedName name="_xlnm.Print_Titles" localSheetId="1">'DEPTO 2. OBRAS E INFRAESTRUCTUR'!$6:$11</definedName>
    <definedName name="_xlnm.Print_Titles" localSheetId="2">'DEPTO 3. VIAS TERRESTRES'!$6:$11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4" i="3" l="1"/>
  <c r="S13" i="3"/>
  <c r="T12" i="6" l="1"/>
  <c r="Q17" i="8" l="1"/>
  <c r="T16" i="2" l="1"/>
  <c r="T25" i="2"/>
  <c r="T24" i="2"/>
  <c r="T23" i="2"/>
  <c r="T22" i="2"/>
  <c r="T21" i="2"/>
  <c r="T20" i="2"/>
  <c r="T19" i="2"/>
  <c r="T18" i="2"/>
  <c r="T17" i="2"/>
  <c r="T15" i="2"/>
  <c r="T14" i="2"/>
  <c r="T13" i="2"/>
  <c r="T12" i="9" l="1"/>
  <c r="T13" i="6" l="1"/>
  <c r="T23" i="8" l="1"/>
  <c r="T22" i="8"/>
  <c r="T21" i="8"/>
  <c r="T17" i="8"/>
  <c r="T13" i="8"/>
  <c r="T12" i="8"/>
  <c r="T13" i="3"/>
  <c r="T12" i="3"/>
  <c r="T12" i="2"/>
  <c r="T26" i="3" l="1"/>
  <c r="T25" i="3"/>
  <c r="T24" i="3"/>
  <c r="T23" i="3"/>
  <c r="T22" i="3"/>
  <c r="T18" i="3"/>
  <c r="T17" i="3"/>
  <c r="T14" i="3"/>
  <c r="T16" i="3" l="1"/>
  <c r="T15" i="3" l="1"/>
</calcChain>
</file>

<file path=xl/sharedStrings.xml><?xml version="1.0" encoding="utf-8"?>
<sst xmlns="http://schemas.openxmlformats.org/spreadsheetml/2006/main" count="299" uniqueCount="153">
  <si>
    <t>EVALUACIÓN DE PROGRAMAS PRESUPUESTARIOS DERIVADOS DEL PLAN MUNICIPAL DE DESARROLLO 2018-2021</t>
  </si>
  <si>
    <t>INDICADORES DE GESTIÓN</t>
  </si>
  <si>
    <t xml:space="preserve">DATOS ESTADÍSTICOS  </t>
  </si>
  <si>
    <t>CLASIFICACIÓN ADMINISTRATIVA</t>
  </si>
  <si>
    <t>DIRECCIÓN</t>
  </si>
  <si>
    <t>SUBDIRECCIÓN</t>
  </si>
  <si>
    <t>UNIDAD RESPONSABLE (DEPTO)</t>
  </si>
  <si>
    <t>OBRAS PÚBLICAS</t>
  </si>
  <si>
    <t xml:space="preserve">OBRAS PÚBLICAS </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</si>
  <si>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</si>
  <si>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</si>
  <si>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</si>
  <si>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</si>
  <si>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</si>
  <si>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</si>
  <si>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</si>
  <si>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</si>
  <si>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</si>
  <si>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</si>
  <si>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</si>
  <si>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</si>
  <si>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</si>
  <si>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</si>
  <si>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</si>
  <si>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</si>
  <si>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</si>
  <si>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</si>
  <si>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</si>
  <si>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</si>
  <si>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</si>
  <si>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Construcción y mantenimiento de espacios municipales para una mejor atención y disfrute de los habitantes del municipio</t>
  </si>
  <si>
    <t>Optimización de los procesos administrativos y los servicios internos, mediante el manejo racional de los recursos financieros, materiales y humanos para el logro de una Mérida con futuro funcional.</t>
  </si>
  <si>
    <t>ATENCIÓN Y COMUNICACIÓN SOCIAL DE LA DIRECCIÓN DE OBRAS PÚBLICAS</t>
  </si>
  <si>
    <t>FORTALECER EL PROCESO DE ATENCIÓN CIUDADANA MEDIANTE LA RECEPCIÓN DE SOLICITUDES DE OBRA PÚBLICA QUE PERMITAN OTORGAR MEJORES ESPACIOS DE CALIDAD PARA LOS HABITANTES DEL MUNICIPIO DE MÉRIDA Y SUS COMISARÍAS.</t>
  </si>
  <si>
    <t>OBRAS E INFRAESTRUCTURA</t>
  </si>
  <si>
    <t>DESPACHO DEL SUBDIRECTOR; ELECTRIFICACIÓN Y AGUA POTABLE; OBRA CIVIL E INFRAESTRUCTURA</t>
  </si>
  <si>
    <t xml:space="preserve">VIAS TERRESTRES </t>
  </si>
  <si>
    <t xml:space="preserve">DESPACHO DEL SUBDIRECTOR; DEPTO DE MANTENIMIENTO; MANTENIMIENTO URBANO; DEPTO DE CONSTRUCCIÓN Y VIALIDADES </t>
  </si>
  <si>
    <t xml:space="preserve">SUBDIRECCIÓN DE PLANEACIÓN Y ORGANIZACIÓN </t>
  </si>
  <si>
    <t xml:space="preserve">DESPACHO DEL SUBDIRECTOR; PRESUPUESTOS Y PROGRAMAS; GESTIÓN Y CONTROL DE OBRA; DEPTO DE ORGANIZACIÓN; DEPTO DE PROYECTOS </t>
  </si>
  <si>
    <t>Procurar el adecuado mantenimiento, conservación y ampliación de la red eléctrica y de agua potable en las comisarías, sub comisarías y colonias marginadas del municipio de Mérida.</t>
  </si>
  <si>
    <t>CONSTRUCCIÓN Y AMPLIACIÓN DE INFRAESTRUCTURA BÁSICA EN MATERIA DE ELÉCTRIFICACION.</t>
  </si>
  <si>
    <t>MEJORAR LA CALIDAD DE VIDA DE LOS CIUDADANOS DE LAS COMISARÍAS Y DE LAS COLONIAS EN LA CIUDAD DE MÉRIDA, MEDIANTE LA CONSTRUCCIÓN Y AMPLIACIÓN DE RED ELÉCTRICA, CUMPLIENDO CON LA INDICACION DE ABATIR EL REZAGO CON LA SUPERVISIÓN ADECUADA Y CUMPLIENDO CON LOS TIEMPOS ESTIPULADOS DEL CONTRATO DE OBRA.</t>
  </si>
  <si>
    <t>CONSTRUCCIÓN Y REHABILITACIÓN DE PARQUES, UNIDADES E INSTALACIONES DEPORTIVAS.</t>
  </si>
  <si>
    <t>CONSTRUCCIÓN Y AMPLIACIÓN DE INFRAESTRUCTURA BÁSICA EN MATERIA DE AGUA POTABLE</t>
  </si>
  <si>
    <t>MEJORAR LA CALIDAD DE VIDA DE LOS CIUDADANOS DE LAS COMISARÍAS Y DE COLONIAS EN LA CIUDAD DE MÉRIDA, MEDIANTE LA CONSTRUCCIÓN Y MANTENIMIENTO DE RED DE AGUA POTALE, CUMPLIENDO CON LA INDICACIÓN DE ABATIR EL REZAGO CON LA SUPERVISIÓN ADECUADA Y CUMPLIENDO CON LOS TIEMPOS ESTIPULADOS DEL CONTRATO DE OBRA.</t>
  </si>
  <si>
    <t>CONSTRUCCIÓN Y REHABILITACIÓN DE MERCADOS EN EL MUNICIPIO DE MÉRIDA</t>
  </si>
  <si>
    <t>CONSTRUIR Y REHABILITAR LOS ESPACIOS DESTINADOS A LOS LOCATARIOS PARA COMPRA Y VENTA DE PRODUCTOS MEDIANTE PROYECTOS QUE CONSIDEREN, UNA MEJOR CALIDAD DE LAS INSTALACIONES DE LOS MISMOS, DE MANERA ORDENADA, EFICAZ, TRANSPARENTE Y EN LOS TIEMPOS ESTABLECIDOS EN LOS CONTRATOS DE OBRAS.</t>
  </si>
  <si>
    <t>Modernización y ampliación del equipo, maquinaria y flota vehicular para una cobertura completa y continua de los servicios públicos.</t>
  </si>
  <si>
    <t>MANTENIMIENTO A LOS SISTEMAS DE BOMBEO DE AGUA POTABLE EN LAS COMISARÍAS DEL MUNICIPIO DE MÉRIDA</t>
  </si>
  <si>
    <t>BRINDAR UN SERVICIO DE CALIDAD A LOS HABITANTES DE LAS COMISARÍAS DEL MUNICIPIO MEDIANTE EL ÓPTIMO MANTENIMIENTO DE LOS SISTEMAS DE BOMBEO DE AGUA EFICIENTANDO LOS RECURSOS DESTINADOS PARA ESTE FIN.</t>
  </si>
  <si>
    <t>Implementación de un programa integral de apoyo a la vivienda, así como la urbanización en zonas de alta prioridad.</t>
  </si>
  <si>
    <t>APOYO A LA VIVIENDA</t>
  </si>
  <si>
    <t>CONSTRUIR ACCIONES DE VIVIENDA PARA MEJORAR LA CALIDAD DE VIDA DE LOS HABITANTES DE ZONAS MARGINADAS DEL MUNICIPO MEDIANTE LA SUPERVISIÓN DE LA CONSTRUCCIÓN DE PIES DE CASA, CUARTOS ADICIONALES, BAÑOS, TECHOS, PISO FIRME Y TANQUE SÉPTICOS PARA SANITARIOS APLICANDO CORRECTAMENTE LOS RECURSOS DESTINADOS PARA DICHO FIN.</t>
  </si>
  <si>
    <t>Funcionamiento de un programa estratégico de repavimentación de vialidades.</t>
  </si>
  <si>
    <t>Inclusión de elementos de accesibilidad universal y movilidad urbana en la rehabilitación de calles y banquetas.</t>
  </si>
  <si>
    <t>CONSTRUCCIÓN Y MANTENIMIENTO DE LA INFRAESTRUCTURA URBANA DEL MUNICIPIO DE MÉRIDA.</t>
  </si>
  <si>
    <t>PROVEER LOS RECURSOS HUMANOS Y MATERIALES PARA LA CONSTRUCCIÓN Y MANTENIMIENTO DE LA INFRAESTRUCTURA URBANA DEL MUNICIPIO DE MÉRIDA MEDIANTE LA REALIZACIÓN DE GUARNICIONES, BANQUETAS, PASOS PEATONALES Y SISTEMAS PLUVIALES PARA RESPONDER A LAS NECESIDADES CIUDADANAS QUE PROMUEVAN LA MOVILIDAD URBANA Y LA ACCESIBILIDAD UNIVERSAL.</t>
  </si>
  <si>
    <t>Construcción de infraestructura urbana que ofrezca prioridad a peatones y ciclistas, así como al transporte público de pasajeros.</t>
  </si>
  <si>
    <t>MANTENIMIENTO PREVENTIVO Y CORRECTIVO DE LAS CALLES DEL MUNICIPIO DE MÉRIDA</t>
  </si>
  <si>
    <t>PROVEER LOS RECURSOS HUMANOS Y MATERIALES PARA REFORZAR LAS ACCIONES ENCAMINADAS A BRINDAR VIALIDADES EN ÓPTIMAS CONDICIONES A LOS CIUDADANOS Y VISITANTES QUE TRANSITEN POR ELLAS MEDIANTE ACCIONES PREVENTIVAS Y CORRECTIVAS DE LA BASE PONIENTE Y ORIENTE EN TURNO DIURNO Y NOCTURNO, EN LA INFRAESTRUCTURA VEHICULAR Y PEATONAL, PROCURANDO Y ASEGURANDO LA MOVILIDAD URBANA Y LA ACCESIBILIDAD UNIVERSAL PARA LOS USUARIOS Y TURISMO EN GENERAL QUE VISITEN LA CIUDAD DE MERIDA.</t>
  </si>
  <si>
    <t>Dotación de infraestructura peatonal funcional, inclusiva y completa.</t>
  </si>
  <si>
    <t>Mantenimiento, conservación y limpieza de vialidades, así como de caminos y ciclovías de las colonias y comisarías del municipio.</t>
  </si>
  <si>
    <t>REPAVIMENTACIÓN DE CALLES EN EL MUNICIPIO DE MÉRIDA</t>
  </si>
  <si>
    <t>LOGRAR UNA MODERNA ESTRUCTURA VIAL, AGILIZANDO EL TRÁNSITO VEHICULAR CON EFICACIA MEDIANTE LA REPAVIMENTACIÓN DE CALLES DEL MUNICIPIO DE MÉRIDA, PARA EL MEJORAMIENTO DE LA MOVILIDAD URBANA.</t>
  </si>
  <si>
    <t>Adecuación de la infraestructura peatonal para una movilidad incluyente en el municipio, que incluya aceras, rampas, señalamientos, pasos peatonales y guías para invidentes, con especial atención en el centro histórico</t>
  </si>
  <si>
    <t>CONSTRUCCIÓN, MODERNIZACIÓN Y REHABILITACIÓN DE VIALIDADES SEGURAS EN EL MUNICIPIO DE MÉRIDA</t>
  </si>
  <si>
    <t>PROVEER LOS RECURSOS MATERIALES Y HUMANOS PARA DOTAR DE VIALIDADES SEGURAS, MODERNAS Y ÁGILES AL MUNICIPIO DE MÉRIDA MEDIANTE LA CONSTRUCCIÓN DE CALLES CON CALIDAD Y LA REHABILITACIÓN DE LAS QUE SE REQUIERAN PARA CONTINUAR BRINDANDO A LOS CIUDADANOS UNA AMPLIA MOVILIDAD URBANA.</t>
  </si>
  <si>
    <t>Adecuación de la infraestructura peatonal para una movilidad incluyente en el municipio, que incluya aceras, rampas, señalamientos, pasos peatonales y guías para invidentes, con especial atención en el centro histórico.</t>
  </si>
  <si>
    <t>Construcción de ciclovías en la ciudad y en las comisarías del municipio.</t>
  </si>
  <si>
    <t>Construcción de infraestructura vial de calidad en zonas pendientes de atender con pavimentación, guarniciones, sistemas pluviales, rampas para personas con discapacidad y alumbrado público.</t>
  </si>
  <si>
    <t>TRANSPARENCIA EN LA OBRA PÚBLICA</t>
  </si>
  <si>
    <t>DAR CABAL CUMPLIMIENTO A LA FRACCIÒN XXVIII DEL ARTÌCULO 70, MEDIANTE LA CLASIFICACIÓN DE LA DOCUMENTACIÓN Y CAPTURA DE LA INFORMACIÓN DE LOS PROCEDIMIENTOS DE CONTRATACIÓN DE OBRA PÚBLICA DE MANERA OPORTUNA Y EFICIENTE</t>
  </si>
  <si>
    <t>AMPLIACIÓN DE LA CAPACIDAD DE ATENCIÓN A PROYECTOS DE OBRA PÚBLICA</t>
  </si>
  <si>
    <t>AUMENTAR LA CAPACIDAD DE PRODUCCIÓN EN MATERIA DE ELABORACIÓN DE PROYECTOS EJECUTIVOS, MEDIANTE LA CONTRATACIÓN DE PERSONAL CON EL PERFIL ADECUADO Y QUE CUENTE CON LAS HERRAMIENTAS NECESARIAS, ESTANDO EN OPORTUNIDAD DE GESTIONAR LOS RECURSOS QUE SE ASIGNEN PARA LA OBRA PÚBLICA DEL MUNICIPIO.</t>
  </si>
  <si>
    <t>Creación de una red de conexión entre parques.</t>
  </si>
  <si>
    <t>Fortalecimiento y seguimiento al Sistema de Gestión de Espacios Públicos del Municipio de Mérida.</t>
  </si>
  <si>
    <t>Generar un espacio propicio para el uso múltiple del espacio público.</t>
  </si>
  <si>
    <t>Planeación y diseño de espacios públicos completos de calidad, según las cualidades del Sistema de Gestión de Espacios Públicos.</t>
  </si>
  <si>
    <t>PROYECTO DE OBRA PÚBLICA</t>
  </si>
  <si>
    <t>ELABORAR PROYECTOS DE OBRA PÚBLICA MEDIANTE EL DESARROLLO DEL PLANO Y LA GENERADORA DE CONCEPTOS REQUERIDOS PARA LA CONCEPTUALIZACIÓN DE UNA OBRA APLICANDO LOS CRITERIOS TÉCNICOS NORMATIVOS EXISTENTES CON EFECIENCIA AGILIDAD Y PRECIISIÓN.</t>
  </si>
  <si>
    <t>Planeación y diseño de espacios públicos completos de calidad, según las cualidades del Sistema de Gestión de Espacios Públicos</t>
  </si>
  <si>
    <t>CONTRATACIÓN DE OBRA PÚBLICA</t>
  </si>
  <si>
    <t>REALIZAR LOS PROCESOS DE ADJUDICACIÓN DE CONTRATOS DE OBRA PÚBLICA EN LOS TIEMPOS ESTABLECIDOS, MEDIANTE LA REALIZACIÓN DE LAS ACTIVIDADES ESTABLECIDAS EN LAS LEYES Y NORMATIVAS DE OBRAS PÚBLICAS, APLICANDO LOS CRITERIOS DE AGILIDAD, RESPONSABILIDAD Y OPORTUNIDAD, ASI COMO LAS DISPOSICIONES DE LA NORMATIVA DE TRANSPARENCIA VIGENTE.</t>
  </si>
  <si>
    <t>Fortalecimiento y seguimiento al Sistema de Gestión de Espacios Públicos del Municipio de Mérida</t>
  </si>
  <si>
    <t>INTEGRAR LA INFORMACIÓN REQUERIDA PARA LOS PROCESOS DE CONTRATACIÓN DE LA OBRA PÚBLICA, MEDIANTE LA VERIFICACIÓN DE LA UBICACIÓN FÍSICA PARA EL AGRUPAMIENTO, CON FINES DE CONTRATACIÓN Y SEGUIMIENTO DE SU EJECUCIÓN CON APEGO A LA NORMATIVIDAD VIGENTE.</t>
  </si>
  <si>
    <t>ELABORACIÓN DE PRESUPUESTOS PARA LA CONTRATACIÓN Y EJECUCIÓN DE LA OBRA PÚBLICA</t>
  </si>
  <si>
    <t>ELABORAR PRESUPUESTOS BASE DE ACUERDO CON LAS ESPECIFICACIONES DE PROYECTO, MEDIANTE EL ANÁLISIS DE LAS COTIZACIONES Y CONDICIONES DE MERCADO, APLICANDO LOS CRITERIOS DE EFICIENCIA, TRANSPARENCIA DE RECURSOS, FUNCIONALIDAD Y SEGURIDAD, DANDO RESPUESTA A LAS NECESIDADES DE LA CIUDADANÍA Y SU ENTORNO.</t>
  </si>
  <si>
    <t>SOLICITUDES A LA DIRECCION DE OBRAS PUBLICAS</t>
  </si>
  <si>
    <t>PZA</t>
  </si>
  <si>
    <t>Testado de documentos para expedientes públicos</t>
  </si>
  <si>
    <t>Contrato</t>
  </si>
  <si>
    <t>Elaboración de procedimientos de contratación de obras</t>
  </si>
  <si>
    <t>Procedimiento</t>
  </si>
  <si>
    <t>Inscripcion</t>
  </si>
  <si>
    <t>Proyecto</t>
  </si>
  <si>
    <t>Contratación de proyectos ejecutivos de obra</t>
  </si>
  <si>
    <t>VISITA</t>
  </si>
  <si>
    <t>VERIFICACIÓN DE OBRAS PRIORIZADAS PARA CONTRATOS DE OBRA.</t>
  </si>
  <si>
    <t>ACCION</t>
  </si>
  <si>
    <t xml:space="preserve">PROGRAMA DE CONSTRUCCIÓN DE OBRAS DE GUARNICIONES Y BANQUETAS A NUEVAS VIALIDADES </t>
  </si>
  <si>
    <t>METROS CUADRADOS</t>
  </si>
  <si>
    <t>PROGRAMA DE CONSTRUCCIÓN Y REPARACIÓN DE GUARNICIONES Y BANQUETAS EN LAS CALLES EXISTENTES.</t>
  </si>
  <si>
    <t xml:space="preserve">PROGRAMA DE CONSTRUCCION DE SISTEMAS PLUVIALES EN CALLES NUEVAS Y REHABILITACION DE SISTEMAS PLUVIALES EN CALLES PAVIMENTADAS EXISTENTES. </t>
  </si>
  <si>
    <t>PIEZAS</t>
  </si>
  <si>
    <t xml:space="preserve">REALIZACIÓN DEL PROGRAMA DE BACHEO PERMANENTE Y EMERGENTE. </t>
  </si>
  <si>
    <t>REALIZACIÓN DEL PROGRAMA DE AMPLIACIÓN DE PAVIMENTO.</t>
  </si>
  <si>
    <t>CONSTRUCCIÓN DE TOPES Y PASOS PEATONALES</t>
  </si>
  <si>
    <t>REPAVIMENTACION DE CALLES</t>
  </si>
  <si>
    <t>REHABILITACION DE CALLES</t>
  </si>
  <si>
    <t>CONSTRUCCIÓN DE CICLOVIAS</t>
  </si>
  <si>
    <t>REHABILITACION DE CICLOVIAS</t>
  </si>
  <si>
    <t>CONSTRUCCIÓN DE CALLES</t>
  </si>
  <si>
    <t>REHABILITACIÓN DE CARRETERAS</t>
  </si>
  <si>
    <t>REHABILITACIÓN Y CONSERVACIÓN REALIZADA DE PARQUES, CANCHAS, CAMPOS Y UNIDADES DEPORTIVAS.</t>
  </si>
  <si>
    <t>CONSTRUCCION DE NUEVOS PARQUES, CANCHAS, CAMPOS Y UNIDADES DEPORTIVAS.</t>
  </si>
  <si>
    <t>CONSTRUCCION REHABILITACION Y MANTENIMIENTO DE LOS MERCADOS</t>
  </si>
  <si>
    <t>NUMERO DE MERCADOS INTERVENIDOS</t>
  </si>
  <si>
    <t>CONSTRUCCION DE COCINA</t>
  </si>
  <si>
    <t>NUMERO DE COCINA CONSTRUIDOS</t>
  </si>
  <si>
    <t>CONSTRUCCION DE BAÑOS</t>
  </si>
  <si>
    <t>NUMERO DE  BAÑOS CONSTRUIDOS</t>
  </si>
  <si>
    <t>CONSTRUCCION DE TECHOS</t>
  </si>
  <si>
    <t>NUMERO DE TECHOS FIRMES CONSTRUIDOS</t>
  </si>
  <si>
    <t>CONSTRUCCION DE CUARTOS</t>
  </si>
  <si>
    <t>CONSTRUCCION DE PISOS</t>
  </si>
  <si>
    <t>NUMERO DE PISOS FIRMES CONSTRUIDOS</t>
  </si>
  <si>
    <t>CONSTRUCCION DE TANQUES SEPTICOS PARA SANITARIOS</t>
  </si>
  <si>
    <t>INSTALACION DE TANQUES SEPTICOS PARA SANITARIOS</t>
  </si>
  <si>
    <t>SUPERVISIÓN DE CONSTRUCCIÓN Y AMPLIACIÓN DE RED ELECTRICA</t>
  </si>
  <si>
    <t>SUPERVISIÓN DE CONSTRUCCIÓN Y AMPLIACIÓN DE RED DE AGUA POTABLE</t>
  </si>
  <si>
    <t>CUMPLIMIENTO DEL PROGRAMA PREVENTIVO DE MANTENIMIENTO DE LOS SISTEMAS DE AGUA POTABLE MEDIANTE LA RECEPCION DE SOLICITUDES.</t>
  </si>
  <si>
    <t>CUMPLIMIENTO DEL PROGRAMA DE ATENCIÓN DE FUGAS MEDIANTE LA RECEPCION DE REPORTES Y SOLICITUDES.</t>
  </si>
  <si>
    <t xml:space="preserve"> FUGAS</t>
  </si>
  <si>
    <t xml:space="preserve">MAYO               </t>
  </si>
  <si>
    <t>SECRETARÍA TÉCNICA</t>
  </si>
  <si>
    <t>DESPACHO DEL SECRETARIO,SUPERVISIÓN INTERNA</t>
  </si>
  <si>
    <t>DEPACHO DEL DIRECTOR; ATENCIÓN Y COMUNICACIÓN SOCIAL , GESTIÓN Y CONTROL DE OBRAS</t>
  </si>
  <si>
    <t>CONSTRUIR Y REHABILITAR PARQUES, UNIDADES E INSTALACIONES DEPORTIVAS MEJORANDO LA INFRAESTRUCTURA DEPORTIVA EXISTENTE, MEDIANTE LA APROPIADA SUPERVISIÓN DE LOS MISMOS, EN COORDINACIÓN CON LA DIRECCIÓN DE SERVICIOS PÚBLICOS MUNICIPALES EN TIEMPOS Y FORMA ESTABLECIDOS EN EL CONTRATO DE OBRA.</t>
  </si>
  <si>
    <t>KM</t>
  </si>
  <si>
    <t>NUMERO DE CUARTOS  DORMITORIOS CONSTRUIDOS</t>
  </si>
  <si>
    <t>GESTIÓN Y  CONTROL DE LA OBRA PÚBLICA DEL AYUNTAMIENTO DE MERIDA</t>
  </si>
  <si>
    <t>Ampliación  de la capacidad y operatividad de los Cementerios Municipales mediante la dotación de insumos y equipamiento necesario para brindar sevicios funerarios dignos que respondan adecuadamente a las necesidades de la emergencia sanitaria</t>
  </si>
  <si>
    <t>CONSTRUCCIÓN DE INFRAESTRUCTURA FUNERARIA</t>
  </si>
  <si>
    <t>AMPLIAR LA INFRAESTRUCTURA FUNERARIA MEDIANTE LA CONSTRUCCIÓN  DE OBRA CONTRATADA, COMO SON  FOSAS FUNERARIAS, CRIPTAS, OSARIOS Y OBRAS COMPLEMENTARIAS.</t>
  </si>
  <si>
    <t>CONSTRUCCION DE FOSAS O CRIPTAS</t>
  </si>
  <si>
    <t>SUPERVISIÓN INTERNA DE OBRAS</t>
  </si>
  <si>
    <t>VERIFICAR QUE LOS AVANCES DE LAS OBRAS SEAN ACORDES A LOS PLASMADOS EN LAS ESTIMACIONES, MEDIANTE LA SUPERVISIÓN FÍSICA DE LA OBRA, OBSERVANDO QUE EL AVANCE REPORTADO CORRESPONDA AL ESTATUS FÍSICO REAL.</t>
  </si>
  <si>
    <t>VISITA DE VERIFICACIÓN DE AVANCES Y SEGUIMIENTO DE OBRA POR CONTRATO</t>
  </si>
  <si>
    <t>Elaboración de proyectos de obra</t>
  </si>
  <si>
    <t>Elaboración de inscripciones al padrón de contratistas</t>
  </si>
  <si>
    <t>Elaboración de presupuestos bases</t>
  </si>
  <si>
    <t>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</si>
</sst>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_ ;\-#,##0\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Light"/>
      <family val="2"/>
      <scheme val="major"/>
    </font>
    <font>
      <sz val="11"/>
      <color theme="1"/>
      <name val="Calibri Light"/>
      <family val="2"/>
      <scheme val="major"/>
    </font>
    <font>
      <b/>
      <sz val="14"/>
      <color theme="1"/>
      <name val="Calibri Light"/>
      <family val="2"/>
      <scheme val="major"/>
    </font>
    <font>
      <b/>
      <sz val="11"/>
      <color theme="0"/>
      <name val="Calibri Light"/>
      <family val="2"/>
      <scheme val="major"/>
    </font>
    <font>
      <b/>
      <sz val="11"/>
      <color theme="1"/>
      <name val="Calibri Light"/>
      <family val="2"/>
      <scheme val="major"/>
    </font>
    <font>
      <b/>
      <sz val="10"/>
      <color theme="1"/>
      <name val="Calibri"/>
      <family val="2"/>
      <scheme val="minor"/>
    </font>
    <font>
      <b/>
      <sz val="12"/>
      <color theme="0"/>
      <name val="Calibri Light"/>
      <family val="2"/>
      <scheme val="major"/>
    </font>
    <font>
      <b/>
      <sz val="20"/>
      <color theme="0"/>
      <name val="Calibri Light"/>
      <family val="2"/>
      <scheme val="major"/>
    </font>
    <font>
      <b/>
      <sz val="10"/>
      <color theme="1"/>
      <name val="Calibri Light"/>
      <family val="2"/>
      <scheme val="major"/>
    </font>
    <font>
      <sz val="10"/>
      <color theme="1"/>
      <name val="Calibri Light"/>
      <family val="2"/>
      <scheme val="major"/>
    </font>
    <font>
      <sz val="10"/>
      <name val="Calibri Light"/>
      <family val="2"/>
      <scheme val="maj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5">
    <xf numFmtId="0" fontId="0" fillId="0" borderId="0" xfId="0"/>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43" fontId="0" fillId="0" borderId="22" xfId="2" applyFont="1" applyBorder="1" applyAlignment="1" applyProtection="1">
      <alignment horizontal="center" vertical="center"/>
      <protection locked="0"/>
    </xf>
    <xf numFmtId="43" fontId="0" fillId="0" borderId="22" xfId="2" applyFont="1" applyBorder="1" applyAlignment="1" applyProtection="1">
      <alignment vertical="center"/>
      <protection locked="0"/>
    </xf>
    <xf numFmtId="0" fontId="0" fillId="0" borderId="0" xfId="0" applyProtection="1">
      <protection locked="0"/>
    </xf>
    <xf numFmtId="0" fontId="14" fillId="0" borderId="22"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0" fillId="0" borderId="22" xfId="0" applyFont="1" applyBorder="1" applyAlignment="1" applyProtection="1">
      <alignment wrapText="1"/>
      <protection locked="0"/>
    </xf>
    <xf numFmtId="0" fontId="0" fillId="0" borderId="22" xfId="0"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Font="1" applyBorder="1" applyAlignment="1" applyProtection="1">
      <alignment vertical="center" wrapText="1"/>
      <protection locked="0"/>
    </xf>
    <xf numFmtId="2" fontId="14" fillId="0" borderId="22" xfId="1" applyNumberFormat="1" applyFont="1" applyBorder="1" applyAlignment="1" applyProtection="1">
      <alignment horizontal="center" vertical="center" wrapText="1"/>
      <protection locked="0"/>
    </xf>
    <xf numFmtId="0" fontId="0" fillId="0" borderId="0" xfId="0"/>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2" fillId="0" borderId="5"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0" fillId="0" borderId="0" xfId="0"/>
    <xf numFmtId="0" fontId="0" fillId="0" borderId="22" xfId="0"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2" fontId="12" fillId="0" borderId="6" xfId="0" applyNumberFormat="1"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2" fontId="13" fillId="0" borderId="22" xfId="1" applyNumberFormat="1" applyFont="1" applyBorder="1" applyAlignment="1" applyProtection="1">
      <alignment horizontal="center" vertical="center" wrapText="1"/>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wrapText="1"/>
      <protection locked="0"/>
    </xf>
    <xf numFmtId="0" fontId="0" fillId="0" borderId="22" xfId="0" applyBorder="1" applyAlignment="1" applyProtection="1">
      <alignment horizontal="justify" vertical="center" wrapText="1"/>
      <protection locked="0"/>
    </xf>
    <xf numFmtId="3" fontId="12" fillId="0" borderId="22" xfId="0" applyNumberFormat="1" applyFont="1" applyBorder="1" applyAlignment="1" applyProtection="1">
      <alignment horizontal="center" vertical="center" wrapText="1"/>
      <protection locked="0"/>
    </xf>
    <xf numFmtId="0" fontId="0" fillId="0" borderId="22" xfId="0" applyBorder="1" applyAlignment="1" applyProtection="1">
      <alignment horizontal="center" vertical="center"/>
    </xf>
    <xf numFmtId="0" fontId="0" fillId="0" borderId="22"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4" fontId="0" fillId="0" borderId="22" xfId="0" applyNumberFormat="1" applyBorder="1" applyAlignment="1" applyProtection="1">
      <alignment vertical="center"/>
      <protection locked="0"/>
    </xf>
    <xf numFmtId="4" fontId="0" fillId="0" borderId="22" xfId="2" applyNumberFormat="1" applyFont="1" applyBorder="1" applyAlignment="1" applyProtection="1">
      <alignment vertical="center"/>
      <protection locked="0"/>
    </xf>
    <xf numFmtId="4" fontId="0" fillId="0" borderId="22" xfId="2" applyNumberFormat="1" applyFont="1" applyBorder="1" applyAlignment="1" applyProtection="1">
      <alignment horizontal="center" vertical="center"/>
      <protection locked="0"/>
    </xf>
    <xf numFmtId="4" fontId="0" fillId="0" borderId="22" xfId="0" applyNumberFormat="1" applyFont="1" applyBorder="1" applyAlignment="1" applyProtection="1">
      <alignment horizontal="center" vertical="center"/>
    </xf>
    <xf numFmtId="4" fontId="0" fillId="0" borderId="22" xfId="0" applyNumberFormat="1" applyFont="1" applyBorder="1" applyAlignment="1" applyProtection="1">
      <alignment vertical="center"/>
    </xf>
    <xf numFmtId="164" fontId="0" fillId="0" borderId="22" xfId="2" applyNumberFormat="1" applyFont="1" applyBorder="1" applyAlignment="1" applyProtection="1">
      <alignment horizontal="center" vertical="center"/>
      <protection locked="0"/>
    </xf>
    <xf numFmtId="3" fontId="0" fillId="0" borderId="22"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1" fontId="15" fillId="0" borderId="22" xfId="1" applyNumberFormat="1" applyFont="1" applyBorder="1" applyAlignment="1" applyProtection="1">
      <alignment horizontal="center" vertical="center" wrapText="1"/>
    </xf>
    <xf numFmtId="0" fontId="0" fillId="0" borderId="0" xfId="0" applyAlignment="1">
      <alignment horizontal="right"/>
    </xf>
    <xf numFmtId="2" fontId="11" fillId="0" borderId="29" xfId="1" applyNumberFormat="1" applyFont="1" applyBorder="1" applyAlignment="1" applyProtection="1">
      <alignment horizontal="right" vertical="center" wrapText="1"/>
      <protection locked="0"/>
    </xf>
    <xf numFmtId="0" fontId="0" fillId="0" borderId="23"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2" xfId="0"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1" fontId="11" fillId="0" borderId="29" xfId="1" applyNumberFormat="1" applyFont="1" applyBorder="1" applyAlignment="1" applyProtection="1">
      <alignment horizontal="right" vertical="center" wrapText="1"/>
      <protection locked="0"/>
    </xf>
    <xf numFmtId="0" fontId="0" fillId="0" borderId="2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3" fontId="0" fillId="0" borderId="22" xfId="0" applyNumberFormat="1" applyBorder="1" applyAlignment="1" applyProtection="1">
      <alignment horizontal="center" vertical="center" wrapText="1"/>
      <protection locked="0"/>
    </xf>
    <xf numFmtId="4" fontId="2" fillId="0" borderId="8" xfId="0" applyNumberFormat="1" applyFont="1" applyBorder="1" applyAlignment="1" applyProtection="1">
      <alignment vertical="center"/>
      <protection locked="0"/>
    </xf>
    <xf numFmtId="4" fontId="2" fillId="0" borderId="8" xfId="2" applyNumberFormat="1" applyFont="1" applyBorder="1" applyAlignment="1" applyProtection="1">
      <alignment vertical="center"/>
      <protection locked="0"/>
    </xf>
    <xf numFmtId="0" fontId="0" fillId="0" borderId="33" xfId="0" applyFont="1" applyBorder="1" applyAlignment="1" applyProtection="1">
      <alignment vertical="center" wrapText="1"/>
      <protection locked="0"/>
    </xf>
    <xf numFmtId="43" fontId="0" fillId="0" borderId="33" xfId="2" applyFont="1" applyBorder="1" applyAlignment="1" applyProtection="1">
      <alignment vertical="center"/>
      <protection locked="0"/>
    </xf>
    <xf numFmtId="0" fontId="0" fillId="0" borderId="33" xfId="0" applyBorder="1" applyAlignment="1" applyProtection="1">
      <alignment vertical="center"/>
      <protection locked="0"/>
    </xf>
    <xf numFmtId="4" fontId="0" fillId="0" borderId="33" xfId="2" applyNumberFormat="1" applyFont="1" applyBorder="1" applyAlignment="1" applyProtection="1">
      <alignment vertical="center"/>
      <protection locked="0"/>
    </xf>
    <xf numFmtId="4" fontId="0" fillId="0" borderId="33" xfId="2" applyNumberFormat="1" applyFont="1" applyBorder="1" applyAlignment="1" applyProtection="1">
      <alignment horizontal="right" vertical="center"/>
      <protection locked="0"/>
    </xf>
    <xf numFmtId="4" fontId="0" fillId="0" borderId="33" xfId="0" applyNumberForma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0" fillId="0" borderId="5" xfId="0" applyBorder="1" applyAlignment="1" applyProtection="1">
      <alignment vertical="center" wrapText="1"/>
      <protection locked="0"/>
    </xf>
    <xf numFmtId="0" fontId="0" fillId="0" borderId="9" xfId="0" applyBorder="1" applyAlignment="1" applyProtection="1">
      <alignment vertical="center" wrapText="1"/>
      <protection locked="0"/>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wrapText="1"/>
      <protection locked="0"/>
    </xf>
    <xf numFmtId="0" fontId="0" fillId="0" borderId="2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4" fontId="0" fillId="0" borderId="23" xfId="2" applyNumberFormat="1" applyFont="1" applyBorder="1" applyAlignment="1" applyProtection="1">
      <alignment horizontal="center" vertical="center"/>
      <protection locked="0"/>
    </xf>
    <xf numFmtId="4" fontId="0" fillId="0" borderId="19" xfId="2" applyNumberFormat="1" applyFont="1" applyBorder="1" applyAlignment="1" applyProtection="1">
      <alignment horizontal="center" vertical="center"/>
      <protection locked="0"/>
    </xf>
    <xf numFmtId="4" fontId="0" fillId="0" borderId="24" xfId="2" applyNumberFormat="1" applyFont="1" applyBorder="1" applyAlignment="1" applyProtection="1">
      <alignment horizontal="center" vertical="center"/>
      <protection locked="0"/>
    </xf>
    <xf numFmtId="43" fontId="1" fillId="0" borderId="23" xfId="2" applyFont="1" applyBorder="1" applyAlignment="1" applyProtection="1">
      <alignment horizontal="center" vertical="center"/>
      <protection locked="0"/>
    </xf>
    <xf numFmtId="43" fontId="1" fillId="0" borderId="19" xfId="2" applyFont="1" applyBorder="1" applyAlignment="1" applyProtection="1">
      <alignment horizontal="center" vertical="center"/>
      <protection locked="0"/>
    </xf>
    <xf numFmtId="43" fontId="1" fillId="0" borderId="24" xfId="2"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4" fontId="2" fillId="0" borderId="30" xfId="0" applyNumberFormat="1" applyFont="1" applyBorder="1" applyAlignment="1" applyProtection="1">
      <alignment horizontal="right" vertical="center"/>
      <protection locked="0"/>
    </xf>
    <xf numFmtId="4" fontId="2" fillId="0" borderId="31" xfId="0" applyNumberFormat="1" applyFont="1" applyBorder="1" applyAlignment="1" applyProtection="1">
      <alignment horizontal="right" vertical="center"/>
      <protection locked="0"/>
    </xf>
    <xf numFmtId="4" fontId="2" fillId="0" borderId="32" xfId="0" applyNumberFormat="1" applyFont="1" applyBorder="1" applyAlignment="1" applyProtection="1">
      <alignment horizontal="right" vertical="center"/>
      <protection locked="0"/>
    </xf>
    <xf numFmtId="4" fontId="0" fillId="0" borderId="23" xfId="0" applyNumberFormat="1" applyBorder="1" applyAlignment="1" applyProtection="1">
      <alignment horizontal="center" vertical="center"/>
      <protection locked="0"/>
    </xf>
    <xf numFmtId="4" fontId="0" fillId="0" borderId="19" xfId="0" applyNumberFormat="1" applyBorder="1" applyAlignment="1" applyProtection="1">
      <alignment horizontal="center" vertical="center"/>
      <protection locked="0"/>
    </xf>
    <xf numFmtId="4" fontId="0" fillId="0" borderId="24"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0" fillId="0" borderId="24" xfId="0" applyBorder="1" applyAlignment="1" applyProtection="1">
      <alignment horizontal="center" vertical="center"/>
    </xf>
    <xf numFmtId="1" fontId="11" fillId="0" borderId="30" xfId="1" applyNumberFormat="1" applyFont="1" applyBorder="1" applyAlignment="1" applyProtection="1">
      <alignment horizontal="right" vertical="center" wrapText="1"/>
      <protection locked="0"/>
    </xf>
    <xf numFmtId="1" fontId="11" fillId="0" borderId="31" xfId="1" applyNumberFormat="1" applyFont="1" applyBorder="1" applyAlignment="1" applyProtection="1">
      <alignment horizontal="right" vertical="center" wrapText="1"/>
      <protection locked="0"/>
    </xf>
    <xf numFmtId="1" fontId="11" fillId="0" borderId="32" xfId="1" applyNumberFormat="1" applyFont="1" applyBorder="1" applyAlignment="1" applyProtection="1">
      <alignment horizontal="right" vertical="center" wrapText="1"/>
      <protection locked="0"/>
    </xf>
    <xf numFmtId="0" fontId="0" fillId="4" borderId="22" xfId="0" applyFill="1"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3" fontId="0" fillId="0" borderId="22" xfId="2" applyFont="1" applyFill="1" applyBorder="1" applyAlignment="1" applyProtection="1">
      <alignment vertical="center"/>
      <protection locked="0"/>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447675</xdr:colOff>
      <xdr:row>4</xdr:row>
      <xdr:rowOff>170707</xdr:rowOff>
    </xdr:to>
    <xdr:pic>
      <xdr:nvPicPr>
        <xdr:cNvPr id="3" name="Imagen 2">
          <a:extLst>
            <a:ext uri="{FF2B5EF4-FFF2-40B4-BE49-F238E27FC236}">
              <a16:creationId xmlns:a16="http://schemas.microsoft.com/office/drawing/2014/main" id="{EE1BC0F6-B256-4A30-98D4-3A67F4A346CF}"/>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
          <a:ext cx="3819525" cy="140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990600</xdr:colOff>
      <xdr:row>4</xdr:row>
      <xdr:rowOff>96921</xdr:rowOff>
    </xdr:to>
    <xdr:pic>
      <xdr:nvPicPr>
        <xdr:cNvPr id="2" name="Imagen 2">
          <a:extLst>
            <a:ext uri="{FF2B5EF4-FFF2-40B4-BE49-F238E27FC236}">
              <a16:creationId xmlns:a16="http://schemas.microsoft.com/office/drawing/2014/main" id="{BF2EDB8A-3C36-4D3F-94C2-D4E9518E375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
          <a:ext cx="3619500" cy="1335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tabSelected="1" topLeftCell="M10" zoomScale="84" zoomScaleNormal="84" workbookViewId="0">
      <pane xSplit="9660" ySplit="1335" topLeftCell="M12" activePane="bottomRight"/>
      <selection activeCell="A10" sqref="A10"/>
      <selection pane="topRight" activeCell="C10" sqref="C10"/>
      <selection pane="bottomLeft" activeCell="S14" sqref="S14"/>
      <selection pane="bottomRight" activeCell="P13" sqref="P13"/>
    </sheetView>
  </sheetViews>
  <sheetFormatPr baseColWidth="10" defaultRowHeight="15" x14ac:dyDescent="0.25"/>
  <cols>
    <col min="1" max="1" width="23.42578125" customWidth="1"/>
    <col min="3" max="3" width="22.7109375" customWidth="1"/>
    <col min="4" max="4" width="36.5703125" customWidth="1"/>
    <col min="16" max="16" width="14.7109375" customWidth="1"/>
    <col min="18" max="18" width="14.85546875" customWidth="1"/>
    <col min="20" max="20" width="23.42578125" customWidth="1"/>
  </cols>
  <sheetData>
    <row r="1" spans="1:22" ht="26.25" x14ac:dyDescent="0.25">
      <c r="A1" s="113" t="s">
        <v>0</v>
      </c>
      <c r="B1" s="113"/>
      <c r="C1" s="113"/>
      <c r="D1" s="113"/>
      <c r="E1" s="113"/>
      <c r="F1" s="113"/>
      <c r="G1" s="113"/>
      <c r="H1" s="113"/>
      <c r="I1" s="113"/>
      <c r="J1" s="113"/>
      <c r="K1" s="113"/>
      <c r="L1" s="113"/>
      <c r="M1" s="113"/>
      <c r="N1" s="113"/>
      <c r="O1" s="113"/>
      <c r="P1" s="113"/>
      <c r="Q1" s="113"/>
      <c r="R1" s="113"/>
      <c r="S1" s="113"/>
      <c r="T1" s="113"/>
      <c r="U1" s="26"/>
      <c r="V1" s="26"/>
    </row>
    <row r="2" spans="1:22" ht="26.25" x14ac:dyDescent="0.25">
      <c r="A2" s="113" t="s">
        <v>1</v>
      </c>
      <c r="B2" s="113"/>
      <c r="C2" s="113"/>
      <c r="D2" s="113"/>
      <c r="E2" s="113"/>
      <c r="F2" s="113"/>
      <c r="G2" s="113"/>
      <c r="H2" s="113"/>
      <c r="I2" s="113"/>
      <c r="J2" s="113"/>
      <c r="K2" s="113"/>
      <c r="L2" s="113"/>
      <c r="M2" s="113"/>
      <c r="N2" s="113"/>
      <c r="O2" s="113"/>
      <c r="P2" s="113"/>
      <c r="Q2" s="113"/>
      <c r="R2" s="113"/>
      <c r="S2" s="113"/>
      <c r="T2" s="113"/>
      <c r="U2" s="27"/>
      <c r="V2" s="26"/>
    </row>
    <row r="3" spans="1:22" ht="26.25" x14ac:dyDescent="0.25">
      <c r="A3" s="113" t="s">
        <v>2</v>
      </c>
      <c r="B3" s="113"/>
      <c r="C3" s="113"/>
      <c r="D3" s="113"/>
      <c r="E3" s="113"/>
      <c r="F3" s="113"/>
      <c r="G3" s="113"/>
      <c r="H3" s="113"/>
      <c r="I3" s="113"/>
      <c r="J3" s="113"/>
      <c r="K3" s="113"/>
      <c r="L3" s="113"/>
      <c r="M3" s="113"/>
      <c r="N3" s="113"/>
      <c r="O3" s="113"/>
      <c r="P3" s="113"/>
      <c r="Q3" s="113"/>
      <c r="R3" s="113"/>
      <c r="S3" s="113"/>
      <c r="T3" s="113"/>
      <c r="U3" s="27"/>
      <c r="V3" s="26"/>
    </row>
    <row r="4" spans="1:22" ht="18.75" x14ac:dyDescent="0.25">
      <c r="A4" s="27"/>
      <c r="B4" s="27"/>
      <c r="C4" s="27"/>
      <c r="D4" s="27"/>
      <c r="E4" s="27"/>
      <c r="F4" s="27"/>
      <c r="G4" s="27"/>
      <c r="H4" s="27"/>
      <c r="I4" s="27"/>
      <c r="J4" s="27"/>
      <c r="K4" s="27"/>
      <c r="L4" s="27"/>
      <c r="M4" s="27"/>
      <c r="N4" s="27"/>
      <c r="O4" s="27"/>
      <c r="P4" s="27"/>
      <c r="Q4" s="27"/>
      <c r="R4" s="27"/>
      <c r="S4" s="27"/>
      <c r="T4" s="27"/>
      <c r="U4" s="27"/>
      <c r="V4" s="26"/>
    </row>
    <row r="5" spans="1:22" ht="15.75" thickBot="1" x14ac:dyDescent="0.3">
      <c r="A5" s="26"/>
      <c r="B5" s="26"/>
      <c r="C5" s="26"/>
      <c r="D5" s="26"/>
      <c r="E5" s="26"/>
      <c r="F5" s="26"/>
      <c r="G5" s="26"/>
      <c r="H5" s="26"/>
      <c r="I5" s="26"/>
      <c r="J5" s="26"/>
      <c r="K5" s="26"/>
      <c r="L5" s="26"/>
      <c r="M5" s="26"/>
      <c r="N5" s="26"/>
      <c r="O5" s="26"/>
      <c r="P5" s="26"/>
      <c r="Q5" s="26"/>
      <c r="R5" s="26"/>
      <c r="S5" s="26"/>
      <c r="T5" s="26"/>
      <c r="U5" s="26"/>
      <c r="V5" s="26"/>
    </row>
    <row r="6" spans="1:22" x14ac:dyDescent="0.25">
      <c r="A6" s="114" t="s">
        <v>3</v>
      </c>
      <c r="B6" s="115"/>
      <c r="C6" s="116"/>
      <c r="D6" s="117"/>
      <c r="E6" s="28"/>
      <c r="F6" s="26"/>
      <c r="G6" s="26"/>
      <c r="H6" s="26"/>
      <c r="I6" s="26"/>
      <c r="J6" s="26"/>
      <c r="K6" s="26"/>
      <c r="L6" s="26"/>
      <c r="M6" s="26"/>
      <c r="N6" s="26"/>
      <c r="O6" s="26"/>
      <c r="P6" s="26"/>
      <c r="Q6" s="26"/>
      <c r="R6" s="26"/>
      <c r="S6" s="26"/>
      <c r="T6" s="26"/>
      <c r="U6" s="26"/>
      <c r="V6" s="26"/>
    </row>
    <row r="7" spans="1:22" x14ac:dyDescent="0.25">
      <c r="A7" s="29" t="s">
        <v>4</v>
      </c>
      <c r="B7" s="118" t="s">
        <v>5</v>
      </c>
      <c r="C7" s="119"/>
      <c r="D7" s="30" t="s">
        <v>6</v>
      </c>
      <c r="E7" s="28"/>
      <c r="F7" s="26"/>
      <c r="G7" s="26"/>
      <c r="H7" s="26"/>
      <c r="I7" s="26"/>
      <c r="J7" s="26"/>
      <c r="K7" s="26"/>
      <c r="L7" s="26"/>
      <c r="M7" s="26"/>
      <c r="N7" s="26"/>
      <c r="O7" s="26"/>
      <c r="P7" s="26"/>
      <c r="Q7" s="26"/>
      <c r="R7" s="26"/>
      <c r="S7" s="26"/>
      <c r="T7" s="26"/>
      <c r="U7" s="26"/>
      <c r="V7" s="26"/>
    </row>
    <row r="8" spans="1:22" ht="39" thickBot="1" x14ac:dyDescent="0.3">
      <c r="A8" s="31" t="s">
        <v>7</v>
      </c>
      <c r="B8" s="111" t="s">
        <v>8</v>
      </c>
      <c r="C8" s="112"/>
      <c r="D8" s="32" t="s">
        <v>137</v>
      </c>
      <c r="E8" s="26"/>
      <c r="F8" s="26"/>
      <c r="G8" s="26"/>
      <c r="H8" s="26"/>
      <c r="I8" s="26"/>
      <c r="J8" s="26"/>
      <c r="K8" s="26"/>
      <c r="L8" s="26"/>
      <c r="M8" s="26"/>
      <c r="N8" s="26"/>
      <c r="O8" s="26"/>
      <c r="P8" s="26"/>
      <c r="Q8" s="26"/>
      <c r="R8" s="26"/>
      <c r="S8" s="26"/>
      <c r="T8" s="26"/>
      <c r="U8" s="26"/>
      <c r="V8" s="26"/>
    </row>
    <row r="9" spans="1:22" ht="15.75" thickBot="1" x14ac:dyDescent="0.3">
      <c r="A9" s="26"/>
      <c r="B9" s="26"/>
      <c r="C9" s="26"/>
      <c r="D9" s="26"/>
      <c r="E9" s="26"/>
      <c r="F9" s="26"/>
      <c r="G9" s="26"/>
      <c r="H9" s="26"/>
      <c r="I9" s="26"/>
      <c r="J9" s="26"/>
      <c r="K9" s="26"/>
      <c r="L9" s="26"/>
      <c r="M9" s="26"/>
      <c r="N9" s="26"/>
      <c r="O9" s="26"/>
      <c r="P9" s="26"/>
      <c r="Q9" s="26"/>
      <c r="R9" s="26"/>
      <c r="S9" s="26"/>
      <c r="T9" s="26"/>
      <c r="U9" s="26"/>
      <c r="V9" s="26"/>
    </row>
    <row r="10" spans="1:22" ht="27" thickBot="1" x14ac:dyDescent="0.3">
      <c r="A10" s="103" t="s">
        <v>9</v>
      </c>
      <c r="B10" s="104"/>
      <c r="C10" s="104"/>
      <c r="D10" s="104"/>
      <c r="E10" s="104"/>
      <c r="F10" s="104"/>
      <c r="G10" s="105"/>
      <c r="H10" s="108">
        <v>2021</v>
      </c>
      <c r="I10" s="109"/>
      <c r="J10" s="109"/>
      <c r="K10" s="109"/>
      <c r="L10" s="109"/>
      <c r="M10" s="109"/>
      <c r="N10" s="109"/>
      <c r="O10" s="109"/>
      <c r="P10" s="109"/>
      <c r="Q10" s="109"/>
      <c r="R10" s="109"/>
      <c r="S10" s="110"/>
      <c r="T10" s="106" t="s">
        <v>10</v>
      </c>
      <c r="U10" s="26"/>
      <c r="V10" s="26"/>
    </row>
    <row r="11" spans="1:22" ht="38.25" x14ac:dyDescent="0.25">
      <c r="A11" s="33" t="s">
        <v>11</v>
      </c>
      <c r="B11" s="34" t="s">
        <v>12</v>
      </c>
      <c r="C11" s="35" t="s">
        <v>13</v>
      </c>
      <c r="D11" s="35" t="s">
        <v>14</v>
      </c>
      <c r="E11" s="35" t="s">
        <v>15</v>
      </c>
      <c r="F11" s="35" t="s">
        <v>16</v>
      </c>
      <c r="G11" s="36" t="s">
        <v>17</v>
      </c>
      <c r="H11" s="37" t="s">
        <v>22</v>
      </c>
      <c r="I11" s="37" t="s">
        <v>23</v>
      </c>
      <c r="J11" s="37" t="s">
        <v>24</v>
      </c>
      <c r="K11" s="37" t="s">
        <v>25</v>
      </c>
      <c r="L11" s="37" t="s">
        <v>26</v>
      </c>
      <c r="M11" s="37" t="s">
        <v>27</v>
      </c>
      <c r="N11" s="37" t="s">
        <v>28</v>
      </c>
      <c r="O11" s="38" t="s">
        <v>29</v>
      </c>
      <c r="P11" s="38" t="s">
        <v>18</v>
      </c>
      <c r="Q11" s="38" t="s">
        <v>19</v>
      </c>
      <c r="R11" s="38" t="s">
        <v>20</v>
      </c>
      <c r="S11" s="38" t="s">
        <v>21</v>
      </c>
      <c r="T11" s="107"/>
      <c r="U11" s="26"/>
      <c r="V11" s="26"/>
    </row>
    <row r="12" spans="1:22" ht="105" x14ac:dyDescent="0.25">
      <c r="A12" s="40" t="s">
        <v>31</v>
      </c>
      <c r="B12" s="85">
        <v>13627</v>
      </c>
      <c r="C12" s="39" t="s">
        <v>32</v>
      </c>
      <c r="D12" s="39" t="s">
        <v>33</v>
      </c>
      <c r="E12" s="41" t="s">
        <v>88</v>
      </c>
      <c r="F12" s="78">
        <v>15000</v>
      </c>
      <c r="G12" s="79" t="s">
        <v>89</v>
      </c>
      <c r="H12" s="91">
        <v>2489</v>
      </c>
      <c r="I12" s="91">
        <v>5168</v>
      </c>
      <c r="J12" s="91">
        <v>2011</v>
      </c>
      <c r="K12" s="78">
        <v>1126</v>
      </c>
      <c r="L12" s="78">
        <v>1240</v>
      </c>
      <c r="M12" s="78">
        <v>1888</v>
      </c>
      <c r="N12" s="91">
        <v>1888</v>
      </c>
      <c r="O12" s="57">
        <v>1995</v>
      </c>
      <c r="P12" s="57">
        <v>3095</v>
      </c>
      <c r="Q12" s="57">
        <v>2864</v>
      </c>
      <c r="R12" s="57">
        <v>2043</v>
      </c>
      <c r="S12" s="91">
        <v>1277</v>
      </c>
      <c r="T12" s="88">
        <f>SUM(H12:S12)</f>
        <v>27084</v>
      </c>
      <c r="U12" s="26"/>
      <c r="V12" s="26"/>
    </row>
    <row r="13" spans="1:22" ht="135" x14ac:dyDescent="0.25">
      <c r="A13" s="66" t="s">
        <v>76</v>
      </c>
      <c r="B13" s="85">
        <v>14982</v>
      </c>
      <c r="C13" s="66" t="s">
        <v>141</v>
      </c>
      <c r="D13" s="66" t="s">
        <v>85</v>
      </c>
      <c r="E13" s="56" t="s">
        <v>98</v>
      </c>
      <c r="F13" s="78">
        <v>1180</v>
      </c>
      <c r="G13" s="79" t="s">
        <v>99</v>
      </c>
      <c r="H13" s="80">
        <v>210</v>
      </c>
      <c r="I13" s="80">
        <v>185</v>
      </c>
      <c r="J13" s="80">
        <v>193</v>
      </c>
      <c r="K13" s="15">
        <v>175</v>
      </c>
      <c r="L13" s="15">
        <v>184</v>
      </c>
      <c r="M13" s="15">
        <v>206</v>
      </c>
      <c r="N13" s="60">
        <v>110</v>
      </c>
      <c r="O13" s="60">
        <v>96</v>
      </c>
      <c r="P13" s="60">
        <v>0</v>
      </c>
      <c r="Q13" s="60">
        <v>95</v>
      </c>
      <c r="R13" s="60">
        <v>0</v>
      </c>
      <c r="S13" s="60">
        <v>97</v>
      </c>
      <c r="T13" s="88">
        <f>SUM(H13:S13)</f>
        <v>1551</v>
      </c>
    </row>
  </sheetData>
  <mergeCells count="9">
    <mergeCell ref="A10:G10"/>
    <mergeCell ref="T10:T11"/>
    <mergeCell ref="H10:S10"/>
    <mergeCell ref="B8:C8"/>
    <mergeCell ref="A1:T1"/>
    <mergeCell ref="A2:T2"/>
    <mergeCell ref="A3:T3"/>
    <mergeCell ref="A6:D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topLeftCell="E8" zoomScale="70" zoomScaleNormal="70" workbookViewId="0">
      <selection activeCell="Q17" sqref="Q17"/>
    </sheetView>
  </sheetViews>
  <sheetFormatPr baseColWidth="10" defaultRowHeight="15" x14ac:dyDescent="0.25"/>
  <cols>
    <col min="1" max="1" width="27.140625" style="18" customWidth="1"/>
    <col min="2" max="2" width="6.85546875" style="18" bestFit="1" customWidth="1"/>
    <col min="3" max="3" width="16.5703125" style="18" customWidth="1"/>
    <col min="4" max="4" width="43.5703125" style="18" customWidth="1"/>
    <col min="5" max="5" width="18.5703125" style="18" customWidth="1"/>
    <col min="6" max="6" width="12.85546875" style="18" customWidth="1"/>
    <col min="7" max="7" width="19" style="18" customWidth="1"/>
    <col min="8" max="8" width="11.42578125" style="18"/>
    <col min="9" max="9" width="12.42578125" style="18" customWidth="1"/>
    <col min="10" max="10" width="11.42578125" style="18"/>
    <col min="11" max="11" width="14.7109375" style="18" customWidth="1"/>
    <col min="12" max="12" width="14.85546875" style="18" customWidth="1"/>
    <col min="13" max="14" width="11.42578125" style="18"/>
    <col min="15" max="15" width="12.85546875" style="18" customWidth="1"/>
    <col min="16" max="16" width="16.7109375" style="18" customWidth="1"/>
    <col min="17" max="17" width="14.28515625" style="18" customWidth="1"/>
    <col min="18" max="18" width="15.7109375" style="18" customWidth="1"/>
    <col min="19" max="19" width="14.28515625" style="18" customWidth="1"/>
    <col min="20" max="20" width="15.5703125" style="18" customWidth="1"/>
    <col min="21" max="16384" width="11.42578125" style="18"/>
  </cols>
  <sheetData>
    <row r="1" spans="1:21" s="1" customFormat="1" ht="26.25" x14ac:dyDescent="0.25">
      <c r="A1" s="113" t="s">
        <v>0</v>
      </c>
      <c r="B1" s="113"/>
      <c r="C1" s="113"/>
      <c r="D1" s="113"/>
      <c r="E1" s="113"/>
      <c r="F1" s="113"/>
      <c r="G1" s="113"/>
      <c r="H1" s="113"/>
      <c r="I1" s="113"/>
      <c r="J1" s="113"/>
      <c r="K1" s="113"/>
      <c r="L1" s="113"/>
      <c r="M1" s="113"/>
      <c r="N1" s="113"/>
      <c r="O1" s="113"/>
      <c r="P1" s="113"/>
      <c r="Q1" s="113"/>
      <c r="R1" s="113"/>
      <c r="S1" s="113"/>
      <c r="T1" s="113"/>
    </row>
    <row r="2" spans="1:21" s="1" customFormat="1" ht="26.25" x14ac:dyDescent="0.25">
      <c r="A2" s="113" t="s">
        <v>1</v>
      </c>
      <c r="B2" s="113"/>
      <c r="C2" s="113"/>
      <c r="D2" s="113"/>
      <c r="E2" s="113"/>
      <c r="F2" s="113"/>
      <c r="G2" s="113"/>
      <c r="H2" s="113"/>
      <c r="I2" s="113"/>
      <c r="J2" s="113"/>
      <c r="K2" s="113"/>
      <c r="L2" s="113"/>
      <c r="M2" s="113"/>
      <c r="N2" s="113"/>
      <c r="O2" s="113"/>
      <c r="P2" s="113"/>
      <c r="Q2" s="113"/>
      <c r="R2" s="113"/>
      <c r="S2" s="113"/>
      <c r="T2" s="113"/>
      <c r="U2" s="2"/>
    </row>
    <row r="3" spans="1:21" s="1" customFormat="1" ht="26.25" x14ac:dyDescent="0.25">
      <c r="A3" s="113" t="s">
        <v>2</v>
      </c>
      <c r="B3" s="113"/>
      <c r="C3" s="113"/>
      <c r="D3" s="113"/>
      <c r="E3" s="113"/>
      <c r="F3" s="113"/>
      <c r="G3" s="113"/>
      <c r="H3" s="113"/>
      <c r="I3" s="113"/>
      <c r="J3" s="113"/>
      <c r="K3" s="113"/>
      <c r="L3" s="113"/>
      <c r="M3" s="113"/>
      <c r="N3" s="113"/>
      <c r="O3" s="113"/>
      <c r="P3" s="113"/>
      <c r="Q3" s="113"/>
      <c r="R3" s="113"/>
      <c r="S3" s="113"/>
      <c r="T3" s="113"/>
      <c r="U3" s="2"/>
    </row>
    <row r="4" spans="1:21" s="1" customFormat="1" ht="18.75" x14ac:dyDescent="0.25">
      <c r="A4" s="2"/>
      <c r="B4" s="2"/>
      <c r="C4" s="2"/>
      <c r="D4" s="2"/>
      <c r="E4" s="2"/>
      <c r="F4" s="2"/>
      <c r="G4" s="2"/>
      <c r="H4" s="2"/>
      <c r="I4" s="2"/>
      <c r="J4" s="2"/>
      <c r="K4" s="2"/>
      <c r="L4" s="2"/>
      <c r="M4" s="2"/>
      <c r="N4" s="2"/>
      <c r="O4" s="2"/>
      <c r="P4" s="2"/>
      <c r="Q4" s="2"/>
      <c r="R4" s="2"/>
      <c r="S4" s="2"/>
      <c r="T4" s="2"/>
      <c r="U4" s="2"/>
    </row>
    <row r="5" spans="1:21" s="1" customFormat="1" ht="15.75" thickBot="1" x14ac:dyDescent="0.3"/>
    <row r="6" spans="1:21" s="1" customFormat="1" ht="15" customHeight="1" x14ac:dyDescent="0.25">
      <c r="A6" s="114" t="s">
        <v>3</v>
      </c>
      <c r="B6" s="115"/>
      <c r="C6" s="116"/>
      <c r="D6" s="117"/>
      <c r="E6" s="3"/>
    </row>
    <row r="7" spans="1:21" s="1" customFormat="1" x14ac:dyDescent="0.25">
      <c r="A7" s="4" t="s">
        <v>4</v>
      </c>
      <c r="B7" s="118" t="s">
        <v>5</v>
      </c>
      <c r="C7" s="119"/>
      <c r="D7" s="5" t="s">
        <v>6</v>
      </c>
      <c r="E7" s="3"/>
    </row>
    <row r="8" spans="1:21" s="1" customFormat="1" ht="48.75" customHeight="1" thickBot="1" x14ac:dyDescent="0.3">
      <c r="A8" s="6" t="s">
        <v>8</v>
      </c>
      <c r="B8" s="111" t="s">
        <v>34</v>
      </c>
      <c r="C8" s="112"/>
      <c r="D8" s="7" t="s">
        <v>35</v>
      </c>
    </row>
    <row r="9" spans="1:21" s="1" customFormat="1" ht="15.75" thickBot="1" x14ac:dyDescent="0.3">
      <c r="P9" s="124"/>
      <c r="Q9" s="124"/>
      <c r="R9" s="124"/>
      <c r="S9" s="124"/>
    </row>
    <row r="10" spans="1:21" s="1" customFormat="1" ht="27" thickBot="1" x14ac:dyDescent="0.3">
      <c r="A10" s="103" t="s">
        <v>9</v>
      </c>
      <c r="B10" s="104"/>
      <c r="C10" s="104"/>
      <c r="D10" s="104"/>
      <c r="E10" s="104"/>
      <c r="F10" s="104"/>
      <c r="G10" s="105"/>
      <c r="H10" s="108">
        <v>2021</v>
      </c>
      <c r="I10" s="109"/>
      <c r="J10" s="109"/>
      <c r="K10" s="109"/>
      <c r="L10" s="109"/>
      <c r="M10" s="109"/>
      <c r="N10" s="109"/>
      <c r="O10" s="109"/>
      <c r="P10" s="109"/>
      <c r="Q10" s="109"/>
      <c r="R10" s="109"/>
      <c r="S10" s="110"/>
      <c r="T10" s="106" t="s">
        <v>10</v>
      </c>
    </row>
    <row r="11" spans="1:21" s="1" customFormat="1" ht="38.25" x14ac:dyDescent="0.25">
      <c r="A11" s="8" t="s">
        <v>11</v>
      </c>
      <c r="B11" s="9" t="s">
        <v>12</v>
      </c>
      <c r="C11" s="10" t="s">
        <v>13</v>
      </c>
      <c r="D11" s="10" t="s">
        <v>14</v>
      </c>
      <c r="E11" s="10" t="s">
        <v>15</v>
      </c>
      <c r="F11" s="10" t="s">
        <v>16</v>
      </c>
      <c r="G11" s="11" t="s">
        <v>17</v>
      </c>
      <c r="H11" s="12" t="s">
        <v>22</v>
      </c>
      <c r="I11" s="12" t="s">
        <v>23</v>
      </c>
      <c r="J11" s="12" t="s">
        <v>24</v>
      </c>
      <c r="K11" s="12" t="s">
        <v>25</v>
      </c>
      <c r="L11" s="12" t="s">
        <v>134</v>
      </c>
      <c r="M11" s="12" t="s">
        <v>27</v>
      </c>
      <c r="N11" s="12" t="s">
        <v>28</v>
      </c>
      <c r="O11" s="13" t="s">
        <v>29</v>
      </c>
      <c r="P11" s="13" t="s">
        <v>18</v>
      </c>
      <c r="Q11" s="13" t="s">
        <v>19</v>
      </c>
      <c r="R11" s="13" t="s">
        <v>20</v>
      </c>
      <c r="S11" s="13" t="s">
        <v>21</v>
      </c>
      <c r="T11" s="107"/>
    </row>
    <row r="12" spans="1:21" ht="159.75" customHeight="1" x14ac:dyDescent="0.25">
      <c r="A12" s="14" t="s">
        <v>40</v>
      </c>
      <c r="B12" s="15">
        <v>13870</v>
      </c>
      <c r="C12" s="14" t="s">
        <v>41</v>
      </c>
      <c r="D12" s="14" t="s">
        <v>42</v>
      </c>
      <c r="E12" s="14" t="s">
        <v>129</v>
      </c>
      <c r="F12" s="16">
        <v>7</v>
      </c>
      <c r="G12" s="15" t="s">
        <v>139</v>
      </c>
      <c r="H12" s="74">
        <v>0</v>
      </c>
      <c r="I12" s="75">
        <v>0</v>
      </c>
      <c r="J12" s="76">
        <v>0</v>
      </c>
      <c r="K12" s="74">
        <v>0.5</v>
      </c>
      <c r="L12" s="74">
        <v>0.5</v>
      </c>
      <c r="M12" s="74">
        <v>1.1000000000000001</v>
      </c>
      <c r="N12" s="74">
        <v>0.45</v>
      </c>
      <c r="O12" s="74">
        <v>0</v>
      </c>
      <c r="P12" s="74">
        <v>0</v>
      </c>
      <c r="Q12" s="74">
        <v>0</v>
      </c>
      <c r="R12" s="74">
        <v>0</v>
      </c>
      <c r="S12" s="74">
        <v>2.6</v>
      </c>
      <c r="T12" s="82">
        <f>SUM(H12:S12)</f>
        <v>5.15</v>
      </c>
    </row>
    <row r="13" spans="1:21" ht="101.25" customHeight="1" x14ac:dyDescent="0.25">
      <c r="A13" s="120" t="s">
        <v>30</v>
      </c>
      <c r="B13" s="122">
        <v>13859</v>
      </c>
      <c r="C13" s="120" t="s">
        <v>43</v>
      </c>
      <c r="D13" s="120" t="s">
        <v>138</v>
      </c>
      <c r="E13" s="19" t="s">
        <v>114</v>
      </c>
      <c r="F13" s="77">
        <v>7</v>
      </c>
      <c r="G13" s="71" t="s">
        <v>104</v>
      </c>
      <c r="H13" s="77">
        <v>0</v>
      </c>
      <c r="I13" s="77">
        <v>0</v>
      </c>
      <c r="J13" s="77">
        <v>0</v>
      </c>
      <c r="K13" s="77">
        <v>0</v>
      </c>
      <c r="L13" s="77">
        <v>1</v>
      </c>
      <c r="M13" s="77">
        <v>3</v>
      </c>
      <c r="N13" s="25">
        <v>2</v>
      </c>
      <c r="O13" s="25">
        <v>1</v>
      </c>
      <c r="P13" s="25">
        <v>0</v>
      </c>
      <c r="Q13" s="25">
        <v>0</v>
      </c>
      <c r="R13" s="25">
        <v>0</v>
      </c>
      <c r="S13" s="25">
        <v>0</v>
      </c>
      <c r="T13" s="82">
        <f t="shared" ref="T13:T25" si="0">SUM(H13:S13)</f>
        <v>7</v>
      </c>
    </row>
    <row r="14" spans="1:21" ht="93" customHeight="1" x14ac:dyDescent="0.25">
      <c r="A14" s="121"/>
      <c r="B14" s="123"/>
      <c r="C14" s="121"/>
      <c r="D14" s="121"/>
      <c r="E14" s="20" t="s">
        <v>115</v>
      </c>
      <c r="F14" s="77">
        <v>1</v>
      </c>
      <c r="G14" s="71" t="s">
        <v>104</v>
      </c>
      <c r="H14" s="77">
        <v>0</v>
      </c>
      <c r="I14" s="77">
        <v>0</v>
      </c>
      <c r="J14" s="77">
        <v>0</v>
      </c>
      <c r="K14" s="77">
        <v>0</v>
      </c>
      <c r="L14" s="77">
        <v>0</v>
      </c>
      <c r="M14" s="77">
        <v>1</v>
      </c>
      <c r="N14" s="25">
        <v>0</v>
      </c>
      <c r="O14" s="25">
        <v>0</v>
      </c>
      <c r="P14" s="25">
        <v>0</v>
      </c>
      <c r="Q14" s="25">
        <v>0</v>
      </c>
      <c r="R14" s="25">
        <v>0</v>
      </c>
      <c r="S14" s="25">
        <v>0</v>
      </c>
      <c r="T14" s="82">
        <f t="shared" si="0"/>
        <v>1</v>
      </c>
    </row>
    <row r="15" spans="1:21" ht="135" x14ac:dyDescent="0.25">
      <c r="A15" s="21" t="s">
        <v>40</v>
      </c>
      <c r="B15" s="86">
        <v>13858</v>
      </c>
      <c r="C15" s="14" t="s">
        <v>44</v>
      </c>
      <c r="D15" s="14" t="s">
        <v>45</v>
      </c>
      <c r="E15" s="14" t="s">
        <v>130</v>
      </c>
      <c r="F15" s="16">
        <v>7</v>
      </c>
      <c r="G15" s="15" t="s">
        <v>139</v>
      </c>
      <c r="H15" s="74">
        <v>0</v>
      </c>
      <c r="I15" s="75">
        <v>0</v>
      </c>
      <c r="J15" s="76">
        <v>0</v>
      </c>
      <c r="K15" s="74">
        <v>0.5</v>
      </c>
      <c r="L15" s="74">
        <v>1.1399999999999999</v>
      </c>
      <c r="M15" s="74">
        <v>0.6</v>
      </c>
      <c r="N15" s="16">
        <v>0.2</v>
      </c>
      <c r="O15" s="16">
        <v>0.25</v>
      </c>
      <c r="P15" s="16">
        <v>0.11</v>
      </c>
      <c r="Q15" s="15">
        <v>0</v>
      </c>
      <c r="R15" s="16">
        <v>0.85</v>
      </c>
      <c r="S15" s="16">
        <v>2.85</v>
      </c>
      <c r="T15" s="82">
        <f t="shared" si="0"/>
        <v>6.5</v>
      </c>
    </row>
    <row r="16" spans="1:21" ht="120" x14ac:dyDescent="0.25">
      <c r="A16" s="83" t="s">
        <v>30</v>
      </c>
      <c r="B16" s="87">
        <v>13832</v>
      </c>
      <c r="C16" s="83" t="s">
        <v>46</v>
      </c>
      <c r="D16" s="83" t="s">
        <v>47</v>
      </c>
      <c r="E16" s="19" t="s">
        <v>116</v>
      </c>
      <c r="F16" s="77">
        <v>1</v>
      </c>
      <c r="G16" s="84" t="s">
        <v>117</v>
      </c>
      <c r="H16" s="77">
        <v>0</v>
      </c>
      <c r="I16" s="77">
        <v>0</v>
      </c>
      <c r="J16" s="77">
        <v>0</v>
      </c>
      <c r="K16" s="77">
        <v>0</v>
      </c>
      <c r="L16" s="77">
        <v>0</v>
      </c>
      <c r="M16" s="77">
        <v>0</v>
      </c>
      <c r="N16" s="15">
        <v>0</v>
      </c>
      <c r="O16" s="15">
        <v>0</v>
      </c>
      <c r="P16" s="15">
        <v>0</v>
      </c>
      <c r="Q16" s="15">
        <v>0</v>
      </c>
      <c r="R16" s="15">
        <v>0</v>
      </c>
      <c r="S16" s="15">
        <v>0</v>
      </c>
      <c r="T16" s="82">
        <f t="shared" ref="T16" si="1">SUM(H16:S16)</f>
        <v>0</v>
      </c>
    </row>
    <row r="17" spans="1:20" ht="183" customHeight="1" x14ac:dyDescent="0.25">
      <c r="A17" s="70" t="s">
        <v>142</v>
      </c>
      <c r="B17" s="87">
        <v>13885</v>
      </c>
      <c r="C17" s="70" t="s">
        <v>143</v>
      </c>
      <c r="D17" s="70" t="s">
        <v>144</v>
      </c>
      <c r="E17" s="19" t="s">
        <v>145</v>
      </c>
      <c r="F17" s="77">
        <v>370</v>
      </c>
      <c r="G17" s="71" t="s">
        <v>104</v>
      </c>
      <c r="H17" s="77">
        <v>0</v>
      </c>
      <c r="I17" s="77">
        <v>0</v>
      </c>
      <c r="J17" s="77">
        <v>0</v>
      </c>
      <c r="K17" s="77">
        <v>125</v>
      </c>
      <c r="L17" s="77">
        <v>201</v>
      </c>
      <c r="M17" s="77">
        <v>44</v>
      </c>
      <c r="N17" s="15">
        <v>0</v>
      </c>
      <c r="O17" s="15">
        <v>0</v>
      </c>
      <c r="P17" s="15">
        <v>0</v>
      </c>
      <c r="Q17" s="15">
        <v>0</v>
      </c>
      <c r="R17" s="15">
        <v>0</v>
      </c>
      <c r="S17" s="15">
        <v>0</v>
      </c>
      <c r="T17" s="82">
        <f t="shared" si="0"/>
        <v>370</v>
      </c>
    </row>
    <row r="18" spans="1:20" ht="135" customHeight="1" x14ac:dyDescent="0.25">
      <c r="A18" s="24" t="s">
        <v>48</v>
      </c>
      <c r="B18" s="127">
        <v>13825</v>
      </c>
      <c r="C18" s="128" t="s">
        <v>49</v>
      </c>
      <c r="D18" s="128" t="s">
        <v>50</v>
      </c>
      <c r="E18" s="14" t="s">
        <v>131</v>
      </c>
      <c r="F18" s="77">
        <v>48</v>
      </c>
      <c r="G18" s="68" t="s">
        <v>104</v>
      </c>
      <c r="H18" s="77">
        <v>2</v>
      </c>
      <c r="I18" s="77">
        <v>1</v>
      </c>
      <c r="J18" s="77">
        <v>3</v>
      </c>
      <c r="K18" s="77">
        <v>7</v>
      </c>
      <c r="L18" s="77">
        <v>6</v>
      </c>
      <c r="M18" s="77">
        <v>8</v>
      </c>
      <c r="N18" s="15">
        <v>5</v>
      </c>
      <c r="O18" s="15">
        <v>5</v>
      </c>
      <c r="P18" s="15">
        <v>8</v>
      </c>
      <c r="Q18" s="15">
        <v>2</v>
      </c>
      <c r="R18" s="15">
        <v>4</v>
      </c>
      <c r="S18" s="15">
        <v>4</v>
      </c>
      <c r="T18" s="82">
        <f t="shared" si="0"/>
        <v>55</v>
      </c>
    </row>
    <row r="19" spans="1:20" ht="120" x14ac:dyDescent="0.25">
      <c r="A19" s="24" t="s">
        <v>40</v>
      </c>
      <c r="B19" s="127"/>
      <c r="C19" s="128"/>
      <c r="D19" s="128"/>
      <c r="E19" s="14" t="s">
        <v>132</v>
      </c>
      <c r="F19" s="77">
        <v>760</v>
      </c>
      <c r="G19" s="14" t="s">
        <v>133</v>
      </c>
      <c r="H19" s="77">
        <v>47</v>
      </c>
      <c r="I19" s="77">
        <v>83</v>
      </c>
      <c r="J19" s="77">
        <v>62</v>
      </c>
      <c r="K19" s="77">
        <v>57</v>
      </c>
      <c r="L19" s="77">
        <v>46</v>
      </c>
      <c r="M19" s="77">
        <v>72</v>
      </c>
      <c r="N19" s="15">
        <v>70</v>
      </c>
      <c r="O19" s="15">
        <v>77</v>
      </c>
      <c r="P19" s="15">
        <v>67</v>
      </c>
      <c r="Q19" s="15">
        <v>73</v>
      </c>
      <c r="R19" s="15">
        <v>78</v>
      </c>
      <c r="S19" s="15">
        <v>110</v>
      </c>
      <c r="T19" s="82">
        <f t="shared" si="0"/>
        <v>842</v>
      </c>
    </row>
    <row r="20" spans="1:20" ht="51" customHeight="1" x14ac:dyDescent="0.25">
      <c r="A20" s="120" t="s">
        <v>51</v>
      </c>
      <c r="B20" s="122">
        <v>13815</v>
      </c>
      <c r="C20" s="120" t="s">
        <v>52</v>
      </c>
      <c r="D20" s="120" t="s">
        <v>53</v>
      </c>
      <c r="E20" s="19" t="s">
        <v>118</v>
      </c>
      <c r="F20" s="77">
        <v>26</v>
      </c>
      <c r="G20" s="69" t="s">
        <v>119</v>
      </c>
      <c r="H20" s="77">
        <v>0</v>
      </c>
      <c r="I20" s="77">
        <v>0</v>
      </c>
      <c r="J20" s="77">
        <v>0</v>
      </c>
      <c r="K20" s="77">
        <v>0</v>
      </c>
      <c r="L20" s="77">
        <v>0</v>
      </c>
      <c r="M20" s="77">
        <v>3</v>
      </c>
      <c r="N20" s="25">
        <v>6</v>
      </c>
      <c r="O20" s="25">
        <v>8</v>
      </c>
      <c r="P20" s="25">
        <v>4</v>
      </c>
      <c r="Q20" s="25">
        <v>10</v>
      </c>
      <c r="R20" s="25">
        <v>5</v>
      </c>
      <c r="S20" s="25">
        <v>9</v>
      </c>
      <c r="T20" s="82">
        <f t="shared" si="0"/>
        <v>45</v>
      </c>
    </row>
    <row r="21" spans="1:20" ht="51" customHeight="1" x14ac:dyDescent="0.25">
      <c r="A21" s="125"/>
      <c r="B21" s="126"/>
      <c r="C21" s="125"/>
      <c r="D21" s="125"/>
      <c r="E21" s="19" t="s">
        <v>120</v>
      </c>
      <c r="F21" s="77">
        <v>219</v>
      </c>
      <c r="G21" s="69" t="s">
        <v>121</v>
      </c>
      <c r="H21" s="77">
        <v>0</v>
      </c>
      <c r="I21" s="77">
        <v>0</v>
      </c>
      <c r="J21" s="77">
        <v>0</v>
      </c>
      <c r="K21" s="77">
        <v>7</v>
      </c>
      <c r="L21" s="77">
        <v>6</v>
      </c>
      <c r="M21" s="77">
        <v>9</v>
      </c>
      <c r="N21" s="25">
        <v>22</v>
      </c>
      <c r="O21" s="25">
        <v>30</v>
      </c>
      <c r="P21" s="25">
        <v>34</v>
      </c>
      <c r="Q21" s="25">
        <v>22</v>
      </c>
      <c r="R21" s="25">
        <v>18</v>
      </c>
      <c r="S21" s="25">
        <v>11</v>
      </c>
      <c r="T21" s="82">
        <f t="shared" si="0"/>
        <v>159</v>
      </c>
    </row>
    <row r="22" spans="1:20" ht="40.5" customHeight="1" x14ac:dyDescent="0.25">
      <c r="A22" s="125"/>
      <c r="B22" s="126"/>
      <c r="C22" s="125"/>
      <c r="D22" s="125"/>
      <c r="E22" s="19" t="s">
        <v>122</v>
      </c>
      <c r="F22" s="77">
        <v>294</v>
      </c>
      <c r="G22" s="69" t="s">
        <v>123</v>
      </c>
      <c r="H22" s="77">
        <v>0</v>
      </c>
      <c r="I22" s="77">
        <v>0</v>
      </c>
      <c r="J22" s="77">
        <v>0</v>
      </c>
      <c r="K22" s="77">
        <v>8</v>
      </c>
      <c r="L22" s="77">
        <v>12</v>
      </c>
      <c r="M22" s="77">
        <v>10</v>
      </c>
      <c r="N22" s="25">
        <v>38</v>
      </c>
      <c r="O22" s="25">
        <v>52</v>
      </c>
      <c r="P22" s="25">
        <v>26</v>
      </c>
      <c r="Q22" s="25">
        <v>23</v>
      </c>
      <c r="R22" s="25">
        <v>17</v>
      </c>
      <c r="S22" s="25">
        <v>19</v>
      </c>
      <c r="T22" s="82">
        <f t="shared" si="0"/>
        <v>205</v>
      </c>
    </row>
    <row r="23" spans="1:20" ht="60" customHeight="1" x14ac:dyDescent="0.25">
      <c r="A23" s="125"/>
      <c r="B23" s="126"/>
      <c r="C23" s="125"/>
      <c r="D23" s="125"/>
      <c r="E23" s="19" t="s">
        <v>124</v>
      </c>
      <c r="F23" s="77">
        <v>265</v>
      </c>
      <c r="G23" s="69" t="s">
        <v>140</v>
      </c>
      <c r="H23" s="77">
        <v>0</v>
      </c>
      <c r="I23" s="77">
        <v>0</v>
      </c>
      <c r="J23" s="77">
        <v>0</v>
      </c>
      <c r="K23" s="77">
        <v>7</v>
      </c>
      <c r="L23" s="77">
        <v>10</v>
      </c>
      <c r="M23" s="77">
        <v>10</v>
      </c>
      <c r="N23" s="25">
        <v>32</v>
      </c>
      <c r="O23" s="25">
        <v>40</v>
      </c>
      <c r="P23" s="25">
        <v>33</v>
      </c>
      <c r="Q23" s="25">
        <v>23</v>
      </c>
      <c r="R23" s="25">
        <v>23</v>
      </c>
      <c r="S23" s="25">
        <v>18</v>
      </c>
      <c r="T23" s="82">
        <f t="shared" si="0"/>
        <v>196</v>
      </c>
    </row>
    <row r="24" spans="1:20" ht="38.25" customHeight="1" x14ac:dyDescent="0.25">
      <c r="A24" s="125"/>
      <c r="B24" s="126"/>
      <c r="C24" s="125"/>
      <c r="D24" s="125"/>
      <c r="E24" s="19" t="s">
        <v>125</v>
      </c>
      <c r="F24" s="77">
        <v>154</v>
      </c>
      <c r="G24" s="69" t="s">
        <v>126</v>
      </c>
      <c r="H24" s="77">
        <v>0</v>
      </c>
      <c r="I24" s="77">
        <v>0</v>
      </c>
      <c r="J24" s="77">
        <v>0</v>
      </c>
      <c r="K24" s="77">
        <v>3</v>
      </c>
      <c r="L24" s="77">
        <v>7</v>
      </c>
      <c r="M24" s="77">
        <v>5</v>
      </c>
      <c r="N24" s="25">
        <v>19</v>
      </c>
      <c r="O24" s="25">
        <v>20</v>
      </c>
      <c r="P24" s="25">
        <v>18</v>
      </c>
      <c r="Q24" s="25">
        <v>5</v>
      </c>
      <c r="R24" s="25">
        <v>3</v>
      </c>
      <c r="S24" s="25">
        <v>7</v>
      </c>
      <c r="T24" s="82">
        <f t="shared" si="0"/>
        <v>87</v>
      </c>
    </row>
    <row r="25" spans="1:20" ht="63" customHeight="1" x14ac:dyDescent="0.25">
      <c r="A25" s="121"/>
      <c r="B25" s="123"/>
      <c r="C25" s="121"/>
      <c r="D25" s="121"/>
      <c r="E25" s="19" t="s">
        <v>127</v>
      </c>
      <c r="F25" s="77">
        <v>42</v>
      </c>
      <c r="G25" s="69" t="s">
        <v>128</v>
      </c>
      <c r="H25" s="77">
        <v>0</v>
      </c>
      <c r="I25" s="77">
        <v>0</v>
      </c>
      <c r="J25" s="77">
        <v>0</v>
      </c>
      <c r="K25" s="77">
        <v>0</v>
      </c>
      <c r="L25" s="77">
        <v>1</v>
      </c>
      <c r="M25" s="77">
        <v>1</v>
      </c>
      <c r="N25" s="25">
        <v>3</v>
      </c>
      <c r="O25" s="25">
        <v>5</v>
      </c>
      <c r="P25" s="25">
        <v>5</v>
      </c>
      <c r="Q25" s="25">
        <v>1</v>
      </c>
      <c r="R25" s="25">
        <v>6</v>
      </c>
      <c r="S25" s="25">
        <v>5</v>
      </c>
      <c r="T25" s="82">
        <f t="shared" si="0"/>
        <v>27</v>
      </c>
    </row>
  </sheetData>
  <mergeCells count="21">
    <mergeCell ref="A20:A25"/>
    <mergeCell ref="B20:B25"/>
    <mergeCell ref="C20:C25"/>
    <mergeCell ref="D20:D25"/>
    <mergeCell ref="B18:B19"/>
    <mergeCell ref="C18:C19"/>
    <mergeCell ref="D18:D19"/>
    <mergeCell ref="A13:A14"/>
    <mergeCell ref="B13:B14"/>
    <mergeCell ref="C13:C14"/>
    <mergeCell ref="D13:D14"/>
    <mergeCell ref="A1:T1"/>
    <mergeCell ref="A2:T2"/>
    <mergeCell ref="A3:T3"/>
    <mergeCell ref="A6:D6"/>
    <mergeCell ref="B7:C7"/>
    <mergeCell ref="A10:G10"/>
    <mergeCell ref="T10:T11"/>
    <mergeCell ref="B8:C8"/>
    <mergeCell ref="P9:S9"/>
    <mergeCell ref="H10:S10"/>
  </mergeCells>
  <pageMargins left="0.23622047244094491" right="0.19685039370078741" top="0.27559055118110237" bottom="0.27559055118110237" header="0.19685039370078741" footer="0.15748031496062992"/>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6"/>
  <sheetViews>
    <sheetView topLeftCell="E4" zoomScale="60" zoomScaleNormal="60" workbookViewId="0">
      <selection activeCell="P25" sqref="P25"/>
    </sheetView>
  </sheetViews>
  <sheetFormatPr baseColWidth="10" defaultRowHeight="15" x14ac:dyDescent="0.25"/>
  <cols>
    <col min="1" max="1" width="28" style="18" customWidth="1"/>
    <col min="2" max="2" width="11.42578125" style="18"/>
    <col min="3" max="3" width="20.28515625" style="18" customWidth="1"/>
    <col min="4" max="4" width="51" style="18" customWidth="1"/>
    <col min="5" max="5" width="32.7109375" style="18" customWidth="1"/>
    <col min="6" max="6" width="13.5703125" style="18" customWidth="1"/>
    <col min="7" max="7" width="12.7109375" style="18" customWidth="1"/>
    <col min="8" max="8" width="13.5703125" style="18" customWidth="1"/>
    <col min="9" max="9" width="13.140625" style="18" customWidth="1"/>
    <col min="10" max="11" width="11.42578125" style="18"/>
    <col min="12" max="13" width="15.28515625" style="18" customWidth="1"/>
    <col min="14" max="14" width="15.42578125" style="18" customWidth="1"/>
    <col min="15" max="19" width="16.7109375" style="18" customWidth="1"/>
    <col min="20" max="20" width="16.140625" style="18" customWidth="1"/>
    <col min="21" max="16384" width="11.42578125" style="18"/>
  </cols>
  <sheetData>
    <row r="1" spans="1:21" s="1" customFormat="1" ht="26.25" x14ac:dyDescent="0.25">
      <c r="A1" s="113" t="s">
        <v>0</v>
      </c>
      <c r="B1" s="113"/>
      <c r="C1" s="113"/>
      <c r="D1" s="113"/>
      <c r="E1" s="113"/>
      <c r="F1" s="113"/>
      <c r="G1" s="113"/>
      <c r="H1" s="113"/>
      <c r="I1" s="113"/>
      <c r="J1" s="113"/>
      <c r="K1" s="113"/>
      <c r="L1" s="113"/>
      <c r="M1" s="113"/>
      <c r="N1" s="113"/>
      <c r="O1" s="113"/>
      <c r="P1" s="113"/>
      <c r="Q1" s="113"/>
      <c r="R1" s="113"/>
      <c r="S1" s="113"/>
      <c r="T1" s="113"/>
    </row>
    <row r="2" spans="1:21" s="1" customFormat="1" ht="26.25" x14ac:dyDescent="0.25">
      <c r="A2" s="113" t="s">
        <v>1</v>
      </c>
      <c r="B2" s="113"/>
      <c r="C2" s="113"/>
      <c r="D2" s="113"/>
      <c r="E2" s="113"/>
      <c r="F2" s="113"/>
      <c r="G2" s="113"/>
      <c r="H2" s="113"/>
      <c r="I2" s="113"/>
      <c r="J2" s="113"/>
      <c r="K2" s="113"/>
      <c r="L2" s="113"/>
      <c r="M2" s="113"/>
      <c r="N2" s="113"/>
      <c r="O2" s="113"/>
      <c r="P2" s="113"/>
      <c r="Q2" s="113"/>
      <c r="R2" s="113"/>
      <c r="S2" s="113"/>
      <c r="T2" s="113"/>
      <c r="U2" s="2"/>
    </row>
    <row r="3" spans="1:21" s="1" customFormat="1" ht="26.25" x14ac:dyDescent="0.25">
      <c r="A3" s="113" t="s">
        <v>2</v>
      </c>
      <c r="B3" s="113"/>
      <c r="C3" s="113"/>
      <c r="D3" s="113"/>
      <c r="E3" s="113"/>
      <c r="F3" s="113"/>
      <c r="G3" s="113"/>
      <c r="H3" s="113"/>
      <c r="I3" s="113"/>
      <c r="J3" s="113"/>
      <c r="K3" s="113"/>
      <c r="L3" s="113"/>
      <c r="M3" s="113"/>
      <c r="N3" s="113"/>
      <c r="O3" s="113"/>
      <c r="P3" s="113"/>
      <c r="Q3" s="113"/>
      <c r="R3" s="113"/>
      <c r="S3" s="113"/>
      <c r="T3" s="113"/>
      <c r="U3" s="2"/>
    </row>
    <row r="4" spans="1:21" s="1" customFormat="1" ht="18.75" x14ac:dyDescent="0.25">
      <c r="A4" s="2"/>
      <c r="B4" s="2"/>
      <c r="C4" s="2"/>
      <c r="D4" s="2"/>
      <c r="E4" s="2"/>
      <c r="F4" s="2"/>
      <c r="G4" s="2"/>
      <c r="H4" s="2"/>
      <c r="I4" s="2"/>
      <c r="J4" s="2"/>
      <c r="K4" s="2"/>
      <c r="L4" s="2"/>
      <c r="M4" s="2"/>
      <c r="N4" s="2"/>
      <c r="O4" s="2"/>
      <c r="P4" s="2"/>
      <c r="Q4" s="2"/>
      <c r="R4" s="2"/>
      <c r="S4" s="2"/>
      <c r="T4" s="2"/>
      <c r="U4" s="2"/>
    </row>
    <row r="5" spans="1:21" s="1" customFormat="1" ht="15.75" thickBot="1" x14ac:dyDescent="0.3"/>
    <row r="6" spans="1:21" s="1" customFormat="1" ht="15" customHeight="1" x14ac:dyDescent="0.25">
      <c r="A6" s="114" t="s">
        <v>3</v>
      </c>
      <c r="B6" s="115"/>
      <c r="C6" s="116"/>
      <c r="D6" s="117"/>
      <c r="E6" s="3"/>
    </row>
    <row r="7" spans="1:21" s="1" customFormat="1" x14ac:dyDescent="0.25">
      <c r="A7" s="4" t="s">
        <v>4</v>
      </c>
      <c r="B7" s="118" t="s">
        <v>5</v>
      </c>
      <c r="C7" s="119"/>
      <c r="D7" s="5" t="s">
        <v>6</v>
      </c>
      <c r="E7" s="3"/>
    </row>
    <row r="8" spans="1:21" s="1" customFormat="1" ht="62.25" customHeight="1" thickBot="1" x14ac:dyDescent="0.3">
      <c r="A8" s="6" t="s">
        <v>8</v>
      </c>
      <c r="B8" s="111" t="s">
        <v>36</v>
      </c>
      <c r="C8" s="144"/>
      <c r="D8" s="7" t="s">
        <v>37</v>
      </c>
    </row>
    <row r="9" spans="1:21" s="1" customFormat="1" ht="15.75" thickBot="1" x14ac:dyDescent="0.3">
      <c r="P9" s="124"/>
      <c r="Q9" s="124"/>
      <c r="R9" s="124"/>
      <c r="S9" s="124"/>
    </row>
    <row r="10" spans="1:21" s="1" customFormat="1" ht="27" thickBot="1" x14ac:dyDescent="0.3">
      <c r="A10" s="103" t="s">
        <v>9</v>
      </c>
      <c r="B10" s="104"/>
      <c r="C10" s="104"/>
      <c r="D10" s="104"/>
      <c r="E10" s="104"/>
      <c r="F10" s="104"/>
      <c r="G10" s="105"/>
      <c r="H10" s="108">
        <v>2021</v>
      </c>
      <c r="I10" s="109"/>
      <c r="J10" s="109"/>
      <c r="K10" s="109"/>
      <c r="L10" s="109"/>
      <c r="M10" s="109"/>
      <c r="N10" s="109"/>
      <c r="O10" s="109"/>
      <c r="P10" s="109"/>
      <c r="Q10" s="109"/>
      <c r="R10" s="109"/>
      <c r="S10" s="110"/>
      <c r="T10" s="106" t="s">
        <v>10</v>
      </c>
    </row>
    <row r="11" spans="1:21" s="1" customFormat="1" ht="58.5" customHeight="1" x14ac:dyDescent="0.25">
      <c r="A11" s="51" t="s">
        <v>11</v>
      </c>
      <c r="B11" s="52" t="s">
        <v>12</v>
      </c>
      <c r="C11" s="53" t="s">
        <v>13</v>
      </c>
      <c r="D11" s="53" t="s">
        <v>14</v>
      </c>
      <c r="E11" s="53" t="s">
        <v>15</v>
      </c>
      <c r="F11" s="53" t="s">
        <v>16</v>
      </c>
      <c r="G11" s="54" t="s">
        <v>17</v>
      </c>
      <c r="H11" s="12" t="s">
        <v>22</v>
      </c>
      <c r="I11" s="12" t="s">
        <v>23</v>
      </c>
      <c r="J11" s="12" t="s">
        <v>24</v>
      </c>
      <c r="K11" s="12" t="s">
        <v>25</v>
      </c>
      <c r="L11" s="12" t="s">
        <v>26</v>
      </c>
      <c r="M11" s="12" t="s">
        <v>27</v>
      </c>
      <c r="N11" s="12" t="s">
        <v>28</v>
      </c>
      <c r="O11" s="13" t="s">
        <v>29</v>
      </c>
      <c r="P11" s="13" t="s">
        <v>18</v>
      </c>
      <c r="Q11" s="13" t="s">
        <v>19</v>
      </c>
      <c r="R11" s="13" t="s">
        <v>20</v>
      </c>
      <c r="S11" s="13" t="s">
        <v>21</v>
      </c>
      <c r="T11" s="107"/>
    </row>
    <row r="12" spans="1:21" ht="150" customHeight="1" x14ac:dyDescent="0.25">
      <c r="A12" s="142" t="s">
        <v>58</v>
      </c>
      <c r="B12" s="129">
        <v>13765</v>
      </c>
      <c r="C12" s="131" t="s">
        <v>56</v>
      </c>
      <c r="D12" s="131" t="s">
        <v>57</v>
      </c>
      <c r="E12" s="22" t="s">
        <v>100</v>
      </c>
      <c r="F12" s="17">
        <v>22717.266039999999</v>
      </c>
      <c r="G12" s="22" t="s">
        <v>101</v>
      </c>
      <c r="H12" s="72">
        <v>0</v>
      </c>
      <c r="I12" s="72">
        <v>4441.6959999999999</v>
      </c>
      <c r="J12" s="72">
        <v>4441.6959999999999</v>
      </c>
      <c r="K12" s="72">
        <v>890.08788000000004</v>
      </c>
      <c r="L12" s="72">
        <v>1369.58</v>
      </c>
      <c r="M12" s="72">
        <v>5079.13</v>
      </c>
      <c r="N12" s="72">
        <v>0</v>
      </c>
      <c r="O12" s="72">
        <v>0</v>
      </c>
      <c r="P12" s="72">
        <v>715.56240000000003</v>
      </c>
      <c r="Q12" s="72">
        <v>2492.4699999999998</v>
      </c>
      <c r="R12" s="72">
        <v>0</v>
      </c>
      <c r="S12" s="72">
        <v>3429.8219999999997</v>
      </c>
      <c r="T12" s="92">
        <f>SUM(H12:S12)</f>
        <v>22860.044279999998</v>
      </c>
    </row>
    <row r="13" spans="1:21" ht="150" customHeight="1" x14ac:dyDescent="0.25">
      <c r="A13" s="143"/>
      <c r="B13" s="129"/>
      <c r="C13" s="131"/>
      <c r="D13" s="131"/>
      <c r="E13" s="22" t="s">
        <v>102</v>
      </c>
      <c r="F13" s="17">
        <v>9735.971160000001</v>
      </c>
      <c r="G13" s="22" t="s">
        <v>101</v>
      </c>
      <c r="H13" s="73">
        <v>305.96000000000004</v>
      </c>
      <c r="I13" s="73">
        <v>187.89000000000001</v>
      </c>
      <c r="J13" s="73">
        <v>134.44</v>
      </c>
      <c r="K13" s="73">
        <v>185.05</v>
      </c>
      <c r="L13" s="73">
        <v>189.22</v>
      </c>
      <c r="M13" s="73">
        <v>163.54</v>
      </c>
      <c r="N13" s="72">
        <v>357.58</v>
      </c>
      <c r="O13" s="72">
        <v>130.28</v>
      </c>
      <c r="P13" s="72">
        <v>506.38</v>
      </c>
      <c r="Q13" s="72">
        <v>356.75</v>
      </c>
      <c r="R13" s="72">
        <v>118.58</v>
      </c>
      <c r="S13" s="72">
        <f>260.61+6.6</f>
        <v>267.21000000000004</v>
      </c>
      <c r="T13" s="92">
        <f>SUM(H13:S13)</f>
        <v>2902.8799999999997</v>
      </c>
    </row>
    <row r="14" spans="1:21" ht="132" customHeight="1" x14ac:dyDescent="0.25">
      <c r="A14" s="101" t="s">
        <v>55</v>
      </c>
      <c r="B14" s="129"/>
      <c r="C14" s="131"/>
      <c r="D14" s="131"/>
      <c r="E14" s="22" t="s">
        <v>103</v>
      </c>
      <c r="F14" s="17">
        <v>1375</v>
      </c>
      <c r="G14" s="23" t="s">
        <v>104</v>
      </c>
      <c r="H14" s="23">
        <v>10</v>
      </c>
      <c r="I14" s="23">
        <v>144</v>
      </c>
      <c r="J14" s="23">
        <v>139</v>
      </c>
      <c r="K14" s="23">
        <v>86</v>
      </c>
      <c r="L14" s="23">
        <v>75</v>
      </c>
      <c r="M14" s="23">
        <v>106</v>
      </c>
      <c r="N14" s="23">
        <v>0</v>
      </c>
      <c r="O14" s="23">
        <v>187</v>
      </c>
      <c r="P14" s="23">
        <v>76</v>
      </c>
      <c r="Q14" s="23">
        <v>0</v>
      </c>
      <c r="R14" s="23">
        <v>0</v>
      </c>
      <c r="S14" s="23">
        <f>7+14+(100+4)</f>
        <v>125</v>
      </c>
      <c r="T14" s="88">
        <f t="shared" ref="T14:T17" si="0">SUM(H14:S14)</f>
        <v>948</v>
      </c>
    </row>
    <row r="15" spans="1:21" ht="45" customHeight="1" x14ac:dyDescent="0.25">
      <c r="A15" s="142" t="s">
        <v>61</v>
      </c>
      <c r="B15" s="129">
        <v>13753</v>
      </c>
      <c r="C15" s="131" t="s">
        <v>59</v>
      </c>
      <c r="D15" s="131" t="s">
        <v>60</v>
      </c>
      <c r="E15" s="22" t="s">
        <v>105</v>
      </c>
      <c r="F15" s="17">
        <v>370000</v>
      </c>
      <c r="G15" s="22" t="s">
        <v>101</v>
      </c>
      <c r="H15" s="73">
        <v>39180.74</v>
      </c>
      <c r="I15" s="73">
        <v>45031.21</v>
      </c>
      <c r="J15" s="73">
        <v>50743.600000000006</v>
      </c>
      <c r="K15" s="73">
        <v>38684.740000000005</v>
      </c>
      <c r="L15" s="73">
        <v>42497.539999999994</v>
      </c>
      <c r="M15" s="73">
        <v>45194.14</v>
      </c>
      <c r="N15" s="16">
        <v>46332.78</v>
      </c>
      <c r="O15" s="16">
        <v>39854.720000000001</v>
      </c>
      <c r="P15" s="16">
        <v>32326.69</v>
      </c>
      <c r="Q15" s="16">
        <v>32230.779999999995</v>
      </c>
      <c r="R15" s="16">
        <v>33000</v>
      </c>
      <c r="S15" s="16">
        <v>23935.72</v>
      </c>
      <c r="T15" s="92">
        <f t="shared" si="0"/>
        <v>469012.65999999992</v>
      </c>
    </row>
    <row r="16" spans="1:21" ht="67.5" customHeight="1" x14ac:dyDescent="0.25">
      <c r="A16" s="143"/>
      <c r="B16" s="129"/>
      <c r="C16" s="131"/>
      <c r="D16" s="131"/>
      <c r="E16" s="22" t="s">
        <v>106</v>
      </c>
      <c r="F16" s="17">
        <v>30000</v>
      </c>
      <c r="G16" s="22" t="s">
        <v>101</v>
      </c>
      <c r="H16" s="73">
        <v>0</v>
      </c>
      <c r="I16" s="73">
        <v>98.08</v>
      </c>
      <c r="J16" s="73">
        <v>44.68</v>
      </c>
      <c r="K16" s="73">
        <v>488.32000000000005</v>
      </c>
      <c r="L16" s="73">
        <v>1388.52</v>
      </c>
      <c r="M16" s="73">
        <v>318.25</v>
      </c>
      <c r="N16" s="23">
        <v>293.05</v>
      </c>
      <c r="O16" s="23">
        <v>55.15</v>
      </c>
      <c r="P16" s="23">
        <v>16.899999999999999</v>
      </c>
      <c r="Q16" s="23">
        <v>69.739999999999995</v>
      </c>
      <c r="R16" s="23">
        <v>70</v>
      </c>
      <c r="S16" s="23">
        <v>924.45999999999992</v>
      </c>
      <c r="T16" s="92">
        <f t="shared" si="0"/>
        <v>3767.15</v>
      </c>
    </row>
    <row r="17" spans="1:20" ht="95.25" customHeight="1" x14ac:dyDescent="0.25">
      <c r="A17" s="101" t="s">
        <v>62</v>
      </c>
      <c r="B17" s="129"/>
      <c r="C17" s="131"/>
      <c r="D17" s="131"/>
      <c r="E17" s="22" t="s">
        <v>107</v>
      </c>
      <c r="F17" s="17">
        <v>32</v>
      </c>
      <c r="G17" s="23" t="s">
        <v>104</v>
      </c>
      <c r="H17" s="23">
        <v>0</v>
      </c>
      <c r="I17" s="23">
        <v>0</v>
      </c>
      <c r="J17" s="23">
        <v>0</v>
      </c>
      <c r="K17" s="23">
        <v>0</v>
      </c>
      <c r="L17" s="23">
        <v>0</v>
      </c>
      <c r="M17" s="23">
        <v>1</v>
      </c>
      <c r="N17" s="23">
        <v>2</v>
      </c>
      <c r="O17" s="23">
        <v>4</v>
      </c>
      <c r="P17" s="23">
        <v>1</v>
      </c>
      <c r="Q17" s="23">
        <v>0</v>
      </c>
      <c r="R17" s="23">
        <v>0</v>
      </c>
      <c r="S17" s="23">
        <v>0</v>
      </c>
      <c r="T17" s="88">
        <f t="shared" si="0"/>
        <v>8</v>
      </c>
    </row>
    <row r="18" spans="1:20" ht="150" x14ac:dyDescent="0.25">
      <c r="A18" s="101" t="s">
        <v>65</v>
      </c>
      <c r="B18" s="129">
        <v>13728</v>
      </c>
      <c r="C18" s="131" t="s">
        <v>63</v>
      </c>
      <c r="D18" s="131" t="s">
        <v>64</v>
      </c>
      <c r="E18" s="120" t="s">
        <v>108</v>
      </c>
      <c r="F18" s="136">
        <v>33</v>
      </c>
      <c r="G18" s="139" t="s">
        <v>139</v>
      </c>
      <c r="H18" s="133">
        <v>0.7</v>
      </c>
      <c r="I18" s="133">
        <v>0</v>
      </c>
      <c r="J18" s="133">
        <v>0</v>
      </c>
      <c r="K18" s="133">
        <v>1.079</v>
      </c>
      <c r="L18" s="133">
        <v>0.10630000000000001</v>
      </c>
      <c r="M18" s="133">
        <v>0.62549999999999994</v>
      </c>
      <c r="N18" s="136">
        <v>0.5</v>
      </c>
      <c r="O18" s="136">
        <v>4.3899999999999997</v>
      </c>
      <c r="P18" s="136">
        <v>1.2300000000000002</v>
      </c>
      <c r="Q18" s="148">
        <v>0</v>
      </c>
      <c r="R18" s="148">
        <v>0</v>
      </c>
      <c r="S18" s="148">
        <v>1.74</v>
      </c>
      <c r="T18" s="145">
        <f>SUM(H18:S21)</f>
        <v>10.370799999999999</v>
      </c>
    </row>
    <row r="19" spans="1:20" ht="90" x14ac:dyDescent="0.25">
      <c r="A19" s="101" t="s">
        <v>58</v>
      </c>
      <c r="B19" s="129"/>
      <c r="C19" s="131"/>
      <c r="D19" s="131"/>
      <c r="E19" s="125"/>
      <c r="F19" s="137"/>
      <c r="G19" s="140"/>
      <c r="H19" s="134"/>
      <c r="I19" s="134"/>
      <c r="J19" s="134"/>
      <c r="K19" s="134"/>
      <c r="L19" s="134"/>
      <c r="M19" s="134"/>
      <c r="N19" s="137"/>
      <c r="O19" s="137"/>
      <c r="P19" s="137"/>
      <c r="Q19" s="149"/>
      <c r="R19" s="149"/>
      <c r="S19" s="149"/>
      <c r="T19" s="146"/>
    </row>
    <row r="20" spans="1:20" ht="60" x14ac:dyDescent="0.25">
      <c r="A20" s="101" t="s">
        <v>54</v>
      </c>
      <c r="B20" s="129"/>
      <c r="C20" s="131"/>
      <c r="D20" s="131"/>
      <c r="E20" s="125"/>
      <c r="F20" s="137"/>
      <c r="G20" s="140"/>
      <c r="H20" s="134"/>
      <c r="I20" s="134"/>
      <c r="J20" s="134"/>
      <c r="K20" s="134"/>
      <c r="L20" s="134"/>
      <c r="M20" s="134"/>
      <c r="N20" s="137"/>
      <c r="O20" s="137"/>
      <c r="P20" s="137"/>
      <c r="Q20" s="149"/>
      <c r="R20" s="149"/>
      <c r="S20" s="149"/>
      <c r="T20" s="146"/>
    </row>
    <row r="21" spans="1:20" ht="75" x14ac:dyDescent="0.25">
      <c r="A21" s="101" t="s">
        <v>55</v>
      </c>
      <c r="B21" s="129"/>
      <c r="C21" s="131"/>
      <c r="D21" s="131"/>
      <c r="E21" s="121"/>
      <c r="F21" s="138"/>
      <c r="G21" s="141"/>
      <c r="H21" s="135"/>
      <c r="I21" s="135"/>
      <c r="J21" s="135"/>
      <c r="K21" s="135"/>
      <c r="L21" s="135"/>
      <c r="M21" s="135"/>
      <c r="N21" s="138"/>
      <c r="O21" s="138"/>
      <c r="P21" s="138"/>
      <c r="Q21" s="150"/>
      <c r="R21" s="150"/>
      <c r="S21" s="150"/>
      <c r="T21" s="147"/>
    </row>
    <row r="22" spans="1:20" ht="118.5" customHeight="1" x14ac:dyDescent="0.25">
      <c r="A22" s="101" t="s">
        <v>68</v>
      </c>
      <c r="B22" s="129">
        <v>13725</v>
      </c>
      <c r="C22" s="131" t="s">
        <v>66</v>
      </c>
      <c r="D22" s="131" t="s">
        <v>67</v>
      </c>
      <c r="E22" s="24" t="s">
        <v>109</v>
      </c>
      <c r="F22" s="17">
        <v>6</v>
      </c>
      <c r="G22" s="23" t="s">
        <v>139</v>
      </c>
      <c r="H22" s="73">
        <v>0.23580000000000001</v>
      </c>
      <c r="I22" s="73">
        <v>0.1</v>
      </c>
      <c r="J22" s="73">
        <v>0.1</v>
      </c>
      <c r="K22" s="73">
        <v>1.95</v>
      </c>
      <c r="L22" s="73">
        <v>1.91</v>
      </c>
      <c r="M22" s="73">
        <v>0</v>
      </c>
      <c r="N22" s="72">
        <v>0</v>
      </c>
      <c r="O22" s="17">
        <v>1.46</v>
      </c>
      <c r="P22" s="17">
        <v>0.03</v>
      </c>
      <c r="Q22" s="17">
        <v>0.78</v>
      </c>
      <c r="R22" s="72">
        <v>0</v>
      </c>
      <c r="S22" s="164">
        <v>0.1</v>
      </c>
      <c r="T22" s="93">
        <f>SUM(H22:S22)</f>
        <v>6.6657999999999999</v>
      </c>
    </row>
    <row r="23" spans="1:20" ht="45" x14ac:dyDescent="0.25">
      <c r="A23" s="101" t="s">
        <v>69</v>
      </c>
      <c r="B23" s="129"/>
      <c r="C23" s="131"/>
      <c r="D23" s="131"/>
      <c r="E23" s="24" t="s">
        <v>110</v>
      </c>
      <c r="F23" s="17">
        <v>3</v>
      </c>
      <c r="G23" s="23" t="s">
        <v>139</v>
      </c>
      <c r="H23" s="73">
        <v>0</v>
      </c>
      <c r="I23" s="73">
        <v>0</v>
      </c>
      <c r="J23" s="73">
        <v>0</v>
      </c>
      <c r="K23" s="73">
        <v>0</v>
      </c>
      <c r="L23" s="73">
        <v>0</v>
      </c>
      <c r="M23" s="73">
        <v>3.05</v>
      </c>
      <c r="N23" s="72">
        <v>0</v>
      </c>
      <c r="O23" s="72">
        <v>0</v>
      </c>
      <c r="P23" s="72">
        <v>0</v>
      </c>
      <c r="Q23" s="72">
        <v>0</v>
      </c>
      <c r="R23" s="72">
        <v>0</v>
      </c>
      <c r="S23" s="72">
        <v>0</v>
      </c>
      <c r="T23" s="93">
        <f>SUM(H23:S23)</f>
        <v>3.05</v>
      </c>
    </row>
    <row r="24" spans="1:20" ht="90" x14ac:dyDescent="0.25">
      <c r="A24" s="101" t="s">
        <v>58</v>
      </c>
      <c r="B24" s="129"/>
      <c r="C24" s="131"/>
      <c r="D24" s="131"/>
      <c r="E24" s="24" t="s">
        <v>111</v>
      </c>
      <c r="F24" s="17">
        <v>4</v>
      </c>
      <c r="G24" s="23" t="s">
        <v>139</v>
      </c>
      <c r="H24" s="73">
        <v>0</v>
      </c>
      <c r="I24" s="73">
        <v>0</v>
      </c>
      <c r="J24" s="73">
        <v>0</v>
      </c>
      <c r="K24" s="73">
        <v>0</v>
      </c>
      <c r="L24" s="73">
        <v>0</v>
      </c>
      <c r="M24" s="73">
        <v>0</v>
      </c>
      <c r="N24" s="72">
        <v>0</v>
      </c>
      <c r="O24" s="72">
        <v>0</v>
      </c>
      <c r="P24" s="72">
        <v>0</v>
      </c>
      <c r="Q24" s="72">
        <v>0</v>
      </c>
      <c r="R24" s="72">
        <v>0</v>
      </c>
      <c r="S24" s="72">
        <v>0</v>
      </c>
      <c r="T24" s="93">
        <f>SUM(H24:S24)</f>
        <v>0</v>
      </c>
    </row>
    <row r="25" spans="1:20" ht="133.5" customHeight="1" x14ac:dyDescent="0.25">
      <c r="A25" s="101" t="s">
        <v>70</v>
      </c>
      <c r="B25" s="129"/>
      <c r="C25" s="131"/>
      <c r="D25" s="131"/>
      <c r="E25" s="24" t="s">
        <v>112</v>
      </c>
      <c r="F25" s="17">
        <v>31.5</v>
      </c>
      <c r="G25" s="23" t="s">
        <v>139</v>
      </c>
      <c r="H25" s="73">
        <v>1.6969799999999997</v>
      </c>
      <c r="I25" s="73">
        <v>2.2000000000000002</v>
      </c>
      <c r="J25" s="73">
        <v>1.8</v>
      </c>
      <c r="K25" s="73">
        <v>1.43</v>
      </c>
      <c r="L25" s="73">
        <v>2.95</v>
      </c>
      <c r="M25" s="73">
        <v>2.75</v>
      </c>
      <c r="N25" s="72">
        <v>1.97</v>
      </c>
      <c r="O25" s="72">
        <v>4.88</v>
      </c>
      <c r="P25" s="72">
        <v>0.72</v>
      </c>
      <c r="Q25" s="72">
        <v>7.0000000000000007E-2</v>
      </c>
      <c r="R25" s="72">
        <v>1.88</v>
      </c>
      <c r="S25" s="72">
        <v>1.47</v>
      </c>
      <c r="T25" s="93">
        <f>SUM(H25:S25)</f>
        <v>23.816979999999997</v>
      </c>
    </row>
    <row r="26" spans="1:20" ht="75.75" thickBot="1" x14ac:dyDescent="0.3">
      <c r="A26" s="102" t="s">
        <v>55</v>
      </c>
      <c r="B26" s="130"/>
      <c r="C26" s="132"/>
      <c r="D26" s="132"/>
      <c r="E26" s="94" t="s">
        <v>113</v>
      </c>
      <c r="F26" s="95">
        <v>3</v>
      </c>
      <c r="G26" s="96" t="s">
        <v>139</v>
      </c>
      <c r="H26" s="97">
        <v>0</v>
      </c>
      <c r="I26" s="97">
        <v>4.3</v>
      </c>
      <c r="J26" s="97">
        <v>0</v>
      </c>
      <c r="K26" s="98">
        <v>0</v>
      </c>
      <c r="L26" s="98">
        <v>0</v>
      </c>
      <c r="M26" s="98">
        <v>0</v>
      </c>
      <c r="N26" s="99">
        <v>0</v>
      </c>
      <c r="O26" s="99">
        <v>0</v>
      </c>
      <c r="P26" s="99">
        <v>0</v>
      </c>
      <c r="Q26" s="99">
        <v>1.34</v>
      </c>
      <c r="R26" s="99">
        <v>0</v>
      </c>
      <c r="S26" s="99">
        <v>0</v>
      </c>
      <c r="T26" s="100">
        <f>SUM(H26:S26)</f>
        <v>5.64</v>
      </c>
    </row>
  </sheetData>
  <mergeCells count="40">
    <mergeCell ref="H10:S10"/>
    <mergeCell ref="M18:M21"/>
    <mergeCell ref="N18:N21"/>
    <mergeCell ref="O18:O21"/>
    <mergeCell ref="T18:T21"/>
    <mergeCell ref="R18:R21"/>
    <mergeCell ref="S18:S21"/>
    <mergeCell ref="Q18:Q21"/>
    <mergeCell ref="P18:P21"/>
    <mergeCell ref="T10:T11"/>
    <mergeCell ref="L18:L21"/>
    <mergeCell ref="B8:C8"/>
    <mergeCell ref="A1:T1"/>
    <mergeCell ref="A2:T2"/>
    <mergeCell ref="A3:T3"/>
    <mergeCell ref="A6:D6"/>
    <mergeCell ref="B7:C7"/>
    <mergeCell ref="A15:A16"/>
    <mergeCell ref="B12:B14"/>
    <mergeCell ref="C12:C14"/>
    <mergeCell ref="D12:D14"/>
    <mergeCell ref="B15:B17"/>
    <mergeCell ref="C15:C17"/>
    <mergeCell ref="D15:D17"/>
    <mergeCell ref="P9:S9"/>
    <mergeCell ref="B22:B26"/>
    <mergeCell ref="C22:C26"/>
    <mergeCell ref="D22:D26"/>
    <mergeCell ref="B18:B21"/>
    <mergeCell ref="C18:C21"/>
    <mergeCell ref="D18:D21"/>
    <mergeCell ref="A10:G10"/>
    <mergeCell ref="K18:K21"/>
    <mergeCell ref="I18:I21"/>
    <mergeCell ref="H18:H21"/>
    <mergeCell ref="J18:J21"/>
    <mergeCell ref="E18:E21"/>
    <mergeCell ref="F18:F21"/>
    <mergeCell ref="G18:G21"/>
    <mergeCell ref="A12:A13"/>
  </mergeCells>
  <pageMargins left="0.27559055118110237" right="0.23622047244094491" top="0.27559055118110237" bottom="0.23622047244094491" header="0.19685039370078741" footer="0.15748031496062992"/>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1"/>
  <sheetViews>
    <sheetView topLeftCell="E21" zoomScale="77" zoomScaleNormal="77" workbookViewId="0">
      <selection activeCell="Q17" sqref="Q17:Q20"/>
    </sheetView>
  </sheetViews>
  <sheetFormatPr baseColWidth="10" defaultRowHeight="15" x14ac:dyDescent="0.25"/>
  <cols>
    <col min="1" max="1" width="41.28515625" customWidth="1"/>
    <col min="2" max="2" width="22.140625" customWidth="1"/>
    <col min="3" max="3" width="32.85546875" customWidth="1"/>
    <col min="4" max="4" width="37" customWidth="1"/>
    <col min="5" max="5" width="22.140625" customWidth="1"/>
    <col min="7" max="7" width="13.7109375" customWidth="1"/>
    <col min="16" max="16" width="15.140625" customWidth="1"/>
    <col min="17" max="18" width="15.7109375" customWidth="1"/>
    <col min="19" max="19" width="16.28515625" customWidth="1"/>
  </cols>
  <sheetData>
    <row r="1" spans="1:21" ht="26.25" x14ac:dyDescent="0.25">
      <c r="A1" s="113" t="s">
        <v>0</v>
      </c>
      <c r="B1" s="113"/>
      <c r="C1" s="113"/>
      <c r="D1" s="113"/>
      <c r="E1" s="113"/>
      <c r="F1" s="113"/>
      <c r="G1" s="113"/>
      <c r="H1" s="113"/>
      <c r="I1" s="113"/>
      <c r="J1" s="113"/>
      <c r="K1" s="113"/>
      <c r="L1" s="113"/>
      <c r="M1" s="113"/>
      <c r="N1" s="113"/>
      <c r="O1" s="113"/>
      <c r="P1" s="113"/>
      <c r="Q1" s="113"/>
      <c r="R1" s="113"/>
      <c r="S1" s="113"/>
      <c r="T1" s="113"/>
      <c r="U1" s="44"/>
    </row>
    <row r="2" spans="1:21" ht="26.25" x14ac:dyDescent="0.25">
      <c r="A2" s="113" t="s">
        <v>1</v>
      </c>
      <c r="B2" s="113"/>
      <c r="C2" s="113"/>
      <c r="D2" s="113"/>
      <c r="E2" s="113"/>
      <c r="F2" s="113"/>
      <c r="G2" s="113"/>
      <c r="H2" s="113"/>
      <c r="I2" s="113"/>
      <c r="J2" s="113"/>
      <c r="K2" s="113"/>
      <c r="L2" s="113"/>
      <c r="M2" s="113"/>
      <c r="N2" s="113"/>
      <c r="O2" s="113"/>
      <c r="P2" s="113"/>
      <c r="Q2" s="113"/>
      <c r="R2" s="113"/>
      <c r="S2" s="113"/>
      <c r="T2" s="113"/>
      <c r="U2" s="45"/>
    </row>
    <row r="3" spans="1:21" ht="26.25" x14ac:dyDescent="0.25">
      <c r="A3" s="113" t="s">
        <v>2</v>
      </c>
      <c r="B3" s="113"/>
      <c r="C3" s="113"/>
      <c r="D3" s="113"/>
      <c r="E3" s="113"/>
      <c r="F3" s="113"/>
      <c r="G3" s="113"/>
      <c r="H3" s="113"/>
      <c r="I3" s="113"/>
      <c r="J3" s="113"/>
      <c r="K3" s="113"/>
      <c r="L3" s="113"/>
      <c r="M3" s="113"/>
      <c r="N3" s="113"/>
      <c r="O3" s="113"/>
      <c r="P3" s="113"/>
      <c r="Q3" s="113"/>
      <c r="R3" s="113"/>
      <c r="S3" s="113"/>
      <c r="T3" s="113"/>
      <c r="U3" s="45"/>
    </row>
    <row r="4" spans="1:21" ht="18.75" x14ac:dyDescent="0.25">
      <c r="A4" s="45"/>
      <c r="B4" s="45"/>
      <c r="C4" s="45"/>
      <c r="D4" s="45"/>
      <c r="E4" s="45"/>
      <c r="F4" s="45"/>
      <c r="G4" s="45"/>
      <c r="H4" s="45"/>
      <c r="I4" s="45"/>
      <c r="J4" s="45"/>
      <c r="K4" s="45"/>
      <c r="L4" s="45"/>
      <c r="M4" s="45"/>
      <c r="N4" s="45"/>
      <c r="O4" s="45"/>
      <c r="P4" s="45"/>
      <c r="Q4" s="45"/>
      <c r="R4" s="45"/>
      <c r="S4" s="45"/>
      <c r="T4" s="45"/>
      <c r="U4" s="45"/>
    </row>
    <row r="5" spans="1:21" ht="15.75" thickBot="1" x14ac:dyDescent="0.3">
      <c r="A5" s="44"/>
      <c r="B5" s="44"/>
      <c r="C5" s="44"/>
      <c r="D5" s="44"/>
      <c r="E5" s="44"/>
      <c r="F5" s="44"/>
      <c r="G5" s="44"/>
      <c r="H5" s="44"/>
      <c r="I5" s="44"/>
      <c r="J5" s="44"/>
      <c r="K5" s="44"/>
      <c r="L5" s="44"/>
      <c r="M5" s="44"/>
      <c r="N5" s="44"/>
      <c r="O5" s="44"/>
      <c r="P5" s="44"/>
      <c r="Q5" s="44"/>
      <c r="R5" s="44"/>
      <c r="S5" s="44"/>
      <c r="T5" s="44"/>
      <c r="U5" s="44"/>
    </row>
    <row r="6" spans="1:21" x14ac:dyDescent="0.25">
      <c r="A6" s="114" t="s">
        <v>3</v>
      </c>
      <c r="B6" s="115"/>
      <c r="C6" s="116"/>
      <c r="D6" s="117"/>
      <c r="E6" s="46"/>
      <c r="F6" s="44"/>
      <c r="G6" s="44"/>
      <c r="H6" s="44"/>
      <c r="I6" s="44"/>
      <c r="J6" s="44"/>
      <c r="K6" s="44"/>
      <c r="L6" s="44"/>
      <c r="M6" s="44"/>
      <c r="N6" s="44"/>
      <c r="O6" s="44"/>
      <c r="P6" s="44"/>
      <c r="Q6" s="44"/>
      <c r="R6" s="44"/>
      <c r="S6" s="44"/>
      <c r="T6" s="44"/>
      <c r="U6" s="44"/>
    </row>
    <row r="7" spans="1:21" x14ac:dyDescent="0.25">
      <c r="A7" s="47" t="s">
        <v>4</v>
      </c>
      <c r="B7" s="118" t="s">
        <v>5</v>
      </c>
      <c r="C7" s="119"/>
      <c r="D7" s="48" t="s">
        <v>6</v>
      </c>
      <c r="E7" s="46"/>
      <c r="F7" s="44"/>
      <c r="G7" s="44"/>
      <c r="H7" s="44"/>
      <c r="I7" s="44"/>
      <c r="J7" s="44"/>
      <c r="K7" s="44"/>
      <c r="L7" s="44"/>
      <c r="M7" s="44"/>
      <c r="N7" s="44"/>
      <c r="O7" s="44"/>
      <c r="P7" s="44"/>
      <c r="Q7" s="44"/>
      <c r="R7" s="44"/>
      <c r="S7" s="44"/>
      <c r="T7" s="44"/>
      <c r="U7" s="44"/>
    </row>
    <row r="8" spans="1:21" ht="51.75" thickBot="1" x14ac:dyDescent="0.3">
      <c r="A8" s="49" t="s">
        <v>8</v>
      </c>
      <c r="B8" s="111" t="s">
        <v>38</v>
      </c>
      <c r="C8" s="112"/>
      <c r="D8" s="50" t="s">
        <v>39</v>
      </c>
      <c r="E8" s="44"/>
      <c r="F8" s="44"/>
      <c r="G8" s="44"/>
      <c r="H8" s="44"/>
      <c r="I8" s="44"/>
      <c r="J8" s="44"/>
      <c r="K8" s="44"/>
      <c r="L8" s="44"/>
      <c r="M8" s="44"/>
      <c r="N8" s="44"/>
      <c r="O8" s="44"/>
      <c r="P8" s="44"/>
      <c r="Q8" s="44"/>
      <c r="R8" s="44"/>
      <c r="S8" s="44"/>
      <c r="T8" s="44"/>
      <c r="U8" s="44"/>
    </row>
    <row r="9" spans="1:21" ht="15.75" thickBot="1" x14ac:dyDescent="0.3">
      <c r="A9" s="44"/>
      <c r="B9" s="44"/>
      <c r="C9" s="44"/>
      <c r="D9" s="44"/>
      <c r="E9" s="44"/>
      <c r="F9" s="44"/>
      <c r="G9" s="44"/>
      <c r="H9" s="44"/>
      <c r="I9" s="44"/>
      <c r="J9" s="44"/>
      <c r="K9" s="44"/>
      <c r="L9" s="44"/>
      <c r="M9" s="44"/>
      <c r="N9" s="44"/>
      <c r="O9" s="44"/>
      <c r="P9" s="44"/>
      <c r="Q9" s="44"/>
      <c r="R9" s="44"/>
      <c r="S9" s="44"/>
      <c r="T9" s="44"/>
      <c r="U9" s="44"/>
    </row>
    <row r="10" spans="1:21" ht="27" thickBot="1" x14ac:dyDescent="0.3">
      <c r="A10" s="103" t="s">
        <v>9</v>
      </c>
      <c r="B10" s="104"/>
      <c r="C10" s="104"/>
      <c r="D10" s="104"/>
      <c r="E10" s="104"/>
      <c r="F10" s="104"/>
      <c r="G10" s="105"/>
      <c r="H10" s="108">
        <v>2021</v>
      </c>
      <c r="I10" s="109"/>
      <c r="J10" s="109"/>
      <c r="K10" s="109"/>
      <c r="L10" s="109"/>
      <c r="M10" s="109"/>
      <c r="N10" s="109"/>
      <c r="O10" s="109"/>
      <c r="P10" s="109"/>
      <c r="Q10" s="109"/>
      <c r="R10" s="109"/>
      <c r="S10" s="110"/>
      <c r="T10" s="106" t="s">
        <v>10</v>
      </c>
      <c r="U10" s="44"/>
    </row>
    <row r="11" spans="1:21" ht="25.5" x14ac:dyDescent="0.25">
      <c r="A11" s="51" t="s">
        <v>11</v>
      </c>
      <c r="B11" s="52" t="s">
        <v>12</v>
      </c>
      <c r="C11" s="53" t="s">
        <v>13</v>
      </c>
      <c r="D11" s="53" t="s">
        <v>14</v>
      </c>
      <c r="E11" s="53" t="s">
        <v>15</v>
      </c>
      <c r="F11" s="53" t="s">
        <v>16</v>
      </c>
      <c r="G11" s="54" t="s">
        <v>17</v>
      </c>
      <c r="H11" s="58" t="s">
        <v>22</v>
      </c>
      <c r="I11" s="58" t="s">
        <v>23</v>
      </c>
      <c r="J11" s="58" t="s">
        <v>24</v>
      </c>
      <c r="K11" s="58" t="s">
        <v>25</v>
      </c>
      <c r="L11" s="58" t="s">
        <v>26</v>
      </c>
      <c r="M11" s="58" t="s">
        <v>27</v>
      </c>
      <c r="N11" s="58" t="s">
        <v>28</v>
      </c>
      <c r="O11" s="59" t="s">
        <v>29</v>
      </c>
      <c r="P11" s="59" t="s">
        <v>18</v>
      </c>
      <c r="Q11" s="59" t="s">
        <v>19</v>
      </c>
      <c r="R11" s="59" t="s">
        <v>20</v>
      </c>
      <c r="S11" s="59" t="s">
        <v>21</v>
      </c>
      <c r="T11" s="107"/>
      <c r="U11" s="44"/>
    </row>
    <row r="12" spans="1:21" ht="120" x14ac:dyDescent="0.25">
      <c r="A12" s="43" t="s">
        <v>31</v>
      </c>
      <c r="B12" s="85">
        <v>14907</v>
      </c>
      <c r="C12" s="43" t="s">
        <v>71</v>
      </c>
      <c r="D12" s="43" t="s">
        <v>72</v>
      </c>
      <c r="E12" s="43" t="s">
        <v>90</v>
      </c>
      <c r="F12" s="60">
        <v>230</v>
      </c>
      <c r="G12" s="60" t="s">
        <v>91</v>
      </c>
      <c r="H12" s="64">
        <v>0</v>
      </c>
      <c r="I12" s="64">
        <v>0</v>
      </c>
      <c r="J12" s="64">
        <v>34</v>
      </c>
      <c r="K12" s="60">
        <v>32</v>
      </c>
      <c r="L12" s="60">
        <v>28</v>
      </c>
      <c r="M12" s="60">
        <v>22</v>
      </c>
      <c r="N12" s="60">
        <v>2</v>
      </c>
      <c r="O12" s="60">
        <v>0</v>
      </c>
      <c r="P12" s="60">
        <v>0</v>
      </c>
      <c r="Q12" s="60">
        <v>23</v>
      </c>
      <c r="R12" s="60">
        <v>35</v>
      </c>
      <c r="S12" s="60">
        <v>4</v>
      </c>
      <c r="T12" s="88">
        <f>SUM(H12:S12)</f>
        <v>180</v>
      </c>
      <c r="U12" s="42"/>
    </row>
    <row r="13" spans="1:21" ht="30" x14ac:dyDescent="0.25">
      <c r="A13" s="61" t="s">
        <v>75</v>
      </c>
      <c r="B13" s="160">
        <v>14927</v>
      </c>
      <c r="C13" s="131" t="s">
        <v>73</v>
      </c>
      <c r="D13" s="131" t="s">
        <v>74</v>
      </c>
      <c r="E13" s="161" t="s">
        <v>96</v>
      </c>
      <c r="F13" s="151">
        <v>1</v>
      </c>
      <c r="G13" s="151" t="s">
        <v>95</v>
      </c>
      <c r="H13" s="154">
        <v>1</v>
      </c>
      <c r="I13" s="154">
        <v>0</v>
      </c>
      <c r="J13" s="154">
        <v>0</v>
      </c>
      <c r="K13" s="151">
        <v>0</v>
      </c>
      <c r="L13" s="151">
        <v>0</v>
      </c>
      <c r="M13" s="151">
        <v>0</v>
      </c>
      <c r="N13" s="151">
        <v>0</v>
      </c>
      <c r="O13" s="151">
        <v>0</v>
      </c>
      <c r="P13" s="151">
        <v>0</v>
      </c>
      <c r="Q13" s="151">
        <v>0</v>
      </c>
      <c r="R13" s="151">
        <v>0</v>
      </c>
      <c r="S13" s="151">
        <v>0</v>
      </c>
      <c r="T13" s="157">
        <f>SUM(H13:S16)</f>
        <v>1</v>
      </c>
      <c r="U13" s="42"/>
    </row>
    <row r="14" spans="1:21" ht="45" x14ac:dyDescent="0.25">
      <c r="A14" s="61" t="s">
        <v>76</v>
      </c>
      <c r="B14" s="160"/>
      <c r="C14" s="131"/>
      <c r="D14" s="131"/>
      <c r="E14" s="162"/>
      <c r="F14" s="152"/>
      <c r="G14" s="152"/>
      <c r="H14" s="155"/>
      <c r="I14" s="155"/>
      <c r="J14" s="155"/>
      <c r="K14" s="152"/>
      <c r="L14" s="152"/>
      <c r="M14" s="152"/>
      <c r="N14" s="152"/>
      <c r="O14" s="152"/>
      <c r="P14" s="152"/>
      <c r="Q14" s="152"/>
      <c r="R14" s="152"/>
      <c r="S14" s="152"/>
      <c r="T14" s="158"/>
      <c r="U14" s="42"/>
    </row>
    <row r="15" spans="1:21" ht="30" x14ac:dyDescent="0.25">
      <c r="A15" s="61" t="s">
        <v>77</v>
      </c>
      <c r="B15" s="160"/>
      <c r="C15" s="131"/>
      <c r="D15" s="131"/>
      <c r="E15" s="162"/>
      <c r="F15" s="152"/>
      <c r="G15" s="152"/>
      <c r="H15" s="155"/>
      <c r="I15" s="155"/>
      <c r="J15" s="155"/>
      <c r="K15" s="152"/>
      <c r="L15" s="152"/>
      <c r="M15" s="152"/>
      <c r="N15" s="152"/>
      <c r="O15" s="152"/>
      <c r="P15" s="152"/>
      <c r="Q15" s="152"/>
      <c r="R15" s="152"/>
      <c r="S15" s="152"/>
      <c r="T15" s="158"/>
      <c r="U15" s="42"/>
    </row>
    <row r="16" spans="1:21" ht="45" x14ac:dyDescent="0.25">
      <c r="A16" s="61" t="s">
        <v>78</v>
      </c>
      <c r="B16" s="160"/>
      <c r="C16" s="131"/>
      <c r="D16" s="131"/>
      <c r="E16" s="163"/>
      <c r="F16" s="153"/>
      <c r="G16" s="153"/>
      <c r="H16" s="156"/>
      <c r="I16" s="156"/>
      <c r="J16" s="156"/>
      <c r="K16" s="153"/>
      <c r="L16" s="153"/>
      <c r="M16" s="153"/>
      <c r="N16" s="153"/>
      <c r="O16" s="153"/>
      <c r="P16" s="153"/>
      <c r="Q16" s="153"/>
      <c r="R16" s="153"/>
      <c r="S16" s="153"/>
      <c r="T16" s="159"/>
      <c r="U16" s="42"/>
    </row>
    <row r="17" spans="1:21" ht="30" x14ac:dyDescent="0.25">
      <c r="A17" s="61" t="s">
        <v>75</v>
      </c>
      <c r="B17" s="129">
        <v>14930</v>
      </c>
      <c r="C17" s="131" t="s">
        <v>79</v>
      </c>
      <c r="D17" s="131" t="s">
        <v>80</v>
      </c>
      <c r="E17" s="161" t="s">
        <v>149</v>
      </c>
      <c r="F17" s="151">
        <v>940</v>
      </c>
      <c r="G17" s="151" t="s">
        <v>95</v>
      </c>
      <c r="H17" s="154">
        <v>8</v>
      </c>
      <c r="I17" s="154">
        <v>100</v>
      </c>
      <c r="J17" s="154">
        <v>516</v>
      </c>
      <c r="K17" s="151">
        <v>253</v>
      </c>
      <c r="L17" s="151">
        <v>188</v>
      </c>
      <c r="M17" s="151">
        <v>96</v>
      </c>
      <c r="N17" s="151">
        <v>7</v>
      </c>
      <c r="O17" s="151">
        <v>0</v>
      </c>
      <c r="P17" s="151">
        <v>232</v>
      </c>
      <c r="Q17" s="151">
        <f>55+1</f>
        <v>56</v>
      </c>
      <c r="R17" s="151">
        <v>69</v>
      </c>
      <c r="S17" s="151">
        <v>5</v>
      </c>
      <c r="T17" s="157">
        <f>SUM(H17:S20)</f>
        <v>1530</v>
      </c>
      <c r="U17" s="42"/>
    </row>
    <row r="18" spans="1:21" ht="45" x14ac:dyDescent="0.25">
      <c r="A18" s="61" t="s">
        <v>76</v>
      </c>
      <c r="B18" s="129"/>
      <c r="C18" s="131"/>
      <c r="D18" s="131"/>
      <c r="E18" s="162"/>
      <c r="F18" s="152"/>
      <c r="G18" s="152"/>
      <c r="H18" s="155"/>
      <c r="I18" s="155"/>
      <c r="J18" s="155"/>
      <c r="K18" s="152"/>
      <c r="L18" s="152"/>
      <c r="M18" s="152"/>
      <c r="N18" s="152"/>
      <c r="O18" s="152"/>
      <c r="P18" s="152"/>
      <c r="Q18" s="152"/>
      <c r="R18" s="152"/>
      <c r="S18" s="152"/>
      <c r="T18" s="158"/>
      <c r="U18" s="42"/>
    </row>
    <row r="19" spans="1:21" ht="30" x14ac:dyDescent="0.25">
      <c r="A19" s="61" t="s">
        <v>77</v>
      </c>
      <c r="B19" s="129"/>
      <c r="C19" s="131"/>
      <c r="D19" s="131"/>
      <c r="E19" s="162"/>
      <c r="F19" s="152"/>
      <c r="G19" s="152"/>
      <c r="H19" s="155"/>
      <c r="I19" s="155"/>
      <c r="J19" s="155"/>
      <c r="K19" s="152"/>
      <c r="L19" s="152"/>
      <c r="M19" s="152"/>
      <c r="N19" s="152"/>
      <c r="O19" s="152"/>
      <c r="P19" s="152"/>
      <c r="Q19" s="152"/>
      <c r="R19" s="152"/>
      <c r="S19" s="152"/>
      <c r="T19" s="158"/>
      <c r="U19" s="42"/>
    </row>
    <row r="20" spans="1:21" ht="45" x14ac:dyDescent="0.25">
      <c r="A20" s="61" t="s">
        <v>81</v>
      </c>
      <c r="B20" s="129"/>
      <c r="C20" s="131"/>
      <c r="D20" s="131"/>
      <c r="E20" s="163"/>
      <c r="F20" s="153"/>
      <c r="G20" s="153"/>
      <c r="H20" s="156"/>
      <c r="I20" s="156"/>
      <c r="J20" s="156"/>
      <c r="K20" s="153"/>
      <c r="L20" s="153"/>
      <c r="M20" s="153"/>
      <c r="N20" s="153"/>
      <c r="O20" s="153"/>
      <c r="P20" s="153"/>
      <c r="Q20" s="153"/>
      <c r="R20" s="153"/>
      <c r="S20" s="153"/>
      <c r="T20" s="159"/>
      <c r="U20" s="42"/>
    </row>
    <row r="21" spans="1:21" ht="45" x14ac:dyDescent="0.25">
      <c r="A21" s="61" t="s">
        <v>84</v>
      </c>
      <c r="B21" s="129">
        <v>14906</v>
      </c>
      <c r="C21" s="131" t="s">
        <v>82</v>
      </c>
      <c r="D21" s="131" t="s">
        <v>83</v>
      </c>
      <c r="E21" s="62" t="s">
        <v>92</v>
      </c>
      <c r="F21" s="60">
        <v>230</v>
      </c>
      <c r="G21" s="60" t="s">
        <v>93</v>
      </c>
      <c r="H21" s="64">
        <v>0</v>
      </c>
      <c r="I21" s="64">
        <v>0</v>
      </c>
      <c r="J21" s="64">
        <v>34</v>
      </c>
      <c r="K21" s="60">
        <v>32</v>
      </c>
      <c r="L21" s="60">
        <v>28</v>
      </c>
      <c r="M21" s="60">
        <v>22</v>
      </c>
      <c r="N21" s="60">
        <v>5</v>
      </c>
      <c r="O21" s="60">
        <v>0</v>
      </c>
      <c r="P21" s="60">
        <v>0</v>
      </c>
      <c r="Q21" s="60">
        <v>23</v>
      </c>
      <c r="R21" s="60">
        <v>35</v>
      </c>
      <c r="S21" s="60">
        <v>4</v>
      </c>
      <c r="T21" s="88">
        <f>SUM(H21:S21)</f>
        <v>183</v>
      </c>
      <c r="U21" s="42"/>
    </row>
    <row r="22" spans="1:21" ht="107.25" customHeight="1" x14ac:dyDescent="0.25">
      <c r="A22" s="89" t="s">
        <v>81</v>
      </c>
      <c r="B22" s="129"/>
      <c r="C22" s="131"/>
      <c r="D22" s="131"/>
      <c r="E22" s="62" t="s">
        <v>150</v>
      </c>
      <c r="F22" s="60">
        <v>70</v>
      </c>
      <c r="G22" s="60" t="s">
        <v>94</v>
      </c>
      <c r="H22" s="64">
        <v>1</v>
      </c>
      <c r="I22" s="64">
        <v>8</v>
      </c>
      <c r="J22" s="64">
        <v>3</v>
      </c>
      <c r="K22" s="60">
        <v>8</v>
      </c>
      <c r="L22" s="60">
        <v>3</v>
      </c>
      <c r="M22" s="60">
        <v>10</v>
      </c>
      <c r="N22" s="60">
        <v>8</v>
      </c>
      <c r="O22" s="60">
        <v>0</v>
      </c>
      <c r="P22" s="60">
        <v>0</v>
      </c>
      <c r="Q22" s="60">
        <v>9</v>
      </c>
      <c r="R22" s="60">
        <v>12</v>
      </c>
      <c r="S22" s="60">
        <v>4</v>
      </c>
      <c r="T22" s="88">
        <f>SUM(H22:S22)</f>
        <v>66</v>
      </c>
      <c r="U22" s="42"/>
    </row>
    <row r="23" spans="1:21" ht="150" x14ac:dyDescent="0.25">
      <c r="A23" s="90" t="s">
        <v>78</v>
      </c>
      <c r="B23" s="85">
        <v>13603</v>
      </c>
      <c r="C23" s="43" t="s">
        <v>86</v>
      </c>
      <c r="D23" s="43" t="s">
        <v>87</v>
      </c>
      <c r="E23" s="43" t="s">
        <v>151</v>
      </c>
      <c r="F23" s="43">
        <v>2000</v>
      </c>
      <c r="G23" s="43" t="s">
        <v>152</v>
      </c>
      <c r="H23" s="65">
        <v>41</v>
      </c>
      <c r="I23" s="65">
        <v>214</v>
      </c>
      <c r="J23" s="65">
        <v>515</v>
      </c>
      <c r="K23" s="60">
        <v>95</v>
      </c>
      <c r="L23" s="60">
        <v>75</v>
      </c>
      <c r="M23" s="60">
        <v>13</v>
      </c>
      <c r="N23" s="60">
        <v>94</v>
      </c>
      <c r="O23" s="60">
        <v>30</v>
      </c>
      <c r="P23" s="60">
        <v>98</v>
      </c>
      <c r="Q23" s="60">
        <v>94</v>
      </c>
      <c r="R23" s="60">
        <v>45</v>
      </c>
      <c r="S23" s="60">
        <v>13</v>
      </c>
      <c r="T23" s="88">
        <f t="shared" ref="T23" si="0">SUM(H23:S23)</f>
        <v>1327</v>
      </c>
      <c r="U23" s="42"/>
    </row>
    <row r="24" spans="1:21" x14ac:dyDescent="0.25">
      <c r="T24" s="81"/>
    </row>
    <row r="25" spans="1:21" x14ac:dyDescent="0.25">
      <c r="T25" s="81"/>
    </row>
    <row r="26" spans="1:21" x14ac:dyDescent="0.25">
      <c r="T26" s="81"/>
    </row>
    <row r="27" spans="1:21" x14ac:dyDescent="0.25">
      <c r="T27" s="81"/>
    </row>
    <row r="28" spans="1:21" x14ac:dyDescent="0.25">
      <c r="T28" s="81"/>
    </row>
    <row r="29" spans="1:21" x14ac:dyDescent="0.25">
      <c r="T29" s="81"/>
    </row>
    <row r="30" spans="1:21" x14ac:dyDescent="0.25">
      <c r="T30" s="81"/>
    </row>
    <row r="31" spans="1:21" x14ac:dyDescent="0.25">
      <c r="T31" s="81"/>
    </row>
  </sheetData>
  <mergeCells count="50">
    <mergeCell ref="B21:B22"/>
    <mergeCell ref="C21:C22"/>
    <mergeCell ref="D21:D22"/>
    <mergeCell ref="A10:G10"/>
    <mergeCell ref="B13:B16"/>
    <mergeCell ref="C13:C16"/>
    <mergeCell ref="D13:D16"/>
    <mergeCell ref="E13:E16"/>
    <mergeCell ref="F13:F16"/>
    <mergeCell ref="E17:E20"/>
    <mergeCell ref="F17:F20"/>
    <mergeCell ref="B17:B20"/>
    <mergeCell ref="C17:C20"/>
    <mergeCell ref="D17:D20"/>
    <mergeCell ref="T10:T11"/>
    <mergeCell ref="G17:G20"/>
    <mergeCell ref="H13:H16"/>
    <mergeCell ref="I13:I16"/>
    <mergeCell ref="J13:J16"/>
    <mergeCell ref="K13:K16"/>
    <mergeCell ref="G13:G16"/>
    <mergeCell ref="T13:T16"/>
    <mergeCell ref="I17:I20"/>
    <mergeCell ref="J17:J20"/>
    <mergeCell ref="K17:K20"/>
    <mergeCell ref="L17:L20"/>
    <mergeCell ref="O17:O20"/>
    <mergeCell ref="T17:T20"/>
    <mergeCell ref="Q13:Q16"/>
    <mergeCell ref="S17:S20"/>
    <mergeCell ref="B8:C8"/>
    <mergeCell ref="A1:T1"/>
    <mergeCell ref="A2:T2"/>
    <mergeCell ref="A3:T3"/>
    <mergeCell ref="A6:D6"/>
    <mergeCell ref="B7:C7"/>
    <mergeCell ref="R13:R16"/>
    <mergeCell ref="H10:S10"/>
    <mergeCell ref="L13:L16"/>
    <mergeCell ref="O13:O16"/>
    <mergeCell ref="M13:M16"/>
    <mergeCell ref="N13:N16"/>
    <mergeCell ref="S13:S16"/>
    <mergeCell ref="P13:P16"/>
    <mergeCell ref="R17:R20"/>
    <mergeCell ref="P17:P20"/>
    <mergeCell ref="H17:H20"/>
    <mergeCell ref="M17:M20"/>
    <mergeCell ref="N17:N20"/>
    <mergeCell ref="Q17:Q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63FA2-E75A-4FE4-93E8-676DE6DAF184}">
  <dimension ref="A1:U12"/>
  <sheetViews>
    <sheetView topLeftCell="H1" zoomScale="77" zoomScaleNormal="77" workbookViewId="0">
      <selection activeCell="Q8" sqref="Q8"/>
    </sheetView>
  </sheetViews>
  <sheetFormatPr baseColWidth="10" defaultRowHeight="15" x14ac:dyDescent="0.25"/>
  <cols>
    <col min="1" max="1" width="41.28515625" style="42" customWidth="1"/>
    <col min="2" max="2" width="22.140625" style="42" customWidth="1"/>
    <col min="3" max="3" width="32.85546875" style="42" customWidth="1"/>
    <col min="4" max="4" width="37" style="42" customWidth="1"/>
    <col min="5" max="5" width="22.140625" style="42" customWidth="1"/>
    <col min="6" max="15" width="11.42578125" style="42"/>
    <col min="16" max="16" width="15.140625" style="42" customWidth="1"/>
    <col min="17" max="18" width="15.7109375" style="42" customWidth="1"/>
    <col min="19" max="19" width="16.28515625" style="42" customWidth="1"/>
    <col min="20" max="16384" width="11.42578125" style="42"/>
  </cols>
  <sheetData>
    <row r="1" spans="1:21" ht="26.25" x14ac:dyDescent="0.25">
      <c r="A1" s="113" t="s">
        <v>0</v>
      </c>
      <c r="B1" s="113"/>
      <c r="C1" s="113"/>
      <c r="D1" s="113"/>
      <c r="E1" s="113"/>
      <c r="F1" s="113"/>
      <c r="G1" s="113"/>
      <c r="H1" s="113"/>
      <c r="I1" s="113"/>
      <c r="J1" s="113"/>
      <c r="K1" s="113"/>
      <c r="L1" s="113"/>
      <c r="M1" s="113"/>
      <c r="N1" s="113"/>
      <c r="O1" s="113"/>
      <c r="P1" s="113"/>
      <c r="Q1" s="113"/>
      <c r="R1" s="113"/>
      <c r="S1" s="113"/>
      <c r="T1" s="113"/>
      <c r="U1" s="44"/>
    </row>
    <row r="2" spans="1:21" ht="26.25" x14ac:dyDescent="0.25">
      <c r="A2" s="113" t="s">
        <v>1</v>
      </c>
      <c r="B2" s="113"/>
      <c r="C2" s="113"/>
      <c r="D2" s="113"/>
      <c r="E2" s="113"/>
      <c r="F2" s="113"/>
      <c r="G2" s="113"/>
      <c r="H2" s="113"/>
      <c r="I2" s="113"/>
      <c r="J2" s="113"/>
      <c r="K2" s="113"/>
      <c r="L2" s="113"/>
      <c r="M2" s="113"/>
      <c r="N2" s="113"/>
      <c r="O2" s="113"/>
      <c r="P2" s="113"/>
      <c r="Q2" s="113"/>
      <c r="R2" s="113"/>
      <c r="S2" s="113"/>
      <c r="T2" s="113"/>
      <c r="U2" s="45"/>
    </row>
    <row r="3" spans="1:21" ht="26.25" x14ac:dyDescent="0.25">
      <c r="A3" s="113" t="s">
        <v>2</v>
      </c>
      <c r="B3" s="113"/>
      <c r="C3" s="113"/>
      <c r="D3" s="113"/>
      <c r="E3" s="113"/>
      <c r="F3" s="113"/>
      <c r="G3" s="113"/>
      <c r="H3" s="113"/>
      <c r="I3" s="113"/>
      <c r="J3" s="113"/>
      <c r="K3" s="113"/>
      <c r="L3" s="113"/>
      <c r="M3" s="113"/>
      <c r="N3" s="113"/>
      <c r="O3" s="113"/>
      <c r="P3" s="113"/>
      <c r="Q3" s="113"/>
      <c r="R3" s="113"/>
      <c r="S3" s="113"/>
      <c r="T3" s="113"/>
      <c r="U3" s="45"/>
    </row>
    <row r="4" spans="1:21" ht="18.75" x14ac:dyDescent="0.25">
      <c r="A4" s="45"/>
      <c r="B4" s="45"/>
      <c r="C4" s="45"/>
      <c r="D4" s="45"/>
      <c r="E4" s="45"/>
      <c r="F4" s="45"/>
      <c r="G4" s="45"/>
      <c r="H4" s="45"/>
      <c r="I4" s="45"/>
      <c r="J4" s="45"/>
      <c r="K4" s="45"/>
      <c r="L4" s="45"/>
      <c r="M4" s="45"/>
      <c r="N4" s="45"/>
      <c r="O4" s="45"/>
      <c r="P4" s="45"/>
      <c r="Q4" s="45"/>
      <c r="R4" s="45"/>
      <c r="S4" s="45"/>
      <c r="T4" s="45"/>
      <c r="U4" s="45"/>
    </row>
    <row r="5" spans="1:21" ht="15.75" thickBot="1" x14ac:dyDescent="0.3">
      <c r="A5" s="44"/>
      <c r="B5" s="44"/>
      <c r="C5" s="44"/>
      <c r="D5" s="44"/>
      <c r="E5" s="44"/>
      <c r="F5" s="44"/>
      <c r="G5" s="44"/>
      <c r="H5" s="44"/>
      <c r="I5" s="44"/>
      <c r="J5" s="44"/>
      <c r="K5" s="44"/>
      <c r="L5" s="44"/>
      <c r="M5" s="44"/>
      <c r="N5" s="44"/>
      <c r="O5" s="44"/>
      <c r="P5" s="44"/>
      <c r="Q5" s="44"/>
      <c r="R5" s="44"/>
      <c r="S5" s="44"/>
      <c r="T5" s="44"/>
      <c r="U5" s="44"/>
    </row>
    <row r="6" spans="1:21" x14ac:dyDescent="0.25">
      <c r="A6" s="114" t="s">
        <v>3</v>
      </c>
      <c r="B6" s="115"/>
      <c r="C6" s="116"/>
      <c r="D6" s="117"/>
      <c r="E6" s="46"/>
      <c r="F6" s="44"/>
      <c r="G6" s="44"/>
      <c r="H6" s="44"/>
      <c r="I6" s="44"/>
      <c r="J6" s="44"/>
      <c r="K6" s="44"/>
      <c r="L6" s="44"/>
      <c r="M6" s="44"/>
      <c r="N6" s="44"/>
      <c r="O6" s="44"/>
      <c r="P6" s="44"/>
      <c r="Q6" s="44"/>
      <c r="R6" s="44"/>
      <c r="S6" s="44"/>
      <c r="T6" s="44"/>
      <c r="U6" s="44"/>
    </row>
    <row r="7" spans="1:21" x14ac:dyDescent="0.25">
      <c r="A7" s="47" t="s">
        <v>4</v>
      </c>
      <c r="B7" s="118" t="s">
        <v>5</v>
      </c>
      <c r="C7" s="119"/>
      <c r="D7" s="48" t="s">
        <v>6</v>
      </c>
      <c r="E7" s="46"/>
      <c r="F7" s="44"/>
      <c r="G7" s="44"/>
      <c r="H7" s="44"/>
      <c r="I7" s="44"/>
      <c r="J7" s="44"/>
      <c r="K7" s="44"/>
      <c r="L7" s="44"/>
      <c r="M7" s="44"/>
      <c r="N7" s="44"/>
      <c r="O7" s="44"/>
      <c r="P7" s="44"/>
      <c r="Q7" s="44"/>
      <c r="R7" s="44"/>
      <c r="S7" s="44"/>
      <c r="T7" s="44"/>
      <c r="U7" s="44"/>
    </row>
    <row r="8" spans="1:21" ht="26.25" thickBot="1" x14ac:dyDescent="0.3">
      <c r="A8" s="49" t="s">
        <v>8</v>
      </c>
      <c r="B8" s="111" t="s">
        <v>135</v>
      </c>
      <c r="C8" s="112"/>
      <c r="D8" s="50" t="s">
        <v>136</v>
      </c>
      <c r="E8" s="44"/>
      <c r="F8" s="44"/>
      <c r="G8" s="44"/>
      <c r="H8" s="44"/>
      <c r="I8" s="44"/>
      <c r="J8" s="44"/>
      <c r="K8" s="44"/>
      <c r="L8" s="44"/>
      <c r="M8" s="44"/>
      <c r="N8" s="44"/>
      <c r="O8" s="44"/>
      <c r="P8" s="44"/>
      <c r="Q8" s="44"/>
      <c r="R8" s="44"/>
      <c r="S8" s="44"/>
      <c r="T8" s="44"/>
      <c r="U8" s="44"/>
    </row>
    <row r="9" spans="1:21" ht="15.75" thickBot="1" x14ac:dyDescent="0.3">
      <c r="A9" s="44"/>
      <c r="B9" s="44"/>
      <c r="C9" s="44"/>
      <c r="D9" s="44"/>
      <c r="E9" s="44"/>
      <c r="F9" s="44"/>
      <c r="G9" s="44"/>
      <c r="H9" s="44"/>
      <c r="I9" s="44"/>
      <c r="J9" s="44"/>
      <c r="K9" s="44"/>
      <c r="L9" s="44"/>
      <c r="M9" s="44"/>
      <c r="N9" s="44"/>
      <c r="O9" s="44"/>
      <c r="P9" s="44"/>
      <c r="Q9" s="44"/>
      <c r="R9" s="44"/>
      <c r="S9" s="44"/>
      <c r="T9" s="44"/>
      <c r="U9" s="44"/>
    </row>
    <row r="10" spans="1:21" ht="27" thickBot="1" x14ac:dyDescent="0.3">
      <c r="A10" s="103" t="s">
        <v>9</v>
      </c>
      <c r="B10" s="104"/>
      <c r="C10" s="104"/>
      <c r="D10" s="104"/>
      <c r="E10" s="104"/>
      <c r="F10" s="104"/>
      <c r="G10" s="105"/>
      <c r="H10" s="108">
        <v>2021</v>
      </c>
      <c r="I10" s="109"/>
      <c r="J10" s="109"/>
      <c r="K10" s="109"/>
      <c r="L10" s="109"/>
      <c r="M10" s="109"/>
      <c r="N10" s="109"/>
      <c r="O10" s="109"/>
      <c r="P10" s="109"/>
      <c r="Q10" s="109"/>
      <c r="R10" s="109"/>
      <c r="S10" s="110"/>
      <c r="T10" s="106" t="s">
        <v>10</v>
      </c>
      <c r="U10" s="44"/>
    </row>
    <row r="11" spans="1:21" ht="25.5" x14ac:dyDescent="0.25">
      <c r="A11" s="51" t="s">
        <v>11</v>
      </c>
      <c r="B11" s="52" t="s">
        <v>12</v>
      </c>
      <c r="C11" s="53" t="s">
        <v>13</v>
      </c>
      <c r="D11" s="53" t="s">
        <v>14</v>
      </c>
      <c r="E11" s="53" t="s">
        <v>15</v>
      </c>
      <c r="F11" s="53" t="s">
        <v>16</v>
      </c>
      <c r="G11" s="54" t="s">
        <v>17</v>
      </c>
      <c r="H11" s="58" t="s">
        <v>22</v>
      </c>
      <c r="I11" s="58" t="s">
        <v>23</v>
      </c>
      <c r="J11" s="58" t="s">
        <v>24</v>
      </c>
      <c r="K11" s="58" t="s">
        <v>25</v>
      </c>
      <c r="L11" s="58" t="s">
        <v>26</v>
      </c>
      <c r="M11" s="58" t="s">
        <v>27</v>
      </c>
      <c r="N11" s="58" t="s">
        <v>28</v>
      </c>
      <c r="O11" s="59" t="s">
        <v>29</v>
      </c>
      <c r="P11" s="59" t="s">
        <v>18</v>
      </c>
      <c r="Q11" s="59" t="s">
        <v>19</v>
      </c>
      <c r="R11" s="59" t="s">
        <v>20</v>
      </c>
      <c r="S11" s="59" t="s">
        <v>21</v>
      </c>
      <c r="T11" s="107"/>
      <c r="U11" s="44"/>
    </row>
    <row r="12" spans="1:21" ht="105" x14ac:dyDescent="0.25">
      <c r="A12" s="67" t="s">
        <v>76</v>
      </c>
      <c r="B12" s="85">
        <v>14843</v>
      </c>
      <c r="C12" s="67" t="s">
        <v>146</v>
      </c>
      <c r="D12" s="67" t="s">
        <v>147</v>
      </c>
      <c r="E12" s="56" t="s">
        <v>148</v>
      </c>
      <c r="F12" s="63">
        <v>515</v>
      </c>
      <c r="G12" s="55" t="s">
        <v>97</v>
      </c>
      <c r="H12" s="60">
        <v>51</v>
      </c>
      <c r="I12" s="60">
        <v>52</v>
      </c>
      <c r="J12" s="60">
        <v>44</v>
      </c>
      <c r="K12" s="60">
        <v>7</v>
      </c>
      <c r="L12" s="60">
        <v>30</v>
      </c>
      <c r="M12" s="60">
        <v>43</v>
      </c>
      <c r="N12" s="60">
        <v>61</v>
      </c>
      <c r="O12" s="60">
        <v>45</v>
      </c>
      <c r="P12" s="60">
        <v>51</v>
      </c>
      <c r="Q12" s="60">
        <v>41</v>
      </c>
      <c r="R12" s="60">
        <v>28</v>
      </c>
      <c r="S12" s="60">
        <v>41</v>
      </c>
      <c r="T12" s="88">
        <f t="shared" ref="T12" si="0">SUM(H12:S12)</f>
        <v>494</v>
      </c>
    </row>
  </sheetData>
  <mergeCells count="9">
    <mergeCell ref="A10:G10"/>
    <mergeCell ref="H10:S10"/>
    <mergeCell ref="T10:T11"/>
    <mergeCell ref="A1:T1"/>
    <mergeCell ref="A2:T2"/>
    <mergeCell ref="A3:T3"/>
    <mergeCell ref="A6:D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depto 1. DIRECCIÓN</vt:lpstr>
      <vt:lpstr>DEPTO 2. OBRAS E INFRAESTRUCTUR</vt:lpstr>
      <vt:lpstr>DEPTO 3. VIAS TERRESTRES</vt:lpstr>
      <vt:lpstr>dEPTO 4. PLANEACION</vt:lpstr>
      <vt:lpstr>dEPTO 5. SECRETARÍA TÉCNICA</vt:lpstr>
      <vt:lpstr>'DEPTO 2. OBRAS E INFRAESTRUCTUR'!Títulos_a_imprimir</vt:lpstr>
      <vt:lpstr>'DEPTO 3. VIAS TERRESTRES'!Títulos_a_imprimir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Reyna Rosaura</cp:lastModifiedBy>
  <cp:lastPrinted>2019-07-17T13:38:32Z</cp:lastPrinted>
  <dcterms:created xsi:type="dcterms:W3CDTF">2019-03-25T18:00:10Z</dcterms:created>
  <dcterms:modified xsi:type="dcterms:W3CDTF">2022-01-27T20:58:18Z</dcterms:modified>
</cp:coreProperties>
</file>