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4905" tabRatio="500" activeTab="0"/>
  </bookViews>
  <sheets>
    <sheet name="2024" sheetId="1" r:id="rId1"/>
  </sheets>
  <definedNames>
    <definedName name="_xlnm.Print_Area" localSheetId="0">'2024'!$B$1:$I$86</definedName>
  </definedNames>
  <calcPr fullCalcOnLoad="1"/>
</workbook>
</file>

<file path=xl/sharedStrings.xml><?xml version="1.0" encoding="utf-8"?>
<sst xmlns="http://schemas.openxmlformats.org/spreadsheetml/2006/main" count="63" uniqueCount="61">
  <si>
    <t>INGRESOS Y OTROS BENEFICIOS</t>
  </si>
  <si>
    <t>Impuestos</t>
  </si>
  <si>
    <t>Cuotas y Aportaciones de Seguridad Social</t>
  </si>
  <si>
    <t>Contribuciones de Mejoras</t>
  </si>
  <si>
    <t>Derechos</t>
  </si>
  <si>
    <t>Ingresos por Venta de Bienes y Servicios</t>
  </si>
  <si>
    <t>Participaciones y Aportaciones</t>
  </si>
  <si>
    <t>Transferencias, Asignaciones, Subsidios y Otras Ayudas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</si>
  <si>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</si>
  <si>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</si>
  <si>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</si>
  <si>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</si>
  <si>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</si>
  <si>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</si>
  <si>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</si>
  <si>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</si>
  <si>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</si>
  <si>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</si>
  <si>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</si>
  <si>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</si>
  <si>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</si>
  <si>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</si>
  <si>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</si>
  <si>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</si>
  <si>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</si>
  <si>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</si>
  <si>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</si>
  <si>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</si>
  <si>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</si>
  <si>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</si>
  <si>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</si>
  <si>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</si>
  <si>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</si>
  <si>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</si>
  <si>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</si>
  <si>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</si>
  <si>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</si>
  <si>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</si>
  <si>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</si>
  <si>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</si>
  <si>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</si>
  <si>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</si>
  <si>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</si>
  <si>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</si>
  <si>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</si>
  <si>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</si>
  <si>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</si>
  <si>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</si>
  <si>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Aprovechamiento</t>
  </si>
  <si>
    <t>Participaciones, Aportaciones, Convenios, Incentivos Derivados de la Colaboración Fiscal y Fondos Distintos de Aportaciones</t>
  </si>
  <si>
    <t xml:space="preserve"> </t>
  </si>
  <si>
    <t>Participaciones, Aportaciones, Convenios, Incentivos Derivados de la Colaboración Fiscal y Fondos Distintos de Aportaciones, Transferencias, Asignaciones, Subsidios y Subvenciones , Pensiones y Jubilaciones</t>
  </si>
  <si>
    <t>Transferencias, Asignaciones, Subsidios y Subvenciones,  Pensiones y Jubilaciones</t>
  </si>
  <si>
    <t>Otros Ingresos y Beneficios</t>
  </si>
  <si>
    <t xml:space="preserve">Productos </t>
  </si>
  <si>
    <t>PRESIDENTE MUNICIPAL</t>
  </si>
  <si>
    <t>LICDA. LAURA CRISTINA MUÑOZ MOLINA, MTRA</t>
  </si>
  <si>
    <t>Bajo protesta de decir verdad declaramos que los Estados Financieros y sus notas, son razonablemente correctos y son responsabilidad del emisor.</t>
  </si>
  <si>
    <t>LIC. ALEJANDRO IVÁN RUZ CASTRO</t>
  </si>
  <si>
    <t>MUNICIPIO DE MÉRIDA YUCATÁN
ESTADO DE ACTIVIDADES
DEL 1 AL 31 DE ENERO DE 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</si>
  <si>
    <t>DIC/2023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</si>
</sst>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d&quot; de &quot;mmmm&quot; de &quot;yyyy"/>
    <numFmt numFmtId="170" formatCode="[$-80A]hh:mm:ss\ AM/PM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right" vertical="top" wrapText="1"/>
    </xf>
    <xf numFmtId="4" fontId="5" fillId="0" borderId="14" xfId="0" applyNumberFormat="1" applyFont="1" applyBorder="1" applyAlignment="1">
      <alignment horizontal="right" vertical="top" wrapText="1"/>
    </xf>
    <xf numFmtId="49" fontId="2" fillId="0" borderId="13" xfId="0" applyNumberFormat="1" applyFont="1" applyBorder="1" applyAlignment="1">
      <alignment horizontal="right" vertical="top" wrapText="1"/>
    </xf>
    <xf numFmtId="0" fontId="1" fillId="33" borderId="15" xfId="0" applyFont="1" applyFill="1" applyBorder="1" applyAlignment="1">
      <alignment horizontal="center" vertical="top" wrapText="1" readingOrder="1"/>
    </xf>
    <xf numFmtId="0" fontId="1" fillId="33" borderId="16" xfId="0" applyFont="1" applyFill="1" applyBorder="1" applyAlignment="1">
      <alignment horizontal="center" vertical="top" wrapText="1" readingOrder="1"/>
    </xf>
    <xf numFmtId="0" fontId="1" fillId="33" borderId="17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2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4"/>
  <sheetViews>
    <sheetView showGridLines="0" tabSelected="1" showOutlineSymbols="0" zoomScalePageLayoutView="0" workbookViewId="0" topLeftCell="A1">
      <selection activeCell="B2" sqref="B2:I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5.57421875" style="0" customWidth="1"/>
  </cols>
  <sheetData>
    <row r="1" ht="3" customHeight="1"/>
    <row r="2" spans="2:9" ht="12.75" customHeight="1">
      <c r="B2" s="35" t="s">
        <v>59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4" customHeight="1">
      <c r="B4" s="38"/>
      <c r="C4" s="39"/>
      <c r="D4" s="39"/>
      <c r="E4" s="39"/>
      <c r="F4" s="39"/>
      <c r="G4" s="39"/>
      <c r="H4" s="39"/>
      <c r="I4" s="40"/>
    </row>
    <row r="5" spans="2:9" ht="14.25" customHeight="1">
      <c r="B5" s="29"/>
      <c r="C5" s="30"/>
      <c r="D5" s="30"/>
      <c r="E5" s="30"/>
      <c r="F5" s="30"/>
      <c r="G5" s="31">
        <v>2024</v>
      </c>
      <c r="H5" s="30"/>
      <c r="I5" s="32" t="s">
        <v>60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46</v>
      </c>
      <c r="D8" s="2"/>
      <c r="E8" s="2"/>
      <c r="F8" s="2"/>
      <c r="G8" s="7">
        <f>SUM(G9:G15)</f>
        <v>828048647.9300001</v>
      </c>
      <c r="H8" s="2"/>
      <c r="I8" s="20">
        <f>SUM(I9:I15)</f>
        <v>2929772777.2000003</v>
      </c>
    </row>
    <row r="9" spans="2:9" ht="13.5" customHeight="1">
      <c r="B9" s="5"/>
      <c r="C9" s="8" t="s">
        <v>1</v>
      </c>
      <c r="D9" s="2"/>
      <c r="E9" s="2"/>
      <c r="F9" s="2"/>
      <c r="G9" s="9">
        <v>772187170.95</v>
      </c>
      <c r="H9" s="2"/>
      <c r="I9" s="21">
        <v>2396114182.31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1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1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37887762.74</v>
      </c>
      <c r="H12" s="2"/>
      <c r="I12" s="21">
        <v>293726515.4</v>
      </c>
    </row>
    <row r="13" spans="2:9" ht="13.5" customHeight="1">
      <c r="B13" s="5"/>
      <c r="C13" s="8" t="s">
        <v>54</v>
      </c>
      <c r="D13" s="2"/>
      <c r="E13" s="2"/>
      <c r="F13" s="2"/>
      <c r="G13" s="23">
        <v>16395627.16</v>
      </c>
      <c r="H13" s="2"/>
      <c r="I13" s="24">
        <v>225827925.63</v>
      </c>
    </row>
    <row r="14" spans="2:9" ht="13.5" customHeight="1">
      <c r="B14" s="5"/>
      <c r="C14" s="8" t="s">
        <v>48</v>
      </c>
      <c r="D14" s="2"/>
      <c r="E14" s="2"/>
      <c r="F14" s="2"/>
      <c r="G14" s="9">
        <v>1578087.08</v>
      </c>
      <c r="H14" s="2"/>
      <c r="I14" s="21">
        <v>14104153.86</v>
      </c>
    </row>
    <row r="15" spans="2:9" ht="13.5" customHeight="1">
      <c r="B15" s="5"/>
      <c r="C15" s="8" t="s">
        <v>5</v>
      </c>
      <c r="D15" s="2"/>
      <c r="E15" s="2"/>
      <c r="F15" s="2"/>
      <c r="G15" s="9">
        <v>0</v>
      </c>
      <c r="H15" s="2"/>
      <c r="I15" s="21">
        <v>0</v>
      </c>
    </row>
    <row r="16" spans="2:9" ht="10.5" customHeight="1">
      <c r="B16" s="5"/>
      <c r="C16" s="8"/>
      <c r="D16" s="2"/>
      <c r="E16" s="2"/>
      <c r="F16" s="2"/>
      <c r="G16" s="9" t="s">
        <v>50</v>
      </c>
      <c r="H16" s="2"/>
      <c r="I16" s="21" t="s">
        <v>50</v>
      </c>
    </row>
    <row r="17" spans="2:9" ht="15" customHeight="1">
      <c r="B17" s="1"/>
      <c r="C17" s="49" t="s">
        <v>51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118498552.25</v>
      </c>
      <c r="H18" s="2"/>
      <c r="I18" s="20">
        <f>SUM(I20:I22)</f>
        <v>3079013710.66</v>
      </c>
    </row>
    <row r="19" spans="2:9" ht="5.25" customHeight="1">
      <c r="B19" s="5"/>
      <c r="C19" s="6"/>
      <c r="D19" s="2"/>
      <c r="E19" s="2"/>
      <c r="F19" s="2"/>
      <c r="G19" s="7"/>
      <c r="H19" s="2"/>
      <c r="I19" s="20"/>
    </row>
    <row r="20" spans="2:9" ht="17.25" customHeight="1">
      <c r="B20" s="5"/>
      <c r="C20" s="8" t="s">
        <v>49</v>
      </c>
      <c r="D20" s="2"/>
      <c r="E20" s="2"/>
      <c r="F20" s="2"/>
      <c r="G20" s="9">
        <v>118498552.25</v>
      </c>
      <c r="H20" s="2"/>
      <c r="I20" s="21">
        <v>3079013710.66</v>
      </c>
    </row>
    <row r="21" spans="2:9" ht="12" customHeight="1">
      <c r="B21" s="5"/>
      <c r="C21" s="8"/>
      <c r="D21" s="2"/>
      <c r="E21" s="2"/>
      <c r="F21" s="2"/>
      <c r="G21" s="9"/>
      <c r="H21" s="2"/>
      <c r="I21" s="21"/>
    </row>
    <row r="22" spans="2:9" ht="17.25" customHeight="1">
      <c r="B22" s="5"/>
      <c r="C22" s="26" t="s">
        <v>52</v>
      </c>
      <c r="D22" s="2"/>
      <c r="E22" s="2"/>
      <c r="F22" s="2"/>
      <c r="G22" s="27">
        <v>0</v>
      </c>
      <c r="H22" s="2"/>
      <c r="I22" s="28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53</v>
      </c>
      <c r="D24" s="2"/>
      <c r="E24" s="2"/>
      <c r="F24" s="2"/>
      <c r="G24" s="7">
        <f>SUM(G25:G29)</f>
        <v>13597117.31</v>
      </c>
      <c r="H24" s="2"/>
      <c r="I24" s="20">
        <f>SUM(I25:I29)</f>
        <v>91367182.82</v>
      </c>
    </row>
    <row r="25" spans="2:9" ht="13.5" customHeight="1">
      <c r="B25" s="5"/>
      <c r="C25" s="8" t="s">
        <v>8</v>
      </c>
      <c r="D25" s="2"/>
      <c r="E25" s="2"/>
      <c r="F25" s="2"/>
      <c r="G25" s="9">
        <v>13597117.31</v>
      </c>
      <c r="H25" s="2"/>
      <c r="I25" s="21">
        <v>91367182.82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21">
        <v>0</v>
      </c>
    </row>
    <row r="27" spans="2:9" ht="18.75" customHeight="1">
      <c r="B27" s="5"/>
      <c r="C27" s="8" t="s">
        <v>44</v>
      </c>
      <c r="D27" s="2"/>
      <c r="E27" s="2"/>
      <c r="F27" s="2"/>
      <c r="G27" s="9">
        <v>0</v>
      </c>
      <c r="H27" s="2"/>
      <c r="I27" s="21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21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21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SUM(G8,G18,G24)</f>
        <v>960144317.49</v>
      </c>
      <c r="H31" s="2"/>
      <c r="I31" s="22">
        <f>I8+I18+I24</f>
        <v>6100153670.68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22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43</v>
      </c>
      <c r="D35" s="2"/>
      <c r="E35" s="2"/>
      <c r="F35" s="2"/>
      <c r="G35" s="7">
        <f>SUM(G36:G38)</f>
        <v>246725557.99</v>
      </c>
      <c r="H35" s="2"/>
      <c r="I35" s="20">
        <f>SUM(I36:I38)</f>
        <v>3921381097.09</v>
      </c>
    </row>
    <row r="36" spans="2:9" ht="13.5" customHeight="1">
      <c r="B36" s="5"/>
      <c r="C36" s="8" t="s">
        <v>14</v>
      </c>
      <c r="D36" s="2"/>
      <c r="E36" s="2"/>
      <c r="F36" s="2"/>
      <c r="G36" s="9">
        <v>112069097.67</v>
      </c>
      <c r="H36" s="2"/>
      <c r="I36" s="21">
        <v>1326461841.93</v>
      </c>
    </row>
    <row r="37" spans="2:9" ht="13.5" customHeight="1">
      <c r="B37" s="5"/>
      <c r="C37" s="8" t="s">
        <v>15</v>
      </c>
      <c r="D37" s="2"/>
      <c r="E37" s="2"/>
      <c r="F37" s="2"/>
      <c r="G37" s="9">
        <v>25983258.73</v>
      </c>
      <c r="H37" s="2"/>
      <c r="I37" s="21">
        <v>535467051.75</v>
      </c>
    </row>
    <row r="38" spans="2:9" ht="13.5" customHeight="1">
      <c r="B38" s="5"/>
      <c r="C38" s="8" t="s">
        <v>16</v>
      </c>
      <c r="D38" s="2"/>
      <c r="E38" s="2"/>
      <c r="F38" s="2"/>
      <c r="G38" s="9">
        <v>108673201.59</v>
      </c>
      <c r="H38" s="2"/>
      <c r="I38" s="21">
        <v>2059452203.41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7</v>
      </c>
      <c r="D40" s="2"/>
      <c r="E40" s="2"/>
      <c r="F40" s="2"/>
      <c r="G40" s="7">
        <f>SUM(G41:G49)</f>
        <v>55814562.22</v>
      </c>
      <c r="H40" s="2"/>
      <c r="I40" s="20">
        <f>SUM(I41:I49)</f>
        <v>1090121871.83</v>
      </c>
    </row>
    <row r="41" spans="2:9" ht="13.5" customHeight="1">
      <c r="B41" s="5"/>
      <c r="C41" s="8" t="s">
        <v>17</v>
      </c>
      <c r="D41" s="2"/>
      <c r="E41" s="2"/>
      <c r="F41" s="2"/>
      <c r="G41" s="9">
        <v>695111.37</v>
      </c>
      <c r="H41" s="2"/>
      <c r="I41" s="21">
        <v>199764309.5</v>
      </c>
    </row>
    <row r="42" spans="2:9" ht="13.5" customHeight="1">
      <c r="B42" s="5"/>
      <c r="C42" s="8" t="s">
        <v>18</v>
      </c>
      <c r="D42" s="2"/>
      <c r="E42" s="2"/>
      <c r="F42" s="2"/>
      <c r="G42" s="9">
        <v>817200</v>
      </c>
      <c r="H42" s="2"/>
      <c r="I42" s="21">
        <v>30057200</v>
      </c>
    </row>
    <row r="43" spans="2:9" ht="13.5" customHeight="1">
      <c r="B43" s="5"/>
      <c r="C43" s="8" t="s">
        <v>19</v>
      </c>
      <c r="D43" s="2"/>
      <c r="E43" s="2"/>
      <c r="F43" s="2"/>
      <c r="G43" s="9">
        <v>5199193.41</v>
      </c>
      <c r="H43" s="2"/>
      <c r="I43" s="21">
        <v>186426534.41</v>
      </c>
    </row>
    <row r="44" spans="2:9" ht="13.5" customHeight="1">
      <c r="B44" s="5"/>
      <c r="C44" s="8" t="s">
        <v>20</v>
      </c>
      <c r="D44" s="2"/>
      <c r="E44" s="2"/>
      <c r="F44" s="2"/>
      <c r="G44" s="9">
        <v>30525380.31</v>
      </c>
      <c r="H44" s="2"/>
      <c r="I44" s="21">
        <v>416834883.07</v>
      </c>
    </row>
    <row r="45" spans="2:9" ht="13.5" customHeight="1">
      <c r="B45" s="5"/>
      <c r="C45" s="8" t="s">
        <v>21</v>
      </c>
      <c r="D45" s="2"/>
      <c r="E45" s="2"/>
      <c r="F45" s="2"/>
      <c r="G45" s="9">
        <v>17930177.13</v>
      </c>
      <c r="H45" s="2"/>
      <c r="I45" s="21">
        <v>242748155.85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21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21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647500</v>
      </c>
      <c r="H48" s="2"/>
      <c r="I48" s="21">
        <v>14290789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21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6</v>
      </c>
      <c r="D51" s="2"/>
      <c r="E51" s="2"/>
      <c r="F51" s="2"/>
      <c r="G51" s="7">
        <v>0</v>
      </c>
      <c r="H51" s="2"/>
      <c r="I51" s="20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21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21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21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3581499.71</v>
      </c>
      <c r="H56" s="2"/>
      <c r="I56" s="20">
        <f>SUM(I57:I61)</f>
        <v>36008938.24</v>
      </c>
    </row>
    <row r="57" spans="2:9" ht="13.5" customHeight="1">
      <c r="B57" s="5"/>
      <c r="C57" s="8" t="s">
        <v>30</v>
      </c>
      <c r="D57" s="2"/>
      <c r="E57" s="2"/>
      <c r="F57" s="2"/>
      <c r="G57" s="9">
        <v>3566033.05</v>
      </c>
      <c r="H57" s="2"/>
      <c r="I57" s="21">
        <v>35758097.24</v>
      </c>
    </row>
    <row r="58" spans="2:9" ht="13.5" customHeight="1">
      <c r="B58" s="5"/>
      <c r="C58" s="8" t="s">
        <v>31</v>
      </c>
      <c r="D58" s="2"/>
      <c r="E58" s="2"/>
      <c r="F58" s="2"/>
      <c r="G58" s="9">
        <v>0</v>
      </c>
      <c r="H58" s="2"/>
      <c r="I58" s="21">
        <v>2741.08</v>
      </c>
    </row>
    <row r="59" spans="2:9" ht="13.5" customHeight="1">
      <c r="B59" s="5"/>
      <c r="C59" s="8" t="s">
        <v>32</v>
      </c>
      <c r="D59" s="2"/>
      <c r="E59" s="2"/>
      <c r="F59" s="2"/>
      <c r="G59" s="9">
        <v>15466.66</v>
      </c>
      <c r="H59" s="2"/>
      <c r="I59" s="21">
        <v>185599.92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21">
        <v>62500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25">
        <v>0</v>
      </c>
    </row>
    <row r="62" spans="2:9" ht="12.75" customHeight="1">
      <c r="B62" s="35" t="str">
        <f>B2</f>
        <v>MUNICIPIO DE MÉRIDA YUCATÁN
ESTADO DE ACTIVIDADES
DEL 1 AL 31 DE ENERO DE 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4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2024</v>
      </c>
      <c r="H65" s="2"/>
      <c r="I65" s="34" t="s">
        <v>60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SUM(G68:G71)</f>
        <v>9981092.299999999</v>
      </c>
      <c r="H67" s="2"/>
      <c r="I67" s="20">
        <f>SUM(I68:I71)</f>
        <v>86654208.05</v>
      </c>
    </row>
    <row r="68" spans="2:9" ht="17.25" customHeight="1">
      <c r="B68" s="5"/>
      <c r="C68" s="8" t="s">
        <v>45</v>
      </c>
      <c r="D68" s="2"/>
      <c r="E68" s="2"/>
      <c r="F68" s="2"/>
      <c r="G68" s="9">
        <v>8842222.03</v>
      </c>
      <c r="H68" s="2"/>
      <c r="I68" s="21">
        <v>70937947.72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21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21">
        <v>0</v>
      </c>
    </row>
    <row r="71" spans="2:9" ht="13.5" customHeight="1">
      <c r="B71" s="5"/>
      <c r="C71" s="8" t="s">
        <v>38</v>
      </c>
      <c r="D71" s="2"/>
      <c r="E71" s="2"/>
      <c r="F71" s="2"/>
      <c r="G71" s="9">
        <v>1138870.27</v>
      </c>
      <c r="H71" s="2"/>
      <c r="I71" s="21">
        <v>15716260.33</v>
      </c>
    </row>
    <row r="72" spans="2:9" ht="12.75" customHeight="1">
      <c r="B72" s="1"/>
      <c r="C72" s="2"/>
      <c r="D72" s="2"/>
      <c r="E72" s="2"/>
      <c r="F72" s="2"/>
      <c r="G72" s="2"/>
      <c r="H72" s="2"/>
      <c r="I72" s="19"/>
    </row>
    <row r="73" spans="2:9" ht="12.75" customHeight="1">
      <c r="B73" s="5"/>
      <c r="C73" s="6" t="s">
        <v>39</v>
      </c>
      <c r="D73" s="2"/>
      <c r="E73" s="2"/>
      <c r="F73" s="2"/>
      <c r="G73" s="7">
        <f>SUM(G74)</f>
        <v>1012675.29</v>
      </c>
      <c r="H73" s="2"/>
      <c r="I73" s="20">
        <f>SUM(I74)</f>
        <v>501025453.28</v>
      </c>
    </row>
    <row r="74" spans="2:9" ht="13.5" customHeight="1">
      <c r="B74" s="5"/>
      <c r="C74" s="8" t="s">
        <v>40</v>
      </c>
      <c r="D74" s="2"/>
      <c r="E74" s="2"/>
      <c r="F74" s="2"/>
      <c r="G74" s="9">
        <v>1012675.29</v>
      </c>
      <c r="H74" s="2"/>
      <c r="I74" s="21">
        <v>501025453.28</v>
      </c>
    </row>
    <row r="75" spans="2:9" ht="12.75" customHeight="1">
      <c r="B75" s="1"/>
      <c r="C75" s="2"/>
      <c r="D75" s="2"/>
      <c r="E75" s="2"/>
      <c r="F75" s="2"/>
      <c r="G75" s="2"/>
      <c r="H75" s="2"/>
      <c r="I75" s="19"/>
    </row>
    <row r="76" spans="2:9" ht="13.5" customHeight="1">
      <c r="B76" s="1"/>
      <c r="C76" s="10" t="s">
        <v>41</v>
      </c>
      <c r="D76" s="2"/>
      <c r="E76" s="2"/>
      <c r="F76" s="2"/>
      <c r="G76" s="11">
        <f>G35+G40+G51+G56+G67+G73</f>
        <v>317115387.51000005</v>
      </c>
      <c r="H76" s="2"/>
      <c r="I76" s="22">
        <f>I35+I40+I51+I56+I67+I73</f>
        <v>5635191568.49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3" t="s">
        <v>42</v>
      </c>
      <c r="D78" s="2"/>
      <c r="E78" s="2"/>
      <c r="F78" s="2"/>
      <c r="G78" s="11">
        <f>G31-G76</f>
        <v>643028929.98</v>
      </c>
      <c r="H78" s="2"/>
      <c r="I78" s="22">
        <f>I31-I76</f>
        <v>464962102.19000053</v>
      </c>
    </row>
    <row r="79" spans="2:10" ht="18.75" customHeight="1">
      <c r="B79" s="17"/>
      <c r="C79" s="18"/>
      <c r="D79" s="12"/>
      <c r="E79" s="12"/>
      <c r="F79" s="12"/>
      <c r="G79" s="12"/>
      <c r="H79" s="12"/>
      <c r="I79" s="33"/>
      <c r="J79" s="2"/>
    </row>
    <row r="80" spans="2:9" ht="18.75" customHeight="1">
      <c r="B80" s="2"/>
      <c r="C80" s="2"/>
      <c r="D80" s="2"/>
      <c r="E80" s="2"/>
      <c r="F80" s="2"/>
      <c r="G80" s="2"/>
      <c r="H80" s="2"/>
      <c r="I80" s="2"/>
    </row>
    <row r="81" spans="2:9" ht="12.75" customHeight="1">
      <c r="B81" s="44" t="s">
        <v>57</v>
      </c>
      <c r="C81" s="44"/>
      <c r="D81" s="44"/>
      <c r="E81" s="44"/>
      <c r="F81" s="44"/>
      <c r="G81" s="44"/>
      <c r="H81" s="44"/>
      <c r="I81" s="44"/>
    </row>
    <row r="82" spans="7:9" ht="55.5" customHeight="1">
      <c r="G82" s="47"/>
      <c r="H82" s="47"/>
      <c r="I82" s="47"/>
    </row>
    <row r="83" spans="2:9" ht="12.75" customHeight="1">
      <c r="B83" s="45" t="s">
        <v>58</v>
      </c>
      <c r="C83" s="45"/>
      <c r="G83" s="48" t="s">
        <v>56</v>
      </c>
      <c r="H83" s="48"/>
      <c r="I83" s="48"/>
    </row>
    <row r="84" spans="2:9" ht="18" customHeight="1">
      <c r="B84" s="46" t="s">
        <v>55</v>
      </c>
      <c r="C84" s="46"/>
      <c r="G84" s="46" t="s">
        <v>47</v>
      </c>
      <c r="H84" s="46"/>
      <c r="I84" s="46"/>
    </row>
  </sheetData>
  <sheetProtection/>
  <mergeCells count="9">
    <mergeCell ref="B62:I64"/>
    <mergeCell ref="B2:I4"/>
    <mergeCell ref="B81:I81"/>
    <mergeCell ref="B83:C83"/>
    <mergeCell ref="B84:C84"/>
    <mergeCell ref="G82:I82"/>
    <mergeCell ref="G83:I83"/>
    <mergeCell ref="G84:I84"/>
    <mergeCell ref="C17:C18"/>
  </mergeCells>
  <printOptions/>
  <pageMargins left="0.3937007874015748" right="0" top="0" bottom="0" header="0" footer="0"/>
  <pageSetup firstPageNumber="12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Maldonado Belem</cp:lastModifiedBy>
  <cp:lastPrinted>2021-04-06T21:50:22Z</cp:lastPrinted>
  <dcterms:created xsi:type="dcterms:W3CDTF">2017-03-06T21:28:53Z</dcterms:created>
  <dcterms:modified xsi:type="dcterms:W3CDTF">2024-02-06T14:57:35Z</dcterms:modified>
  <cp:category/>
  <cp:version/>
  <cp:contentType/>
  <cp:contentStatus/>
</cp:coreProperties>
</file>