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CUENTA PUBLICA ANUAL 2020-2021-2022-2023\2023\PUBLICACIONES\CUENTA PUBLICA ANUAL\"/>
    </mc:Choice>
  </mc:AlternateContent>
  <xr:revisionPtr revIDLastSave="0" documentId="13_ncr:1_{EB5970E4-10EA-4FA0-88FF-B271C91AE311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EDOANALITICOACTIVO" sheetId="1" r:id="rId1"/>
  </sheets>
  <definedNames>
    <definedName name="_xlnm.Print_Area" localSheetId="0">EDOANALITICOACTIVO!$B$1:$V$54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1" l="1"/>
  <c r="S44" i="1" s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<sst xmlns="http://schemas.openxmlformats.org/spreadsheetml/2006/main" count="32" uniqueCount="32">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</sst>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Y56"/>
  <sheetViews>
    <sheetView showGridLines="0" tabSelected="1" topLeftCell="C1" zoomScale="115" zoomScaleNormal="115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Q44" sqref="Q44:R44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9"/>
      <c r="D1" s="20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>
      <c r="C2" s="21"/>
      <c r="D2" s="22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s="32" customFormat="1" ht="15" customHeight="1">
      <c r="C3" s="21"/>
      <c r="D3" s="22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5">
      <c r="C4" s="23"/>
      <c r="D4" s="24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>
      <c r="C5" s="64" t="s">
        <v>0</v>
      </c>
      <c r="D5" s="65"/>
      <c r="E5" s="65"/>
      <c r="F5" s="65"/>
      <c r="G5" s="66"/>
      <c r="H5" s="7"/>
      <c r="I5" s="65" t="s">
        <v>1</v>
      </c>
      <c r="J5" s="10"/>
      <c r="K5" s="62" t="s">
        <v>2</v>
      </c>
      <c r="L5" s="11"/>
      <c r="M5" s="61" t="s">
        <v>3</v>
      </c>
      <c r="N5" s="62"/>
      <c r="O5" s="62"/>
      <c r="P5" s="63"/>
      <c r="Q5" s="61" t="s">
        <v>4</v>
      </c>
      <c r="R5" s="63"/>
      <c r="S5" s="10"/>
      <c r="T5" s="62" t="s">
        <v>5</v>
      </c>
      <c r="U5" s="62"/>
      <c r="V5" s="11"/>
    </row>
    <row r="6" spans="3:24" ht="11.25" customHeight="1">
      <c r="C6" s="9"/>
      <c r="D6" s="7"/>
      <c r="E6" s="7"/>
      <c r="F6" s="7"/>
      <c r="G6" s="12"/>
      <c r="H6" s="7"/>
      <c r="I6" s="65"/>
      <c r="J6" s="9"/>
      <c r="K6" s="65"/>
      <c r="L6" s="12"/>
      <c r="M6" s="64"/>
      <c r="N6" s="65"/>
      <c r="O6" s="65"/>
      <c r="P6" s="66"/>
      <c r="Q6" s="64"/>
      <c r="R6" s="66"/>
      <c r="S6" s="9"/>
      <c r="T6" s="65"/>
      <c r="U6" s="65"/>
      <c r="V6" s="12"/>
    </row>
    <row r="7" spans="3:24" ht="11.25" customHeight="1">
      <c r="C7" s="13"/>
      <c r="D7" s="14"/>
      <c r="E7" s="14"/>
      <c r="F7" s="14"/>
      <c r="G7" s="15"/>
      <c r="H7" s="14"/>
      <c r="I7" s="16"/>
      <c r="J7" s="13"/>
      <c r="K7" s="16"/>
      <c r="L7" s="15"/>
      <c r="M7" s="58"/>
      <c r="N7" s="59"/>
      <c r="O7" s="59"/>
      <c r="P7" s="60"/>
      <c r="Q7" s="58"/>
      <c r="R7" s="60"/>
      <c r="S7" s="13"/>
      <c r="T7" s="59"/>
      <c r="U7" s="59"/>
      <c r="V7" s="15"/>
    </row>
    <row r="8" spans="3:24" ht="10.5" customHeight="1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>
      <c r="C10" s="1"/>
      <c r="D10" s="25"/>
      <c r="E10" s="73" t="s">
        <v>6</v>
      </c>
      <c r="F10" s="73"/>
      <c r="G10" s="73"/>
      <c r="H10" s="67">
        <f>H12+H28</f>
        <v>14953104731.130003</v>
      </c>
      <c r="I10" s="68"/>
      <c r="J10" s="27"/>
      <c r="K10" s="56">
        <f>K12+K28</f>
        <v>655332057976.65002</v>
      </c>
      <c r="L10" s="68"/>
      <c r="M10" s="67">
        <f>M12+M28</f>
        <v>653429091914.01013</v>
      </c>
      <c r="N10" s="56"/>
      <c r="O10" s="56"/>
      <c r="P10" s="68"/>
      <c r="Q10" s="67">
        <f>Q12+Q28</f>
        <v>16856070793.769926</v>
      </c>
      <c r="R10" s="68"/>
      <c r="S10" s="67">
        <f>S12+S28</f>
        <v>1902966062.6399255</v>
      </c>
      <c r="T10" s="56"/>
      <c r="U10" s="56"/>
      <c r="V10" s="26"/>
      <c r="W10" s="56"/>
      <c r="X10" s="56"/>
    </row>
    <row r="11" spans="3:24" ht="3.75" hidden="1" customHeight="1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>
      <c r="C12" s="27"/>
      <c r="D12" s="25"/>
      <c r="E12" s="73" t="s">
        <v>7</v>
      </c>
      <c r="F12" s="73"/>
      <c r="G12" s="73"/>
      <c r="H12" s="67">
        <f>H14+H16+H18+H22-H24</f>
        <v>1649319453.77</v>
      </c>
      <c r="I12" s="68"/>
      <c r="J12" s="27"/>
      <c r="K12" s="56">
        <f>K14+K16+K18+K22+K24</f>
        <v>651966647920.46008</v>
      </c>
      <c r="L12" s="68"/>
      <c r="M12" s="67">
        <f>M14+M16+M18+M22</f>
        <v>651880587694.33008</v>
      </c>
      <c r="N12" s="56"/>
      <c r="O12" s="56"/>
      <c r="P12" s="68"/>
      <c r="Q12" s="67">
        <f>Q14+Q16+Q18+Q22-Q24</f>
        <v>1735379679.8999269</v>
      </c>
      <c r="R12" s="68"/>
      <c r="S12" s="67">
        <f>S14+S16+S18+S22-S24</f>
        <v>86060226.129927084</v>
      </c>
      <c r="T12" s="56"/>
      <c r="U12" s="56"/>
      <c r="V12" s="26"/>
      <c r="W12" s="39"/>
      <c r="X12" s="39"/>
    </row>
    <row r="13" spans="3:24" ht="0.75" customHeight="1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>
      <c r="C14" s="1"/>
      <c r="D14" s="25"/>
      <c r="E14" s="72" t="s">
        <v>8</v>
      </c>
      <c r="F14" s="72"/>
      <c r="G14" s="72"/>
      <c r="H14" s="69">
        <v>1421944941.72</v>
      </c>
      <c r="I14" s="71"/>
      <c r="J14" s="27"/>
      <c r="K14" s="70">
        <v>643393446319.13</v>
      </c>
      <c r="L14" s="71"/>
      <c r="M14" s="69">
        <v>643228112674.05005</v>
      </c>
      <c r="N14" s="70"/>
      <c r="O14" s="70"/>
      <c r="P14" s="71"/>
      <c r="Q14" s="69">
        <f>+H14+K14-M14</f>
        <v>1587278586.7999268</v>
      </c>
      <c r="R14" s="70"/>
      <c r="S14" s="69">
        <f>Q14-H14</f>
        <v>165333645.07992673</v>
      </c>
      <c r="T14" s="70"/>
      <c r="U14" s="70"/>
      <c r="V14" s="3"/>
      <c r="W14" s="33"/>
      <c r="X14" s="33"/>
    </row>
    <row r="15" spans="3:24" ht="0.75" customHeight="1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>
      <c r="C16" s="1"/>
      <c r="D16" s="25"/>
      <c r="E16" s="72" t="s">
        <v>9</v>
      </c>
      <c r="F16" s="72"/>
      <c r="G16" s="72"/>
      <c r="H16" s="69">
        <v>76853608.140000001</v>
      </c>
      <c r="I16" s="71"/>
      <c r="J16" s="27"/>
      <c r="K16" s="70">
        <v>8266846123.2799997</v>
      </c>
      <c r="L16" s="71"/>
      <c r="M16" s="69">
        <v>8332759765.0299997</v>
      </c>
      <c r="N16" s="70"/>
      <c r="O16" s="70"/>
      <c r="P16" s="71"/>
      <c r="Q16" s="69">
        <f>+H16+K16-M16</f>
        <v>10939966.390000343</v>
      </c>
      <c r="R16" s="71"/>
      <c r="S16" s="69">
        <f>Q16-H16</f>
        <v>-65913641.749999657</v>
      </c>
      <c r="T16" s="70"/>
      <c r="U16" s="70"/>
      <c r="V16" s="3"/>
      <c r="W16" s="33"/>
      <c r="X16" s="33"/>
    </row>
    <row r="17" spans="3:24" ht="0.75" customHeight="1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>
        <v>157112374.34999999</v>
      </c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>
      <c r="C18" s="1"/>
      <c r="D18" s="25"/>
      <c r="E18" s="72" t="s">
        <v>10</v>
      </c>
      <c r="F18" s="72"/>
      <c r="G18" s="72"/>
      <c r="H18" s="69">
        <v>147350352.12</v>
      </c>
      <c r="I18" s="71"/>
      <c r="J18" s="27"/>
      <c r="K18" s="70">
        <v>290652291.41000003</v>
      </c>
      <c r="L18" s="71"/>
      <c r="M18" s="69">
        <v>305584458.68000001</v>
      </c>
      <c r="N18" s="70"/>
      <c r="O18" s="70"/>
      <c r="P18" s="71"/>
      <c r="Q18" s="69">
        <f>+H18+K18-M18</f>
        <v>132418184.85000002</v>
      </c>
      <c r="R18" s="71"/>
      <c r="S18" s="69">
        <f>Q18-H18</f>
        <v>-14932167.269999981</v>
      </c>
      <c r="T18" s="70"/>
      <c r="U18" s="70"/>
      <c r="V18" s="3"/>
      <c r="W18" s="33"/>
      <c r="X18" s="33"/>
    </row>
    <row r="19" spans="3:24" ht="0.75" customHeight="1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>
      <c r="C20" s="1"/>
      <c r="D20" s="25"/>
      <c r="E20" s="72" t="s">
        <v>11</v>
      </c>
      <c r="F20" s="72"/>
      <c r="G20" s="72"/>
      <c r="H20" s="69">
        <v>0</v>
      </c>
      <c r="I20" s="71"/>
      <c r="J20" s="27"/>
      <c r="K20" s="70">
        <v>0</v>
      </c>
      <c r="L20" s="71"/>
      <c r="M20" s="69">
        <v>0</v>
      </c>
      <c r="N20" s="70"/>
      <c r="O20" s="70"/>
      <c r="P20" s="71"/>
      <c r="Q20" s="69">
        <f>H20+K20-M20</f>
        <v>0</v>
      </c>
      <c r="R20" s="71"/>
      <c r="S20" s="69">
        <f>Q20-H20</f>
        <v>0</v>
      </c>
      <c r="T20" s="70"/>
      <c r="U20" s="70"/>
      <c r="V20" s="3"/>
      <c r="W20" s="36"/>
      <c r="X20" s="33"/>
    </row>
    <row r="21" spans="3:24" ht="0.75" customHeight="1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>
      <c r="C22" s="1"/>
      <c r="D22" s="25"/>
      <c r="E22" s="72" t="s">
        <v>12</v>
      </c>
      <c r="F22" s="72"/>
      <c r="G22" s="72"/>
      <c r="H22" s="69">
        <v>3170551.79</v>
      </c>
      <c r="I22" s="71"/>
      <c r="J22" s="27"/>
      <c r="K22" s="70">
        <v>15703186.640000001</v>
      </c>
      <c r="L22" s="71"/>
      <c r="M22" s="69">
        <v>14130796.57</v>
      </c>
      <c r="N22" s="70"/>
      <c r="O22" s="70"/>
      <c r="P22" s="71"/>
      <c r="Q22" s="69">
        <f>H22+K22-M22</f>
        <v>4742941.8599999994</v>
      </c>
      <c r="R22" s="71"/>
      <c r="S22" s="69">
        <f>Q22-H22</f>
        <v>1572390.0699999994</v>
      </c>
      <c r="T22" s="70"/>
      <c r="U22" s="70"/>
      <c r="V22" s="3"/>
      <c r="W22" s="33"/>
      <c r="X22" s="33"/>
    </row>
    <row r="23" spans="3:24" ht="0.75" customHeight="1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>
      <c r="C24" s="27"/>
      <c r="D24" s="25"/>
      <c r="E24" s="72" t="s">
        <v>13</v>
      </c>
      <c r="F24" s="72"/>
      <c r="G24" s="72"/>
      <c r="H24" s="76">
        <v>0</v>
      </c>
      <c r="I24" s="77"/>
      <c r="J24" s="27"/>
      <c r="K24" s="70">
        <v>0</v>
      </c>
      <c r="L24" s="71"/>
      <c r="M24" s="69">
        <v>0</v>
      </c>
      <c r="N24" s="70"/>
      <c r="O24" s="70"/>
      <c r="P24" s="71"/>
      <c r="Q24" s="78">
        <f>M24-K24+H24</f>
        <v>0</v>
      </c>
      <c r="R24" s="71"/>
      <c r="S24" s="69">
        <f>Q24-H24</f>
        <v>0</v>
      </c>
      <c r="T24" s="70"/>
      <c r="U24" s="70"/>
      <c r="V24" s="26"/>
      <c r="W24" s="25"/>
      <c r="X24" s="25"/>
    </row>
    <row r="25" spans="3:24" ht="0.75" customHeight="1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>
      <c r="C26" s="1"/>
      <c r="D26" s="25"/>
      <c r="E26" s="72" t="s">
        <v>14</v>
      </c>
      <c r="F26" s="72"/>
      <c r="G26" s="72"/>
      <c r="H26" s="69">
        <v>0</v>
      </c>
      <c r="I26" s="71"/>
      <c r="J26" s="27"/>
      <c r="K26" s="70">
        <v>0</v>
      </c>
      <c r="L26" s="71"/>
      <c r="M26" s="69">
        <v>0</v>
      </c>
      <c r="N26" s="70"/>
      <c r="O26" s="70"/>
      <c r="P26" s="71"/>
      <c r="Q26" s="69">
        <f>H26+K26-M26</f>
        <v>0</v>
      </c>
      <c r="R26" s="71"/>
      <c r="S26" s="74">
        <f>Q26-H26</f>
        <v>0</v>
      </c>
      <c r="T26" s="75"/>
      <c r="U26" s="75"/>
      <c r="V26" s="3"/>
      <c r="W26" s="33"/>
      <c r="X26" s="33"/>
    </row>
    <row r="27" spans="3:24" ht="2.25" customHeight="1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>
      <c r="C28" s="1"/>
      <c r="D28" s="25"/>
      <c r="E28" s="73" t="s">
        <v>15</v>
      </c>
      <c r="F28" s="73"/>
      <c r="G28" s="73"/>
      <c r="H28" s="67">
        <f>H30+H32+H34+H36+H38+H40+H44</f>
        <v>13303785277.360003</v>
      </c>
      <c r="I28" s="68"/>
      <c r="J28" s="27"/>
      <c r="K28" s="56">
        <f>K30+K32+K34+K36+K38+K40+K44</f>
        <v>3365410056.1899996</v>
      </c>
      <c r="L28" s="68"/>
      <c r="M28" s="67">
        <f>M30+M32+M34+M36+M38+M40+M44</f>
        <v>1548504219.6800001</v>
      </c>
      <c r="N28" s="56"/>
      <c r="O28" s="56"/>
      <c r="P28" s="68"/>
      <c r="Q28" s="67">
        <f>Q30+Q32+Q34+Q36+Q38+Q40+Q44</f>
        <v>15120691113.869999</v>
      </c>
      <c r="R28" s="68"/>
      <c r="S28" s="79">
        <f>S30+S32+S34+S36+S38+S40-S44</f>
        <v>1816905836.5099983</v>
      </c>
      <c r="T28" s="57"/>
      <c r="U28" s="57"/>
      <c r="V28" s="3"/>
      <c r="W28" s="57"/>
      <c r="X28" s="57"/>
    </row>
    <row r="29" spans="3:24" ht="0.75" customHeight="1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>
      <c r="C30" s="1"/>
      <c r="D30" s="25"/>
      <c r="E30" s="72" t="s">
        <v>25</v>
      </c>
      <c r="F30" s="72"/>
      <c r="G30" s="72"/>
      <c r="H30" s="69">
        <v>1159355788.71</v>
      </c>
      <c r="I30" s="71"/>
      <c r="J30" s="27"/>
      <c r="K30" s="70">
        <v>624177993.92999995</v>
      </c>
      <c r="L30" s="71"/>
      <c r="M30" s="69">
        <v>477468413.30000001</v>
      </c>
      <c r="N30" s="70"/>
      <c r="O30" s="70"/>
      <c r="P30" s="71"/>
      <c r="Q30" s="69">
        <f>+H30+K30-M30</f>
        <v>1306065369.3399999</v>
      </c>
      <c r="R30" s="71"/>
      <c r="S30" s="74">
        <f>Q30-H30</f>
        <v>146709580.62999988</v>
      </c>
      <c r="T30" s="75"/>
      <c r="U30" s="75"/>
      <c r="V30" s="3"/>
      <c r="W30" s="33"/>
      <c r="X30" s="36"/>
    </row>
    <row r="31" spans="3:24" ht="0.75" customHeight="1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>
      <c r="C32" s="1"/>
      <c r="D32" s="25"/>
      <c r="E32" s="72" t="s">
        <v>16</v>
      </c>
      <c r="F32" s="72"/>
      <c r="G32" s="72"/>
      <c r="H32" s="69">
        <v>85811489.959999993</v>
      </c>
      <c r="I32" s="71"/>
      <c r="J32" s="27"/>
      <c r="K32" s="70">
        <v>15482974.93</v>
      </c>
      <c r="L32" s="71"/>
      <c r="M32" s="69">
        <v>17248730.699999999</v>
      </c>
      <c r="N32" s="70"/>
      <c r="O32" s="70"/>
      <c r="P32" s="71"/>
      <c r="Q32" s="69">
        <f>+H32+K32-M32</f>
        <v>84045734.189999983</v>
      </c>
      <c r="R32" s="71"/>
      <c r="S32" s="74">
        <f>Q32-H32</f>
        <v>-1765755.7700000107</v>
      </c>
      <c r="T32" s="75"/>
      <c r="U32" s="75"/>
      <c r="V32" s="3"/>
      <c r="W32" s="33"/>
      <c r="X32" s="33"/>
    </row>
    <row r="33" spans="3:25" ht="0.75" customHeight="1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>
      <c r="C34" s="1"/>
      <c r="D34" s="25"/>
      <c r="E34" s="72" t="s">
        <v>17</v>
      </c>
      <c r="F34" s="72"/>
      <c r="G34" s="72"/>
      <c r="H34" s="69">
        <v>11864599875.43</v>
      </c>
      <c r="I34" s="71"/>
      <c r="J34" s="27"/>
      <c r="K34" s="70">
        <v>2451156405.6399999</v>
      </c>
      <c r="L34" s="71"/>
      <c r="M34" s="69">
        <v>945817651.36000001</v>
      </c>
      <c r="N34" s="70"/>
      <c r="O34" s="70"/>
      <c r="P34" s="71"/>
      <c r="Q34" s="69">
        <f>+H34+K34-M34</f>
        <v>13369938629.709999</v>
      </c>
      <c r="R34" s="71"/>
      <c r="S34" s="74">
        <f>Q34-H34</f>
        <v>1505338754.2799988</v>
      </c>
      <c r="T34" s="75"/>
      <c r="U34" s="75"/>
      <c r="V34" s="3"/>
      <c r="W34" s="33"/>
      <c r="X34" s="33"/>
      <c r="Y34" s="33"/>
    </row>
    <row r="35" spans="3:25" ht="0.75" customHeight="1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>
      <c r="C36" s="1"/>
      <c r="D36" s="25"/>
      <c r="E36" s="72" t="s">
        <v>18</v>
      </c>
      <c r="F36" s="72"/>
      <c r="G36" s="72"/>
      <c r="H36" s="69">
        <v>821242864.87</v>
      </c>
      <c r="I36" s="71"/>
      <c r="J36" s="27"/>
      <c r="K36" s="70">
        <v>236493432.37</v>
      </c>
      <c r="L36" s="71"/>
      <c r="M36" s="69">
        <v>35891430.450000003</v>
      </c>
      <c r="N36" s="70"/>
      <c r="O36" s="70"/>
      <c r="P36" s="71"/>
      <c r="Q36" s="69">
        <f>+H36+K36-M36</f>
        <v>1021844866.79</v>
      </c>
      <c r="R36" s="71"/>
      <c r="S36" s="74">
        <f>Q36-H36</f>
        <v>200602001.91999996</v>
      </c>
      <c r="T36" s="75"/>
      <c r="U36" s="75"/>
      <c r="V36" s="3"/>
      <c r="W36" s="33"/>
      <c r="X36" s="33"/>
      <c r="Y36" s="33"/>
    </row>
    <row r="37" spans="3:25" ht="0.75" customHeight="1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>
        <v>1820393.31</v>
      </c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>
      <c r="C38" s="1"/>
      <c r="D38" s="25"/>
      <c r="E38" s="72" t="s">
        <v>19</v>
      </c>
      <c r="F38" s="72"/>
      <c r="G38" s="72"/>
      <c r="H38" s="69">
        <v>36189135.759999998</v>
      </c>
      <c r="I38" s="71"/>
      <c r="J38" s="27"/>
      <c r="K38" s="70">
        <v>24192485.059999999</v>
      </c>
      <c r="L38" s="71"/>
      <c r="M38" s="69">
        <v>1820393.31</v>
      </c>
      <c r="N38" s="70"/>
      <c r="O38" s="70"/>
      <c r="P38" s="71"/>
      <c r="Q38" s="69">
        <f>+H38+K38-M38</f>
        <v>58561227.50999999</v>
      </c>
      <c r="R38" s="71"/>
      <c r="S38" s="74">
        <f>Q38-H38</f>
        <v>22372091.749999993</v>
      </c>
      <c r="T38" s="75"/>
      <c r="U38" s="75"/>
      <c r="V38" s="3"/>
      <c r="W38" s="33"/>
      <c r="X38" s="33"/>
      <c r="Y38" s="33"/>
    </row>
    <row r="39" spans="3:25" ht="0.75" customHeight="1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>
      <c r="C40" s="27"/>
      <c r="D40" s="25"/>
      <c r="E40" s="72" t="s">
        <v>20</v>
      </c>
      <c r="F40" s="72"/>
      <c r="G40" s="72"/>
      <c r="H40" s="76">
        <v>-662681694.49000001</v>
      </c>
      <c r="I40" s="77"/>
      <c r="J40" s="27"/>
      <c r="K40" s="70">
        <v>13884348.18</v>
      </c>
      <c r="L40" s="71"/>
      <c r="M40" s="69">
        <v>70250800.560000002</v>
      </c>
      <c r="N40" s="70"/>
      <c r="O40" s="70"/>
      <c r="P40" s="71"/>
      <c r="Q40" s="76">
        <f>+H40+K40-M40</f>
        <v>-719048146.87000012</v>
      </c>
      <c r="R40" s="77"/>
      <c r="S40" s="76">
        <f>Q40-H40</f>
        <v>-56366452.380000114</v>
      </c>
      <c r="T40" s="80"/>
      <c r="U40" s="80"/>
      <c r="V40" s="26"/>
      <c r="W40" s="39"/>
      <c r="X40" s="25"/>
      <c r="Y40" s="25"/>
    </row>
    <row r="41" spans="3:25" s="38" customFormat="1" ht="0.75" customHeight="1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>
      <c r="C42" s="27"/>
      <c r="D42" s="25"/>
      <c r="E42" s="72" t="s">
        <v>21</v>
      </c>
      <c r="F42" s="72"/>
      <c r="G42" s="72"/>
      <c r="H42" s="69">
        <v>0</v>
      </c>
      <c r="I42" s="71"/>
      <c r="J42" s="27"/>
      <c r="K42" s="70">
        <v>0</v>
      </c>
      <c r="L42" s="71"/>
      <c r="M42" s="69">
        <v>0</v>
      </c>
      <c r="N42" s="70"/>
      <c r="O42" s="70"/>
      <c r="P42" s="71"/>
      <c r="Q42" s="69">
        <v>0</v>
      </c>
      <c r="R42" s="71"/>
      <c r="S42" s="69">
        <f>Q42-H42</f>
        <v>0</v>
      </c>
      <c r="T42" s="70"/>
      <c r="U42" s="70"/>
      <c r="V42" s="26"/>
      <c r="W42" s="39"/>
      <c r="X42" s="25"/>
      <c r="Y42" s="25"/>
    </row>
    <row r="43" spans="3:25" s="38" customFormat="1" ht="0.75" customHeight="1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>
      <c r="C44" s="27"/>
      <c r="D44" s="25"/>
      <c r="E44" s="72" t="s">
        <v>22</v>
      </c>
      <c r="F44" s="72"/>
      <c r="G44" s="72"/>
      <c r="H44" s="76">
        <v>-732182.88</v>
      </c>
      <c r="I44" s="77"/>
      <c r="J44" s="27"/>
      <c r="K44" s="70">
        <v>22416.080000000002</v>
      </c>
      <c r="L44" s="71"/>
      <c r="M44" s="69">
        <v>6800</v>
      </c>
      <c r="N44" s="70"/>
      <c r="O44" s="70"/>
      <c r="P44" s="71"/>
      <c r="Q44" s="76">
        <f>+H44+K44-M44</f>
        <v>-716566.8</v>
      </c>
      <c r="R44" s="77"/>
      <c r="S44" s="69">
        <f>-Q44+H44</f>
        <v>-15616.079999999958</v>
      </c>
      <c r="T44" s="70"/>
      <c r="U44" s="70"/>
      <c r="V44" s="26"/>
      <c r="W44" s="39"/>
      <c r="X44" s="39"/>
      <c r="Y44" s="25"/>
    </row>
    <row r="45" spans="3:25" s="38" customFormat="1" ht="0.75" customHeight="1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>
      <c r="C46" s="27"/>
      <c r="D46" s="25"/>
      <c r="E46" s="72" t="s">
        <v>23</v>
      </c>
      <c r="F46" s="72"/>
      <c r="G46" s="72"/>
      <c r="H46" s="69">
        <v>0</v>
      </c>
      <c r="I46" s="71"/>
      <c r="J46" s="27"/>
      <c r="K46" s="70">
        <v>0</v>
      </c>
      <c r="L46" s="71"/>
      <c r="M46" s="69">
        <v>0</v>
      </c>
      <c r="N46" s="70"/>
      <c r="O46" s="70"/>
      <c r="P46" s="71"/>
      <c r="Q46" s="69">
        <v>0</v>
      </c>
      <c r="R46" s="71"/>
      <c r="S46" s="69">
        <f>Q46-H46</f>
        <v>0</v>
      </c>
      <c r="T46" s="70"/>
      <c r="U46" s="70"/>
      <c r="V46" s="26"/>
      <c r="W46" s="39"/>
      <c r="X46" s="25"/>
      <c r="Y46" s="25"/>
    </row>
    <row r="47" spans="3:25" ht="14.25" customHeight="1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>
      <c r="D50" s="82" t="s">
        <v>29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38"/>
      <c r="P50" s="38"/>
    </row>
    <row r="51" spans="4:25" ht="18" customHeight="1">
      <c r="H51" s="2"/>
      <c r="R51" s="37"/>
    </row>
    <row r="52" spans="4:25" ht="45.6" customHeight="1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>
      <c r="G54" s="81" t="s">
        <v>30</v>
      </c>
      <c r="H54" s="32"/>
      <c r="I54" s="81" t="s">
        <v>28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4:25" ht="12.75" customHeight="1">
      <c r="G55" s="81"/>
      <c r="H55" s="32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4:25" ht="12.75" customHeight="1">
      <c r="G56" s="8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EDOANALITICOACTIVO</vt:lpstr>
      <vt:lpstr>EDOANALITICOACTIVO!Área_de_impresión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Alonzo Alonzo Amayrani Guadalupe</cp:lastModifiedBy>
  <cp:lastPrinted>2024-04-05T16:42:25Z</cp:lastPrinted>
  <dcterms:created xsi:type="dcterms:W3CDTF">2016-09-07T15:45:13Z</dcterms:created>
  <dcterms:modified xsi:type="dcterms:W3CDTF">2024-04-16T17:34:23Z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