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3455" windowHeight="11835" tabRatio="500" firstSheet="1" activeTab="4"/>
  </bookViews>
  <sheets>
    <sheet name="EdoAnalíticoIngresos" sheetId="1" r:id="rId1"/>
    <sheet name=" Administrativa" sheetId="2" r:id="rId2"/>
    <sheet name="Económica" sheetId="3" r:id="rId3"/>
    <sheet name="Funcional" sheetId="4" r:id="rId4"/>
    <sheet name="Objeto Gasto" sheetId="5" r:id="rId5"/>
  </sheets>
  <externalReferences>
    <externalReference r:id="rId8"/>
  </externalReferences>
  <definedNames>
    <definedName name="_xlnm.Print_Area" localSheetId="2">'Económica'!$A$1:$V$49</definedName>
    <definedName name="_xlnm.Print_Area" localSheetId="0">'EdoAnalíticoIngresos'!$A$1:$X$56</definedName>
  </definedNames>
  <calcPr fullCalcOnLoad="1"/>
</workbook>
</file>

<file path=xl/sharedStrings.xml><?xml version="1.0" encoding="utf-8"?>
<sst xmlns="http://schemas.openxmlformats.org/spreadsheetml/2006/main" count="555" uniqueCount="423">
  <si>
    <t>Estimado</t>
  </si>
  <si>
    <t>Ampliaciones y Reducciones</t>
  </si>
  <si>
    <t>Modificado</t>
  </si>
  <si>
    <t>Devengado</t>
  </si>
  <si>
    <t>Recaudado</t>
  </si>
  <si>
    <t>Diferencia</t>
  </si>
  <si>
    <t>(1)</t>
  </si>
  <si>
    <t>(2)</t>
  </si>
  <si>
    <t>(3=1+ 2)</t>
  </si>
  <si>
    <t>(4)</t>
  </si>
  <si>
    <t>(5)</t>
  </si>
  <si>
    <t>(6= 5 -1 )</t>
  </si>
  <si>
    <t>Impuestos</t>
  </si>
  <si>
    <t>Cuotas y Aportaciones de Seguridad Social</t>
  </si>
  <si>
    <t>Contribuciones de Mejoras</t>
  </si>
  <si>
    <t>Derechos</t>
  </si>
  <si>
    <t>Productos</t>
  </si>
  <si>
    <t>Aprovechamiento</t>
  </si>
  <si>
    <t>Ingresos Derivados de Financiamientos</t>
  </si>
  <si>
    <t>Total</t>
  </si>
  <si>
    <t>Aprovechamientos</t>
  </si>
  <si>
    <t>Ingresos excedentes</t>
  </si>
  <si>
    <t>(6=5-1)</t>
  </si>
  <si>
    <t>Ingreso</t>
  </si>
  <si>
    <t xml:space="preserve">Estado Analítico de Ingresos Por Fuente de Financiamiento </t>
  </si>
  <si>
    <t xml:space="preserve"> </t>
  </si>
  <si>
    <t>Rubro de Ingreso</t>
  </si>
  <si>
    <t xml:space="preserve">Ingresos por Ventas de Bienes , Prestación de Servicios y Otros Ingresos </t>
  </si>
  <si>
    <t xml:space="preserve">Participaciones, Aportaciones, Convenios, Incentivos Derivados de la Colaboración Fiscal y Fondos Distintos  de Aportaciones </t>
  </si>
  <si>
    <t>Transferencias, Asignaciones, Subsidios y Subvenciones, y Pensiones y Jubilaciones</t>
  </si>
  <si>
    <t xml:space="preserve">Ingresos de los Entes Públicos de los Poderes Legislativo y Judicial, de los Órganos Autónomos y del Sector Paraestatal o Paramunicipal, así como de las Empresas Productivas del Estado  </t>
  </si>
  <si>
    <t xml:space="preserve">Ingresos por Ventas de Bienes Prestación de Servicios y Otros Ingresos </t>
  </si>
  <si>
    <t>Ingresos derivados de financiamientos</t>
  </si>
  <si>
    <t>Ingresos del Poder Ejecutivo Federal o Estatal y de los Municipios</t>
  </si>
  <si>
    <t>Bajo protesta de decir verdad declaramos que los Estados Financieros y sus notas son razonablemente correctos y son responsabilidad del emisor.</t>
  </si>
  <si>
    <t xml:space="preserve">        MUNICIPIO DE MÉRIDA YUCATÁN        
       ESTADO ANALÍTICO DE INGRESOS
       DEL 1 DE ENERO AL 30 DE SEPTIEMBRE DE 2023</t>
  </si>
  <si>
    <t>MUNICIPIO DE MERIDA YUCATAN</t>
  </si>
  <si>
    <t>Estado Analítico del Ejercicio del Presupuesto de Egresos</t>
  </si>
  <si>
    <t>Clasificación Administrativa</t>
  </si>
  <si>
    <t>DEL 01 DE ENERO AL 30 DE SEPTIEMBRE DE 2023.</t>
  </si>
  <si>
    <t>Egresos</t>
  </si>
  <si>
    <t>Ampliaciones/(Reducciones)</t>
  </si>
  <si>
    <t>Subejercicio</t>
  </si>
  <si>
    <t>Concepto</t>
  </si>
  <si>
    <t>Aprobado</t>
  </si>
  <si>
    <t>Pagado</t>
  </si>
  <si>
    <t>1</t>
  </si>
  <si>
    <t>2</t>
  </si>
  <si>
    <t>3 = (1 + 2)</t>
  </si>
  <si>
    <t>4</t>
  </si>
  <si>
    <t>5</t>
  </si>
  <si>
    <t>6 = (3 - 4)</t>
  </si>
  <si>
    <t>SECTOR PÚBLICO MUNICIPAL</t>
  </si>
  <si>
    <t>Total del Gasto</t>
  </si>
  <si>
    <t>Bajo protesta de decir la verdad declaramos que los Estados Financieros y sus Notas son razonablemente correctos y responsabilidad del emisor.</t>
  </si>
  <si>
    <t>LIC. RENÁN ALBERTO BARRERA CONCHA</t>
  </si>
  <si>
    <t>LICDA. LAURA C. MUÑOZ MOLINA, MTRA</t>
  </si>
  <si>
    <t>PRESIDENTE MUNICIPAL</t>
  </si>
  <si>
    <t>DIRECTORA DE FINANZAS Y TESORERA MUNICIPAL</t>
  </si>
  <si>
    <t>SCP-C-315</t>
  </si>
  <si>
    <t>Página 1 de 1</t>
  </si>
  <si>
    <t>MUNICIPIO DE MERIDA YUCATAN
Estado Analítico del Ejercicio del Presupuesto de Egresos
Clasificación Económica (por Tipo de Gasto)
DEL 01 DE ENERO AL 30 DE SEPTIEMBRE DE 2023.
(PESOS)</t>
  </si>
  <si>
    <t>Gasto Corriente</t>
  </si>
  <si>
    <t>Gasto de Capital</t>
  </si>
  <si>
    <t>Amortización de la deuda y disminución de pasivos</t>
  </si>
  <si>
    <t>Pensiones y Jubilaciones</t>
  </si>
  <si>
    <t>Estado Analítico del Ejercicio del Presupuesto de Egresos
Clasificación Funcional (Finalidad y Función)
DEL 01 DE ENERO AL 30 DE SEPTIEMBRE DE 2023.
(PESOS)</t>
  </si>
  <si>
    <t>Ampliaciones/
(Reducciones)</t>
  </si>
  <si>
    <t>GOBIERNO</t>
  </si>
  <si>
    <t>LEGISLACION</t>
  </si>
  <si>
    <t>JUSTICIA</t>
  </si>
  <si>
    <t>COORDINACION DE LA POLITICA DE GOBIERNO</t>
  </si>
  <si>
    <t>ASUNTOS FINANCIEROS Y HACENDARIOS</t>
  </si>
  <si>
    <t>ASUNTOS DE ORDEN PUBLICO Y DE SEGURIDAD INTERIOR</t>
  </si>
  <si>
    <t>OTROS SERVICIOS GENERALES</t>
  </si>
  <si>
    <t>DESARROLLO SOCIAL</t>
  </si>
  <si>
    <t>PROTECCION AMBIENTAL</t>
  </si>
  <si>
    <t>VIVIENDA Y SERVICIOS A LA COMUNIDAD</t>
  </si>
  <si>
    <t>SALUD</t>
  </si>
  <si>
    <t>RECREACION, CULTURA Y OTRAS MANIFESTACIONES SOCIALES</t>
  </si>
  <si>
    <t>EDUCACION</t>
  </si>
  <si>
    <t>PROTECCION SOCIAL</t>
  </si>
  <si>
    <t>OTROS ASUNTOS SOCIALES</t>
  </si>
  <si>
    <t>DESARROLLO ECONOMICO</t>
  </si>
  <si>
    <t>ASUNTOS ECONOMICOS, COMERCIALES Y LABORALES EN GENERAL</t>
  </si>
  <si>
    <t>AGROPECUARIA, SILVICULTURA, PESCA Y CAZA</t>
  </si>
  <si>
    <t>TRANSPORTE</t>
  </si>
  <si>
    <t>TURISMO</t>
  </si>
  <si>
    <t>CIENCIA, TECNOLOGIA E INNOVACION</t>
  </si>
  <si>
    <t>OTRAS NO CLASIFICADAS EN FUNCIONES ANTERIORES</t>
  </si>
  <si>
    <t>TRANSACCIONES DE LA DEUDA PUBLICA / COSTO FINANCIERO DE LA DEUDA</t>
  </si>
  <si>
    <t>ADEUDOS DE EJERCICIOS FISCALES ANTERIORES</t>
  </si>
  <si>
    <t xml:space="preserve">Estado Analítico del Ejercicio del Presupuesto de Egresos
Clasificación por Objeto del Gasto (Capítulo y Concepto)
DEL 01 DE ENERO AL 30 DE SEPTIEMBRE DE 2023.
</t>
  </si>
  <si>
    <t xml:space="preserve">
Concepto
</t>
  </si>
  <si>
    <t>Ampliaciones / (Reducciones)</t>
  </si>
  <si>
    <t>SERVICIOS PERSONALES</t>
  </si>
  <si>
    <t>$1,453,419,351.00</t>
  </si>
  <si>
    <t>$0.00</t>
  </si>
  <si>
    <t>$943,931,865.61</t>
  </si>
  <si>
    <t>$869,228,396.71</t>
  </si>
  <si>
    <t>$509,487,485.39</t>
  </si>
  <si>
    <t>REMUNERACIONES AL PERSONAL DE CARÁCTER PERMANENTE</t>
  </si>
  <si>
    <t>$761,932,908.00</t>
  </si>
  <si>
    <t>-$8,463,826.00</t>
  </si>
  <si>
    <t>$753,469,082.00</t>
  </si>
  <si>
    <t>$524,801,377.42</t>
  </si>
  <si>
    <t>$228,667,704.58</t>
  </si>
  <si>
    <t>REMUNERACIONES AL PERSONAL DE CARÁCTER TRANSITORIO</t>
  </si>
  <si>
    <t>$161,157,954.00</t>
  </si>
  <si>
    <t>$5,369,379.00</t>
  </si>
  <si>
    <t>$166,527,333.00</t>
  </si>
  <si>
    <t>$87,552,186.83</t>
  </si>
  <si>
    <t>$87,528,446.77</t>
  </si>
  <si>
    <t>$78,975,146.17</t>
  </si>
  <si>
    <t>REMUNERACIONES ADICIONALES Y ESPECIALES</t>
  </si>
  <si>
    <t>$190,097,937.00</t>
  </si>
  <si>
    <t>$3,578,373.00</t>
  </si>
  <si>
    <t>$193,676,310.00</t>
  </si>
  <si>
    <t>$136,621,978.94</t>
  </si>
  <si>
    <t>$77,069,105.20</t>
  </si>
  <si>
    <t>$57,054,331.06</t>
  </si>
  <si>
    <t>SEGURIDAD SOCIAL</t>
  </si>
  <si>
    <t>$104,311,722.00</t>
  </si>
  <si>
    <t>-$3,728,115.00</t>
  </si>
  <si>
    <t>$100,583,607.00</t>
  </si>
  <si>
    <t>$69,939,686.53</t>
  </si>
  <si>
    <t>$62,077,841.37</t>
  </si>
  <si>
    <t>$30,643,920.47</t>
  </si>
  <si>
    <t>OTRAS PRESTACIONES SOCIALES Y ECONÓMICAS</t>
  </si>
  <si>
    <t>$235,918,830.00</t>
  </si>
  <si>
    <t>$3,244,189.00</t>
  </si>
  <si>
    <t>$239,163,019.00</t>
  </si>
  <si>
    <t>$125,016,635.89</t>
  </si>
  <si>
    <t>$117,751,625.95</t>
  </si>
  <si>
    <t>$114,146,383.11</t>
  </si>
  <si>
    <t>MATERIALES Y SUMINISTROS</t>
  </si>
  <si>
    <t>$520,112,038.00</t>
  </si>
  <si>
    <t>$77,214,571.00</t>
  </si>
  <si>
    <t>$597,326,609.00</t>
  </si>
  <si>
    <t>$302,769,088.43</t>
  </si>
  <si>
    <t>$289,687,293.12</t>
  </si>
  <si>
    <t>$294,557,520.57</t>
  </si>
  <si>
    <t>MATERIALES DE ADMINISTRACIÓN, EMISIÓN DE DOCUMENTOS Y ARTÍCULOS OFICIALES</t>
  </si>
  <si>
    <t>$18,140,434.00</t>
  </si>
  <si>
    <t>$23,008,327.00</t>
  </si>
  <si>
    <t>$41,148,761.00</t>
  </si>
  <si>
    <t>$22,355,578.91</t>
  </si>
  <si>
    <t>$21,523,154.92</t>
  </si>
  <si>
    <t>$18,793,182.09</t>
  </si>
  <si>
    <t>ALIMENTOS Y UTENSILIOS</t>
  </si>
  <si>
    <t>$16,618,925.00</t>
  </si>
  <si>
    <t>$9,192,040.00</t>
  </si>
  <si>
    <t>$25,810,965.00</t>
  </si>
  <si>
    <t>$18,201,401.62</t>
  </si>
  <si>
    <t>$16,164,601.55</t>
  </si>
  <si>
    <t>$7,609,563.38</t>
  </si>
  <si>
    <t>MATERIALES Y ARTÍCULOS DE CONSTRUCCIÓN Y DE REPARACIÓN</t>
  </si>
  <si>
    <t>$246,436,681.00</t>
  </si>
  <si>
    <t>$50,751,233.00</t>
  </si>
  <si>
    <t>$297,187,914.00</t>
  </si>
  <si>
    <t>$131,468,281.38</t>
  </si>
  <si>
    <t>$123,519,419.72</t>
  </si>
  <si>
    <t>$165,719,632.62</t>
  </si>
  <si>
    <t>PRODUCTOS QUIMICOS, FARMACEUTICOS Y DE LABORATORIO</t>
  </si>
  <si>
    <t>$78,994,850.00</t>
  </si>
  <si>
    <t>-$36,380,929.00</t>
  </si>
  <si>
    <t>$42,613,921.00</t>
  </si>
  <si>
    <t>$28,256,186.40</t>
  </si>
  <si>
    <t>$27,945,318.20</t>
  </si>
  <si>
    <t>$14,357,734.60</t>
  </si>
  <si>
    <t>COMBUSTIBLES, LUBRICANTES Y ADITIVOS</t>
  </si>
  <si>
    <t>$115,249,732.00</t>
  </si>
  <si>
    <t>-$2,388,554.00</t>
  </si>
  <si>
    <t>$112,861,178.00</t>
  </si>
  <si>
    <t>$77,701,409.37</t>
  </si>
  <si>
    <t>$76,697,327.94</t>
  </si>
  <si>
    <t>$35,159,768.63</t>
  </si>
  <si>
    <t>VESTUARIO, BLANCOS, PRENDAS DE PROTECCIÓN Y ARTÍCULOS DEPORTIVOS</t>
  </si>
  <si>
    <t>$22,227,763.00</t>
  </si>
  <si>
    <t>$974,636.00</t>
  </si>
  <si>
    <t>$23,202,399.00</t>
  </si>
  <si>
    <t>$12,698,614.29</t>
  </si>
  <si>
    <t>$11,995,414.33</t>
  </si>
  <si>
    <t>$10,503,784.71</t>
  </si>
  <si>
    <t>MATERIALES Y SUMINISTROS PARA SEGURIDAD</t>
  </si>
  <si>
    <t>$255,000.00</t>
  </si>
  <si>
    <t>-$950.00</t>
  </si>
  <si>
    <t>$254,050.00</t>
  </si>
  <si>
    <t>HERRAMIENTAS, REFACCIONES Y ACCESORIOS MENORES</t>
  </si>
  <si>
    <t>$22,188,653.00</t>
  </si>
  <si>
    <t>$32,058,768.00</t>
  </si>
  <si>
    <t>$54,247,421.00</t>
  </si>
  <si>
    <t>$12,087,616.46</t>
  </si>
  <si>
    <t>$11,842,056.46</t>
  </si>
  <si>
    <t>$42,159,804.54</t>
  </si>
  <si>
    <t>SERVICIOS GENERALES</t>
  </si>
  <si>
    <t>$1,397,677,287.00</t>
  </si>
  <si>
    <t>$655,991,731.00</t>
  </si>
  <si>
    <t>$2,053,669,018.00</t>
  </si>
  <si>
    <t>$1,345,064,967.94</t>
  </si>
  <si>
    <t>$1,276,780,988.95</t>
  </si>
  <si>
    <t>$708,604,050.06</t>
  </si>
  <si>
    <t>SERVICIOS BÁSICOS</t>
  </si>
  <si>
    <t>$359,687,553.00</t>
  </si>
  <si>
    <t>$32,970,411.00</t>
  </si>
  <si>
    <t>$392,657,964.00</t>
  </si>
  <si>
    <t>$211,798,050.23</t>
  </si>
  <si>
    <t>$211,309,596.56</t>
  </si>
  <si>
    <t>$180,859,913.77</t>
  </si>
  <si>
    <t>SERVICIOS DE ARRENDAMIENTO</t>
  </si>
  <si>
    <t>$181,965,974.00</t>
  </si>
  <si>
    <t>$27,391,941.00</t>
  </si>
  <si>
    <t>$209,357,915.00</t>
  </si>
  <si>
    <t>$145,686,637.22</t>
  </si>
  <si>
    <t>$132,807,705.83</t>
  </si>
  <si>
    <t>$63,671,277.78</t>
  </si>
  <si>
    <t>SERVICIOS PROFESIONALES, CIENTÍFICOS, TÉCNICOS Y OTROS SERVICIOS</t>
  </si>
  <si>
    <t>$174,527,708.00</t>
  </si>
  <si>
    <t>$134,411,380.00</t>
  </si>
  <si>
    <t>$308,939,088.00</t>
  </si>
  <si>
    <t>$201,356,247.86</t>
  </si>
  <si>
    <t>$190,380,431.73</t>
  </si>
  <si>
    <t>$107,582,840.14</t>
  </si>
  <si>
    <t>SERVICIOS FINANCIEROS, BANCARIOS Y COMERCIALES</t>
  </si>
  <si>
    <t>$35,743,352.00</t>
  </si>
  <si>
    <t>$6,655,449.00</t>
  </si>
  <si>
    <t>$42,398,801.00</t>
  </si>
  <si>
    <t>$29,348,046.98</t>
  </si>
  <si>
    <t>$29,337,900.18</t>
  </si>
  <si>
    <t>$13,050,754.02</t>
  </si>
  <si>
    <t>SERVICIOS DE INSTALACIÓN, REPARACIÓN, MANTENIMIENTO Y CONSERVACIÓN</t>
  </si>
  <si>
    <t>$508,425,289.00</t>
  </si>
  <si>
    <t>$185,094,594.00</t>
  </si>
  <si>
    <t>$693,519,883.00</t>
  </si>
  <si>
    <t>$439,223,318.28</t>
  </si>
  <si>
    <t>$407,168,986.22</t>
  </si>
  <si>
    <t>$254,296,564.72</t>
  </si>
  <si>
    <t>SERVICIOS DE COMUNICACIÓN SOCIAL Y PUBLICIDAD</t>
  </si>
  <si>
    <t>$87,912,044.00</t>
  </si>
  <si>
    <t>$113,296,383.00</t>
  </si>
  <si>
    <t>$201,208,427.00</t>
  </si>
  <si>
    <t>$169,317,321.81</t>
  </si>
  <si>
    <t>$162,825,287.88</t>
  </si>
  <si>
    <t>$31,891,105.19</t>
  </si>
  <si>
    <t>SERVICIOS DE TRASLADO Y VIÁTICOS</t>
  </si>
  <si>
    <t>$4,997,162.00</t>
  </si>
  <si>
    <t>$1,314,151.00</t>
  </si>
  <si>
    <t>$6,311,313.00</t>
  </si>
  <si>
    <t>$3,022,783.56</t>
  </si>
  <si>
    <t>$3,288,529.44</t>
  </si>
  <si>
    <t>SERVICIOS OFICIALES</t>
  </si>
  <si>
    <t>$31,074,290.00</t>
  </si>
  <si>
    <t>$154,860,181.00</t>
  </si>
  <si>
    <t>$185,934,471.00</t>
  </si>
  <si>
    <t>$136,807,171.65</t>
  </si>
  <si>
    <t>$131,433,008.01</t>
  </si>
  <si>
    <t>$49,127,299.35</t>
  </si>
  <si>
    <t>$13,343,915.00</t>
  </si>
  <si>
    <t>-$2,759.00</t>
  </si>
  <si>
    <t>$13,341,156.00</t>
  </si>
  <si>
    <t>$8,505,390.35</t>
  </si>
  <si>
    <t>$8,495,288.98</t>
  </si>
  <si>
    <t>$4,835,765.65</t>
  </si>
  <si>
    <t>TRANSFERENCIAS, ASIGNACIONES, SUBSIDIOS Y OTRAS AYUDAS</t>
  </si>
  <si>
    <t>$1,051,912,957.00</t>
  </si>
  <si>
    <t>$160,613,649.00</t>
  </si>
  <si>
    <t>$1,212,526,606.00</t>
  </si>
  <si>
    <t>$711,971,888.58</t>
  </si>
  <si>
    <t>$686,716,738.70</t>
  </si>
  <si>
    <t>$500,554,717.42</t>
  </si>
  <si>
    <t>TRANSFERENCIAS INTERNAS Y ASIGNACIONES AL SECTOR PÚBLICO</t>
  </si>
  <si>
    <t>$120,634,986.00</t>
  </si>
  <si>
    <t>$78,132,651.00</t>
  </si>
  <si>
    <t>$198,767,637.00</t>
  </si>
  <si>
    <t>$127,881,210.96</t>
  </si>
  <si>
    <t>$70,886,426.04</t>
  </si>
  <si>
    <t>TRANSFERENCIAS AL RESTO DEL SECTOR PÚBLICO</t>
  </si>
  <si>
    <t>$30,057,200.00</t>
  </si>
  <si>
    <t>SUBSIDIOS Y SUBVENCIONES</t>
  </si>
  <si>
    <t>$239,763,121.00</t>
  </si>
  <si>
    <t>-$30,907,681.00</t>
  </si>
  <si>
    <t>$208,855,440.00</t>
  </si>
  <si>
    <t>$111,160,771.84</t>
  </si>
  <si>
    <t>$106,615,599.45</t>
  </si>
  <si>
    <t>$97,694,668.16</t>
  </si>
  <si>
    <t>AYUDAS SOCIALES</t>
  </si>
  <si>
    <t>$417,661,798.00</t>
  </si>
  <si>
    <t>$81,861,134.00</t>
  </si>
  <si>
    <t>$499,522,932.00</t>
  </si>
  <si>
    <t>$258,433,799.33</t>
  </si>
  <si>
    <t>$250,779,023.62</t>
  </si>
  <si>
    <t>$241,089,132.67</t>
  </si>
  <si>
    <t>PENSIONES Y JUBILACIONES</t>
  </si>
  <si>
    <t>$265,871,077.00</t>
  </si>
  <si>
    <t>-$27,000.00</t>
  </si>
  <si>
    <t>$265,844,077.00</t>
  </si>
  <si>
    <t>$178,239,906.45</t>
  </si>
  <si>
    <t>$165,184,704.67</t>
  </si>
  <si>
    <t>$87,604,170.55</t>
  </si>
  <si>
    <t>DONATIVOS</t>
  </si>
  <si>
    <t>$7,981,975.00</t>
  </si>
  <si>
    <t>$1,497,345.00</t>
  </si>
  <si>
    <t>$9,479,320.00</t>
  </si>
  <si>
    <t>$6,199,000.00</t>
  </si>
  <si>
    <t>$3,280,320.00</t>
  </si>
  <si>
    <t>BIENES MUEBLES, INMUEBLES E INTANGIBLES</t>
  </si>
  <si>
    <t>$109,686,099.00</t>
  </si>
  <si>
    <t>$167,248,767.00</t>
  </si>
  <si>
    <t>$276,934,866.00</t>
  </si>
  <si>
    <t>$159,337,401.62</t>
  </si>
  <si>
    <t>$136,255,384.31</t>
  </si>
  <si>
    <t>$117,597,464.38</t>
  </si>
  <si>
    <t>MOBILIARIO Y EQUIPO DE ADMINISTRACIÓN</t>
  </si>
  <si>
    <t>$81,408,450.00</t>
  </si>
  <si>
    <t>-$6,460,881.00</t>
  </si>
  <si>
    <t>$74,947,569.00</t>
  </si>
  <si>
    <t>$31,783,980.38</t>
  </si>
  <si>
    <t>$18,726,092.02</t>
  </si>
  <si>
    <t>$43,163,588.62</t>
  </si>
  <si>
    <t>MOBILIARIO Y EQUIPO EDUCACIONAL Y RECREATIVO</t>
  </si>
  <si>
    <t>$30,000.00</t>
  </si>
  <si>
    <t>$1,708,058.00</t>
  </si>
  <si>
    <t>$1,738,058.00</t>
  </si>
  <si>
    <t>$786,021.77</t>
  </si>
  <si>
    <t>$741,567.09</t>
  </si>
  <si>
    <t>$952,036.23</t>
  </si>
  <si>
    <t>EQUIPO E INSTRUMENTAL MÉDICO Y DE LABORATORIO</t>
  </si>
  <si>
    <t>$1,729,304.00</t>
  </si>
  <si>
    <t>$526,663.93</t>
  </si>
  <si>
    <t>$1,202,640.07</t>
  </si>
  <si>
    <t>VEHÍCULOS Y EQUIPOS DE TRANSPORTE</t>
  </si>
  <si>
    <t>$140,416,538.00</t>
  </si>
  <si>
    <t>$98,101,065.47</t>
  </si>
  <si>
    <t>$91,523,122.51</t>
  </si>
  <si>
    <t>$42,315,472.53</t>
  </si>
  <si>
    <t>MAQUINARIA, OTROS EQUIPOS Y HERRAMIENTAS</t>
  </si>
  <si>
    <t>$20,832,066.00</t>
  </si>
  <si>
    <t>$15,638,789.00</t>
  </si>
  <si>
    <t>$36,470,855.00</t>
  </si>
  <si>
    <t>$12,525,854.46</t>
  </si>
  <si>
    <t>$10,901,033.14</t>
  </si>
  <si>
    <t>$23,945,000.54</t>
  </si>
  <si>
    <t>ACTIVOS INTANGIBLES</t>
  </si>
  <si>
    <t>$7,415,583.00</t>
  </si>
  <si>
    <t>$14,216,959.00</t>
  </si>
  <si>
    <t>$21,632,542.00</t>
  </si>
  <si>
    <t>$15,613,815.61</t>
  </si>
  <si>
    <t>$13,836,905.62</t>
  </si>
  <si>
    <t>$6,018,726.39</t>
  </si>
  <si>
    <t>INVERSIÓN PÚBLICA</t>
  </si>
  <si>
    <t>$681,819,938.00</t>
  </si>
  <si>
    <t>$512,740,766.00</t>
  </si>
  <si>
    <t>$1,194,560,704.00</t>
  </si>
  <si>
    <t>$509,540,875.21</t>
  </si>
  <si>
    <t>$497,766,025.51</t>
  </si>
  <si>
    <t>$685,019,828.79</t>
  </si>
  <si>
    <t>OBRA PÚBLICA EN BIENES DE DOMINIO PÚBLICO</t>
  </si>
  <si>
    <t>$605,819,938.00</t>
  </si>
  <si>
    <t>$364,036,484.00</t>
  </si>
  <si>
    <t>$969,856,422.00</t>
  </si>
  <si>
    <t>$443,818,318.08</t>
  </si>
  <si>
    <t>$433,879,966.54</t>
  </si>
  <si>
    <t>$526,038,103.92</t>
  </si>
  <si>
    <t>OBRA PUBLICA EN BIENES PROPIOS</t>
  </si>
  <si>
    <t>$76,000,000.00</t>
  </si>
  <si>
    <t>$148,704,282.00</t>
  </si>
  <si>
    <t>$224,704,282.00</t>
  </si>
  <si>
    <t>$65,722,557.13</t>
  </si>
  <si>
    <t>$63,886,058.97</t>
  </si>
  <si>
    <t>$158,981,724.87</t>
  </si>
  <si>
    <t>INVERSIONES FINANCIERAS Y OTRAS PROVISIONES</t>
  </si>
  <si>
    <t>$111,057,212.00</t>
  </si>
  <si>
    <t>$812,220.00</t>
  </si>
  <si>
    <t>$111,869,432.00</t>
  </si>
  <si>
    <t>$32,633,731.56</t>
  </si>
  <si>
    <t>$28,796,474.46</t>
  </si>
  <si>
    <t>$79,235,700.44</t>
  </si>
  <si>
    <t>INVERSIONES EN FIDEICOMISOS, MANDATOS Y OTROS ANÁLOGOS</t>
  </si>
  <si>
    <t>$47,057,212.00</t>
  </si>
  <si>
    <t>$47,869,432.00</t>
  </si>
  <si>
    <t>$15,235,700.44</t>
  </si>
  <si>
    <t>PROVISIONES PARA CONTINGENCIAS Y OTRAS EROGACIONES ESPECIALES</t>
  </si>
  <si>
    <t>$64,000,000.00</t>
  </si>
  <si>
    <t>DEUDA PUBLICA</t>
  </si>
  <si>
    <t>$58,670,219.00</t>
  </si>
  <si>
    <t>$99,284,065.00</t>
  </si>
  <si>
    <t>$157,954,284.00</t>
  </si>
  <si>
    <t>$134,298,323.63</t>
  </si>
  <si>
    <t>$23,655,960.37</t>
  </si>
  <si>
    <t>AMORTIZACIÓN DE LA DEUDA PÚBLICA</t>
  </si>
  <si>
    <t>$22,638,473.00</t>
  </si>
  <si>
    <t>$162,348.00</t>
  </si>
  <si>
    <t>$22,800,821.00</t>
  </si>
  <si>
    <t>$15,741,581.00</t>
  </si>
  <si>
    <t>$7,059,240.00</t>
  </si>
  <si>
    <t>INTERESES DE LA DEUDA PÚBLICA</t>
  </si>
  <si>
    <t>$35,071,746.00</t>
  </si>
  <si>
    <t>$3,584,902.00</t>
  </si>
  <si>
    <t>$38,656,648.00</t>
  </si>
  <si>
    <t>$25,802,568.56</t>
  </si>
  <si>
    <t>$12,854,079.44</t>
  </si>
  <si>
    <t>COMISIONES DE LA DEUDA PÚBLICA</t>
  </si>
  <si>
    <t>$61,000.00</t>
  </si>
  <si>
    <t>$2,741.08</t>
  </si>
  <si>
    <t>$58,258.92</t>
  </si>
  <si>
    <t>GASTOS DE LA DEUDA PÚBLICA</t>
  </si>
  <si>
    <t>$186,137.00</t>
  </si>
  <si>
    <t>$139,199.94</t>
  </si>
  <si>
    <t>$46,937.06</t>
  </si>
  <si>
    <t>COSTO POR COBERTURAS</t>
  </si>
  <si>
    <t>$960,000.00</t>
  </si>
  <si>
    <t>$62,500.00</t>
  </si>
  <si>
    <t>$897,500.00</t>
  </si>
  <si>
    <t>ADEUDOS DE EJERCICIOS FISCALES ANTERIORES (ADEFAS)</t>
  </si>
  <si>
    <t>$95,289,678.00</t>
  </si>
  <si>
    <t>$92,549,733.05</t>
  </si>
  <si>
    <t>$2,739,944.95</t>
  </si>
  <si>
    <t>$5,384,355,101.00</t>
  </si>
  <si>
    <t>$1,673,905,769.00</t>
  </si>
  <si>
    <t>$7,058,260,870.00</t>
  </si>
  <si>
    <t>$4,139,548,142.58</t>
  </si>
  <si>
    <t>$3,919,529,625.39</t>
  </si>
  <si>
    <t>$2,918,712,727.42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</si>
</sst>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);\(#,##0.00\)"/>
    <numFmt numFmtId="165" formatCode="0.0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#,##0.00_ ;\-#,##0.00\ "/>
    <numFmt numFmtId="171" formatCode="&quot;$&quot;#,##0.00"/>
    <numFmt numFmtId="172" formatCode="[$$-80A]#,##0.00"/>
    <numFmt numFmtId="173" formatCode="[$$-80A]#,##0.00;[$$-80A]\-#,##0.00"/>
  </numFmts>
  <fonts count="55">
    <font>
      <sz val="10"/>
      <color indexed="8"/>
      <name val="ARIAL"/>
      <family val="0"/>
    </font>
    <font>
      <sz val="7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0"/>
    </font>
    <font>
      <b/>
      <sz val="10"/>
      <color indexed="8"/>
      <name val="Exo 2"/>
      <family val="0"/>
    </font>
    <font>
      <sz val="10"/>
      <color indexed="8"/>
      <name val="Exo 2"/>
      <family val="0"/>
    </font>
    <font>
      <sz val="8"/>
      <color indexed="8"/>
      <name val="Exo 2"/>
      <family val="0"/>
    </font>
    <font>
      <b/>
      <sz val="8"/>
      <color indexed="8"/>
      <name val="Times New Roman"/>
      <family val="0"/>
    </font>
    <font>
      <b/>
      <sz val="11"/>
      <color indexed="8"/>
      <name val="Exo 2"/>
      <family val="0"/>
    </font>
    <font>
      <b/>
      <sz val="8"/>
      <color indexed="8"/>
      <name val="exo 2"/>
      <family val="0"/>
    </font>
    <font>
      <b/>
      <sz val="10"/>
      <color indexed="8"/>
      <name val="Calibri"/>
      <family val="0"/>
    </font>
    <font>
      <sz val="11"/>
      <color indexed="8"/>
      <name val="exo 2"/>
      <family val="0"/>
    </font>
    <font>
      <b/>
      <sz val="9"/>
      <color indexed="8"/>
      <name val="exo 2"/>
      <family val="0"/>
    </font>
    <font>
      <b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</borders>
  <cellStyleXfs count="63">
    <xf numFmtId="0" fontId="0" fillId="0" borderId="0">
      <alignment vertical="top"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29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0" fontId="48" fillId="31" borderId="0" applyNumberFormat="0" applyBorder="0" applyAlignment="0" applyProtection="0"/>
    <xf numFmtId="0" fontId="5" fillId="32" borderId="5" applyNumberFormat="0" applyFont="0" applyAlignment="0" applyProtection="0"/>
    <xf numFmtId="9" fontId="5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3" fillId="0" borderId="8" applyNumberFormat="0" applyFill="0" applyAlignment="0" applyProtection="0"/>
    <xf numFmtId="0" fontId="54" fillId="0" borderId="9" applyNumberFormat="0" applyFill="0" applyAlignment="0" applyProtection="0"/>
  </cellStyleXfs>
  <cellXfs count="199">
    <xf numFmtId="0" fontId="0" fillId="0" borderId="0" xfId="0" applyAlignment="1">
      <alignment vertical="top"/>
    </xf>
    <xf numFmtId="0" fontId="0" fillId="0" borderId="10" xfId="0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4" fontId="3" fillId="0" borderId="0" xfId="0" applyNumberFormat="1" applyFont="1" applyBorder="1" applyAlignment="1">
      <alignment horizontal="right" vertical="top" wrapText="1"/>
    </xf>
    <xf numFmtId="4" fontId="0" fillId="0" borderId="0" xfId="0" applyNumberFormat="1" applyAlignment="1">
      <alignment vertical="top"/>
    </xf>
    <xf numFmtId="0" fontId="4" fillId="0" borderId="11" xfId="0" applyFont="1" applyBorder="1" applyAlignment="1">
      <alignment vertical="top"/>
    </xf>
    <xf numFmtId="0" fontId="4" fillId="0" borderId="10" xfId="0" applyFont="1" applyBorder="1" applyAlignment="1">
      <alignment vertical="top"/>
    </xf>
    <xf numFmtId="0" fontId="4" fillId="0" borderId="12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16" xfId="0" applyFont="1" applyBorder="1" applyAlignment="1">
      <alignment vertical="top"/>
    </xf>
    <xf numFmtId="0" fontId="4" fillId="0" borderId="17" xfId="0" applyFont="1" applyBorder="1" applyAlignment="1">
      <alignment vertical="top"/>
    </xf>
    <xf numFmtId="4" fontId="4" fillId="0" borderId="17" xfId="0" applyNumberFormat="1" applyFont="1" applyFill="1" applyBorder="1" applyAlignment="1">
      <alignment horizontal="right" vertical="top" wrapText="1"/>
    </xf>
    <xf numFmtId="4" fontId="4" fillId="0" borderId="17" xfId="0" applyNumberFormat="1" applyFont="1" applyBorder="1" applyAlignment="1">
      <alignment horizontal="right" vertical="top" wrapText="1"/>
    </xf>
    <xf numFmtId="0" fontId="4" fillId="0" borderId="14" xfId="0" applyFont="1" applyBorder="1" applyAlignment="1">
      <alignment vertical="top"/>
    </xf>
    <xf numFmtId="0" fontId="4" fillId="0" borderId="13" xfId="0" applyFont="1" applyBorder="1" applyAlignment="1">
      <alignment vertical="top"/>
    </xf>
    <xf numFmtId="4" fontId="4" fillId="0" borderId="14" xfId="0" applyNumberFormat="1" applyFont="1" applyBorder="1" applyAlignment="1">
      <alignment horizontal="right" vertical="top" wrapText="1"/>
    </xf>
    <xf numFmtId="0" fontId="4" fillId="0" borderId="15" xfId="0" applyFont="1" applyBorder="1" applyAlignment="1">
      <alignment vertical="top"/>
    </xf>
    <xf numFmtId="0" fontId="4" fillId="0" borderId="12" xfId="0" applyFont="1" applyFill="1" applyBorder="1" applyAlignment="1">
      <alignment vertical="top"/>
    </xf>
    <xf numFmtId="0" fontId="4" fillId="0" borderId="10" xfId="0" applyFont="1" applyFill="1" applyBorder="1" applyAlignment="1">
      <alignment vertical="top"/>
    </xf>
    <xf numFmtId="0" fontId="4" fillId="0" borderId="17" xfId="0" applyFont="1" applyFill="1" applyBorder="1" applyAlignment="1">
      <alignment vertical="top"/>
    </xf>
    <xf numFmtId="0" fontId="4" fillId="0" borderId="16" xfId="0" applyFont="1" applyFill="1" applyBorder="1" applyAlignment="1">
      <alignment vertical="top"/>
    </xf>
    <xf numFmtId="164" fontId="4" fillId="0" borderId="17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4" fontId="0" fillId="0" borderId="0" xfId="0" applyNumberFormat="1" applyBorder="1" applyAlignment="1">
      <alignment vertical="top"/>
    </xf>
    <xf numFmtId="0" fontId="4" fillId="33" borderId="18" xfId="0" applyFont="1" applyFill="1" applyBorder="1" applyAlignment="1">
      <alignment vertical="top"/>
    </xf>
    <xf numFmtId="0" fontId="4" fillId="33" borderId="19" xfId="0" applyFont="1" applyFill="1" applyBorder="1" applyAlignment="1">
      <alignment vertical="top"/>
    </xf>
    <xf numFmtId="4" fontId="2" fillId="0" borderId="10" xfId="0" applyNumberFormat="1" applyFont="1" applyBorder="1" applyAlignment="1">
      <alignment vertical="top" wrapText="1"/>
    </xf>
    <xf numFmtId="4" fontId="2" fillId="0" borderId="13" xfId="0" applyNumberFormat="1" applyFont="1" applyBorder="1" applyAlignment="1">
      <alignment vertical="top" wrapText="1"/>
    </xf>
    <xf numFmtId="0" fontId="1" fillId="0" borderId="0" xfId="0" applyFont="1" applyAlignment="1">
      <alignment vertical="top"/>
    </xf>
    <xf numFmtId="164" fontId="4" fillId="0" borderId="17" xfId="0" applyNumberFormat="1" applyFont="1" applyBorder="1" applyAlignment="1">
      <alignment horizontal="right" vertical="top" wrapText="1"/>
    </xf>
    <xf numFmtId="4" fontId="4" fillId="0" borderId="0" xfId="0" applyNumberFormat="1" applyFont="1" applyBorder="1" applyAlignment="1">
      <alignment horizontal="right" vertical="top" wrapText="1"/>
    </xf>
    <xf numFmtId="0" fontId="4" fillId="0" borderId="0" xfId="0" applyFont="1" applyBorder="1" applyAlignment="1">
      <alignment horizontal="left" vertical="top" wrapText="1"/>
    </xf>
    <xf numFmtId="4" fontId="4" fillId="0" borderId="16" xfId="0" applyNumberFormat="1" applyFont="1" applyBorder="1" applyAlignment="1">
      <alignment horizontal="right" vertical="top" wrapText="1"/>
    </xf>
    <xf numFmtId="4" fontId="4" fillId="0" borderId="16" xfId="0" applyNumberFormat="1" applyFont="1" applyFill="1" applyBorder="1" applyAlignment="1">
      <alignment horizontal="right" vertical="top" wrapText="1"/>
    </xf>
    <xf numFmtId="4" fontId="4" fillId="0" borderId="0" xfId="0" applyNumberFormat="1" applyFont="1" applyFill="1" applyBorder="1" applyAlignment="1">
      <alignment horizontal="right" vertical="top" wrapText="1"/>
    </xf>
    <xf numFmtId="170" fontId="3" fillId="0" borderId="12" xfId="0" applyNumberFormat="1" applyFont="1" applyBorder="1" applyAlignment="1">
      <alignment vertical="top" wrapText="1"/>
    </xf>
    <xf numFmtId="4" fontId="4" fillId="0" borderId="17" xfId="0" applyNumberFormat="1" applyFont="1" applyBorder="1" applyAlignment="1">
      <alignment vertical="top" wrapText="1"/>
    </xf>
    <xf numFmtId="4" fontId="3" fillId="0" borderId="17" xfId="0" applyNumberFormat="1" applyFont="1" applyBorder="1" applyAlignment="1">
      <alignment vertical="top" wrapText="1"/>
    </xf>
    <xf numFmtId="0" fontId="0" fillId="0" borderId="0" xfId="0" applyFill="1" applyAlignment="1">
      <alignment vertical="top"/>
    </xf>
    <xf numFmtId="4" fontId="4" fillId="0" borderId="17" xfId="0" applyNumberFormat="1" applyFont="1" applyFill="1" applyBorder="1" applyAlignment="1">
      <alignment vertical="top" wrapText="1"/>
    </xf>
    <xf numFmtId="170" fontId="0" fillId="0" borderId="0" xfId="0" applyNumberFormat="1" applyAlignment="1">
      <alignment vertical="top"/>
    </xf>
    <xf numFmtId="172" fontId="4" fillId="0" borderId="0" xfId="0" applyNumberFormat="1" applyFont="1" applyAlignment="1">
      <alignment vertical="top"/>
    </xf>
    <xf numFmtId="4" fontId="4" fillId="0" borderId="16" xfId="0" applyNumberFormat="1" applyFont="1" applyBorder="1" applyAlignment="1">
      <alignment horizontal="right" vertical="top" wrapText="1"/>
    </xf>
    <xf numFmtId="4" fontId="4" fillId="0" borderId="0" xfId="0" applyNumberFormat="1" applyFont="1" applyBorder="1" applyAlignment="1">
      <alignment horizontal="right" vertical="top" wrapText="1"/>
    </xf>
    <xf numFmtId="4" fontId="4" fillId="0" borderId="17" xfId="0" applyNumberFormat="1" applyFont="1" applyBorder="1" applyAlignment="1">
      <alignment horizontal="right" vertical="top" wrapText="1"/>
    </xf>
    <xf numFmtId="4" fontId="4" fillId="0" borderId="16" xfId="0" applyNumberFormat="1" applyFont="1" applyFill="1" applyBorder="1" applyAlignment="1">
      <alignment horizontal="right" vertical="top" wrapText="1"/>
    </xf>
    <xf numFmtId="4" fontId="4" fillId="0" borderId="0" xfId="0" applyNumberFormat="1" applyFont="1" applyFill="1" applyBorder="1" applyAlignment="1">
      <alignment horizontal="right" vertical="top" wrapText="1"/>
    </xf>
    <xf numFmtId="4" fontId="4" fillId="0" borderId="17" xfId="0" applyNumberFormat="1" applyFont="1" applyFill="1" applyBorder="1" applyAlignment="1">
      <alignment horizontal="right" vertical="top" wrapText="1"/>
    </xf>
    <xf numFmtId="4" fontId="4" fillId="0" borderId="13" xfId="0" applyNumberFormat="1" applyFont="1" applyBorder="1" applyAlignment="1">
      <alignment horizontal="right" vertical="top" wrapText="1"/>
    </xf>
    <xf numFmtId="4" fontId="4" fillId="0" borderId="14" xfId="0" applyNumberFormat="1" applyFont="1" applyBorder="1" applyAlignment="1">
      <alignment horizontal="right" vertical="top" wrapText="1"/>
    </xf>
    <xf numFmtId="4" fontId="4" fillId="0" borderId="15" xfId="0" applyNumberFormat="1" applyFont="1" applyBorder="1" applyAlignment="1">
      <alignment horizontal="right" vertical="top" wrapText="1"/>
    </xf>
    <xf numFmtId="4" fontId="2" fillId="0" borderId="10" xfId="0" applyNumberFormat="1" applyFont="1" applyBorder="1" applyAlignment="1">
      <alignment horizontal="right" vertical="top" wrapText="1"/>
    </xf>
    <xf numFmtId="4" fontId="2" fillId="0" borderId="11" xfId="0" applyNumberFormat="1" applyFont="1" applyBorder="1" applyAlignment="1">
      <alignment horizontal="right" vertical="top" wrapText="1"/>
    </xf>
    <xf numFmtId="4" fontId="2" fillId="0" borderId="12" xfId="0" applyNumberFormat="1" applyFont="1" applyBorder="1" applyAlignment="1">
      <alignment horizontal="right" vertical="top" wrapText="1"/>
    </xf>
    <xf numFmtId="4" fontId="2" fillId="0" borderId="13" xfId="0" applyNumberFormat="1" applyFont="1" applyBorder="1" applyAlignment="1">
      <alignment horizontal="right" vertical="top" wrapText="1"/>
    </xf>
    <xf numFmtId="4" fontId="2" fillId="0" borderId="14" xfId="0" applyNumberFormat="1" applyFont="1" applyBorder="1" applyAlignment="1">
      <alignment horizontal="right" vertical="top" wrapText="1"/>
    </xf>
    <xf numFmtId="4" fontId="2" fillId="0" borderId="15" xfId="0" applyNumberFormat="1" applyFont="1" applyBorder="1" applyAlignment="1">
      <alignment horizontal="right" vertical="top" wrapText="1"/>
    </xf>
    <xf numFmtId="2" fontId="4" fillId="0" borderId="13" xfId="0" applyNumberFormat="1" applyFont="1" applyBorder="1" applyAlignment="1">
      <alignment horizontal="right" vertical="top" wrapText="1"/>
    </xf>
    <xf numFmtId="2" fontId="4" fillId="0" borderId="15" xfId="0" applyNumberFormat="1" applyFont="1" applyBorder="1" applyAlignment="1">
      <alignment horizontal="right" vertical="top" wrapText="1"/>
    </xf>
    <xf numFmtId="4" fontId="3" fillId="0" borderId="0" xfId="0" applyNumberFormat="1" applyFont="1" applyBorder="1" applyAlignment="1">
      <alignment horizontal="right" vertical="top" wrapText="1"/>
    </xf>
    <xf numFmtId="4" fontId="3" fillId="0" borderId="17" xfId="0" applyNumberFormat="1" applyFont="1" applyBorder="1" applyAlignment="1">
      <alignment horizontal="right" vertical="top" wrapText="1"/>
    </xf>
    <xf numFmtId="0" fontId="3" fillId="33" borderId="10" xfId="0" applyFont="1" applyFill="1" applyBorder="1" applyAlignment="1">
      <alignment horizontal="center" vertical="center" wrapText="1" readingOrder="1"/>
    </xf>
    <xf numFmtId="0" fontId="3" fillId="33" borderId="12" xfId="0" applyFont="1" applyFill="1" applyBorder="1" applyAlignment="1">
      <alignment horizontal="center" vertical="center" wrapText="1" readingOrder="1"/>
    </xf>
    <xf numFmtId="0" fontId="3" fillId="33" borderId="13" xfId="0" applyFont="1" applyFill="1" applyBorder="1" applyAlignment="1">
      <alignment horizontal="center" vertical="center" wrapText="1" readingOrder="1"/>
    </xf>
    <xf numFmtId="0" fontId="3" fillId="33" borderId="15" xfId="0" applyFont="1" applyFill="1" applyBorder="1" applyAlignment="1">
      <alignment horizontal="center" vertical="center" wrapText="1" readingOrder="1"/>
    </xf>
    <xf numFmtId="4" fontId="2" fillId="0" borderId="10" xfId="0" applyNumberFormat="1" applyFont="1" applyBorder="1" applyAlignment="1">
      <alignment horizontal="right" vertical="center" wrapText="1"/>
    </xf>
    <xf numFmtId="4" fontId="2" fillId="0" borderId="12" xfId="0" applyNumberFormat="1" applyFont="1" applyBorder="1" applyAlignment="1">
      <alignment horizontal="right" vertical="center" wrapText="1"/>
    </xf>
    <xf numFmtId="4" fontId="2" fillId="0" borderId="16" xfId="0" applyNumberFormat="1" applyFont="1" applyBorder="1" applyAlignment="1">
      <alignment horizontal="right" vertical="center" wrapText="1"/>
    </xf>
    <xf numFmtId="4" fontId="2" fillId="0" borderId="17" xfId="0" applyNumberFormat="1" applyFont="1" applyBorder="1" applyAlignment="1">
      <alignment horizontal="right" vertical="center" wrapText="1"/>
    </xf>
    <xf numFmtId="4" fontId="2" fillId="0" borderId="13" xfId="0" applyNumberFormat="1" applyFont="1" applyBorder="1" applyAlignment="1">
      <alignment horizontal="right" vertical="center" wrapText="1"/>
    </xf>
    <xf numFmtId="4" fontId="2" fillId="0" borderId="15" xfId="0" applyNumberFormat="1" applyFont="1" applyBorder="1" applyAlignment="1">
      <alignment horizontal="right" vertical="center" wrapText="1"/>
    </xf>
    <xf numFmtId="0" fontId="3" fillId="33" borderId="13" xfId="0" applyFont="1" applyFill="1" applyBorder="1" applyAlignment="1">
      <alignment horizontal="center" vertical="top" wrapText="1" readingOrder="1"/>
    </xf>
    <xf numFmtId="0" fontId="3" fillId="33" borderId="15" xfId="0" applyFont="1" applyFill="1" applyBorder="1" applyAlignment="1">
      <alignment horizontal="center" vertical="top" wrapText="1" readingOrder="1"/>
    </xf>
    <xf numFmtId="4" fontId="3" fillId="0" borderId="16" xfId="0" applyNumberFormat="1" applyFont="1" applyBorder="1" applyAlignment="1">
      <alignment horizontal="right" vertical="top" wrapText="1"/>
    </xf>
    <xf numFmtId="0" fontId="3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top" wrapText="1" readingOrder="1"/>
    </xf>
    <xf numFmtId="0" fontId="3" fillId="33" borderId="20" xfId="0" applyFont="1" applyFill="1" applyBorder="1" applyAlignment="1">
      <alignment horizontal="center" vertical="top" wrapText="1" readingOrder="1"/>
    </xf>
    <xf numFmtId="170" fontId="2" fillId="0" borderId="10" xfId="0" applyNumberFormat="1" applyFont="1" applyBorder="1" applyAlignment="1">
      <alignment horizontal="right" vertical="center" wrapText="1"/>
    </xf>
    <xf numFmtId="170" fontId="2" fillId="0" borderId="12" xfId="0" applyNumberFormat="1" applyFont="1" applyBorder="1" applyAlignment="1">
      <alignment horizontal="right" vertical="center" wrapText="1"/>
    </xf>
    <xf numFmtId="170" fontId="2" fillId="0" borderId="16" xfId="0" applyNumberFormat="1" applyFont="1" applyBorder="1" applyAlignment="1">
      <alignment horizontal="right" vertical="center" wrapText="1"/>
    </xf>
    <xf numFmtId="170" fontId="2" fillId="0" borderId="17" xfId="0" applyNumberFormat="1" applyFont="1" applyBorder="1" applyAlignment="1">
      <alignment horizontal="right" vertical="center" wrapText="1"/>
    </xf>
    <xf numFmtId="170" fontId="2" fillId="0" borderId="13" xfId="0" applyNumberFormat="1" applyFont="1" applyBorder="1" applyAlignment="1">
      <alignment horizontal="right" vertical="center" wrapText="1"/>
    </xf>
    <xf numFmtId="170" fontId="2" fillId="0" borderId="15" xfId="0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horizontal="center" vertical="top" wrapText="1" readingOrder="1"/>
    </xf>
    <xf numFmtId="0" fontId="2" fillId="0" borderId="11" xfId="0" applyFont="1" applyBorder="1" applyAlignment="1">
      <alignment horizontal="center" vertical="top" wrapText="1" readingOrder="1"/>
    </xf>
    <xf numFmtId="0" fontId="2" fillId="0" borderId="13" xfId="0" applyFont="1" applyBorder="1" applyAlignment="1">
      <alignment horizontal="center" vertical="top" wrapText="1" readingOrder="1"/>
    </xf>
    <xf numFmtId="0" fontId="2" fillId="0" borderId="14" xfId="0" applyFont="1" applyBorder="1" applyAlignment="1">
      <alignment horizontal="center" vertical="top" wrapText="1" readingOrder="1"/>
    </xf>
    <xf numFmtId="0" fontId="4" fillId="0" borderId="16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33" borderId="19" xfId="0" applyFont="1" applyFill="1" applyBorder="1" applyAlignment="1">
      <alignment horizontal="center" vertical="center" wrapText="1" readingOrder="1"/>
    </xf>
    <xf numFmtId="0" fontId="3" fillId="33" borderId="18" xfId="0" applyFont="1" applyFill="1" applyBorder="1" applyAlignment="1">
      <alignment horizontal="center" vertical="center" wrapText="1" readingOrder="1"/>
    </xf>
    <xf numFmtId="0" fontId="3" fillId="33" borderId="18" xfId="0" applyFont="1" applyFill="1" applyBorder="1" applyAlignment="1">
      <alignment horizontal="center" vertical="top" wrapText="1" readingOrder="1"/>
    </xf>
    <xf numFmtId="0" fontId="4" fillId="0" borderId="0" xfId="0" applyFont="1" applyAlignment="1">
      <alignment horizontal="left" vertical="top" wrapText="1" readingOrder="1"/>
    </xf>
    <xf numFmtId="0" fontId="4" fillId="0" borderId="13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4" fontId="3" fillId="0" borderId="19" xfId="0" applyNumberFormat="1" applyFont="1" applyBorder="1" applyAlignment="1">
      <alignment horizontal="center" vertical="top" wrapText="1"/>
    </xf>
    <xf numFmtId="4" fontId="3" fillId="0" borderId="20" xfId="0" applyNumberFormat="1" applyFont="1" applyBorder="1" applyAlignment="1">
      <alignment horizontal="center" vertical="top" wrapText="1"/>
    </xf>
    <xf numFmtId="4" fontId="3" fillId="0" borderId="18" xfId="0" applyNumberFormat="1" applyFont="1" applyBorder="1" applyAlignment="1">
      <alignment horizontal="center" vertical="top" wrapText="1"/>
    </xf>
    <xf numFmtId="4" fontId="3" fillId="0" borderId="0" xfId="0" applyNumberFormat="1" applyFont="1" applyFill="1" applyBorder="1" applyAlignment="1">
      <alignment horizontal="right" vertical="top" wrapText="1"/>
    </xf>
    <xf numFmtId="4" fontId="3" fillId="0" borderId="16" xfId="0" applyNumberFormat="1" applyFont="1" applyFill="1" applyBorder="1" applyAlignment="1">
      <alignment horizontal="right" vertical="top" wrapText="1"/>
    </xf>
    <xf numFmtId="4" fontId="3" fillId="0" borderId="17" xfId="0" applyNumberFormat="1" applyFont="1" applyFill="1" applyBorder="1" applyAlignment="1">
      <alignment horizontal="right" vertical="top" wrapText="1"/>
    </xf>
    <xf numFmtId="0" fontId="4" fillId="0" borderId="16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3" fillId="33" borderId="11" xfId="0" applyFont="1" applyFill="1" applyBorder="1" applyAlignment="1">
      <alignment horizontal="center" vertical="center" wrapText="1" readingOrder="1"/>
    </xf>
    <xf numFmtId="0" fontId="3" fillId="33" borderId="16" xfId="0" applyFont="1" applyFill="1" applyBorder="1" applyAlignment="1">
      <alignment horizontal="center" vertical="center" wrapText="1" readingOrder="1"/>
    </xf>
    <xf numFmtId="0" fontId="3" fillId="33" borderId="0" xfId="0" applyFont="1" applyFill="1" applyBorder="1" applyAlignment="1">
      <alignment horizontal="center" vertical="center" wrapText="1" readingOrder="1"/>
    </xf>
    <xf numFmtId="0" fontId="3" fillId="33" borderId="17" xfId="0" applyFont="1" applyFill="1" applyBorder="1" applyAlignment="1">
      <alignment horizontal="center" vertical="center" wrapText="1" readingOrder="1"/>
    </xf>
    <xf numFmtId="0" fontId="3" fillId="33" borderId="14" xfId="0" applyFont="1" applyFill="1" applyBorder="1" applyAlignment="1">
      <alignment horizontal="center" vertical="center" wrapText="1" readingOrder="1"/>
    </xf>
    <xf numFmtId="4" fontId="3" fillId="0" borderId="11" xfId="0" applyNumberFormat="1" applyFont="1" applyFill="1" applyBorder="1" applyAlignment="1">
      <alignment horizontal="right" vertical="top" wrapText="1"/>
    </xf>
    <xf numFmtId="4" fontId="3" fillId="0" borderId="12" xfId="0" applyNumberFormat="1" applyFont="1" applyFill="1" applyBorder="1" applyAlignment="1">
      <alignment horizontal="righ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4" fontId="3" fillId="0" borderId="10" xfId="0" applyNumberFormat="1" applyFont="1" applyFill="1" applyBorder="1" applyAlignment="1">
      <alignment horizontal="right" vertical="top" wrapText="1"/>
    </xf>
    <xf numFmtId="4" fontId="3" fillId="0" borderId="11" xfId="0" applyNumberFormat="1" applyFont="1" applyBorder="1" applyAlignment="1">
      <alignment horizontal="right" vertical="top" wrapText="1"/>
    </xf>
    <xf numFmtId="4" fontId="3" fillId="0" borderId="10" xfId="0" applyNumberFormat="1" applyFont="1" applyBorder="1" applyAlignment="1">
      <alignment horizontal="right" vertical="top" wrapText="1"/>
    </xf>
    <xf numFmtId="4" fontId="3" fillId="0" borderId="12" xfId="0" applyNumberFormat="1" applyFont="1" applyBorder="1" applyAlignment="1">
      <alignment horizontal="right" vertical="top" wrapText="1"/>
    </xf>
    <xf numFmtId="164" fontId="4" fillId="0" borderId="0" xfId="0" applyNumberFormat="1" applyFont="1" applyBorder="1" applyAlignment="1">
      <alignment horizontal="right" vertical="top" wrapText="1"/>
    </xf>
    <xf numFmtId="2" fontId="4" fillId="0" borderId="16" xfId="0" applyNumberFormat="1" applyFont="1" applyBorder="1" applyAlignment="1">
      <alignment horizontal="right" vertical="top" wrapText="1"/>
    </xf>
    <xf numFmtId="2" fontId="4" fillId="0" borderId="17" xfId="0" applyNumberFormat="1" applyFont="1" applyBorder="1" applyAlignment="1">
      <alignment horizontal="right" vertical="top" wrapText="1"/>
    </xf>
    <xf numFmtId="4" fontId="4" fillId="0" borderId="10" xfId="0" applyNumberFormat="1" applyFont="1" applyBorder="1" applyAlignment="1">
      <alignment horizontal="right" vertical="top" wrapText="1"/>
    </xf>
    <xf numFmtId="4" fontId="4" fillId="0" borderId="11" xfId="0" applyNumberFormat="1" applyFont="1" applyBorder="1" applyAlignment="1">
      <alignment horizontal="right" vertical="top" wrapText="1"/>
    </xf>
    <xf numFmtId="4" fontId="4" fillId="0" borderId="12" xfId="0" applyNumberFormat="1" applyFont="1" applyBorder="1" applyAlignment="1">
      <alignment horizontal="right" vertical="top" wrapText="1"/>
    </xf>
    <xf numFmtId="0" fontId="3" fillId="33" borderId="10" xfId="0" applyFont="1" applyFill="1" applyBorder="1" applyAlignment="1">
      <alignment horizontal="center" vertical="top" wrapText="1" readingOrder="1"/>
    </xf>
    <xf numFmtId="0" fontId="3" fillId="33" borderId="12" xfId="0" applyFont="1" applyFill="1" applyBorder="1" applyAlignment="1">
      <alignment horizontal="center" vertical="top" wrapText="1" readingOrder="1"/>
    </xf>
    <xf numFmtId="0" fontId="4" fillId="0" borderId="10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2" fillId="34" borderId="21" xfId="0" applyFont="1" applyFill="1" applyBorder="1" applyAlignment="1">
      <alignment horizontal="center" vertical="center" wrapText="1" readingOrder="1"/>
    </xf>
    <xf numFmtId="0" fontId="2" fillId="34" borderId="22" xfId="0" applyFont="1" applyFill="1" applyBorder="1" applyAlignment="1">
      <alignment horizontal="center" vertical="center" wrapText="1" readingOrder="1"/>
    </xf>
    <xf numFmtId="0" fontId="2" fillId="34" borderId="23" xfId="0" applyFont="1" applyFill="1" applyBorder="1" applyAlignment="1">
      <alignment horizontal="center" vertical="center" wrapText="1" readingOrder="1"/>
    </xf>
    <xf numFmtId="0" fontId="2" fillId="34" borderId="24" xfId="0" applyFont="1" applyFill="1" applyBorder="1" applyAlignment="1">
      <alignment horizontal="center" vertical="center" wrapText="1" readingOrder="1"/>
    </xf>
    <xf numFmtId="0" fontId="2" fillId="34" borderId="0" xfId="0" applyFont="1" applyFill="1" applyBorder="1" applyAlignment="1">
      <alignment horizontal="center" vertical="center" wrapText="1" readingOrder="1"/>
    </xf>
    <xf numFmtId="0" fontId="2" fillId="34" borderId="25" xfId="0" applyFont="1" applyFill="1" applyBorder="1" applyAlignment="1">
      <alignment horizontal="center" vertical="center" wrapText="1" readingOrder="1"/>
    </xf>
    <xf numFmtId="0" fontId="2" fillId="34" borderId="26" xfId="0" applyFont="1" applyFill="1" applyBorder="1" applyAlignment="1">
      <alignment horizontal="center" vertical="center" wrapText="1" readingOrder="1"/>
    </xf>
    <xf numFmtId="0" fontId="2" fillId="34" borderId="14" xfId="0" applyFont="1" applyFill="1" applyBorder="1" applyAlignment="1">
      <alignment horizontal="center" vertical="center" wrapText="1" readingOrder="1"/>
    </xf>
    <xf numFmtId="0" fontId="2" fillId="34" borderId="27" xfId="0" applyFont="1" applyFill="1" applyBorder="1" applyAlignment="1">
      <alignment horizontal="center" vertical="center" wrapText="1" readingOrder="1"/>
    </xf>
    <xf numFmtId="0" fontId="3" fillId="33" borderId="14" xfId="0" applyFont="1" applyFill="1" applyBorder="1" applyAlignment="1">
      <alignment horizontal="center" vertical="top" wrapText="1" readingOrder="1"/>
    </xf>
    <xf numFmtId="0" fontId="3" fillId="33" borderId="0" xfId="0" applyFont="1" applyFill="1" applyBorder="1" applyAlignment="1">
      <alignment horizontal="center" vertical="top" wrapText="1" readingOrder="1"/>
    </xf>
    <xf numFmtId="0" fontId="3" fillId="33" borderId="10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top" wrapText="1" readingOrder="1"/>
    </xf>
    <xf numFmtId="0" fontId="3" fillId="0" borderId="11" xfId="0" applyFont="1" applyBorder="1" applyAlignment="1">
      <alignment horizontal="center" vertical="top" wrapText="1" readingOrder="1"/>
    </xf>
    <xf numFmtId="0" fontId="3" fillId="0" borderId="0" xfId="0" applyFont="1" applyBorder="1" applyAlignment="1">
      <alignment horizontal="center" vertical="top" wrapText="1" readingOrder="1"/>
    </xf>
    <xf numFmtId="0" fontId="3" fillId="0" borderId="17" xfId="0" applyFont="1" applyBorder="1" applyAlignment="1">
      <alignment horizontal="center" vertical="top" wrapText="1" readingOrder="1"/>
    </xf>
    <xf numFmtId="0" fontId="3" fillId="0" borderId="13" xfId="0" applyFont="1" applyBorder="1" applyAlignment="1">
      <alignment horizontal="center" vertical="top" wrapText="1" readingOrder="1"/>
    </xf>
    <xf numFmtId="0" fontId="3" fillId="0" borderId="14" xfId="0" applyFont="1" applyBorder="1" applyAlignment="1">
      <alignment horizontal="center" vertical="top" wrapText="1" readingOrder="1"/>
    </xf>
    <xf numFmtId="0" fontId="3" fillId="0" borderId="15" xfId="0" applyFont="1" applyBorder="1" applyAlignment="1">
      <alignment horizontal="center" vertical="top" wrapText="1" readingOrder="1"/>
    </xf>
    <xf numFmtId="0" fontId="25" fillId="0" borderId="0" xfId="0" applyFont="1" applyAlignment="1">
      <alignment horizontal="center" vertical="top" wrapText="1"/>
    </xf>
    <xf numFmtId="0" fontId="26" fillId="0" borderId="0" xfId="0" applyFont="1" applyAlignment="1">
      <alignment horizontal="center" vertical="top" wrapText="1" readingOrder="1"/>
    </xf>
    <xf numFmtId="0" fontId="26" fillId="0" borderId="0" xfId="0" applyFont="1" applyAlignment="1">
      <alignment horizontal="center" vertical="top" wrapText="1" readingOrder="1"/>
    </xf>
    <xf numFmtId="0" fontId="27" fillId="0" borderId="0" xfId="0" applyFont="1" applyAlignment="1">
      <alignment horizontal="left" vertical="top" wrapText="1"/>
    </xf>
    <xf numFmtId="172" fontId="28" fillId="0" borderId="0" xfId="0" applyNumberFormat="1" applyFont="1" applyAlignment="1">
      <alignment horizontal="right" vertical="top"/>
    </xf>
    <xf numFmtId="172" fontId="28" fillId="0" borderId="0" xfId="0" applyNumberFormat="1" applyFont="1" applyAlignment="1">
      <alignment horizontal="right" vertical="top"/>
    </xf>
    <xf numFmtId="0" fontId="26" fillId="0" borderId="0" xfId="0" applyFont="1" applyAlignment="1">
      <alignment horizontal="left" vertical="top" wrapText="1" readingOrder="1"/>
    </xf>
    <xf numFmtId="172" fontId="29" fillId="0" borderId="0" xfId="0" applyNumberFormat="1" applyFont="1" applyAlignment="1">
      <alignment horizontal="right" vertical="top"/>
    </xf>
    <xf numFmtId="172" fontId="29" fillId="0" borderId="0" xfId="0" applyNumberFormat="1" applyFont="1" applyAlignment="1">
      <alignment horizontal="right" vertical="top"/>
    </xf>
    <xf numFmtId="0" fontId="4" fillId="0" borderId="0" xfId="0" applyFont="1" applyAlignment="1">
      <alignment horizontal="left" vertical="top" wrapText="1" readingOrder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27" fillId="0" borderId="0" xfId="0" applyFont="1" applyAlignment="1">
      <alignment horizontal="left" vertical="top"/>
    </xf>
    <xf numFmtId="0" fontId="27" fillId="0" borderId="0" xfId="0" applyFont="1" applyAlignment="1">
      <alignment horizontal="right" vertical="top"/>
    </xf>
    <xf numFmtId="0" fontId="30" fillId="0" borderId="0" xfId="0" applyFont="1" applyAlignment="1">
      <alignment horizontal="center" vertical="top" wrapText="1" readingOrder="1"/>
    </xf>
    <xf numFmtId="0" fontId="26" fillId="0" borderId="0" xfId="0" applyFont="1" applyAlignment="1">
      <alignment horizontal="left" vertical="top" wrapText="1"/>
    </xf>
    <xf numFmtId="172" fontId="31" fillId="0" borderId="0" xfId="0" applyNumberFormat="1" applyFont="1" applyAlignment="1">
      <alignment horizontal="right" vertical="top"/>
    </xf>
    <xf numFmtId="172" fontId="31" fillId="0" borderId="0" xfId="0" applyNumberFormat="1" applyFont="1" applyAlignment="1">
      <alignment horizontal="right" vertical="top"/>
    </xf>
    <xf numFmtId="173" fontId="28" fillId="0" borderId="0" xfId="0" applyNumberFormat="1" applyFont="1" applyAlignment="1">
      <alignment horizontal="right" vertical="top"/>
    </xf>
    <xf numFmtId="0" fontId="1" fillId="0" borderId="0" xfId="0" applyFont="1" applyAlignment="1">
      <alignment horizontal="left" vertical="top" wrapText="1" readingOrder="1"/>
    </xf>
    <xf numFmtId="0" fontId="27" fillId="0" borderId="0" xfId="0" applyFont="1" applyAlignment="1">
      <alignment horizontal="right" vertical="top" wrapText="1" readingOrder="1"/>
    </xf>
    <xf numFmtId="0" fontId="30" fillId="0" borderId="0" xfId="0" applyFont="1" applyAlignment="1">
      <alignment horizontal="center" vertical="top" wrapText="1"/>
    </xf>
    <xf numFmtId="0" fontId="32" fillId="0" borderId="0" xfId="0" applyFont="1" applyAlignment="1">
      <alignment horizontal="center" vertical="top" wrapText="1" readingOrder="1"/>
    </xf>
    <xf numFmtId="0" fontId="32" fillId="0" borderId="0" xfId="0" applyFont="1" applyAlignment="1">
      <alignment horizontal="center" vertical="top" wrapText="1" readingOrder="1"/>
    </xf>
    <xf numFmtId="172" fontId="31" fillId="0" borderId="0" xfId="0" applyNumberFormat="1" applyFont="1" applyAlignment="1">
      <alignment horizontal="right" vertical="top" wrapText="1"/>
    </xf>
    <xf numFmtId="172" fontId="31" fillId="0" borderId="0" xfId="0" applyNumberFormat="1" applyFont="1" applyAlignment="1">
      <alignment horizontal="right" vertical="top" wrapText="1"/>
    </xf>
    <xf numFmtId="172" fontId="28" fillId="0" borderId="0" xfId="0" applyNumberFormat="1" applyFont="1" applyAlignment="1">
      <alignment horizontal="right" vertical="top" wrapText="1"/>
    </xf>
    <xf numFmtId="172" fontId="28" fillId="0" borderId="0" xfId="0" applyNumberFormat="1" applyFont="1" applyAlignment="1">
      <alignment horizontal="right" vertical="top" wrapText="1"/>
    </xf>
    <xf numFmtId="0" fontId="27" fillId="0" borderId="0" xfId="0" applyFont="1" applyAlignment="1">
      <alignment horizontal="left" vertical="top" wrapText="1" readingOrder="1"/>
    </xf>
    <xf numFmtId="0" fontId="33" fillId="0" borderId="0" xfId="0" applyFont="1" applyAlignment="1">
      <alignment horizontal="left" vertical="top"/>
    </xf>
    <xf numFmtId="0" fontId="26" fillId="0" borderId="0" xfId="0" applyFont="1" applyAlignment="1">
      <alignment horizontal="center" vertical="center" wrapText="1" readingOrder="1"/>
    </xf>
    <xf numFmtId="0" fontId="34" fillId="0" borderId="0" xfId="0" applyFont="1" applyAlignment="1">
      <alignment horizontal="center" vertical="top" wrapText="1" readingOrder="1"/>
    </xf>
    <xf numFmtId="0" fontId="35" fillId="0" borderId="0" xfId="0" applyFont="1" applyAlignment="1">
      <alignment horizontal="left" vertical="top" wrapText="1"/>
    </xf>
    <xf numFmtId="0" fontId="28" fillId="0" borderId="0" xfId="0" applyFont="1" applyAlignment="1">
      <alignment horizontal="right" vertical="top"/>
    </xf>
    <xf numFmtId="0" fontId="28" fillId="0" borderId="0" xfId="0" applyFont="1" applyAlignment="1">
      <alignment horizontal="right" vertical="top"/>
    </xf>
    <xf numFmtId="0" fontId="4" fillId="0" borderId="0" xfId="0" applyFont="1" applyAlignment="1">
      <alignment horizontal="left" vertical="top" wrapText="1"/>
    </xf>
    <xf numFmtId="0" fontId="35" fillId="0" borderId="0" xfId="0" applyFont="1" applyAlignment="1">
      <alignment horizontal="left" vertical="top" wrapText="1" readingOrder="1"/>
    </xf>
    <xf numFmtId="0" fontId="28" fillId="0" borderId="0" xfId="0" applyFont="1" applyFill="1" applyAlignment="1">
      <alignment horizontal="right" vertical="top"/>
    </xf>
    <xf numFmtId="0" fontId="35" fillId="0" borderId="0" xfId="0" applyFont="1" applyFill="1" applyAlignment="1">
      <alignment horizontal="left" vertical="top" wrapText="1"/>
    </xf>
    <xf numFmtId="0" fontId="28" fillId="0" borderId="0" xfId="0" applyFont="1" applyFill="1" applyAlignment="1">
      <alignment horizontal="right" vertical="top"/>
    </xf>
    <xf numFmtId="0" fontId="4" fillId="0" borderId="0" xfId="0" applyFont="1" applyFill="1" applyAlignment="1">
      <alignment horizontal="left" vertical="top" wrapText="1" readingOrder="1"/>
    </xf>
  </cellXfs>
  <cellStyles count="6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390525</xdr:colOff>
      <xdr:row>45</xdr:row>
      <xdr:rowOff>104775</xdr:rowOff>
    </xdr:from>
    <xdr:to>
      <xdr:col>9</xdr:col>
      <xdr:colOff>1285875</xdr:colOff>
      <xdr:row>52</xdr:row>
      <xdr:rowOff>361950</xdr:rowOff>
    </xdr:to>
    <xdr:sp>
      <xdr:nvSpPr>
        <xdr:cNvPr id="1" name="2 CuadroTexto"/>
        <xdr:cNvSpPr txBox="1">
          <a:spLocks noChangeArrowheads="1"/>
        </xdr:cNvSpPr>
      </xdr:nvSpPr>
      <xdr:spPr>
        <a:xfrm>
          <a:off x="1562100" y="10106025"/>
          <a:ext cx="263842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_________________________________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 RENÁN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ALBERTO BARRERA CONCHA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PRESIDENTE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MUNICIPAL</a:t>
          </a:r>
        </a:p>
      </xdr:txBody>
    </xdr:sp>
    <xdr:clientData/>
  </xdr:twoCellAnchor>
  <xdr:twoCellAnchor>
    <xdr:from>
      <xdr:col>17</xdr:col>
      <xdr:colOff>466725</xdr:colOff>
      <xdr:row>45</xdr:row>
      <xdr:rowOff>85725</xdr:rowOff>
    </xdr:from>
    <xdr:to>
      <xdr:col>23</xdr:col>
      <xdr:colOff>1219200</xdr:colOff>
      <xdr:row>52</xdr:row>
      <xdr:rowOff>352425</xdr:rowOff>
    </xdr:to>
    <xdr:sp>
      <xdr:nvSpPr>
        <xdr:cNvPr id="2" name="3 CuadroTexto"/>
        <xdr:cNvSpPr txBox="1">
          <a:spLocks noChangeArrowheads="1"/>
        </xdr:cNvSpPr>
      </xdr:nvSpPr>
      <xdr:spPr>
        <a:xfrm>
          <a:off x="8001000" y="10086975"/>
          <a:ext cx="3857625" cy="1019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___________________________________________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LICDA. LAURA CRISTINA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MUÑOZ MOLINA, MTRA.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FINANZAS Y TESORERA MUNICIPAL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</xdr:row>
      <xdr:rowOff>0</xdr:rowOff>
    </xdr:from>
    <xdr:to>
      <xdr:col>5</xdr:col>
      <xdr:colOff>0</xdr:colOff>
      <xdr:row>5</xdr:row>
      <xdr:rowOff>133350</xdr:rowOff>
    </xdr:to>
    <xdr:pic>
      <xdr:nvPicPr>
        <xdr:cNvPr id="1" name="Picture 10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04775"/>
          <a:ext cx="9144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2</xdr:col>
      <xdr:colOff>38100</xdr:colOff>
      <xdr:row>5</xdr:row>
      <xdr:rowOff>142875</xdr:rowOff>
    </xdr:to>
    <xdr:pic>
      <xdr:nvPicPr>
        <xdr:cNvPr id="1" name="Picture 10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85725"/>
          <a:ext cx="9144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352425</xdr:colOff>
      <xdr:row>1</xdr:row>
      <xdr:rowOff>161925</xdr:rowOff>
    </xdr:from>
    <xdr:to>
      <xdr:col>4</xdr:col>
      <xdr:colOff>76200</xdr:colOff>
      <xdr:row>6</xdr:row>
      <xdr:rowOff>57150</xdr:rowOff>
    </xdr:to>
    <xdr:pic>
      <xdr:nvPicPr>
        <xdr:cNvPr id="1" name="Picture 10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190500"/>
          <a:ext cx="9144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0</xdr:colOff>
      <xdr:row>0</xdr:row>
      <xdr:rowOff>0</xdr:rowOff>
    </xdr:from>
    <xdr:to>
      <xdr:col>26</xdr:col>
      <xdr:colOff>0</xdr:colOff>
      <xdr:row>5</xdr:row>
      <xdr:rowOff>76200</xdr:rowOff>
    </xdr:to>
    <xdr:pic>
      <xdr:nvPicPr>
        <xdr:cNvPr id="2" name="Picture 10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10500" y="0"/>
          <a:ext cx="9144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38100</xdr:colOff>
      <xdr:row>1</xdr:row>
      <xdr:rowOff>142875</xdr:rowOff>
    </xdr:from>
    <xdr:to>
      <xdr:col>5</xdr:col>
      <xdr:colOff>47625</xdr:colOff>
      <xdr:row>5</xdr:row>
      <xdr:rowOff>66675</xdr:rowOff>
    </xdr:to>
    <xdr:pic>
      <xdr:nvPicPr>
        <xdr:cNvPr id="1" name="Picture 10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2525" y="200025"/>
          <a:ext cx="9239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lasificacionEconomic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165"/>
  <sheetViews>
    <sheetView showGridLines="0" showOutlineSymbols="0" view="pageBreakPreview" zoomScaleSheetLayoutView="100" zoomScalePageLayoutView="0" workbookViewId="0" topLeftCell="C1">
      <selection activeCell="C2" sqref="C2:X4"/>
    </sheetView>
  </sheetViews>
  <sheetFormatPr defaultColWidth="6.8515625" defaultRowHeight="12.75" customHeight="1"/>
  <cols>
    <col min="1" max="1" width="1.1484375" style="0" customWidth="1"/>
    <col min="2" max="3" width="6.00390625" style="0" customWidth="1"/>
    <col min="4" max="4" width="4.421875" style="0" customWidth="1"/>
    <col min="5" max="5" width="13.7109375" style="0" customWidth="1"/>
    <col min="6" max="6" width="7.57421875" style="0" customWidth="1"/>
    <col min="7" max="7" width="2.57421875" style="0" customWidth="1"/>
    <col min="8" max="9" width="1.1484375" style="0" customWidth="1"/>
    <col min="10" max="10" width="24.140625" style="0" customWidth="1"/>
    <col min="11" max="11" width="1.1484375" style="0" customWidth="1"/>
    <col min="12" max="12" width="1.28515625" style="0" customWidth="1"/>
    <col min="13" max="13" width="15.421875" style="0" customWidth="1"/>
    <col min="14" max="15" width="1.28515625" style="0" customWidth="1"/>
    <col min="16" max="16" width="10.140625" style="0" customWidth="1"/>
    <col min="17" max="17" width="14.57421875" style="0" customWidth="1"/>
    <col min="18" max="18" width="10.00390625" style="0" customWidth="1"/>
    <col min="19" max="19" width="9.57421875" style="0" customWidth="1"/>
    <col min="20" max="20" width="4.00390625" style="0" customWidth="1"/>
    <col min="21" max="21" width="1.7109375" style="0" customWidth="1"/>
    <col min="22" max="22" width="18.140625" style="0" customWidth="1"/>
    <col min="23" max="23" width="3.140625" style="0" customWidth="1"/>
    <col min="24" max="24" width="19.28125" style="0" customWidth="1"/>
    <col min="25" max="26" width="15.8515625" style="0" bestFit="1" customWidth="1"/>
  </cols>
  <sheetData>
    <row r="1" ht="6.75" customHeight="1"/>
    <row r="2" spans="3:24" ht="12.75" customHeight="1">
      <c r="C2" s="136" t="s">
        <v>35</v>
      </c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8"/>
    </row>
    <row r="3" spans="3:24" ht="12.75" customHeight="1">
      <c r="C3" s="139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1"/>
    </row>
    <row r="4" spans="3:24" ht="16.5" customHeight="1">
      <c r="C4" s="142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  <c r="W4" s="143"/>
      <c r="X4" s="144"/>
    </row>
    <row r="5" spans="3:24" ht="18.75" customHeight="1">
      <c r="C5" s="67" t="s">
        <v>26</v>
      </c>
      <c r="D5" s="113"/>
      <c r="E5" s="113"/>
      <c r="F5" s="113"/>
      <c r="G5" s="68"/>
      <c r="H5" s="80" t="s">
        <v>23</v>
      </c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2"/>
      <c r="W5" s="147" t="s">
        <v>5</v>
      </c>
      <c r="X5" s="148"/>
    </row>
    <row r="6" spans="3:24" ht="26.25" customHeight="1">
      <c r="C6" s="114"/>
      <c r="D6" s="115"/>
      <c r="E6" s="115"/>
      <c r="F6" s="115"/>
      <c r="G6" s="116"/>
      <c r="H6" s="77" t="s">
        <v>0</v>
      </c>
      <c r="I6" s="145"/>
      <c r="J6" s="145"/>
      <c r="K6" s="78"/>
      <c r="L6" s="83" t="s">
        <v>1</v>
      </c>
      <c r="M6" s="84"/>
      <c r="N6" s="101"/>
      <c r="O6" s="83" t="s">
        <v>2</v>
      </c>
      <c r="P6" s="84"/>
      <c r="Q6" s="101"/>
      <c r="R6" s="146" t="s">
        <v>3</v>
      </c>
      <c r="S6" s="146"/>
      <c r="T6" s="146"/>
      <c r="U6" s="77" t="s">
        <v>4</v>
      </c>
      <c r="V6" s="78"/>
      <c r="W6" s="149"/>
      <c r="X6" s="150"/>
    </row>
    <row r="7" spans="3:24" ht="18" customHeight="1">
      <c r="C7" s="69"/>
      <c r="D7" s="117"/>
      <c r="E7" s="117"/>
      <c r="F7" s="117"/>
      <c r="G7" s="70"/>
      <c r="H7" s="83" t="s">
        <v>6</v>
      </c>
      <c r="I7" s="84"/>
      <c r="J7" s="84"/>
      <c r="K7" s="30"/>
      <c r="L7" s="83" t="s">
        <v>7</v>
      </c>
      <c r="M7" s="84"/>
      <c r="N7" s="30"/>
      <c r="O7" s="83" t="s">
        <v>8</v>
      </c>
      <c r="P7" s="84"/>
      <c r="Q7" s="101"/>
      <c r="R7" s="83" t="s">
        <v>9</v>
      </c>
      <c r="S7" s="84"/>
      <c r="T7" s="101"/>
      <c r="U7" s="83" t="s">
        <v>10</v>
      </c>
      <c r="V7" s="101"/>
      <c r="W7" s="132" t="s">
        <v>22</v>
      </c>
      <c r="X7" s="133"/>
    </row>
    <row r="8" spans="3:26" ht="15" customHeight="1">
      <c r="C8" s="134" t="s">
        <v>12</v>
      </c>
      <c r="D8" s="135"/>
      <c r="E8" s="135"/>
      <c r="F8" s="135"/>
      <c r="G8" s="10"/>
      <c r="H8" s="11"/>
      <c r="I8" s="130">
        <v>1943842935</v>
      </c>
      <c r="J8" s="130"/>
      <c r="K8" s="12"/>
      <c r="L8" s="11"/>
      <c r="M8" s="130">
        <v>341668811.49</v>
      </c>
      <c r="N8" s="131"/>
      <c r="O8" s="129">
        <f>I8+M8</f>
        <v>2285511746.49</v>
      </c>
      <c r="P8" s="130"/>
      <c r="Q8" s="131"/>
      <c r="R8" s="129">
        <v>1894170500.49</v>
      </c>
      <c r="S8" s="130"/>
      <c r="T8" s="131"/>
      <c r="U8" s="11"/>
      <c r="V8" s="47">
        <v>1894170500.49</v>
      </c>
      <c r="W8" s="129">
        <f>V8-I8</f>
        <v>-49672434.50999999</v>
      </c>
      <c r="X8" s="131"/>
      <c r="Y8" s="9"/>
      <c r="Z8" s="9"/>
    </row>
    <row r="9" spans="3:26" ht="15" customHeight="1">
      <c r="C9" s="95" t="s">
        <v>13</v>
      </c>
      <c r="D9" s="96"/>
      <c r="E9" s="96"/>
      <c r="F9" s="96"/>
      <c r="G9" s="13"/>
      <c r="H9" s="14"/>
      <c r="I9" s="49">
        <v>0</v>
      </c>
      <c r="J9" s="49"/>
      <c r="K9" s="15"/>
      <c r="L9" s="14"/>
      <c r="M9" s="49">
        <v>0</v>
      </c>
      <c r="N9" s="50"/>
      <c r="O9" s="48">
        <v>0</v>
      </c>
      <c r="P9" s="49"/>
      <c r="Q9" s="50"/>
      <c r="R9" s="48">
        <v>0</v>
      </c>
      <c r="S9" s="49"/>
      <c r="T9" s="50"/>
      <c r="U9" s="14"/>
      <c r="V9" s="40">
        <v>0</v>
      </c>
      <c r="W9" s="127">
        <f aca="true" t="shared" si="0" ref="W9:W14">V9-I9</f>
        <v>0</v>
      </c>
      <c r="X9" s="128"/>
      <c r="Y9" s="9"/>
      <c r="Z9" s="9"/>
    </row>
    <row r="10" spans="3:26" ht="15" customHeight="1">
      <c r="C10" s="95" t="s">
        <v>14</v>
      </c>
      <c r="D10" s="96"/>
      <c r="E10" s="96"/>
      <c r="F10" s="96"/>
      <c r="G10" s="13"/>
      <c r="H10" s="14"/>
      <c r="I10" s="49">
        <v>0</v>
      </c>
      <c r="J10" s="49"/>
      <c r="K10" s="15"/>
      <c r="L10" s="14"/>
      <c r="M10" s="49">
        <v>0</v>
      </c>
      <c r="N10" s="50"/>
      <c r="O10" s="48">
        <f>I10+M10</f>
        <v>0</v>
      </c>
      <c r="P10" s="49"/>
      <c r="Q10" s="50"/>
      <c r="R10" s="48">
        <v>0</v>
      </c>
      <c r="S10" s="49"/>
      <c r="T10" s="50"/>
      <c r="U10" s="14"/>
      <c r="V10" s="40">
        <v>0</v>
      </c>
      <c r="W10" s="127">
        <f t="shared" si="0"/>
        <v>0</v>
      </c>
      <c r="X10" s="128"/>
      <c r="Y10" s="9"/>
      <c r="Z10" s="9"/>
    </row>
    <row r="11" spans="3:26" ht="15" customHeight="1">
      <c r="C11" s="95" t="s">
        <v>15</v>
      </c>
      <c r="D11" s="96"/>
      <c r="E11" s="96"/>
      <c r="F11" s="96"/>
      <c r="G11" s="13"/>
      <c r="H11" s="14"/>
      <c r="I11" s="49">
        <v>263425260</v>
      </c>
      <c r="J11" s="49"/>
      <c r="K11" s="15"/>
      <c r="L11" s="14"/>
      <c r="M11" s="49">
        <v>20256933.01</v>
      </c>
      <c r="N11" s="50"/>
      <c r="O11" s="48">
        <f>I11+M11</f>
        <v>283682193.01</v>
      </c>
      <c r="P11" s="49"/>
      <c r="Q11" s="50"/>
      <c r="R11" s="48">
        <v>216425266.01</v>
      </c>
      <c r="S11" s="49"/>
      <c r="T11" s="50"/>
      <c r="U11" s="14"/>
      <c r="V11" s="47">
        <v>216425266.01</v>
      </c>
      <c r="W11" s="48">
        <f>V11-I11</f>
        <v>-46999993.99000001</v>
      </c>
      <c r="X11" s="50"/>
      <c r="Y11" s="9"/>
      <c r="Z11" s="9"/>
    </row>
    <row r="12" spans="3:26" ht="15" customHeight="1">
      <c r="C12" s="95" t="s">
        <v>16</v>
      </c>
      <c r="D12" s="96"/>
      <c r="E12" s="96"/>
      <c r="F12" s="96"/>
      <c r="G12" s="13"/>
      <c r="H12" s="14"/>
      <c r="I12" s="49">
        <v>102826699</v>
      </c>
      <c r="J12" s="49"/>
      <c r="K12" s="15"/>
      <c r="L12" s="14"/>
      <c r="M12" s="49">
        <v>96181924.03</v>
      </c>
      <c r="N12" s="50"/>
      <c r="O12" s="126"/>
      <c r="P12" s="126"/>
      <c r="Q12" s="35">
        <f>I12+M12</f>
        <v>199008623.03</v>
      </c>
      <c r="R12" s="48">
        <v>172722217.03</v>
      </c>
      <c r="S12" s="49"/>
      <c r="T12" s="50"/>
      <c r="U12" s="14"/>
      <c r="V12" s="47">
        <v>171868977.11</v>
      </c>
      <c r="W12" s="48">
        <f>V12-I12</f>
        <v>69042278.11000001</v>
      </c>
      <c r="X12" s="50"/>
      <c r="Y12" s="9"/>
      <c r="Z12" s="9"/>
    </row>
    <row r="13" spans="3:26" ht="15" customHeight="1">
      <c r="C13" s="95" t="s">
        <v>17</v>
      </c>
      <c r="D13" s="96"/>
      <c r="E13" s="96"/>
      <c r="F13" s="96"/>
      <c r="G13" s="13"/>
      <c r="H13" s="14"/>
      <c r="I13" s="49">
        <v>12014756</v>
      </c>
      <c r="J13" s="49"/>
      <c r="K13" s="15"/>
      <c r="L13" s="14"/>
      <c r="M13" s="49">
        <v>1737083.34</v>
      </c>
      <c r="N13" s="50"/>
      <c r="O13" s="48">
        <f>I13+M13</f>
        <v>13751839.34</v>
      </c>
      <c r="P13" s="49"/>
      <c r="Q13" s="50"/>
      <c r="R13" s="48">
        <v>11087066.34</v>
      </c>
      <c r="S13" s="49"/>
      <c r="T13" s="50"/>
      <c r="U13" s="14"/>
      <c r="V13" s="47">
        <v>11087066.34</v>
      </c>
      <c r="W13" s="48">
        <f>V13-I13</f>
        <v>-927689.6600000001</v>
      </c>
      <c r="X13" s="50"/>
      <c r="Y13" s="9"/>
      <c r="Z13" s="9"/>
    </row>
    <row r="14" spans="3:26" ht="24.75" customHeight="1">
      <c r="C14" s="95" t="s">
        <v>27</v>
      </c>
      <c r="D14" s="96"/>
      <c r="E14" s="96"/>
      <c r="F14" s="96"/>
      <c r="G14" s="13"/>
      <c r="H14" s="14"/>
      <c r="I14" s="49">
        <v>0</v>
      </c>
      <c r="J14" s="49"/>
      <c r="K14" s="15"/>
      <c r="L14" s="14"/>
      <c r="M14" s="49">
        <v>0</v>
      </c>
      <c r="N14" s="50"/>
      <c r="O14" s="48">
        <v>0</v>
      </c>
      <c r="P14" s="49"/>
      <c r="Q14" s="50"/>
      <c r="R14" s="48">
        <v>0</v>
      </c>
      <c r="S14" s="49"/>
      <c r="T14" s="50"/>
      <c r="U14" s="14"/>
      <c r="V14" s="40">
        <v>0</v>
      </c>
      <c r="W14" s="48">
        <f t="shared" si="0"/>
        <v>0</v>
      </c>
      <c r="X14" s="50"/>
      <c r="Y14" s="9"/>
      <c r="Z14" s="9"/>
    </row>
    <row r="15" spans="3:26" ht="36" customHeight="1">
      <c r="C15" s="95" t="s">
        <v>28</v>
      </c>
      <c r="D15" s="96"/>
      <c r="E15" s="96"/>
      <c r="F15" s="96"/>
      <c r="G15" s="13"/>
      <c r="H15" s="14"/>
      <c r="I15" s="49">
        <v>2882245451</v>
      </c>
      <c r="J15" s="49"/>
      <c r="K15" s="15"/>
      <c r="L15" s="14"/>
      <c r="M15" s="49">
        <v>188762992.08</v>
      </c>
      <c r="N15" s="50"/>
      <c r="O15" s="126"/>
      <c r="P15" s="126"/>
      <c r="Q15" s="35">
        <f>I15+M15</f>
        <v>3071008443.08</v>
      </c>
      <c r="R15" s="48">
        <v>2327992584.08</v>
      </c>
      <c r="S15" s="49"/>
      <c r="T15" s="50"/>
      <c r="U15" s="14"/>
      <c r="V15" s="47">
        <v>2257992584.08</v>
      </c>
      <c r="W15" s="48">
        <f>V15-I15</f>
        <v>-624252866.9200001</v>
      </c>
      <c r="X15" s="50"/>
      <c r="Y15" s="9"/>
      <c r="Z15" s="9"/>
    </row>
    <row r="16" spans="3:26" s="44" customFormat="1" ht="26.25" customHeight="1">
      <c r="C16" s="111" t="s">
        <v>29</v>
      </c>
      <c r="D16" s="112"/>
      <c r="E16" s="112"/>
      <c r="F16" s="112"/>
      <c r="G16" s="28"/>
      <c r="H16" s="25"/>
      <c r="I16" s="52">
        <v>0</v>
      </c>
      <c r="J16" s="52"/>
      <c r="K16" s="24"/>
      <c r="L16" s="25"/>
      <c r="M16" s="52">
        <v>0</v>
      </c>
      <c r="N16" s="53"/>
      <c r="O16" s="51">
        <v>0</v>
      </c>
      <c r="P16" s="52"/>
      <c r="Q16" s="53"/>
      <c r="R16" s="51">
        <v>0</v>
      </c>
      <c r="S16" s="52"/>
      <c r="T16" s="53"/>
      <c r="U16" s="25"/>
      <c r="V16" s="40">
        <v>0</v>
      </c>
      <c r="W16" s="51">
        <f>V16-I16</f>
        <v>0</v>
      </c>
      <c r="X16" s="53"/>
      <c r="Y16" s="9"/>
      <c r="Z16" s="9"/>
    </row>
    <row r="17" spans="3:26" ht="15" customHeight="1">
      <c r="C17" s="103" t="s">
        <v>18</v>
      </c>
      <c r="D17" s="104"/>
      <c r="E17" s="104"/>
      <c r="F17" s="104"/>
      <c r="G17" s="18"/>
      <c r="H17" s="19"/>
      <c r="I17" s="55">
        <v>180000000</v>
      </c>
      <c r="J17" s="55"/>
      <c r="K17" s="21"/>
      <c r="L17" s="19"/>
      <c r="M17" s="55"/>
      <c r="N17" s="55"/>
      <c r="O17" s="54">
        <f>I17+M17</f>
        <v>180000000</v>
      </c>
      <c r="P17" s="55"/>
      <c r="Q17" s="56"/>
      <c r="R17" s="54">
        <v>180000000</v>
      </c>
      <c r="S17" s="55"/>
      <c r="T17" s="56"/>
      <c r="U17" s="14"/>
      <c r="V17" s="36">
        <v>180000000</v>
      </c>
      <c r="W17" s="63">
        <f>V17-I17</f>
        <v>0</v>
      </c>
      <c r="X17" s="64"/>
      <c r="Y17" s="9"/>
      <c r="Z17" s="9"/>
    </row>
    <row r="18" spans="1:25" ht="7.5" customHeight="1">
      <c r="A18" s="4"/>
      <c r="B18" s="4"/>
      <c r="C18" s="91" t="s">
        <v>19</v>
      </c>
      <c r="D18" s="92"/>
      <c r="E18" s="92"/>
      <c r="F18" s="92"/>
      <c r="G18" s="2"/>
      <c r="H18" s="1"/>
      <c r="I18" s="58">
        <f>SUM(I15,I13,I12,I11,I10,I8+I17)</f>
        <v>5384355101</v>
      </c>
      <c r="J18" s="58"/>
      <c r="K18" s="3"/>
      <c r="L18" s="1"/>
      <c r="M18" s="58">
        <f>M8+M11+M12+M13+M15+M17</f>
        <v>648607743.9499999</v>
      </c>
      <c r="N18" s="3"/>
      <c r="O18" s="32">
        <f>SUM(O15,O13,O12,O11,O10,O8)</f>
        <v>2582945778.8399997</v>
      </c>
      <c r="P18" s="58">
        <f>O8+O10+O11+Q12+O13+Q15+O17</f>
        <v>6032962844.950001</v>
      </c>
      <c r="Q18" s="59"/>
      <c r="R18" s="57">
        <f>SUM(R15,R13,R12,R11,R8,R16+R17)</f>
        <v>4802397633.95</v>
      </c>
      <c r="S18" s="58"/>
      <c r="T18" s="59"/>
      <c r="U18" s="1"/>
      <c r="V18" s="59">
        <f>SUM(V8+V11+V12+V13+V15+V17)</f>
        <v>4731544394.030001</v>
      </c>
      <c r="W18" s="71">
        <f>SUM(W16,W15,W12,W13,W11,W10,W8+W17)</f>
        <v>-652810706.97</v>
      </c>
      <c r="X18" s="72"/>
      <c r="Y18" s="9"/>
    </row>
    <row r="19" spans="3:25" s="4" customFormat="1" ht="7.5" customHeight="1">
      <c r="C19" s="93"/>
      <c r="D19" s="94"/>
      <c r="E19" s="94"/>
      <c r="F19" s="94"/>
      <c r="G19" s="6"/>
      <c r="H19" s="5"/>
      <c r="I19" s="61"/>
      <c r="J19" s="61"/>
      <c r="K19" s="7"/>
      <c r="L19" s="5"/>
      <c r="M19" s="61"/>
      <c r="N19" s="7"/>
      <c r="O19" s="33"/>
      <c r="P19" s="61"/>
      <c r="Q19" s="62"/>
      <c r="R19" s="60"/>
      <c r="S19" s="61"/>
      <c r="T19" s="62"/>
      <c r="U19" s="5"/>
      <c r="V19" s="62"/>
      <c r="W19" s="73"/>
      <c r="X19" s="74"/>
      <c r="Y19" s="9"/>
    </row>
    <row r="20" spans="9:24" s="4" customFormat="1" ht="6.75" customHeight="1">
      <c r="I20" s="29">
        <f>SUM(I15,I13,I12,I11,I10,I8)</f>
        <v>5204355101</v>
      </c>
      <c r="R20" s="151" t="s">
        <v>21</v>
      </c>
      <c r="S20" s="152"/>
      <c r="T20" s="152"/>
      <c r="U20" s="153"/>
      <c r="V20" s="154"/>
      <c r="W20" s="73"/>
      <c r="X20" s="74"/>
    </row>
    <row r="21" spans="16:24" s="4" customFormat="1" ht="7.5" customHeight="1">
      <c r="P21" s="29"/>
      <c r="R21" s="155"/>
      <c r="S21" s="156"/>
      <c r="T21" s="156"/>
      <c r="U21" s="156"/>
      <c r="V21" s="157"/>
      <c r="W21" s="75"/>
      <c r="X21" s="76"/>
    </row>
    <row r="22" spans="22:24" ht="15.75" customHeight="1">
      <c r="V22" s="9"/>
      <c r="X22" s="9"/>
    </row>
    <row r="23" spans="3:24" ht="18.75" customHeight="1">
      <c r="C23" s="67" t="s">
        <v>24</v>
      </c>
      <c r="D23" s="113"/>
      <c r="E23" s="113"/>
      <c r="F23" s="113"/>
      <c r="G23" s="68"/>
      <c r="H23" s="80" t="s">
        <v>23</v>
      </c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2"/>
      <c r="W23" s="67" t="s">
        <v>5</v>
      </c>
      <c r="X23" s="68"/>
    </row>
    <row r="24" spans="3:24" ht="24.75" customHeight="1">
      <c r="C24" s="114"/>
      <c r="D24" s="115"/>
      <c r="E24" s="115"/>
      <c r="F24" s="115"/>
      <c r="G24" s="116"/>
      <c r="H24" s="77" t="s">
        <v>0</v>
      </c>
      <c r="I24" s="145"/>
      <c r="J24" s="145"/>
      <c r="K24" s="78"/>
      <c r="L24" s="83" t="s">
        <v>1</v>
      </c>
      <c r="M24" s="84"/>
      <c r="N24" s="101"/>
      <c r="O24" s="83" t="s">
        <v>2</v>
      </c>
      <c r="P24" s="84"/>
      <c r="Q24" s="101"/>
      <c r="R24" s="83" t="s">
        <v>3</v>
      </c>
      <c r="S24" s="84"/>
      <c r="T24" s="101"/>
      <c r="U24" s="77" t="s">
        <v>4</v>
      </c>
      <c r="V24" s="78"/>
      <c r="W24" s="69"/>
      <c r="X24" s="70"/>
    </row>
    <row r="25" spans="3:24" ht="18" customHeight="1">
      <c r="C25" s="69"/>
      <c r="D25" s="117"/>
      <c r="E25" s="117"/>
      <c r="F25" s="117"/>
      <c r="G25" s="70"/>
      <c r="H25" s="83" t="s">
        <v>6</v>
      </c>
      <c r="I25" s="84"/>
      <c r="J25" s="84"/>
      <c r="K25" s="30"/>
      <c r="L25" s="83" t="s">
        <v>7</v>
      </c>
      <c r="M25" s="84"/>
      <c r="N25" s="30"/>
      <c r="O25" s="31"/>
      <c r="P25" s="84" t="s">
        <v>8</v>
      </c>
      <c r="Q25" s="101"/>
      <c r="R25" s="83" t="s">
        <v>9</v>
      </c>
      <c r="S25" s="84"/>
      <c r="T25" s="101"/>
      <c r="U25" s="83" t="s">
        <v>10</v>
      </c>
      <c r="V25" s="101"/>
      <c r="W25" s="99" t="s">
        <v>11</v>
      </c>
      <c r="X25" s="100"/>
    </row>
    <row r="26" spans="3:25" ht="22.5" customHeight="1">
      <c r="C26" s="120" t="s">
        <v>33</v>
      </c>
      <c r="D26" s="121"/>
      <c r="E26" s="121"/>
      <c r="F26" s="121"/>
      <c r="G26" s="10"/>
      <c r="H26" s="122">
        <f>I18</f>
        <v>5384355101</v>
      </c>
      <c r="I26" s="118"/>
      <c r="J26" s="118"/>
      <c r="K26" s="27"/>
      <c r="L26" s="122">
        <f>M18</f>
        <v>648607743.9499999</v>
      </c>
      <c r="M26" s="118"/>
      <c r="N26" s="22"/>
      <c r="O26" s="23"/>
      <c r="P26" s="118">
        <f>P18</f>
        <v>6032962844.950001</v>
      </c>
      <c r="Q26" s="119"/>
      <c r="R26" s="123">
        <f>SUM(R18)</f>
        <v>4802397633.95</v>
      </c>
      <c r="S26" s="123"/>
      <c r="T26" s="123"/>
      <c r="U26" s="124">
        <f>SUM(V18)</f>
        <v>4731544394.030001</v>
      </c>
      <c r="V26" s="125"/>
      <c r="W26" s="10"/>
      <c r="X26" s="41">
        <f>W18</f>
        <v>-652810706.97</v>
      </c>
      <c r="Y26" s="9"/>
    </row>
    <row r="27" spans="3:25" ht="12.75">
      <c r="C27" s="95" t="s">
        <v>12</v>
      </c>
      <c r="D27" s="96"/>
      <c r="E27" s="96"/>
      <c r="F27" s="96"/>
      <c r="G27" s="13"/>
      <c r="H27" s="51">
        <f>I8</f>
        <v>1943842935</v>
      </c>
      <c r="I27" s="52"/>
      <c r="J27" s="52"/>
      <c r="K27" s="28"/>
      <c r="L27" s="51">
        <f>M8</f>
        <v>341668811.49</v>
      </c>
      <c r="M27" s="52"/>
      <c r="N27" s="24"/>
      <c r="O27" s="25"/>
      <c r="P27" s="52">
        <f>H27+L27</f>
        <v>2285511746.49</v>
      </c>
      <c r="Q27" s="53"/>
      <c r="R27" s="49">
        <f>R8</f>
        <v>1894170500.49</v>
      </c>
      <c r="S27" s="49"/>
      <c r="T27" s="49"/>
      <c r="U27" s="48">
        <f>V8</f>
        <v>1894170500.49</v>
      </c>
      <c r="V27" s="50"/>
      <c r="W27" s="13"/>
      <c r="X27" s="42">
        <f>U27-H27</f>
        <v>-49672434.50999999</v>
      </c>
      <c r="Y27" s="9"/>
    </row>
    <row r="28" spans="3:25" ht="12.75">
      <c r="C28" s="95" t="s">
        <v>13</v>
      </c>
      <c r="D28" s="96"/>
      <c r="E28" s="96"/>
      <c r="F28" s="96"/>
      <c r="G28" s="13"/>
      <c r="H28" s="39"/>
      <c r="I28" s="40"/>
      <c r="J28" s="40">
        <v>0</v>
      </c>
      <c r="K28" s="28"/>
      <c r="L28" s="39"/>
      <c r="M28" s="40">
        <v>0</v>
      </c>
      <c r="N28" s="24"/>
      <c r="O28" s="25"/>
      <c r="P28" s="40"/>
      <c r="Q28" s="16">
        <v>0</v>
      </c>
      <c r="R28" s="36"/>
      <c r="S28" s="36"/>
      <c r="T28" s="36">
        <v>0</v>
      </c>
      <c r="U28" s="38"/>
      <c r="V28" s="17">
        <v>0</v>
      </c>
      <c r="W28" s="13"/>
      <c r="X28" s="42">
        <v>0</v>
      </c>
      <c r="Y28" s="9"/>
    </row>
    <row r="29" spans="3:25" ht="12.75">
      <c r="C29" s="95" t="s">
        <v>14</v>
      </c>
      <c r="D29" s="96"/>
      <c r="E29" s="96"/>
      <c r="F29" s="96"/>
      <c r="G29" s="13"/>
      <c r="H29" s="51">
        <v>0</v>
      </c>
      <c r="I29" s="52"/>
      <c r="J29" s="52"/>
      <c r="K29" s="28"/>
      <c r="L29" s="51">
        <f>M10</f>
        <v>0</v>
      </c>
      <c r="M29" s="52"/>
      <c r="N29" s="24"/>
      <c r="O29" s="25"/>
      <c r="P29" s="52">
        <f>H29+L29</f>
        <v>0</v>
      </c>
      <c r="Q29" s="53"/>
      <c r="R29" s="49">
        <v>0</v>
      </c>
      <c r="S29" s="49"/>
      <c r="T29" s="49"/>
      <c r="U29" s="48">
        <v>0</v>
      </c>
      <c r="V29" s="50"/>
      <c r="W29" s="13"/>
      <c r="X29" s="42">
        <f>U29-H29</f>
        <v>0</v>
      </c>
      <c r="Y29" s="9"/>
    </row>
    <row r="30" spans="3:25" ht="12.75">
      <c r="C30" s="95" t="s">
        <v>15</v>
      </c>
      <c r="D30" s="96"/>
      <c r="E30" s="96"/>
      <c r="F30" s="96"/>
      <c r="G30" s="13"/>
      <c r="H30" s="51">
        <f>I11</f>
        <v>263425260</v>
      </c>
      <c r="I30" s="52"/>
      <c r="J30" s="52"/>
      <c r="K30" s="28"/>
      <c r="L30" s="48">
        <f>M11</f>
        <v>20256933.01</v>
      </c>
      <c r="M30" s="49"/>
      <c r="N30" s="24"/>
      <c r="O30" s="25"/>
      <c r="P30" s="52">
        <f>H30+L30</f>
        <v>283682193.01</v>
      </c>
      <c r="Q30" s="53"/>
      <c r="R30" s="48">
        <f>R11</f>
        <v>216425266.01</v>
      </c>
      <c r="S30" s="49"/>
      <c r="T30" s="50"/>
      <c r="U30" s="48">
        <f>V11</f>
        <v>216425266.01</v>
      </c>
      <c r="V30" s="50"/>
      <c r="W30" s="13"/>
      <c r="X30" s="42">
        <f>U30-H30</f>
        <v>-46999993.99000001</v>
      </c>
      <c r="Y30" s="9"/>
    </row>
    <row r="31" spans="3:25" ht="12.75">
      <c r="C31" s="95" t="s">
        <v>16</v>
      </c>
      <c r="D31" s="96"/>
      <c r="E31" s="96"/>
      <c r="F31" s="96"/>
      <c r="G31" s="13"/>
      <c r="H31" s="51">
        <f>I12</f>
        <v>102826699</v>
      </c>
      <c r="I31" s="52"/>
      <c r="J31" s="52"/>
      <c r="K31" s="28"/>
      <c r="L31" s="48">
        <f>M12</f>
        <v>96181924.03</v>
      </c>
      <c r="M31" s="49"/>
      <c r="N31" s="24"/>
      <c r="O31" s="25"/>
      <c r="P31" s="52">
        <f>H31+L31</f>
        <v>199008623.03</v>
      </c>
      <c r="Q31" s="53"/>
      <c r="R31" s="48">
        <f>R12</f>
        <v>172722217.03</v>
      </c>
      <c r="S31" s="49"/>
      <c r="T31" s="50"/>
      <c r="U31" s="48">
        <f>V12</f>
        <v>171868977.11</v>
      </c>
      <c r="V31" s="50"/>
      <c r="W31" s="13"/>
      <c r="X31" s="42">
        <f>U31-H31</f>
        <v>69042278.11000001</v>
      </c>
      <c r="Y31" s="9"/>
    </row>
    <row r="32" spans="3:25" ht="12.75">
      <c r="C32" s="95" t="s">
        <v>20</v>
      </c>
      <c r="D32" s="96"/>
      <c r="E32" s="96"/>
      <c r="F32" s="96"/>
      <c r="G32" s="13"/>
      <c r="H32" s="51">
        <f>I13</f>
        <v>12014756</v>
      </c>
      <c r="I32" s="52"/>
      <c r="J32" s="52"/>
      <c r="K32" s="28"/>
      <c r="L32" s="48">
        <f>M13</f>
        <v>1737083.34</v>
      </c>
      <c r="M32" s="49"/>
      <c r="N32" s="24"/>
      <c r="O32" s="25"/>
      <c r="P32" s="52">
        <f>H32+L32</f>
        <v>13751839.34</v>
      </c>
      <c r="Q32" s="53"/>
      <c r="R32" s="48">
        <f>R13</f>
        <v>11087066.34</v>
      </c>
      <c r="S32" s="49"/>
      <c r="T32" s="50"/>
      <c r="U32" s="48">
        <f>V13</f>
        <v>11087066.34</v>
      </c>
      <c r="V32" s="50"/>
      <c r="W32" s="13"/>
      <c r="X32" s="42">
        <f>U32-H32</f>
        <v>-927689.6600000001</v>
      </c>
      <c r="Y32" s="9"/>
    </row>
    <row r="33" spans="3:25" ht="33.75" customHeight="1">
      <c r="C33" s="95" t="s">
        <v>28</v>
      </c>
      <c r="D33" s="96"/>
      <c r="E33" s="96"/>
      <c r="F33" s="96"/>
      <c r="G33" s="13"/>
      <c r="H33" s="51">
        <f>I15</f>
        <v>2882245451</v>
      </c>
      <c r="I33" s="52"/>
      <c r="J33" s="52"/>
      <c r="K33" s="28"/>
      <c r="L33" s="48">
        <f>M15</f>
        <v>188762992.08</v>
      </c>
      <c r="M33" s="49"/>
      <c r="N33" s="24"/>
      <c r="O33" s="25"/>
      <c r="P33" s="52">
        <f>H33+L33</f>
        <v>3071008443.08</v>
      </c>
      <c r="Q33" s="53"/>
      <c r="R33" s="48">
        <f>R15</f>
        <v>2327992584.08</v>
      </c>
      <c r="S33" s="49"/>
      <c r="T33" s="50"/>
      <c r="U33" s="48">
        <f>V15</f>
        <v>2257992584.08</v>
      </c>
      <c r="V33" s="50"/>
      <c r="W33" s="13"/>
      <c r="X33" s="42">
        <f>U33-H33</f>
        <v>-624252866.9200001</v>
      </c>
      <c r="Y33" s="9"/>
    </row>
    <row r="34" spans="3:25" ht="27" customHeight="1">
      <c r="C34" s="111" t="s">
        <v>29</v>
      </c>
      <c r="D34" s="112"/>
      <c r="E34" s="112"/>
      <c r="F34" s="112"/>
      <c r="G34" s="28"/>
      <c r="H34" s="51">
        <v>0</v>
      </c>
      <c r="I34" s="52"/>
      <c r="J34" s="52"/>
      <c r="K34" s="28"/>
      <c r="L34" s="51">
        <v>0</v>
      </c>
      <c r="M34" s="52"/>
      <c r="N34" s="24"/>
      <c r="O34" s="25"/>
      <c r="P34" s="52">
        <v>0</v>
      </c>
      <c r="Q34" s="53"/>
      <c r="R34" s="52">
        <v>0</v>
      </c>
      <c r="S34" s="52"/>
      <c r="T34" s="52"/>
      <c r="U34" s="51">
        <v>0</v>
      </c>
      <c r="V34" s="53"/>
      <c r="W34" s="28"/>
      <c r="X34" s="45">
        <v>0</v>
      </c>
      <c r="Y34" s="9"/>
    </row>
    <row r="35" spans="3:25" ht="72" customHeight="1">
      <c r="C35" s="97" t="s">
        <v>30</v>
      </c>
      <c r="D35" s="98"/>
      <c r="E35" s="98"/>
      <c r="F35" s="98"/>
      <c r="G35" s="98"/>
      <c r="H35" s="25"/>
      <c r="I35" s="108">
        <v>0</v>
      </c>
      <c r="J35" s="108"/>
      <c r="K35" s="28"/>
      <c r="L35" s="109">
        <v>0</v>
      </c>
      <c r="M35" s="108"/>
      <c r="N35" s="24"/>
      <c r="O35" s="25"/>
      <c r="P35" s="108">
        <v>0</v>
      </c>
      <c r="Q35" s="110"/>
      <c r="R35" s="65">
        <v>0</v>
      </c>
      <c r="S35" s="65"/>
      <c r="T35" s="65"/>
      <c r="U35" s="79">
        <v>0</v>
      </c>
      <c r="V35" s="66"/>
      <c r="W35" s="13"/>
      <c r="X35" s="43">
        <f>U35-H35</f>
        <v>0</v>
      </c>
      <c r="Y35" s="9"/>
    </row>
    <row r="36" spans="3:25" ht="12.75">
      <c r="C36" s="95" t="s">
        <v>13</v>
      </c>
      <c r="D36" s="96"/>
      <c r="E36" s="96"/>
      <c r="F36" s="96"/>
      <c r="G36" s="96"/>
      <c r="H36" s="25"/>
      <c r="I36" s="52">
        <v>0</v>
      </c>
      <c r="J36" s="52"/>
      <c r="K36" s="28"/>
      <c r="L36" s="51">
        <v>0</v>
      </c>
      <c r="M36" s="52"/>
      <c r="N36" s="24"/>
      <c r="O36" s="25"/>
      <c r="P36" s="52">
        <v>0</v>
      </c>
      <c r="Q36" s="53"/>
      <c r="R36" s="49">
        <v>0</v>
      </c>
      <c r="S36" s="49"/>
      <c r="T36" s="49"/>
      <c r="U36" s="48">
        <v>0</v>
      </c>
      <c r="V36" s="50"/>
      <c r="W36" s="13"/>
      <c r="X36" s="42">
        <f>U36-H36</f>
        <v>0</v>
      </c>
      <c r="Y36" s="9"/>
    </row>
    <row r="37" spans="3:25" ht="12.75" customHeight="1">
      <c r="C37" s="95" t="s">
        <v>16</v>
      </c>
      <c r="D37" s="96"/>
      <c r="E37" s="96"/>
      <c r="F37" s="96"/>
      <c r="G37" s="37"/>
      <c r="H37" s="25"/>
      <c r="I37" s="40"/>
      <c r="J37" s="40">
        <v>0</v>
      </c>
      <c r="K37" s="28">
        <v>0</v>
      </c>
      <c r="L37" s="39"/>
      <c r="M37" s="40">
        <v>0</v>
      </c>
      <c r="N37" s="24"/>
      <c r="O37" s="25"/>
      <c r="P37" s="40"/>
      <c r="Q37" s="16">
        <v>0</v>
      </c>
      <c r="R37" s="36"/>
      <c r="S37" s="49">
        <v>0</v>
      </c>
      <c r="T37" s="50"/>
      <c r="U37" s="38"/>
      <c r="V37" s="17">
        <v>0</v>
      </c>
      <c r="W37" s="13"/>
      <c r="X37" s="42">
        <v>0</v>
      </c>
      <c r="Y37" s="9"/>
    </row>
    <row r="38" spans="3:25" ht="25.5" customHeight="1">
      <c r="C38" s="95" t="s">
        <v>31</v>
      </c>
      <c r="D38" s="96"/>
      <c r="E38" s="96"/>
      <c r="F38" s="96"/>
      <c r="G38" s="96"/>
      <c r="H38" s="14"/>
      <c r="I38" s="49">
        <v>0</v>
      </c>
      <c r="J38" s="49"/>
      <c r="K38" s="13"/>
      <c r="L38" s="48">
        <v>0</v>
      </c>
      <c r="M38" s="49"/>
      <c r="N38" s="15"/>
      <c r="O38" s="14"/>
      <c r="P38" s="49">
        <v>0</v>
      </c>
      <c r="Q38" s="50"/>
      <c r="R38" s="49">
        <v>0</v>
      </c>
      <c r="S38" s="49"/>
      <c r="T38" s="49"/>
      <c r="U38" s="48">
        <v>0</v>
      </c>
      <c r="V38" s="50"/>
      <c r="W38" s="13"/>
      <c r="X38" s="42">
        <f>U38-H38</f>
        <v>0</v>
      </c>
      <c r="Y38" s="9"/>
    </row>
    <row r="39" spans="3:25" ht="22.5" customHeight="1">
      <c r="C39" s="95" t="s">
        <v>29</v>
      </c>
      <c r="D39" s="96"/>
      <c r="E39" s="96"/>
      <c r="F39" s="96"/>
      <c r="G39" s="96"/>
      <c r="H39" s="14"/>
      <c r="I39" s="49">
        <v>0</v>
      </c>
      <c r="J39" s="49"/>
      <c r="K39" s="13"/>
      <c r="L39" s="48">
        <v>0</v>
      </c>
      <c r="M39" s="49"/>
      <c r="N39" s="15"/>
      <c r="O39" s="14"/>
      <c r="P39" s="49">
        <v>0</v>
      </c>
      <c r="Q39" s="50"/>
      <c r="R39" s="49">
        <v>0</v>
      </c>
      <c r="S39" s="49"/>
      <c r="T39" s="49"/>
      <c r="U39" s="48">
        <v>0</v>
      </c>
      <c r="V39" s="50"/>
      <c r="W39" s="13"/>
      <c r="X39" s="42">
        <f>U39-H39</f>
        <v>0</v>
      </c>
      <c r="Y39" s="9"/>
    </row>
    <row r="40" spans="3:25" ht="12.75">
      <c r="C40" s="97" t="s">
        <v>32</v>
      </c>
      <c r="D40" s="98"/>
      <c r="E40" s="98"/>
      <c r="F40" s="98"/>
      <c r="G40" s="98"/>
      <c r="H40" s="14"/>
      <c r="I40" s="13"/>
      <c r="J40" s="8">
        <f>J41</f>
        <v>180000000</v>
      </c>
      <c r="K40" s="13"/>
      <c r="L40" s="79">
        <f>L41</f>
        <v>0</v>
      </c>
      <c r="M40" s="65"/>
      <c r="N40" s="15"/>
      <c r="O40" s="14"/>
      <c r="P40" s="65">
        <f>J40+L40</f>
        <v>180000000</v>
      </c>
      <c r="Q40" s="66"/>
      <c r="R40" s="65">
        <f>R41</f>
        <v>180000000</v>
      </c>
      <c r="S40" s="65"/>
      <c r="T40" s="65"/>
      <c r="U40" s="79">
        <f>U41</f>
        <v>180000000</v>
      </c>
      <c r="V40" s="66"/>
      <c r="W40" s="13"/>
      <c r="X40" s="43">
        <f>U40-J40</f>
        <v>0</v>
      </c>
      <c r="Y40" s="9"/>
    </row>
    <row r="41" spans="3:24" ht="12.75">
      <c r="C41" s="103" t="s">
        <v>18</v>
      </c>
      <c r="D41" s="104"/>
      <c r="E41" s="104"/>
      <c r="F41" s="104"/>
      <c r="G41" s="104"/>
      <c r="H41" s="19"/>
      <c r="I41" s="18"/>
      <c r="J41" s="20">
        <v>180000000</v>
      </c>
      <c r="K41" s="18"/>
      <c r="L41" s="54">
        <f>M17</f>
        <v>0</v>
      </c>
      <c r="M41" s="55"/>
      <c r="N41" s="21"/>
      <c r="O41" s="19"/>
      <c r="P41" s="55">
        <f>J41+L41</f>
        <v>180000000</v>
      </c>
      <c r="Q41" s="56"/>
      <c r="R41" s="55">
        <f>R17</f>
        <v>180000000</v>
      </c>
      <c r="S41" s="55"/>
      <c r="T41" s="56"/>
      <c r="U41" s="54">
        <f>V17</f>
        <v>180000000</v>
      </c>
      <c r="V41" s="56"/>
      <c r="W41" s="18"/>
      <c r="X41" s="26">
        <f>U41-J41</f>
        <v>0</v>
      </c>
    </row>
    <row r="42" spans="3:24" ht="12.75">
      <c r="C42" s="91" t="s">
        <v>19</v>
      </c>
      <c r="D42" s="92"/>
      <c r="E42" s="92"/>
      <c r="F42" s="92"/>
      <c r="G42" s="92"/>
      <c r="H42" s="1"/>
      <c r="I42" s="2"/>
      <c r="J42" s="58">
        <f>SUM(H33,H32,H31,H30,H29,H27+J41)</f>
        <v>5384355101</v>
      </c>
      <c r="K42" s="3"/>
      <c r="L42" s="57">
        <f>L27+L29+L30+L31+L32+L33+L41</f>
        <v>648607743.9499999</v>
      </c>
      <c r="M42" s="58">
        <f>SUM(K33,K32,K31,K30,K29,K27)</f>
        <v>0</v>
      </c>
      <c r="N42" s="3"/>
      <c r="O42" s="1"/>
      <c r="P42" s="58">
        <f>SUM(P33,P32,P31,P30,P29,P27+P41)</f>
        <v>6032962844.95</v>
      </c>
      <c r="Q42" s="59"/>
      <c r="R42" s="57">
        <f>R27+R30+R31+R32+R33+R41</f>
        <v>4802397633.950001</v>
      </c>
      <c r="S42" s="58"/>
      <c r="T42" s="59"/>
      <c r="U42" s="57">
        <f>U27+U30+U31+U32+U33+U41</f>
        <v>4731544394.030001</v>
      </c>
      <c r="V42" s="59"/>
      <c r="W42" s="85">
        <f>SUM(X34,X33,X30,X31,X32,X29,X27,X39+X41)</f>
        <v>-652810706.97</v>
      </c>
      <c r="X42" s="86"/>
    </row>
    <row r="43" spans="3:24" ht="8.25" customHeight="1">
      <c r="C43" s="93"/>
      <c r="D43" s="94"/>
      <c r="E43" s="94"/>
      <c r="F43" s="94"/>
      <c r="G43" s="94"/>
      <c r="H43" s="5"/>
      <c r="I43" s="6"/>
      <c r="J43" s="61"/>
      <c r="K43" s="7"/>
      <c r="L43" s="60"/>
      <c r="M43" s="61"/>
      <c r="N43" s="7"/>
      <c r="O43" s="5"/>
      <c r="P43" s="61"/>
      <c r="Q43" s="62"/>
      <c r="R43" s="60"/>
      <c r="S43" s="61"/>
      <c r="T43" s="62"/>
      <c r="U43" s="60"/>
      <c r="V43" s="62"/>
      <c r="W43" s="87"/>
      <c r="X43" s="88"/>
    </row>
    <row r="44" spans="10:24" ht="12.75">
      <c r="J44" s="9"/>
      <c r="M44" s="9"/>
      <c r="Q44" s="9"/>
      <c r="R44" s="105" t="s">
        <v>21</v>
      </c>
      <c r="S44" s="106"/>
      <c r="T44" s="106"/>
      <c r="U44" s="106"/>
      <c r="V44" s="107"/>
      <c r="W44" s="89"/>
      <c r="X44" s="90"/>
    </row>
    <row r="45" spans="3:24" ht="12.75" customHeight="1">
      <c r="C45" s="102" t="s">
        <v>34</v>
      </c>
      <c r="D45" s="102"/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 s="102"/>
      <c r="P45" s="102"/>
      <c r="Q45" s="102"/>
      <c r="R45" s="102"/>
      <c r="S45" s="9"/>
      <c r="V45" s="9"/>
      <c r="X45" s="46"/>
    </row>
    <row r="46" spans="3:24" ht="9.75" customHeight="1">
      <c r="C46" s="34"/>
      <c r="J46" s="9"/>
      <c r="M46" s="9"/>
      <c r="Q46" s="9"/>
      <c r="S46" s="9"/>
      <c r="V46" s="9"/>
      <c r="X46" s="9"/>
    </row>
    <row r="47" spans="3:24" ht="9.75" customHeight="1">
      <c r="C47" s="34"/>
      <c r="J47" s="9"/>
      <c r="M47" s="9"/>
      <c r="Q47" s="9"/>
      <c r="S47" s="9"/>
      <c r="V47" s="9"/>
      <c r="X47" s="9"/>
    </row>
    <row r="48" spans="3:24" ht="9.75" customHeight="1">
      <c r="C48" s="34"/>
      <c r="J48" s="9"/>
      <c r="M48" s="9"/>
      <c r="Q48" s="9"/>
      <c r="S48" s="9"/>
      <c r="V48" s="9"/>
      <c r="X48" s="9"/>
    </row>
    <row r="49" spans="3:18" ht="7.5" customHeight="1">
      <c r="C49" s="34"/>
      <c r="D49" s="34"/>
      <c r="E49" s="34"/>
      <c r="F49" s="34"/>
      <c r="G49" s="34"/>
      <c r="R49" s="4"/>
    </row>
    <row r="50" spans="3:24" ht="7.5" customHeight="1">
      <c r="C50" s="34"/>
      <c r="D50" s="34"/>
      <c r="E50" s="34"/>
      <c r="F50" s="34"/>
      <c r="G50" s="34"/>
      <c r="R50" s="4"/>
      <c r="S50" s="4"/>
      <c r="T50" s="4"/>
      <c r="U50" s="4"/>
      <c r="V50" s="4"/>
      <c r="W50" s="4"/>
      <c r="X50" s="4"/>
    </row>
    <row r="51" spans="3:24" ht="7.5" customHeight="1">
      <c r="C51" s="34"/>
      <c r="D51" s="34"/>
      <c r="E51" s="34"/>
      <c r="F51" s="34"/>
      <c r="G51" s="34"/>
      <c r="R51" s="4"/>
      <c r="S51" s="4"/>
      <c r="T51" s="4"/>
      <c r="U51" s="4"/>
      <c r="V51" s="4"/>
      <c r="W51" s="4"/>
      <c r="X51" s="4"/>
    </row>
    <row r="52" spans="3:24" ht="7.5" customHeight="1">
      <c r="C52" s="34"/>
      <c r="D52" s="34"/>
      <c r="E52" s="34"/>
      <c r="F52" s="34"/>
      <c r="G52" s="34"/>
      <c r="R52" s="4"/>
      <c r="S52" s="4"/>
      <c r="T52" s="4"/>
      <c r="U52" s="4"/>
      <c r="V52" s="4"/>
      <c r="W52" s="4"/>
      <c r="X52" s="4"/>
    </row>
    <row r="53" spans="3:24" ht="30" customHeight="1">
      <c r="C53" s="34"/>
      <c r="D53" s="34"/>
      <c r="E53" s="34"/>
      <c r="F53" s="34"/>
      <c r="G53" s="34"/>
      <c r="R53" s="4"/>
      <c r="S53" s="4"/>
      <c r="T53" s="4"/>
      <c r="U53" s="4"/>
      <c r="V53" s="4"/>
      <c r="W53" s="4"/>
      <c r="X53" s="4"/>
    </row>
    <row r="54" spans="19:24" ht="12.75" customHeight="1">
      <c r="S54" s="4"/>
      <c r="T54" s="4"/>
      <c r="U54" s="4"/>
      <c r="V54" s="4"/>
      <c r="W54" s="4"/>
      <c r="X54" s="4"/>
    </row>
    <row r="56" ht="12.75" customHeight="1">
      <c r="J56" s="9"/>
    </row>
    <row r="165" ht="12.75" customHeight="1">
      <c r="R165" t="s">
        <v>25</v>
      </c>
    </row>
  </sheetData>
  <sheetProtection/>
  <mergeCells count="191">
    <mergeCell ref="C37:F37"/>
    <mergeCell ref="S37:T37"/>
    <mergeCell ref="M16:N16"/>
    <mergeCell ref="M17:N17"/>
    <mergeCell ref="M15:N15"/>
    <mergeCell ref="H24:K24"/>
    <mergeCell ref="L24:N24"/>
    <mergeCell ref="O24:Q24"/>
    <mergeCell ref="R24:T24"/>
    <mergeCell ref="R20:V21"/>
    <mergeCell ref="M13:N13"/>
    <mergeCell ref="C2:X4"/>
    <mergeCell ref="H6:K6"/>
    <mergeCell ref="L6:N6"/>
    <mergeCell ref="O6:Q6"/>
    <mergeCell ref="R6:T6"/>
    <mergeCell ref="U6:V6"/>
    <mergeCell ref="H5:V5"/>
    <mergeCell ref="W5:X6"/>
    <mergeCell ref="H7:J7"/>
    <mergeCell ref="L7:M7"/>
    <mergeCell ref="R7:T7"/>
    <mergeCell ref="U7:V7"/>
    <mergeCell ref="W7:X7"/>
    <mergeCell ref="O7:Q7"/>
    <mergeCell ref="C8:F8"/>
    <mergeCell ref="I8:J8"/>
    <mergeCell ref="W8:X8"/>
    <mergeCell ref="C5:G7"/>
    <mergeCell ref="C9:F9"/>
    <mergeCell ref="I9:J9"/>
    <mergeCell ref="W9:X9"/>
    <mergeCell ref="O8:Q8"/>
    <mergeCell ref="O9:Q9"/>
    <mergeCell ref="M8:N8"/>
    <mergeCell ref="M9:N9"/>
    <mergeCell ref="R8:T8"/>
    <mergeCell ref="I10:J10"/>
    <mergeCell ref="W10:X10"/>
    <mergeCell ref="C11:F11"/>
    <mergeCell ref="I11:J11"/>
    <mergeCell ref="W11:X11"/>
    <mergeCell ref="O10:Q10"/>
    <mergeCell ref="O11:Q11"/>
    <mergeCell ref="C10:F10"/>
    <mergeCell ref="M10:N10"/>
    <mergeCell ref="M11:N11"/>
    <mergeCell ref="C12:F12"/>
    <mergeCell ref="I12:J12"/>
    <mergeCell ref="W12:X12"/>
    <mergeCell ref="M12:N12"/>
    <mergeCell ref="O12:P12"/>
    <mergeCell ref="C13:F13"/>
    <mergeCell ref="I13:J13"/>
    <mergeCell ref="W13:X13"/>
    <mergeCell ref="O13:Q13"/>
    <mergeCell ref="R13:T13"/>
    <mergeCell ref="W14:X14"/>
    <mergeCell ref="C15:F15"/>
    <mergeCell ref="I15:J15"/>
    <mergeCell ref="W15:X15"/>
    <mergeCell ref="R14:T14"/>
    <mergeCell ref="O14:Q14"/>
    <mergeCell ref="M14:N14"/>
    <mergeCell ref="O15:P15"/>
    <mergeCell ref="C14:F14"/>
    <mergeCell ref="I14:J14"/>
    <mergeCell ref="C30:F30"/>
    <mergeCell ref="C28:F28"/>
    <mergeCell ref="C18:F19"/>
    <mergeCell ref="I18:J19"/>
    <mergeCell ref="M18:M19"/>
    <mergeCell ref="V18:V19"/>
    <mergeCell ref="L26:M26"/>
    <mergeCell ref="R26:T26"/>
    <mergeCell ref="U25:V25"/>
    <mergeCell ref="U26:V26"/>
    <mergeCell ref="C16:F16"/>
    <mergeCell ref="I16:J16"/>
    <mergeCell ref="C26:F26"/>
    <mergeCell ref="H26:J26"/>
    <mergeCell ref="C17:F17"/>
    <mergeCell ref="H25:J25"/>
    <mergeCell ref="C36:G36"/>
    <mergeCell ref="I36:J36"/>
    <mergeCell ref="L36:M36"/>
    <mergeCell ref="P36:Q36"/>
    <mergeCell ref="H30:J30"/>
    <mergeCell ref="L30:M30"/>
    <mergeCell ref="P30:Q30"/>
    <mergeCell ref="C31:F31"/>
    <mergeCell ref="H31:J31"/>
    <mergeCell ref="L31:M31"/>
    <mergeCell ref="C34:F34"/>
    <mergeCell ref="H34:J34"/>
    <mergeCell ref="P34:Q34"/>
    <mergeCell ref="U27:V27"/>
    <mergeCell ref="C23:G25"/>
    <mergeCell ref="P25:Q25"/>
    <mergeCell ref="P26:Q26"/>
    <mergeCell ref="C27:F27"/>
    <mergeCell ref="H27:J27"/>
    <mergeCell ref="L27:M27"/>
    <mergeCell ref="C29:F29"/>
    <mergeCell ref="H29:J29"/>
    <mergeCell ref="L29:M29"/>
    <mergeCell ref="P29:Q29"/>
    <mergeCell ref="R29:T29"/>
    <mergeCell ref="U33:V33"/>
    <mergeCell ref="R31:T31"/>
    <mergeCell ref="R30:T30"/>
    <mergeCell ref="P31:Q31"/>
    <mergeCell ref="P33:Q33"/>
    <mergeCell ref="C32:F32"/>
    <mergeCell ref="R35:T35"/>
    <mergeCell ref="U35:V35"/>
    <mergeCell ref="C35:G35"/>
    <mergeCell ref="I35:J35"/>
    <mergeCell ref="L35:M35"/>
    <mergeCell ref="P35:Q35"/>
    <mergeCell ref="C33:F33"/>
    <mergeCell ref="H33:J33"/>
    <mergeCell ref="L33:M33"/>
    <mergeCell ref="C45:R45"/>
    <mergeCell ref="L40:M40"/>
    <mergeCell ref="J42:J43"/>
    <mergeCell ref="C41:G41"/>
    <mergeCell ref="L41:M41"/>
    <mergeCell ref="I39:J39"/>
    <mergeCell ref="L39:M39"/>
    <mergeCell ref="P39:Q39"/>
    <mergeCell ref="R39:T39"/>
    <mergeCell ref="R44:V44"/>
    <mergeCell ref="W25:X25"/>
    <mergeCell ref="U34:V34"/>
    <mergeCell ref="U30:V30"/>
    <mergeCell ref="R33:T33"/>
    <mergeCell ref="P27:Q27"/>
    <mergeCell ref="R27:T27"/>
    <mergeCell ref="R25:T25"/>
    <mergeCell ref="R32:T32"/>
    <mergeCell ref="U32:V32"/>
    <mergeCell ref="U29:V29"/>
    <mergeCell ref="C38:G38"/>
    <mergeCell ref="I38:J38"/>
    <mergeCell ref="U31:V31"/>
    <mergeCell ref="R36:T36"/>
    <mergeCell ref="U36:V36"/>
    <mergeCell ref="P32:Q32"/>
    <mergeCell ref="L38:M38"/>
    <mergeCell ref="P38:Q38"/>
    <mergeCell ref="R38:T38"/>
    <mergeCell ref="U38:V38"/>
    <mergeCell ref="W42:X44"/>
    <mergeCell ref="C42:G43"/>
    <mergeCell ref="L42:M43"/>
    <mergeCell ref="P42:Q43"/>
    <mergeCell ref="R42:T43"/>
    <mergeCell ref="H32:J32"/>
    <mergeCell ref="L32:M32"/>
    <mergeCell ref="C39:G39"/>
    <mergeCell ref="R41:T41"/>
    <mergeCell ref="C40:G40"/>
    <mergeCell ref="U42:V43"/>
    <mergeCell ref="I17:J17"/>
    <mergeCell ref="R34:T34"/>
    <mergeCell ref="U40:V40"/>
    <mergeCell ref="P41:Q41"/>
    <mergeCell ref="U39:V39"/>
    <mergeCell ref="L34:M34"/>
    <mergeCell ref="H23:V23"/>
    <mergeCell ref="L25:M25"/>
    <mergeCell ref="P18:Q19"/>
    <mergeCell ref="W17:X17"/>
    <mergeCell ref="U41:V41"/>
    <mergeCell ref="P40:Q40"/>
    <mergeCell ref="R40:T40"/>
    <mergeCell ref="O17:Q17"/>
    <mergeCell ref="O16:Q16"/>
    <mergeCell ref="W23:X24"/>
    <mergeCell ref="W18:X21"/>
    <mergeCell ref="U24:V24"/>
    <mergeCell ref="W16:X16"/>
    <mergeCell ref="R15:T15"/>
    <mergeCell ref="R16:T16"/>
    <mergeCell ref="R17:T17"/>
    <mergeCell ref="R18:T19"/>
    <mergeCell ref="R9:T9"/>
    <mergeCell ref="R10:T10"/>
    <mergeCell ref="R11:T11"/>
    <mergeCell ref="R12:T12"/>
  </mergeCells>
  <printOptions/>
  <pageMargins left="0.5118110236220472" right="0.5118110236220472" top="0.5511811023622047" bottom="0.15748031496062992" header="0.31496062992125984" footer="0.31496062992125984"/>
  <pageSetup firstPageNumber="1" useFirstPageNumber="1" horizontalDpi="600" verticalDpi="600" orientation="landscape" scale="63" r:id="rId2"/>
  <headerFooter alignWithMargins="0">
    <oddFooter>&amp;CPágina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2:AF28"/>
  <sheetViews>
    <sheetView showGridLines="0" zoomScalePageLayoutView="0" workbookViewId="0" topLeftCell="A1">
      <selection activeCell="H4" sqref="H4:W4"/>
    </sheetView>
  </sheetViews>
  <sheetFormatPr defaultColWidth="6.8515625" defaultRowHeight="12.75" customHeight="1"/>
  <cols>
    <col min="1" max="1" width="1.8515625" style="0" customWidth="1"/>
    <col min="2" max="2" width="1.1484375" style="0" customWidth="1"/>
    <col min="3" max="4" width="1.57421875" style="0" customWidth="1"/>
    <col min="5" max="5" width="10.57421875" style="0" customWidth="1"/>
    <col min="6" max="6" width="1.28515625" style="0" customWidth="1"/>
    <col min="7" max="7" width="11.421875" style="0" customWidth="1"/>
    <col min="8" max="8" width="1.8515625" style="0" customWidth="1"/>
    <col min="9" max="9" width="1.28515625" style="0" customWidth="1"/>
    <col min="10" max="10" width="1.57421875" style="0" customWidth="1"/>
    <col min="11" max="11" width="1.421875" style="0" customWidth="1"/>
    <col min="12" max="12" width="1.28515625" style="0" customWidth="1"/>
    <col min="13" max="13" width="15.140625" style="0" customWidth="1"/>
    <col min="14" max="14" width="0.9921875" style="0" customWidth="1"/>
    <col min="15" max="15" width="0.42578125" style="0" customWidth="1"/>
    <col min="16" max="16" width="14.8515625" style="0" customWidth="1"/>
    <col min="17" max="17" width="0.13671875" style="0" customWidth="1"/>
    <col min="18" max="18" width="0.42578125" style="0" customWidth="1"/>
    <col min="19" max="19" width="4.8515625" style="0" customWidth="1"/>
    <col min="20" max="20" width="0.9921875" style="0" customWidth="1"/>
    <col min="21" max="21" width="7.7109375" style="0" customWidth="1"/>
    <col min="22" max="22" width="0.5625" style="0" customWidth="1"/>
    <col min="23" max="23" width="10.8515625" style="0" customWidth="1"/>
    <col min="24" max="24" width="3.00390625" style="0" customWidth="1"/>
    <col min="25" max="25" width="1.1484375" style="0" customWidth="1"/>
    <col min="26" max="26" width="7.57421875" style="0" customWidth="1"/>
    <col min="27" max="27" width="2.57421875" style="0" customWidth="1"/>
    <col min="28" max="28" width="3.421875" style="0" customWidth="1"/>
    <col min="29" max="29" width="0.13671875" style="0" customWidth="1"/>
    <col min="30" max="30" width="0.2890625" style="0" customWidth="1"/>
    <col min="31" max="31" width="9.00390625" style="0" customWidth="1"/>
    <col min="32" max="32" width="5.140625" style="0" customWidth="1"/>
  </cols>
  <sheetData>
    <row r="1" ht="8.25" customHeight="1"/>
    <row r="2" spans="8:23" ht="15.75" customHeight="1">
      <c r="H2" s="158" t="s">
        <v>36</v>
      </c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</row>
    <row r="3" spans="8:23" ht="15" customHeight="1">
      <c r="H3" s="158" t="s">
        <v>37</v>
      </c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8"/>
      <c r="V3" s="158"/>
      <c r="W3" s="158"/>
    </row>
    <row r="4" spans="8:23" ht="15.75" customHeight="1">
      <c r="H4" s="158" t="s">
        <v>38</v>
      </c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8"/>
      <c r="U4" s="158"/>
      <c r="V4" s="158"/>
      <c r="W4" s="158"/>
    </row>
    <row r="5" spans="8:23" ht="15" customHeight="1">
      <c r="H5" s="158" t="s">
        <v>39</v>
      </c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58"/>
      <c r="U5" s="158"/>
      <c r="V5" s="158"/>
      <c r="W5" s="158"/>
    </row>
    <row r="6" ht="22.5" customHeight="1"/>
    <row r="7" ht="7.5" customHeight="1"/>
    <row r="8" ht="0.75" customHeight="1"/>
    <row r="9" spans="13:28" ht="16.5" customHeight="1">
      <c r="M9" s="159" t="s">
        <v>40</v>
      </c>
      <c r="N9" s="159"/>
      <c r="O9" s="159"/>
      <c r="P9" s="159"/>
      <c r="Q9" s="159"/>
      <c r="R9" s="159"/>
      <c r="S9" s="159"/>
      <c r="T9" s="159"/>
      <c r="U9" s="159"/>
      <c r="V9" s="159"/>
      <c r="W9" s="159"/>
      <c r="X9" s="159"/>
      <c r="Y9" s="159"/>
      <c r="Z9" s="159"/>
      <c r="AA9" s="159"/>
      <c r="AB9" s="159"/>
    </row>
    <row r="10" spans="16:32" ht="5.25" customHeight="1">
      <c r="P10" s="159" t="s">
        <v>41</v>
      </c>
      <c r="AD10" s="159" t="s">
        <v>42</v>
      </c>
      <c r="AE10" s="159"/>
      <c r="AF10" s="159"/>
    </row>
    <row r="11" spans="1:32" ht="7.5" customHeight="1">
      <c r="A11" s="159" t="s">
        <v>43</v>
      </c>
      <c r="B11" s="159"/>
      <c r="C11" s="159"/>
      <c r="D11" s="159"/>
      <c r="E11" s="159"/>
      <c r="F11" s="159"/>
      <c r="G11" s="159"/>
      <c r="H11" s="159"/>
      <c r="I11" s="159"/>
      <c r="J11" s="159"/>
      <c r="K11" s="159"/>
      <c r="M11" s="159" t="s">
        <v>44</v>
      </c>
      <c r="N11" s="159"/>
      <c r="P11" s="159"/>
      <c r="R11" s="159" t="s">
        <v>2</v>
      </c>
      <c r="S11" s="159"/>
      <c r="T11" s="159"/>
      <c r="U11" s="159"/>
      <c r="W11" s="159" t="s">
        <v>3</v>
      </c>
      <c r="X11" s="159"/>
      <c r="Z11" s="159" t="s">
        <v>45</v>
      </c>
      <c r="AA11" s="159"/>
      <c r="AB11" s="159"/>
      <c r="AD11" s="159"/>
      <c r="AE11" s="159"/>
      <c r="AF11" s="159"/>
    </row>
    <row r="12" spans="1:32" ht="12.75">
      <c r="A12" s="159"/>
      <c r="B12" s="159"/>
      <c r="C12" s="159"/>
      <c r="D12" s="159"/>
      <c r="E12" s="159"/>
      <c r="F12" s="159"/>
      <c r="G12" s="159"/>
      <c r="H12" s="159"/>
      <c r="I12" s="159"/>
      <c r="J12" s="159"/>
      <c r="K12" s="159"/>
      <c r="M12" s="159"/>
      <c r="N12" s="159"/>
      <c r="P12" s="159"/>
      <c r="R12" s="159"/>
      <c r="S12" s="159"/>
      <c r="T12" s="159"/>
      <c r="U12" s="159"/>
      <c r="W12" s="159"/>
      <c r="X12" s="159"/>
      <c r="Z12" s="159"/>
      <c r="AA12" s="159"/>
      <c r="AB12" s="159"/>
      <c r="AD12" s="159"/>
      <c r="AE12" s="159"/>
      <c r="AF12" s="159"/>
    </row>
    <row r="13" ht="12" customHeight="1">
      <c r="P13" s="159"/>
    </row>
    <row r="14" spans="13:32" ht="16.5" customHeight="1">
      <c r="M14" s="159" t="s">
        <v>46</v>
      </c>
      <c r="N14" s="159"/>
      <c r="P14" s="160" t="s">
        <v>47</v>
      </c>
      <c r="S14" s="159" t="s">
        <v>48</v>
      </c>
      <c r="T14" s="159"/>
      <c r="U14" s="159"/>
      <c r="V14" s="159"/>
      <c r="W14" s="159" t="s">
        <v>49</v>
      </c>
      <c r="X14" s="159"/>
      <c r="Z14" s="159" t="s">
        <v>50</v>
      </c>
      <c r="AA14" s="159"/>
      <c r="AB14" s="159"/>
      <c r="AD14" s="159" t="s">
        <v>51</v>
      </c>
      <c r="AE14" s="159"/>
      <c r="AF14" s="159"/>
    </row>
    <row r="15" ht="3" customHeight="1"/>
    <row r="16" spans="1:32" ht="12" customHeight="1">
      <c r="A16" s="161" t="s">
        <v>52</v>
      </c>
      <c r="B16" s="161"/>
      <c r="C16" s="161"/>
      <c r="D16" s="161"/>
      <c r="E16" s="161"/>
      <c r="F16" s="161"/>
      <c r="G16" s="161"/>
      <c r="M16" s="162">
        <v>5384355101</v>
      </c>
      <c r="N16" s="162"/>
      <c r="P16" s="163">
        <v>1673905769</v>
      </c>
      <c r="S16" s="162">
        <v>7058260870</v>
      </c>
      <c r="T16" s="162"/>
      <c r="U16" s="162"/>
      <c r="W16" s="162">
        <v>4139548142.58</v>
      </c>
      <c r="X16" s="162"/>
      <c r="Z16" s="162">
        <v>3919529625.39</v>
      </c>
      <c r="AA16" s="162"/>
      <c r="AB16" s="162"/>
      <c r="AD16" s="162">
        <v>2918712727.42</v>
      </c>
      <c r="AE16" s="162"/>
      <c r="AF16" s="162"/>
    </row>
    <row r="17" spans="1:7" ht="1.5" customHeight="1">
      <c r="A17" s="161"/>
      <c r="B17" s="161"/>
      <c r="C17" s="161"/>
      <c r="D17" s="161"/>
      <c r="E17" s="161"/>
      <c r="F17" s="161"/>
      <c r="G17" s="161"/>
    </row>
    <row r="18" ht="8.25" customHeight="1"/>
    <row r="19" ht="4.5" customHeight="1"/>
    <row r="20" spans="2:7" ht="1.5" customHeight="1">
      <c r="B20" s="164" t="s">
        <v>53</v>
      </c>
      <c r="C20" s="164"/>
      <c r="D20" s="164"/>
      <c r="E20" s="164"/>
      <c r="F20" s="164"/>
      <c r="G20" s="164"/>
    </row>
    <row r="21" spans="2:32" ht="10.5" customHeight="1">
      <c r="B21" s="164"/>
      <c r="C21" s="164"/>
      <c r="D21" s="164"/>
      <c r="E21" s="164"/>
      <c r="F21" s="164"/>
      <c r="G21" s="164"/>
      <c r="M21" s="165">
        <v>5384355101</v>
      </c>
      <c r="N21" s="165"/>
      <c r="P21" s="166">
        <v>1673905769</v>
      </c>
      <c r="S21" s="165">
        <v>7058260870</v>
      </c>
      <c r="T21" s="165"/>
      <c r="U21" s="165"/>
      <c r="W21" s="165">
        <v>4139548142.58</v>
      </c>
      <c r="X21" s="165"/>
      <c r="Z21" s="165">
        <v>3919529625.39</v>
      </c>
      <c r="AA21" s="165"/>
      <c r="AB21" s="165"/>
      <c r="AE21" s="165">
        <v>2918712727.42</v>
      </c>
      <c r="AF21" s="165"/>
    </row>
    <row r="22" ht="9" customHeight="1"/>
    <row r="23" spans="3:26" ht="13.5" customHeight="1">
      <c r="C23" s="167" t="s">
        <v>54</v>
      </c>
      <c r="D23" s="167"/>
      <c r="E23" s="167"/>
      <c r="F23" s="167"/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167"/>
      <c r="U23" s="167"/>
      <c r="V23" s="167"/>
      <c r="W23" s="167"/>
      <c r="X23" s="167"/>
      <c r="Y23" s="167"/>
      <c r="Z23" s="167"/>
    </row>
    <row r="24" ht="42" customHeight="1"/>
    <row r="25" spans="7:30" ht="16.5" customHeight="1">
      <c r="G25" s="168" t="s">
        <v>55</v>
      </c>
      <c r="H25" s="168"/>
      <c r="I25" s="168"/>
      <c r="J25" s="168"/>
      <c r="K25" s="168"/>
      <c r="L25" s="168"/>
      <c r="M25" s="168"/>
      <c r="U25" s="168" t="s">
        <v>56</v>
      </c>
      <c r="V25" s="168"/>
      <c r="W25" s="168"/>
      <c r="X25" s="168"/>
      <c r="Y25" s="168"/>
      <c r="Z25" s="168"/>
      <c r="AA25" s="168"/>
      <c r="AB25" s="168"/>
      <c r="AC25" s="168"/>
      <c r="AD25" s="168"/>
    </row>
    <row r="26" spans="7:30" ht="13.5" customHeight="1">
      <c r="G26" s="168" t="s">
        <v>57</v>
      </c>
      <c r="H26" s="168"/>
      <c r="I26" s="168"/>
      <c r="J26" s="168"/>
      <c r="K26" s="168"/>
      <c r="L26" s="168"/>
      <c r="M26" s="168"/>
      <c r="U26" s="168" t="s">
        <v>58</v>
      </c>
      <c r="V26" s="168"/>
      <c r="W26" s="168"/>
      <c r="X26" s="168"/>
      <c r="Y26" s="168"/>
      <c r="Z26" s="168"/>
      <c r="AA26" s="168"/>
      <c r="AB26" s="168"/>
      <c r="AC26" s="168"/>
      <c r="AD26" s="168"/>
    </row>
    <row r="27" spans="7:30" ht="13.5" customHeight="1">
      <c r="G27" s="169"/>
      <c r="H27" s="169"/>
      <c r="I27" s="169"/>
      <c r="J27" s="169"/>
      <c r="K27" s="169"/>
      <c r="L27" s="169"/>
      <c r="M27" s="169"/>
      <c r="U27" s="169"/>
      <c r="V27" s="169"/>
      <c r="W27" s="169"/>
      <c r="X27" s="169"/>
      <c r="Y27" s="169"/>
      <c r="Z27" s="169"/>
      <c r="AA27" s="169"/>
      <c r="AB27" s="169"/>
      <c r="AC27" s="169"/>
      <c r="AD27" s="169"/>
    </row>
    <row r="28" spans="2:32" ht="13.5" customHeight="1">
      <c r="B28" s="170" t="s">
        <v>59</v>
      </c>
      <c r="C28" s="170"/>
      <c r="D28" s="170"/>
      <c r="E28" s="170"/>
      <c r="F28" s="170"/>
      <c r="G28" s="170"/>
      <c r="H28" s="170"/>
      <c r="I28" s="170"/>
      <c r="J28" s="170"/>
      <c r="K28" s="170"/>
      <c r="L28" s="170"/>
      <c r="M28" s="170"/>
      <c r="N28" s="170"/>
      <c r="O28" s="170"/>
      <c r="P28" s="170"/>
      <c r="Q28" s="170"/>
      <c r="R28" s="170"/>
      <c r="S28" s="170"/>
      <c r="AB28" s="171" t="s">
        <v>60</v>
      </c>
      <c r="AC28" s="171"/>
      <c r="AD28" s="171"/>
      <c r="AE28" s="171"/>
      <c r="AF28" s="171"/>
    </row>
  </sheetData>
  <sheetProtection/>
  <mergeCells count="36">
    <mergeCell ref="C23:Z23"/>
    <mergeCell ref="G25:M25"/>
    <mergeCell ref="U25:AD25"/>
    <mergeCell ref="G26:M26"/>
    <mergeCell ref="U26:AD26"/>
    <mergeCell ref="B28:S28"/>
    <mergeCell ref="AB28:AF28"/>
    <mergeCell ref="AD16:AF16"/>
    <mergeCell ref="B20:G21"/>
    <mergeCell ref="M21:N21"/>
    <mergeCell ref="S21:U21"/>
    <mergeCell ref="W21:X21"/>
    <mergeCell ref="Z21:AB21"/>
    <mergeCell ref="AE21:AF21"/>
    <mergeCell ref="M14:N14"/>
    <mergeCell ref="S14:V14"/>
    <mergeCell ref="W14:X14"/>
    <mergeCell ref="Z14:AB14"/>
    <mergeCell ref="AD14:AF14"/>
    <mergeCell ref="A16:G17"/>
    <mergeCell ref="M16:N16"/>
    <mergeCell ref="S16:U16"/>
    <mergeCell ref="W16:X16"/>
    <mergeCell ref="Z16:AB16"/>
    <mergeCell ref="AD10:AF12"/>
    <mergeCell ref="A11:K12"/>
    <mergeCell ref="M11:N12"/>
    <mergeCell ref="R11:U12"/>
    <mergeCell ref="W11:X12"/>
    <mergeCell ref="Z11:AB12"/>
    <mergeCell ref="H2:W2"/>
    <mergeCell ref="H3:W3"/>
    <mergeCell ref="H4:W4"/>
    <mergeCell ref="H5:W5"/>
    <mergeCell ref="M9:AB9"/>
    <mergeCell ref="P10:P13"/>
  </mergeCells>
  <printOptions/>
  <pageMargins left="0.5902777777777778" right="0.5902777777777778" top="0.39375" bottom="0.39375" header="0" footer="0"/>
  <pageSetup fitToHeight="0" fitToWidth="0" horizontalDpi="600" verticalDpi="6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/>
  </sheetPr>
  <dimension ref="A2:V48"/>
  <sheetViews>
    <sheetView showGridLines="0" zoomScalePageLayoutView="0" workbookViewId="0" topLeftCell="A1">
      <selection activeCell="D44" sqref="D44:I44"/>
    </sheetView>
  </sheetViews>
  <sheetFormatPr defaultColWidth="6.8515625" defaultRowHeight="12.75" customHeight="1"/>
  <cols>
    <col min="1" max="1" width="1.8515625" style="0" customWidth="1"/>
    <col min="2" max="2" width="13.140625" style="0" customWidth="1"/>
    <col min="3" max="3" width="3.140625" style="0" customWidth="1"/>
    <col min="4" max="4" width="14.421875" style="0" customWidth="1"/>
    <col min="5" max="5" width="0.5625" style="0" customWidth="1"/>
    <col min="6" max="6" width="0.85546875" style="0" customWidth="1"/>
    <col min="7" max="7" width="0.9921875" style="0" customWidth="1"/>
    <col min="8" max="8" width="13.57421875" style="0" customWidth="1"/>
    <col min="9" max="9" width="0.42578125" style="0" customWidth="1"/>
    <col min="10" max="10" width="0.2890625" style="0" customWidth="1"/>
    <col min="11" max="11" width="13.8515625" style="0" customWidth="1"/>
    <col min="12" max="12" width="0.9921875" style="0" hidden="1" customWidth="1"/>
    <col min="13" max="13" width="12.140625" style="0" customWidth="1"/>
    <col min="14" max="14" width="2.421875" style="0" customWidth="1"/>
    <col min="15" max="15" width="1.421875" style="0" customWidth="1"/>
    <col min="16" max="16" width="15.8515625" style="0" customWidth="1"/>
    <col min="17" max="17" width="0.2890625" style="0" customWidth="1"/>
    <col min="18" max="18" width="10.140625" style="0" customWidth="1"/>
    <col min="19" max="19" width="5.7109375" style="0" customWidth="1"/>
    <col min="20" max="20" width="0.9921875" style="0" customWidth="1"/>
    <col min="21" max="21" width="0.42578125" style="0" customWidth="1"/>
    <col min="22" max="22" width="13.8515625" style="0" customWidth="1"/>
  </cols>
  <sheetData>
    <row r="1" ht="6.75" customHeight="1"/>
    <row r="2" spans="2:22" ht="15" customHeight="1">
      <c r="B2" s="172" t="s">
        <v>61</v>
      </c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</row>
    <row r="3" spans="2:22" ht="15" customHeight="1"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  <c r="T3" s="172"/>
      <c r="U3" s="172"/>
      <c r="V3" s="172"/>
    </row>
    <row r="4" spans="2:22" ht="15" customHeight="1">
      <c r="B4" s="172"/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  <c r="U4" s="172"/>
      <c r="V4" s="172"/>
    </row>
    <row r="5" spans="2:22" ht="15" customHeight="1">
      <c r="B5" s="172"/>
      <c r="C5" s="172"/>
      <c r="D5" s="172"/>
      <c r="E5" s="172"/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72"/>
      <c r="S5" s="172"/>
      <c r="T5" s="172"/>
      <c r="U5" s="172"/>
      <c r="V5" s="172"/>
    </row>
    <row r="6" spans="2:22" ht="24" customHeight="1">
      <c r="B6" s="172"/>
      <c r="C6" s="172"/>
      <c r="D6" s="172"/>
      <c r="E6" s="172"/>
      <c r="F6" s="172"/>
      <c r="G6" s="172"/>
      <c r="H6" s="172"/>
      <c r="I6" s="172"/>
      <c r="J6" s="172"/>
      <c r="K6" s="172"/>
      <c r="L6" s="172"/>
      <c r="M6" s="172"/>
      <c r="N6" s="172"/>
      <c r="O6" s="172"/>
      <c r="P6" s="172"/>
      <c r="Q6" s="172"/>
      <c r="R6" s="172"/>
      <c r="S6" s="172"/>
      <c r="T6" s="172"/>
      <c r="U6" s="172"/>
      <c r="V6" s="172"/>
    </row>
    <row r="7" ht="1.5" customHeight="1"/>
    <row r="8" spans="8:19" ht="12.75">
      <c r="H8" s="159" t="s">
        <v>40</v>
      </c>
      <c r="I8" s="159"/>
      <c r="J8" s="159"/>
      <c r="K8" s="159"/>
      <c r="L8" s="159"/>
      <c r="M8" s="159"/>
      <c r="N8" s="159"/>
      <c r="O8" s="159"/>
      <c r="P8" s="159"/>
      <c r="Q8" s="159"/>
      <c r="R8" s="159"/>
      <c r="S8" s="159"/>
    </row>
    <row r="9" spans="8:22" ht="3" customHeight="1">
      <c r="H9" s="159"/>
      <c r="I9" s="159"/>
      <c r="J9" s="159"/>
      <c r="K9" s="159"/>
      <c r="L9" s="159"/>
      <c r="M9" s="159"/>
      <c r="N9" s="159"/>
      <c r="O9" s="159"/>
      <c r="P9" s="159"/>
      <c r="Q9" s="159"/>
      <c r="R9" s="159"/>
      <c r="S9" s="159"/>
      <c r="U9" s="159" t="s">
        <v>42</v>
      </c>
      <c r="V9" s="159"/>
    </row>
    <row r="10" spans="21:22" ht="8.25" customHeight="1">
      <c r="U10" s="159"/>
      <c r="V10" s="159"/>
    </row>
    <row r="11" spans="8:22" ht="7.5" customHeight="1">
      <c r="H11" s="159" t="s">
        <v>44</v>
      </c>
      <c r="I11" s="159"/>
      <c r="J11" s="159" t="s">
        <v>41</v>
      </c>
      <c r="K11" s="159"/>
      <c r="M11" s="159" t="s">
        <v>2</v>
      </c>
      <c r="N11" s="159"/>
      <c r="P11" s="159" t="s">
        <v>3</v>
      </c>
      <c r="R11" s="159" t="s">
        <v>45</v>
      </c>
      <c r="S11" s="159"/>
      <c r="U11" s="159"/>
      <c r="V11" s="159"/>
    </row>
    <row r="12" spans="2:22" ht="2.25" customHeight="1">
      <c r="B12" s="159" t="s">
        <v>43</v>
      </c>
      <c r="C12" s="159"/>
      <c r="D12" s="159"/>
      <c r="E12" s="159"/>
      <c r="H12" s="159"/>
      <c r="I12" s="159"/>
      <c r="J12" s="159"/>
      <c r="K12" s="159"/>
      <c r="M12" s="159"/>
      <c r="N12" s="159"/>
      <c r="P12" s="159"/>
      <c r="R12" s="159"/>
      <c r="S12" s="159"/>
      <c r="U12" s="159"/>
      <c r="V12" s="159"/>
    </row>
    <row r="13" spans="2:19" ht="11.25" customHeight="1">
      <c r="B13" s="159"/>
      <c r="C13" s="159"/>
      <c r="D13" s="159"/>
      <c r="E13" s="159"/>
      <c r="H13" s="159"/>
      <c r="I13" s="159"/>
      <c r="J13" s="159"/>
      <c r="K13" s="159"/>
      <c r="M13" s="159"/>
      <c r="N13" s="159"/>
      <c r="P13" s="159"/>
      <c r="R13" s="159"/>
      <c r="S13" s="159"/>
    </row>
    <row r="14" spans="2:11" ht="8.25" customHeight="1">
      <c r="B14" s="159"/>
      <c r="C14" s="159"/>
      <c r="D14" s="159"/>
      <c r="E14" s="159"/>
      <c r="J14" s="159"/>
      <c r="K14" s="159"/>
    </row>
    <row r="15" spans="10:11" ht="12.75" customHeight="1" hidden="1">
      <c r="J15" s="159"/>
      <c r="K15" s="159"/>
    </row>
    <row r="16" spans="8:22" ht="12.75">
      <c r="H16" s="159" t="s">
        <v>46</v>
      </c>
      <c r="I16" s="159"/>
      <c r="J16" s="159" t="s">
        <v>47</v>
      </c>
      <c r="K16" s="159"/>
      <c r="M16" s="159" t="s">
        <v>48</v>
      </c>
      <c r="N16" s="159"/>
      <c r="P16" s="160" t="s">
        <v>49</v>
      </c>
      <c r="R16" s="159" t="s">
        <v>50</v>
      </c>
      <c r="S16" s="159"/>
      <c r="U16" s="159" t="s">
        <v>51</v>
      </c>
      <c r="V16" s="159"/>
    </row>
    <row r="18" ht="1.5" customHeight="1"/>
    <row r="19" spans="2:22" ht="14.25" customHeight="1">
      <c r="B19" s="173" t="s">
        <v>62</v>
      </c>
      <c r="C19" s="173"/>
      <c r="D19" s="173"/>
      <c r="E19" s="173"/>
      <c r="H19" s="174">
        <v>4257282302</v>
      </c>
      <c r="J19" s="175">
        <v>992968668</v>
      </c>
      <c r="K19" s="175"/>
      <c r="M19" s="175">
        <v>5250250970</v>
      </c>
      <c r="N19" s="175"/>
      <c r="P19" s="174">
        <v>3244054646.74</v>
      </c>
      <c r="R19" s="175">
        <v>3075785455.44</v>
      </c>
      <c r="S19" s="175"/>
      <c r="U19" s="175">
        <v>2006196323.26</v>
      </c>
      <c r="V19" s="175"/>
    </row>
    <row r="20" ht="1.5" customHeight="1"/>
    <row r="21" spans="8:22" ht="14.25" customHeight="1">
      <c r="H21" s="163">
        <v>4257282302</v>
      </c>
      <c r="J21" s="176">
        <v>992968668</v>
      </c>
      <c r="K21" s="176"/>
      <c r="M21" s="162">
        <v>5250250970</v>
      </c>
      <c r="N21" s="162"/>
      <c r="P21" s="163">
        <v>3244054646.74</v>
      </c>
      <c r="R21" s="162">
        <v>3075785455.44</v>
      </c>
      <c r="S21" s="162"/>
      <c r="U21" s="162">
        <v>2006196323.26</v>
      </c>
      <c r="V21" s="162"/>
    </row>
    <row r="22" ht="4.5" customHeight="1"/>
    <row r="23" ht="1.5" customHeight="1"/>
    <row r="24" spans="2:22" ht="14.25" customHeight="1">
      <c r="B24" s="173" t="s">
        <v>63</v>
      </c>
      <c r="C24" s="173"/>
      <c r="D24" s="173"/>
      <c r="E24" s="173"/>
      <c r="H24" s="174">
        <v>838563249</v>
      </c>
      <c r="J24" s="175">
        <v>680801753</v>
      </c>
      <c r="K24" s="175"/>
      <c r="M24" s="175">
        <v>1519365002</v>
      </c>
      <c r="N24" s="175"/>
      <c r="P24" s="174">
        <v>701512008.39</v>
      </c>
      <c r="R24" s="175">
        <v>662817884.28</v>
      </c>
      <c r="S24" s="175"/>
      <c r="U24" s="175">
        <v>817852993.61</v>
      </c>
      <c r="V24" s="175"/>
    </row>
    <row r="25" ht="1.5" customHeight="1"/>
    <row r="26" spans="8:22" ht="14.25" customHeight="1">
      <c r="H26" s="163">
        <v>838563249</v>
      </c>
      <c r="J26" s="176">
        <v>680801753</v>
      </c>
      <c r="K26" s="176"/>
      <c r="M26" s="162">
        <v>1519365002</v>
      </c>
      <c r="N26" s="162"/>
      <c r="P26" s="163">
        <v>701512008.39</v>
      </c>
      <c r="R26" s="162">
        <v>662817884.28</v>
      </c>
      <c r="S26" s="162"/>
      <c r="U26" s="162">
        <v>817852993.61</v>
      </c>
      <c r="V26" s="162"/>
    </row>
    <row r="27" ht="4.5" customHeight="1"/>
    <row r="28" ht="1.5" customHeight="1"/>
    <row r="29" spans="2:22" ht="12.75">
      <c r="B29" s="164" t="s">
        <v>64</v>
      </c>
      <c r="C29" s="164"/>
      <c r="D29" s="164"/>
      <c r="E29" s="164"/>
      <c r="H29" s="174">
        <v>22638473</v>
      </c>
      <c r="J29" s="175">
        <v>162348</v>
      </c>
      <c r="K29" s="175"/>
      <c r="M29" s="175">
        <v>22800821</v>
      </c>
      <c r="N29" s="175"/>
      <c r="P29" s="174">
        <v>15741581</v>
      </c>
      <c r="R29" s="175">
        <v>15741581</v>
      </c>
      <c r="S29" s="175"/>
      <c r="U29" s="175">
        <v>7059240</v>
      </c>
      <c r="V29" s="175"/>
    </row>
    <row r="30" spans="2:5" ht="13.5" customHeight="1">
      <c r="B30" s="164"/>
      <c r="C30" s="164"/>
      <c r="D30" s="164"/>
      <c r="E30" s="164"/>
    </row>
    <row r="31" ht="0.75" customHeight="1"/>
    <row r="32" spans="8:22" ht="14.25" customHeight="1">
      <c r="H32" s="163">
        <v>22638473</v>
      </c>
      <c r="J32" s="176">
        <v>162348</v>
      </c>
      <c r="K32" s="176"/>
      <c r="M32" s="162">
        <v>22800821</v>
      </c>
      <c r="N32" s="162"/>
      <c r="P32" s="163">
        <v>15741581</v>
      </c>
      <c r="R32" s="162">
        <v>15741581</v>
      </c>
      <c r="S32" s="162"/>
      <c r="U32" s="162">
        <v>7059240</v>
      </c>
      <c r="V32" s="162"/>
    </row>
    <row r="33" ht="4.5" customHeight="1"/>
    <row r="34" ht="1.5" customHeight="1"/>
    <row r="35" spans="2:22" ht="14.25" customHeight="1">
      <c r="B35" s="173" t="s">
        <v>65</v>
      </c>
      <c r="C35" s="173"/>
      <c r="D35" s="173"/>
      <c r="E35" s="173"/>
      <c r="H35" s="174">
        <v>265871077</v>
      </c>
      <c r="J35" s="175">
        <v>-27000</v>
      </c>
      <c r="K35" s="175"/>
      <c r="M35" s="175">
        <v>265844077</v>
      </c>
      <c r="N35" s="175"/>
      <c r="P35" s="174">
        <v>178239906.45</v>
      </c>
      <c r="R35" s="175">
        <v>165184704.67</v>
      </c>
      <c r="S35" s="175"/>
      <c r="U35" s="175">
        <v>87604170.55</v>
      </c>
      <c r="V35" s="175"/>
    </row>
    <row r="36" ht="1.5" customHeight="1"/>
    <row r="37" spans="8:22" ht="14.25" customHeight="1">
      <c r="H37" s="163">
        <v>265871077</v>
      </c>
      <c r="J37" s="176">
        <v>-27000</v>
      </c>
      <c r="K37" s="176"/>
      <c r="M37" s="162">
        <v>265844077</v>
      </c>
      <c r="N37" s="162"/>
      <c r="P37" s="163">
        <v>178239906.45</v>
      </c>
      <c r="R37" s="162">
        <v>165184704.67</v>
      </c>
      <c r="S37" s="162"/>
      <c r="U37" s="162">
        <v>87604170.55</v>
      </c>
      <c r="V37" s="162"/>
    </row>
    <row r="38" ht="4.5" customHeight="1"/>
    <row r="39" ht="3.75" customHeight="1"/>
    <row r="40" spans="2:22" ht="12.75">
      <c r="B40" s="164" t="s">
        <v>53</v>
      </c>
      <c r="C40" s="164"/>
      <c r="D40" s="164"/>
      <c r="E40" s="164"/>
      <c r="H40" s="174">
        <v>5384355101</v>
      </c>
      <c r="J40" s="175">
        <v>1673905769</v>
      </c>
      <c r="K40" s="175"/>
      <c r="M40" s="175">
        <v>7058260870</v>
      </c>
      <c r="N40" s="175"/>
      <c r="P40" s="174">
        <v>4139548142.58</v>
      </c>
      <c r="R40" s="175">
        <v>3919529625.39</v>
      </c>
      <c r="S40" s="175"/>
      <c r="U40" s="175">
        <v>2918712727.42</v>
      </c>
      <c r="V40" s="175"/>
    </row>
    <row r="42" spans="2:18" ht="13.5" customHeight="1">
      <c r="B42" s="177" t="s">
        <v>54</v>
      </c>
      <c r="C42" s="177"/>
      <c r="D42" s="177"/>
      <c r="E42" s="177"/>
      <c r="F42" s="177"/>
      <c r="G42" s="177"/>
      <c r="H42" s="177"/>
      <c r="I42" s="177"/>
      <c r="J42" s="177"/>
      <c r="K42" s="177"/>
      <c r="L42" s="177"/>
      <c r="M42" s="177"/>
      <c r="N42" s="177"/>
      <c r="O42" s="177"/>
      <c r="P42" s="177"/>
      <c r="Q42" s="177"/>
      <c r="R42" s="177"/>
    </row>
    <row r="43" ht="59.25" customHeight="1"/>
    <row r="44" spans="4:21" ht="18.75" customHeight="1">
      <c r="D44" s="168" t="s">
        <v>55</v>
      </c>
      <c r="E44" s="168"/>
      <c r="F44" s="168"/>
      <c r="G44" s="168"/>
      <c r="H44" s="168"/>
      <c r="I44" s="168"/>
      <c r="N44" s="168" t="s">
        <v>56</v>
      </c>
      <c r="O44" s="168"/>
      <c r="P44" s="168"/>
      <c r="Q44" s="168"/>
      <c r="R44" s="168"/>
      <c r="S44" s="168"/>
      <c r="T44" s="168"/>
      <c r="U44" s="168"/>
    </row>
    <row r="45" spans="4:21" ht="13.5" customHeight="1">
      <c r="D45" s="168" t="s">
        <v>57</v>
      </c>
      <c r="E45" s="168"/>
      <c r="F45" s="168"/>
      <c r="G45" s="168"/>
      <c r="H45" s="168"/>
      <c r="I45" s="168"/>
      <c r="N45" s="168" t="s">
        <v>58</v>
      </c>
      <c r="O45" s="168"/>
      <c r="P45" s="168"/>
      <c r="Q45" s="168"/>
      <c r="R45" s="168"/>
      <c r="S45" s="168"/>
      <c r="T45" s="168"/>
      <c r="U45" s="168"/>
    </row>
    <row r="46" ht="7.5" customHeight="1"/>
    <row r="47" ht="19.5" customHeight="1"/>
    <row r="48" spans="1:22" ht="13.5" customHeight="1">
      <c r="A48" s="170" t="s">
        <v>59</v>
      </c>
      <c r="B48" s="170"/>
      <c r="C48" s="170"/>
      <c r="D48" s="170"/>
      <c r="E48" s="170"/>
      <c r="F48" s="170"/>
      <c r="G48" s="170"/>
      <c r="H48" s="170"/>
      <c r="I48" s="170"/>
      <c r="J48" s="170"/>
      <c r="P48" s="178" t="s">
        <v>60</v>
      </c>
      <c r="Q48" s="178"/>
      <c r="R48" s="178"/>
      <c r="S48" s="178"/>
      <c r="T48" s="178"/>
      <c r="U48" s="178"/>
      <c r="V48" s="178"/>
    </row>
  </sheetData>
  <sheetProtection/>
  <mergeCells count="62">
    <mergeCell ref="B42:R42"/>
    <mergeCell ref="D44:I44"/>
    <mergeCell ref="N44:U44"/>
    <mergeCell ref="D45:I45"/>
    <mergeCell ref="N45:U45"/>
    <mergeCell ref="A48:J48"/>
    <mergeCell ref="P48:V48"/>
    <mergeCell ref="J37:K37"/>
    <mergeCell ref="M37:N37"/>
    <mergeCell ref="R37:S37"/>
    <mergeCell ref="U37:V37"/>
    <mergeCell ref="B40:E40"/>
    <mergeCell ref="J40:K40"/>
    <mergeCell ref="M40:N40"/>
    <mergeCell ref="R40:S40"/>
    <mergeCell ref="U40:V40"/>
    <mergeCell ref="J32:K32"/>
    <mergeCell ref="M32:N32"/>
    <mergeCell ref="R32:S32"/>
    <mergeCell ref="U32:V32"/>
    <mergeCell ref="B35:E35"/>
    <mergeCell ref="J35:K35"/>
    <mergeCell ref="M35:N35"/>
    <mergeCell ref="R35:S35"/>
    <mergeCell ref="U35:V35"/>
    <mergeCell ref="J26:K26"/>
    <mergeCell ref="M26:N26"/>
    <mergeCell ref="R26:S26"/>
    <mergeCell ref="U26:V26"/>
    <mergeCell ref="B29:E30"/>
    <mergeCell ref="J29:K29"/>
    <mergeCell ref="M29:N29"/>
    <mergeCell ref="R29:S29"/>
    <mergeCell ref="U29:V29"/>
    <mergeCell ref="J21:K21"/>
    <mergeCell ref="M21:N21"/>
    <mergeCell ref="R21:S21"/>
    <mergeCell ref="U21:V21"/>
    <mergeCell ref="B24:E24"/>
    <mergeCell ref="J24:K24"/>
    <mergeCell ref="M24:N24"/>
    <mergeCell ref="R24:S24"/>
    <mergeCell ref="U24:V24"/>
    <mergeCell ref="H16:I16"/>
    <mergeCell ref="J16:K16"/>
    <mergeCell ref="M16:N16"/>
    <mergeCell ref="R16:S16"/>
    <mergeCell ref="U16:V16"/>
    <mergeCell ref="B19:E19"/>
    <mergeCell ref="J19:K19"/>
    <mergeCell ref="M19:N19"/>
    <mergeCell ref="R19:S19"/>
    <mergeCell ref="U19:V19"/>
    <mergeCell ref="B2:V6"/>
    <mergeCell ref="H8:S9"/>
    <mergeCell ref="U9:V12"/>
    <mergeCell ref="H11:I13"/>
    <mergeCell ref="J11:K15"/>
    <mergeCell ref="M11:N13"/>
    <mergeCell ref="P11:P13"/>
    <mergeCell ref="R11:S13"/>
    <mergeCell ref="B12:E14"/>
  </mergeCells>
  <printOptions/>
  <pageMargins left="0.5902777777777778" right="0.5902777777777778" top="0.5902777777777778" bottom="0.5902777777777778" header="0" footer="0"/>
  <pageSetup fitToHeight="0" fitToWidth="0" horizontalDpi="600" verticalDpi="600" orientation="landscape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/>
  </sheetPr>
  <dimension ref="A2:AB91"/>
  <sheetViews>
    <sheetView showGridLines="0" zoomScaleSheetLayoutView="110" zoomScalePageLayoutView="0" workbookViewId="0" topLeftCell="A1">
      <selection activeCell="G3" sqref="G3:T6"/>
    </sheetView>
  </sheetViews>
  <sheetFormatPr defaultColWidth="6.8515625" defaultRowHeight="12.75" customHeight="1"/>
  <cols>
    <col min="1" max="1" width="1.28515625" style="0" customWidth="1"/>
    <col min="2" max="2" width="1.8515625" style="0" customWidth="1"/>
    <col min="3" max="3" width="12.57421875" style="0" customWidth="1"/>
    <col min="4" max="4" width="5.28125" style="0" customWidth="1"/>
    <col min="5" max="5" width="1.8515625" style="0" customWidth="1"/>
    <col min="6" max="6" width="2.140625" style="0" customWidth="1"/>
    <col min="7" max="7" width="1.421875" style="0" customWidth="1"/>
    <col min="8" max="8" width="3.28125" style="0" customWidth="1"/>
    <col min="9" max="9" width="1.28515625" style="0" customWidth="1"/>
    <col min="10" max="10" width="17.421875" style="0" customWidth="1"/>
    <col min="11" max="11" width="0.9921875" style="0" customWidth="1"/>
    <col min="12" max="12" width="8.8515625" style="0" customWidth="1"/>
    <col min="13" max="13" width="6.421875" style="0" customWidth="1"/>
    <col min="14" max="14" width="0.9921875" style="0" customWidth="1"/>
    <col min="15" max="15" width="15.00390625" style="0" customWidth="1"/>
    <col min="16" max="16" width="1.1484375" style="0" customWidth="1"/>
    <col min="17" max="17" width="4.00390625" style="0" customWidth="1"/>
    <col min="18" max="18" width="11.8515625" style="0" customWidth="1"/>
    <col min="19" max="19" width="0.9921875" style="0" customWidth="1"/>
    <col min="20" max="20" width="7.7109375" style="0" customWidth="1"/>
    <col min="21" max="21" width="0.9921875" style="0" customWidth="1"/>
    <col min="22" max="22" width="6.28125" style="0" customWidth="1"/>
    <col min="23" max="23" width="0.9921875" style="0" customWidth="1"/>
    <col min="24" max="24" width="2.421875" style="0" customWidth="1"/>
    <col min="25" max="25" width="7.7109375" style="0" customWidth="1"/>
    <col min="26" max="26" width="6.00390625" style="0" customWidth="1"/>
    <col min="27" max="27" width="2.00390625" style="0" customWidth="1"/>
    <col min="28" max="28" width="0.9921875" style="0" customWidth="1"/>
  </cols>
  <sheetData>
    <row r="1" ht="2.25" customHeight="1"/>
    <row r="2" spans="6:21" ht="18.75" customHeight="1">
      <c r="F2" s="179" t="s">
        <v>36</v>
      </c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</row>
    <row r="3" spans="7:20" ht="15" customHeight="1">
      <c r="G3" s="172" t="s">
        <v>66</v>
      </c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  <c r="T3" s="172"/>
    </row>
    <row r="4" spans="7:20" ht="15" customHeight="1"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</row>
    <row r="5" spans="7:20" ht="15" customHeight="1"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72"/>
      <c r="S5" s="172"/>
      <c r="T5" s="172"/>
    </row>
    <row r="6" spans="7:20" ht="16.5" customHeight="1">
      <c r="G6" s="172"/>
      <c r="H6" s="172"/>
      <c r="I6" s="172"/>
      <c r="J6" s="172"/>
      <c r="K6" s="172"/>
      <c r="L6" s="172"/>
      <c r="M6" s="172"/>
      <c r="N6" s="172"/>
      <c r="O6" s="172"/>
      <c r="P6" s="172"/>
      <c r="Q6" s="172"/>
      <c r="R6" s="172"/>
      <c r="S6" s="172"/>
      <c r="T6" s="172"/>
    </row>
    <row r="7" spans="10:22" ht="19.5" customHeight="1">
      <c r="J7" s="159" t="s">
        <v>40</v>
      </c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</row>
    <row r="8" spans="12:28" ht="11.25" customHeight="1">
      <c r="L8" s="180" t="s">
        <v>67</v>
      </c>
      <c r="M8" s="180"/>
      <c r="X8" s="180" t="s">
        <v>42</v>
      </c>
      <c r="Y8" s="180"/>
      <c r="Z8" s="180"/>
      <c r="AA8" s="180"/>
      <c r="AB8" s="180"/>
    </row>
    <row r="9" spans="1:28" ht="5.25" customHeight="1">
      <c r="A9" s="159" t="s">
        <v>43</v>
      </c>
      <c r="B9" s="159"/>
      <c r="C9" s="159"/>
      <c r="D9" s="159"/>
      <c r="E9" s="159"/>
      <c r="F9" s="159"/>
      <c r="G9" s="159"/>
      <c r="H9" s="159"/>
      <c r="I9" s="159"/>
      <c r="J9" s="180" t="s">
        <v>44</v>
      </c>
      <c r="L9" s="180"/>
      <c r="M9" s="180"/>
      <c r="O9" s="180" t="s">
        <v>2</v>
      </c>
      <c r="P9" s="180"/>
      <c r="Q9" s="180" t="s">
        <v>3</v>
      </c>
      <c r="R9" s="180"/>
      <c r="S9" s="180"/>
      <c r="T9" s="180" t="s">
        <v>45</v>
      </c>
      <c r="U9" s="180"/>
      <c r="V9" s="180"/>
      <c r="W9" s="180"/>
      <c r="X9" s="180"/>
      <c r="Y9" s="180"/>
      <c r="Z9" s="180"/>
      <c r="AA9" s="180"/>
      <c r="AB9" s="180"/>
    </row>
    <row r="10" spans="1:23" ht="14.25" customHeight="1">
      <c r="A10" s="159"/>
      <c r="B10" s="159"/>
      <c r="C10" s="159"/>
      <c r="D10" s="159"/>
      <c r="E10" s="159"/>
      <c r="F10" s="159"/>
      <c r="G10" s="159"/>
      <c r="H10" s="159"/>
      <c r="I10" s="159"/>
      <c r="J10" s="180"/>
      <c r="L10" s="180"/>
      <c r="M10" s="180"/>
      <c r="O10" s="180"/>
      <c r="P10" s="180"/>
      <c r="Q10" s="180"/>
      <c r="R10" s="180"/>
      <c r="S10" s="180"/>
      <c r="T10" s="180"/>
      <c r="U10" s="180"/>
      <c r="V10" s="180"/>
      <c r="W10" s="180"/>
    </row>
    <row r="11" spans="12:13" ht="9" customHeight="1">
      <c r="L11" s="180"/>
      <c r="M11" s="180"/>
    </row>
    <row r="12" spans="10:28" ht="15.75" customHeight="1">
      <c r="J12" s="181" t="s">
        <v>46</v>
      </c>
      <c r="L12" s="180" t="s">
        <v>47</v>
      </c>
      <c r="M12" s="180"/>
      <c r="O12" s="180" t="s">
        <v>48</v>
      </c>
      <c r="P12" s="180"/>
      <c r="Q12" s="180" t="s">
        <v>49</v>
      </c>
      <c r="R12" s="180"/>
      <c r="T12" s="180" t="s">
        <v>50</v>
      </c>
      <c r="U12" s="180"/>
      <c r="V12" s="180"/>
      <c r="W12" s="180"/>
      <c r="X12" s="180" t="s">
        <v>51</v>
      </c>
      <c r="Y12" s="180"/>
      <c r="Z12" s="180"/>
      <c r="AA12" s="180"/>
      <c r="AB12" s="180"/>
    </row>
    <row r="13" ht="1.5" customHeight="1"/>
    <row r="14" spans="2:27" ht="15" customHeight="1">
      <c r="B14" s="173" t="s">
        <v>68</v>
      </c>
      <c r="C14" s="173"/>
      <c r="D14" s="173"/>
      <c r="E14" s="173"/>
      <c r="F14" s="173"/>
      <c r="G14" s="173"/>
      <c r="J14" s="182">
        <v>1908782405</v>
      </c>
      <c r="L14" s="183">
        <v>522215407</v>
      </c>
      <c r="M14" s="183"/>
      <c r="O14" s="182">
        <v>2430997812</v>
      </c>
      <c r="Q14" s="183">
        <v>1218061800.85</v>
      </c>
      <c r="R14" s="183"/>
      <c r="T14" s="183">
        <v>1151013151.9</v>
      </c>
      <c r="U14" s="183"/>
      <c r="V14" s="183"/>
      <c r="X14" s="183">
        <v>1212936011.15</v>
      </c>
      <c r="Y14" s="183"/>
      <c r="Z14" s="183"/>
      <c r="AA14" s="183"/>
    </row>
    <row r="15" ht="0.75" customHeight="1"/>
    <row r="16" spans="3:27" ht="15" customHeight="1">
      <c r="C16" s="161" t="s">
        <v>69</v>
      </c>
      <c r="D16" s="161"/>
      <c r="E16" s="161"/>
      <c r="F16" s="161"/>
      <c r="G16" s="161"/>
      <c r="J16" s="184">
        <v>55872389</v>
      </c>
      <c r="L16" s="185">
        <v>576649</v>
      </c>
      <c r="M16" s="185"/>
      <c r="O16" s="184">
        <v>56449038</v>
      </c>
      <c r="Q16" s="185">
        <v>41566650.53</v>
      </c>
      <c r="R16" s="185"/>
      <c r="T16" s="185">
        <v>38067491.44</v>
      </c>
      <c r="U16" s="185"/>
      <c r="V16" s="185"/>
      <c r="X16" s="185">
        <v>14882387.47</v>
      </c>
      <c r="Y16" s="185"/>
      <c r="Z16" s="185"/>
      <c r="AA16" s="185"/>
    </row>
    <row r="17" ht="0.75" customHeight="1"/>
    <row r="18" spans="3:27" ht="15" customHeight="1">
      <c r="C18" s="161" t="s">
        <v>70</v>
      </c>
      <c r="D18" s="161"/>
      <c r="E18" s="161"/>
      <c r="F18" s="161"/>
      <c r="G18" s="161"/>
      <c r="J18" s="184">
        <v>7568342</v>
      </c>
      <c r="L18" s="185">
        <v>-262170</v>
      </c>
      <c r="M18" s="185"/>
      <c r="O18" s="184">
        <v>7306172</v>
      </c>
      <c r="Q18" s="185">
        <v>5306744.02</v>
      </c>
      <c r="R18" s="185"/>
      <c r="T18" s="185">
        <v>4867433.21</v>
      </c>
      <c r="U18" s="185"/>
      <c r="V18" s="185"/>
      <c r="X18" s="185">
        <v>1999427.98</v>
      </c>
      <c r="Y18" s="185"/>
      <c r="Z18" s="185"/>
      <c r="AA18" s="185"/>
    </row>
    <row r="19" ht="0.75" customHeight="1"/>
    <row r="20" spans="3:27" ht="12.75">
      <c r="C20" s="186" t="s">
        <v>71</v>
      </c>
      <c r="D20" s="186"/>
      <c r="E20" s="186"/>
      <c r="F20" s="186"/>
      <c r="G20" s="186"/>
      <c r="J20" s="184">
        <v>74499397</v>
      </c>
      <c r="L20" s="185">
        <v>10159910</v>
      </c>
      <c r="M20" s="185"/>
      <c r="O20" s="184">
        <v>84659307</v>
      </c>
      <c r="Q20" s="185">
        <v>59604710.61</v>
      </c>
      <c r="R20" s="185"/>
      <c r="T20" s="185">
        <v>55228773.79</v>
      </c>
      <c r="U20" s="185"/>
      <c r="V20" s="185"/>
      <c r="X20" s="185">
        <v>25054596.39</v>
      </c>
      <c r="Y20" s="185"/>
      <c r="Z20" s="185"/>
      <c r="AA20" s="185"/>
    </row>
    <row r="21" spans="3:7" ht="13.5" customHeight="1">
      <c r="C21" s="186"/>
      <c r="D21" s="186"/>
      <c r="E21" s="186"/>
      <c r="F21" s="186"/>
      <c r="G21" s="186"/>
    </row>
    <row r="22" ht="12.75" customHeight="1" hidden="1"/>
    <row r="23" spans="3:27" ht="12.75">
      <c r="C23" s="186" t="s">
        <v>72</v>
      </c>
      <c r="D23" s="186"/>
      <c r="E23" s="186"/>
      <c r="F23" s="186"/>
      <c r="G23" s="186"/>
      <c r="J23" s="184">
        <v>415175882</v>
      </c>
      <c r="L23" s="185">
        <v>216473362</v>
      </c>
      <c r="M23" s="185"/>
      <c r="O23" s="184">
        <v>631649244</v>
      </c>
      <c r="Q23" s="185">
        <v>106495647.14</v>
      </c>
      <c r="R23" s="185"/>
      <c r="T23" s="185">
        <v>102758298.02</v>
      </c>
      <c r="U23" s="185"/>
      <c r="V23" s="185"/>
      <c r="X23" s="185">
        <v>525153596.86</v>
      </c>
      <c r="Y23" s="185"/>
      <c r="Z23" s="185"/>
      <c r="AA23" s="185"/>
    </row>
    <row r="24" spans="3:7" ht="13.5" customHeight="1">
      <c r="C24" s="186"/>
      <c r="D24" s="186"/>
      <c r="E24" s="186"/>
      <c r="F24" s="186"/>
      <c r="G24" s="186"/>
    </row>
    <row r="25" ht="12.75" customHeight="1" hidden="1"/>
    <row r="26" spans="3:27" ht="12.75">
      <c r="C26" s="186" t="s">
        <v>73</v>
      </c>
      <c r="D26" s="186"/>
      <c r="E26" s="186"/>
      <c r="F26" s="186"/>
      <c r="G26" s="186"/>
      <c r="J26" s="184">
        <v>221701168</v>
      </c>
      <c r="L26" s="185">
        <v>-5983220</v>
      </c>
      <c r="M26" s="185"/>
      <c r="O26" s="184">
        <v>215717948</v>
      </c>
      <c r="Q26" s="185">
        <v>137746648.59</v>
      </c>
      <c r="R26" s="185"/>
      <c r="T26" s="185">
        <v>128737832.32</v>
      </c>
      <c r="U26" s="185"/>
      <c r="V26" s="185"/>
      <c r="X26" s="185">
        <v>77971299.41</v>
      </c>
      <c r="Y26" s="185"/>
      <c r="Z26" s="185"/>
      <c r="AA26" s="185"/>
    </row>
    <row r="27" spans="3:7" ht="13.5" customHeight="1">
      <c r="C27" s="186"/>
      <c r="D27" s="186"/>
      <c r="E27" s="186"/>
      <c r="F27" s="186"/>
      <c r="G27" s="186"/>
    </row>
    <row r="28" spans="3:7" ht="13.5" customHeight="1">
      <c r="C28" s="186"/>
      <c r="D28" s="186"/>
      <c r="E28" s="186"/>
      <c r="F28" s="186"/>
      <c r="G28" s="186"/>
    </row>
    <row r="29" ht="12.75" customHeight="1" hidden="1"/>
    <row r="30" spans="3:27" ht="12.75">
      <c r="C30" s="186" t="s">
        <v>74</v>
      </c>
      <c r="D30" s="186"/>
      <c r="E30" s="186"/>
      <c r="F30" s="186"/>
      <c r="G30" s="186"/>
      <c r="J30" s="184">
        <v>1133965227</v>
      </c>
      <c r="L30" s="185">
        <v>301250876</v>
      </c>
      <c r="M30" s="185"/>
      <c r="O30" s="184">
        <v>1435216103</v>
      </c>
      <c r="Q30" s="185">
        <v>867341399.96</v>
      </c>
      <c r="R30" s="185"/>
      <c r="T30" s="185">
        <v>821353323.12</v>
      </c>
      <c r="U30" s="185"/>
      <c r="V30" s="185"/>
      <c r="X30" s="185">
        <v>567874703.04</v>
      </c>
      <c r="Y30" s="185"/>
      <c r="Z30" s="185"/>
      <c r="AA30" s="185"/>
    </row>
    <row r="31" spans="3:7" ht="13.5" customHeight="1">
      <c r="C31" s="186"/>
      <c r="D31" s="186"/>
      <c r="E31" s="186"/>
      <c r="F31" s="186"/>
      <c r="G31" s="186"/>
    </row>
    <row r="32" ht="1.5" customHeight="1"/>
    <row r="33" spans="2:27" ht="15" customHeight="1">
      <c r="B33" s="173" t="s">
        <v>75</v>
      </c>
      <c r="C33" s="173"/>
      <c r="D33" s="173"/>
      <c r="E33" s="173"/>
      <c r="F33" s="173"/>
      <c r="G33" s="173"/>
      <c r="J33" s="182">
        <v>3188388969</v>
      </c>
      <c r="L33" s="183">
        <v>944592728</v>
      </c>
      <c r="M33" s="183"/>
      <c r="O33" s="182">
        <v>4132981697</v>
      </c>
      <c r="Q33" s="183">
        <v>2565599343.42</v>
      </c>
      <c r="R33" s="183"/>
      <c r="T33" s="183">
        <v>2448470326.92</v>
      </c>
      <c r="U33" s="183"/>
      <c r="V33" s="183"/>
      <c r="X33" s="183">
        <v>1567382353.58</v>
      </c>
      <c r="Y33" s="183"/>
      <c r="Z33" s="183"/>
      <c r="AA33" s="183"/>
    </row>
    <row r="34" ht="0.75" customHeight="1"/>
    <row r="35" spans="3:27" ht="15" customHeight="1">
      <c r="C35" s="161" t="s">
        <v>76</v>
      </c>
      <c r="D35" s="161"/>
      <c r="E35" s="161"/>
      <c r="F35" s="161"/>
      <c r="G35" s="161"/>
      <c r="J35" s="184">
        <v>427250119</v>
      </c>
      <c r="L35" s="185">
        <v>207683959</v>
      </c>
      <c r="M35" s="185"/>
      <c r="O35" s="184">
        <v>634934078</v>
      </c>
      <c r="Q35" s="185">
        <v>455508912.01</v>
      </c>
      <c r="R35" s="185"/>
      <c r="T35" s="185">
        <v>435987459.82</v>
      </c>
      <c r="U35" s="185"/>
      <c r="V35" s="185"/>
      <c r="X35" s="185">
        <v>179425165.99</v>
      </c>
      <c r="Y35" s="185"/>
      <c r="Z35" s="185"/>
      <c r="AA35" s="185"/>
    </row>
    <row r="36" ht="0.75" customHeight="1"/>
    <row r="37" spans="3:27" ht="12.75">
      <c r="C37" s="186" t="s">
        <v>77</v>
      </c>
      <c r="D37" s="186"/>
      <c r="E37" s="186"/>
      <c r="F37" s="186"/>
      <c r="G37" s="186"/>
      <c r="J37" s="184">
        <v>2185294660</v>
      </c>
      <c r="L37" s="185">
        <v>343194003</v>
      </c>
      <c r="M37" s="185"/>
      <c r="O37" s="184">
        <v>2528488663</v>
      </c>
      <c r="Q37" s="185">
        <v>1461800265.86</v>
      </c>
      <c r="R37" s="185"/>
      <c r="T37" s="185">
        <v>1406267776.53</v>
      </c>
      <c r="U37" s="185"/>
      <c r="V37" s="185"/>
      <c r="X37" s="185">
        <v>1066688397.14</v>
      </c>
      <c r="Y37" s="185"/>
      <c r="Z37" s="185"/>
      <c r="AA37" s="185"/>
    </row>
    <row r="38" spans="3:7" ht="13.5" customHeight="1">
      <c r="C38" s="186"/>
      <c r="D38" s="186"/>
      <c r="E38" s="186"/>
      <c r="F38" s="186"/>
      <c r="G38" s="186"/>
    </row>
    <row r="39" ht="12.75" customHeight="1" hidden="1"/>
    <row r="40" spans="3:27" ht="15" customHeight="1">
      <c r="C40" s="161" t="s">
        <v>78</v>
      </c>
      <c r="D40" s="161"/>
      <c r="E40" s="161"/>
      <c r="F40" s="161"/>
      <c r="G40" s="161"/>
      <c r="J40" s="184">
        <v>76006841</v>
      </c>
      <c r="L40" s="185">
        <v>80972895</v>
      </c>
      <c r="M40" s="185"/>
      <c r="O40" s="184">
        <v>156979736</v>
      </c>
      <c r="Q40" s="185">
        <v>96187372.04</v>
      </c>
      <c r="R40" s="185"/>
      <c r="T40" s="185">
        <v>93723275.52</v>
      </c>
      <c r="U40" s="185"/>
      <c r="V40" s="185"/>
      <c r="X40" s="185">
        <v>60792363.96</v>
      </c>
      <c r="Y40" s="185"/>
      <c r="Z40" s="185"/>
      <c r="AA40" s="185"/>
    </row>
    <row r="41" ht="0.75" customHeight="1"/>
    <row r="42" spans="3:27" ht="12.75">
      <c r="C42" s="186" t="s">
        <v>79</v>
      </c>
      <c r="D42" s="186"/>
      <c r="E42" s="186"/>
      <c r="F42" s="186"/>
      <c r="G42" s="186"/>
      <c r="J42" s="184">
        <v>189096359</v>
      </c>
      <c r="L42" s="185">
        <v>154296996</v>
      </c>
      <c r="M42" s="185"/>
      <c r="O42" s="184">
        <v>343393355</v>
      </c>
      <c r="Q42" s="185">
        <v>221405412.93</v>
      </c>
      <c r="R42" s="185"/>
      <c r="T42" s="185">
        <v>200596239.54</v>
      </c>
      <c r="U42" s="185"/>
      <c r="V42" s="185"/>
      <c r="X42" s="185">
        <v>121987942.07</v>
      </c>
      <c r="Y42" s="185"/>
      <c r="Z42" s="185"/>
      <c r="AA42" s="185"/>
    </row>
    <row r="43" spans="3:7" ht="13.5" customHeight="1">
      <c r="C43" s="186"/>
      <c r="D43" s="186"/>
      <c r="E43" s="186"/>
      <c r="F43" s="186"/>
      <c r="G43" s="186"/>
    </row>
    <row r="44" spans="3:7" ht="13.5" customHeight="1">
      <c r="C44" s="186"/>
      <c r="D44" s="186"/>
      <c r="E44" s="186"/>
      <c r="F44" s="186"/>
      <c r="G44" s="186"/>
    </row>
    <row r="45" spans="3:7" ht="13.5" customHeight="1">
      <c r="C45" s="186"/>
      <c r="D45" s="186"/>
      <c r="E45" s="186"/>
      <c r="F45" s="186"/>
      <c r="G45" s="186"/>
    </row>
    <row r="46" ht="12.75" customHeight="1" hidden="1"/>
    <row r="47" spans="3:27" ht="15" customHeight="1">
      <c r="C47" s="161" t="s">
        <v>80</v>
      </c>
      <c r="D47" s="161"/>
      <c r="E47" s="161"/>
      <c r="F47" s="161"/>
      <c r="G47" s="161"/>
      <c r="J47" s="184">
        <v>18524190</v>
      </c>
      <c r="L47" s="185">
        <v>12469792</v>
      </c>
      <c r="M47" s="185"/>
      <c r="O47" s="184">
        <v>30993982</v>
      </c>
      <c r="Q47" s="185">
        <v>18229412.2</v>
      </c>
      <c r="R47" s="185"/>
      <c r="T47" s="185">
        <v>17637305.05</v>
      </c>
      <c r="U47" s="185"/>
      <c r="V47" s="185"/>
      <c r="X47" s="185">
        <v>12764569.8</v>
      </c>
      <c r="Y47" s="185"/>
      <c r="Z47" s="185"/>
      <c r="AA47" s="185"/>
    </row>
    <row r="48" ht="0.75" customHeight="1"/>
    <row r="49" spans="3:27" ht="15" customHeight="1">
      <c r="C49" s="161" t="s">
        <v>81</v>
      </c>
      <c r="D49" s="161"/>
      <c r="E49" s="161"/>
      <c r="F49" s="161"/>
      <c r="G49" s="161"/>
      <c r="J49" s="184">
        <v>70416268</v>
      </c>
      <c r="L49" s="185">
        <v>12938252</v>
      </c>
      <c r="M49" s="185"/>
      <c r="O49" s="184">
        <v>83354520</v>
      </c>
      <c r="Q49" s="185">
        <v>58839663.13</v>
      </c>
      <c r="R49" s="185"/>
      <c r="T49" s="185">
        <v>54517344.76</v>
      </c>
      <c r="U49" s="185"/>
      <c r="V49" s="185"/>
      <c r="X49" s="185">
        <v>24514856.87</v>
      </c>
      <c r="Y49" s="185"/>
      <c r="Z49" s="185"/>
      <c r="AA49" s="185"/>
    </row>
    <row r="50" ht="0.75" customHeight="1"/>
    <row r="51" spans="3:27" ht="12.75">
      <c r="C51" s="186" t="s">
        <v>82</v>
      </c>
      <c r="D51" s="186"/>
      <c r="E51" s="186"/>
      <c r="F51" s="186"/>
      <c r="G51" s="186"/>
      <c r="J51" s="184">
        <v>221800532</v>
      </c>
      <c r="L51" s="185">
        <v>133036831</v>
      </c>
      <c r="M51" s="185"/>
      <c r="O51" s="184">
        <v>354837363</v>
      </c>
      <c r="Q51" s="185">
        <v>253628305.25</v>
      </c>
      <c r="R51" s="185"/>
      <c r="T51" s="185">
        <v>239740925.7</v>
      </c>
      <c r="U51" s="185"/>
      <c r="V51" s="185"/>
      <c r="X51" s="185">
        <v>101209057.75</v>
      </c>
      <c r="Y51" s="185"/>
      <c r="Z51" s="185"/>
      <c r="AA51" s="185"/>
    </row>
    <row r="52" spans="3:7" ht="13.5" customHeight="1">
      <c r="C52" s="186"/>
      <c r="D52" s="186"/>
      <c r="E52" s="186"/>
      <c r="F52" s="186"/>
      <c r="G52" s="186"/>
    </row>
    <row r="53" spans="2:27" ht="15" customHeight="1">
      <c r="B53" s="173" t="s">
        <v>83</v>
      </c>
      <c r="C53" s="173"/>
      <c r="D53" s="173"/>
      <c r="E53" s="173"/>
      <c r="F53" s="173"/>
      <c r="G53" s="173"/>
      <c r="J53" s="182">
        <v>228513508</v>
      </c>
      <c r="L53" s="183">
        <v>107813569</v>
      </c>
      <c r="M53" s="183"/>
      <c r="O53" s="182">
        <v>336327077</v>
      </c>
      <c r="Q53" s="183">
        <v>221588674.68</v>
      </c>
      <c r="R53" s="183"/>
      <c r="T53" s="183">
        <v>185747822.94</v>
      </c>
      <c r="U53" s="183"/>
      <c r="V53" s="183"/>
      <c r="X53" s="183">
        <v>114738402.32</v>
      </c>
      <c r="Y53" s="183"/>
      <c r="Z53" s="183"/>
      <c r="AA53" s="183"/>
    </row>
    <row r="54" ht="0.75" customHeight="1"/>
    <row r="55" spans="3:27" ht="12.75" customHeight="1">
      <c r="C55" s="186" t="s">
        <v>84</v>
      </c>
      <c r="D55" s="186"/>
      <c r="E55" s="186"/>
      <c r="F55" s="186"/>
      <c r="G55" s="186"/>
      <c r="J55" s="184">
        <v>22824779</v>
      </c>
      <c r="L55" s="185">
        <v>9802422</v>
      </c>
      <c r="M55" s="185"/>
      <c r="O55" s="184">
        <v>32627201</v>
      </c>
      <c r="Q55" s="185">
        <v>23669948.44</v>
      </c>
      <c r="R55" s="185"/>
      <c r="T55" s="185">
        <v>21738179.61</v>
      </c>
      <c r="U55" s="185"/>
      <c r="V55" s="185"/>
      <c r="X55" s="185">
        <v>8957252.56</v>
      </c>
      <c r="Y55" s="185"/>
      <c r="Z55" s="185"/>
      <c r="AA55" s="185"/>
    </row>
    <row r="56" spans="3:7" ht="13.5" customHeight="1">
      <c r="C56" s="186"/>
      <c r="D56" s="186"/>
      <c r="E56" s="186"/>
      <c r="F56" s="186"/>
      <c r="G56" s="186"/>
    </row>
    <row r="57" spans="3:7" ht="13.5" customHeight="1">
      <c r="C57" s="186"/>
      <c r="D57" s="186"/>
      <c r="E57" s="186"/>
      <c r="F57" s="186"/>
      <c r="G57" s="186"/>
    </row>
    <row r="58" spans="3:7" ht="13.5" customHeight="1">
      <c r="C58" s="186"/>
      <c r="D58" s="186"/>
      <c r="E58" s="186"/>
      <c r="F58" s="186"/>
      <c r="G58" s="186"/>
    </row>
    <row r="59" ht="12.75" customHeight="1" hidden="1"/>
    <row r="60" spans="3:27" ht="12.75">
      <c r="C60" s="186" t="s">
        <v>85</v>
      </c>
      <c r="D60" s="186"/>
      <c r="E60" s="186"/>
      <c r="F60" s="186"/>
      <c r="G60" s="186"/>
      <c r="J60" s="184">
        <v>4485151</v>
      </c>
      <c r="L60" s="185">
        <v>-499759</v>
      </c>
      <c r="M60" s="185"/>
      <c r="O60" s="184">
        <v>3985392</v>
      </c>
      <c r="Q60" s="185">
        <v>2903091.37</v>
      </c>
      <c r="R60" s="185"/>
      <c r="T60" s="185">
        <v>2593360.49</v>
      </c>
      <c r="U60" s="185"/>
      <c r="V60" s="185"/>
      <c r="X60" s="185">
        <v>1082300.63</v>
      </c>
      <c r="Y60" s="185"/>
      <c r="Z60" s="185"/>
      <c r="AA60" s="185"/>
    </row>
    <row r="61" spans="3:7" ht="13.5" customHeight="1">
      <c r="C61" s="186"/>
      <c r="D61" s="186"/>
      <c r="E61" s="186"/>
      <c r="F61" s="186"/>
      <c r="G61" s="186"/>
    </row>
    <row r="62" spans="3:7" ht="13.5" customHeight="1">
      <c r="C62" s="186"/>
      <c r="D62" s="186"/>
      <c r="E62" s="186"/>
      <c r="F62" s="186"/>
      <c r="G62" s="186"/>
    </row>
    <row r="63" ht="12.75" customHeight="1" hidden="1"/>
    <row r="64" spans="3:27" ht="15" customHeight="1">
      <c r="C64" s="161" t="s">
        <v>86</v>
      </c>
      <c r="D64" s="161"/>
      <c r="E64" s="161"/>
      <c r="F64" s="161"/>
      <c r="G64" s="161"/>
      <c r="J64" s="184">
        <v>14177930</v>
      </c>
      <c r="L64" s="185">
        <v>26023120</v>
      </c>
      <c r="M64" s="185"/>
      <c r="O64" s="184">
        <v>40201050</v>
      </c>
      <c r="Q64" s="185">
        <v>13332382.88</v>
      </c>
      <c r="R64" s="185"/>
      <c r="T64" s="185">
        <v>13332382.88</v>
      </c>
      <c r="U64" s="185"/>
      <c r="V64" s="185"/>
      <c r="X64" s="185">
        <v>26868667.12</v>
      </c>
      <c r="Y64" s="185"/>
      <c r="Z64" s="185"/>
      <c r="AA64" s="185"/>
    </row>
    <row r="65" ht="0.75" customHeight="1"/>
    <row r="66" spans="3:27" ht="15" customHeight="1">
      <c r="C66" s="161" t="s">
        <v>87</v>
      </c>
      <c r="D66" s="161"/>
      <c r="E66" s="161"/>
      <c r="F66" s="161"/>
      <c r="G66" s="161"/>
      <c r="J66" s="184">
        <v>31194510</v>
      </c>
      <c r="L66" s="185">
        <v>56315620</v>
      </c>
      <c r="M66" s="185"/>
      <c r="O66" s="184">
        <v>87510130</v>
      </c>
      <c r="Q66" s="185">
        <v>73172984.33</v>
      </c>
      <c r="R66" s="185"/>
      <c r="T66" s="185">
        <v>67123220.81</v>
      </c>
      <c r="U66" s="185"/>
      <c r="V66" s="185"/>
      <c r="X66" s="185">
        <v>14337145.67</v>
      </c>
      <c r="Y66" s="185"/>
      <c r="Z66" s="185"/>
      <c r="AA66" s="185"/>
    </row>
    <row r="67" ht="0.75" customHeight="1"/>
    <row r="68" spans="3:27" ht="12.75">
      <c r="C68" s="186" t="s">
        <v>88</v>
      </c>
      <c r="D68" s="186"/>
      <c r="E68" s="186"/>
      <c r="F68" s="186"/>
      <c r="G68" s="186"/>
      <c r="J68" s="184">
        <v>155831138</v>
      </c>
      <c r="L68" s="185">
        <v>16172166</v>
      </c>
      <c r="M68" s="185"/>
      <c r="O68" s="184">
        <v>172003304</v>
      </c>
      <c r="Q68" s="185">
        <v>108510267.66</v>
      </c>
      <c r="R68" s="185"/>
      <c r="T68" s="185">
        <v>80960679.15</v>
      </c>
      <c r="U68" s="185"/>
      <c r="V68" s="185"/>
      <c r="X68" s="185">
        <v>63493036.34</v>
      </c>
      <c r="Y68" s="185"/>
      <c r="Z68" s="185"/>
      <c r="AA68" s="185"/>
    </row>
    <row r="69" spans="3:7" ht="13.5" customHeight="1">
      <c r="C69" s="186"/>
      <c r="D69" s="186"/>
      <c r="E69" s="186"/>
      <c r="F69" s="186"/>
      <c r="G69" s="186"/>
    </row>
    <row r="70" ht="1.5" customHeight="1"/>
    <row r="71" spans="2:27" ht="13.5" customHeight="1">
      <c r="B71" s="164" t="s">
        <v>89</v>
      </c>
      <c r="C71" s="164"/>
      <c r="D71" s="164"/>
      <c r="E71" s="164"/>
      <c r="F71" s="164"/>
      <c r="G71" s="164"/>
      <c r="J71" s="182">
        <v>58670219</v>
      </c>
      <c r="L71" s="183">
        <v>99284065</v>
      </c>
      <c r="M71" s="183"/>
      <c r="O71" s="182">
        <v>157954284</v>
      </c>
      <c r="Q71" s="183">
        <v>134298323.63</v>
      </c>
      <c r="R71" s="183"/>
      <c r="T71" s="183">
        <v>134298323.63</v>
      </c>
      <c r="U71" s="183"/>
      <c r="V71" s="183"/>
      <c r="X71" s="183">
        <v>23655960.37</v>
      </c>
      <c r="Y71" s="183"/>
      <c r="Z71" s="183"/>
      <c r="AA71" s="183"/>
    </row>
    <row r="72" spans="2:7" ht="13.5" customHeight="1">
      <c r="B72" s="164"/>
      <c r="C72" s="164"/>
      <c r="D72" s="164"/>
      <c r="E72" s="164"/>
      <c r="F72" s="164"/>
      <c r="G72" s="164"/>
    </row>
    <row r="73" spans="2:7" ht="13.5" customHeight="1">
      <c r="B73" s="164"/>
      <c r="C73" s="164"/>
      <c r="D73" s="164"/>
      <c r="E73" s="164"/>
      <c r="F73" s="164"/>
      <c r="G73" s="164"/>
    </row>
    <row r="74" ht="12.75" customHeight="1" hidden="1"/>
    <row r="75" spans="3:27" ht="12.75">
      <c r="C75" s="186" t="s">
        <v>90</v>
      </c>
      <c r="D75" s="186"/>
      <c r="E75" s="186"/>
      <c r="F75" s="186"/>
      <c r="G75" s="186"/>
      <c r="J75" s="184">
        <v>58670219</v>
      </c>
      <c r="L75" s="185">
        <v>3994387</v>
      </c>
      <c r="M75" s="185"/>
      <c r="O75" s="184">
        <v>62664606</v>
      </c>
      <c r="Q75" s="185">
        <v>41748590.58</v>
      </c>
      <c r="R75" s="185"/>
      <c r="T75" s="185">
        <v>41748590.58</v>
      </c>
      <c r="U75" s="185"/>
      <c r="V75" s="185"/>
      <c r="X75" s="185">
        <v>20916015.42</v>
      </c>
      <c r="Y75" s="185"/>
      <c r="Z75" s="185"/>
      <c r="AA75" s="185"/>
    </row>
    <row r="76" spans="3:7" ht="13.5" customHeight="1">
      <c r="C76" s="186"/>
      <c r="D76" s="186"/>
      <c r="E76" s="186"/>
      <c r="F76" s="186"/>
      <c r="G76" s="186"/>
    </row>
    <row r="77" spans="3:7" ht="13.5" customHeight="1">
      <c r="C77" s="186"/>
      <c r="D77" s="186"/>
      <c r="E77" s="186"/>
      <c r="F77" s="186"/>
      <c r="G77" s="186"/>
    </row>
    <row r="78" spans="3:7" ht="13.5" customHeight="1">
      <c r="C78" s="186"/>
      <c r="D78" s="186"/>
      <c r="E78" s="186"/>
      <c r="F78" s="186"/>
      <c r="G78" s="186"/>
    </row>
    <row r="79" ht="12.75" customHeight="1" hidden="1"/>
    <row r="80" spans="3:27" ht="12.75">
      <c r="C80" s="186" t="s">
        <v>91</v>
      </c>
      <c r="D80" s="186"/>
      <c r="E80" s="186"/>
      <c r="F80" s="186"/>
      <c r="G80" s="186"/>
      <c r="J80" s="184">
        <v>0</v>
      </c>
      <c r="L80" s="185">
        <v>95289678</v>
      </c>
      <c r="M80" s="185"/>
      <c r="O80" s="184">
        <v>95289678</v>
      </c>
      <c r="Q80" s="185">
        <v>92549733.05</v>
      </c>
      <c r="R80" s="185"/>
      <c r="T80" s="185">
        <v>92549733.05</v>
      </c>
      <c r="U80" s="185"/>
      <c r="V80" s="185"/>
      <c r="X80" s="185">
        <v>2739944.95</v>
      </c>
      <c r="Y80" s="185"/>
      <c r="Z80" s="185"/>
      <c r="AA80" s="185"/>
    </row>
    <row r="81" spans="3:7" ht="13.5" customHeight="1">
      <c r="C81" s="186"/>
      <c r="D81" s="186"/>
      <c r="E81" s="186"/>
      <c r="F81" s="186"/>
      <c r="G81" s="186"/>
    </row>
    <row r="82" spans="3:7" ht="13.5" customHeight="1">
      <c r="C82" s="186"/>
      <c r="D82" s="186"/>
      <c r="E82" s="186"/>
      <c r="F82" s="186"/>
      <c r="G82" s="186"/>
    </row>
    <row r="83" spans="3:27" ht="15.75" customHeight="1">
      <c r="C83" s="164" t="s">
        <v>53</v>
      </c>
      <c r="D83" s="164"/>
      <c r="E83" s="164"/>
      <c r="F83" s="164"/>
      <c r="G83" s="164"/>
      <c r="H83" s="164"/>
      <c r="J83" s="174">
        <v>5384355101</v>
      </c>
      <c r="L83" s="175">
        <v>1673905769</v>
      </c>
      <c r="M83" s="175"/>
      <c r="O83" s="174">
        <v>7058260870</v>
      </c>
      <c r="Q83" s="175">
        <v>4139548142.58</v>
      </c>
      <c r="R83" s="175"/>
      <c r="T83" s="175">
        <v>3919529625.39</v>
      </c>
      <c r="U83" s="175"/>
      <c r="V83" s="175"/>
      <c r="X83" s="175">
        <v>2918712727.42</v>
      </c>
      <c r="Y83" s="175"/>
      <c r="Z83" s="175"/>
      <c r="AA83" s="175"/>
    </row>
    <row r="84" ht="13.5" customHeight="1"/>
    <row r="85" spans="3:22" ht="13.5" customHeight="1">
      <c r="C85" s="167" t="s">
        <v>54</v>
      </c>
      <c r="D85" s="167"/>
      <c r="E85" s="167"/>
      <c r="F85" s="167"/>
      <c r="G85" s="167"/>
      <c r="H85" s="167"/>
      <c r="I85" s="167"/>
      <c r="J85" s="167"/>
      <c r="K85" s="167"/>
      <c r="L85" s="167"/>
      <c r="M85" s="167"/>
      <c r="N85" s="167"/>
      <c r="O85" s="167"/>
      <c r="P85" s="167"/>
      <c r="Q85" s="167"/>
      <c r="R85" s="167"/>
      <c r="S85" s="167"/>
      <c r="T85" s="167"/>
      <c r="U85" s="167"/>
      <c r="V85" s="167"/>
    </row>
    <row r="86" ht="81" customHeight="1"/>
    <row r="87" spans="5:25" ht="18.75" customHeight="1">
      <c r="E87" s="168" t="s">
        <v>55</v>
      </c>
      <c r="F87" s="168"/>
      <c r="G87" s="168"/>
      <c r="H87" s="168"/>
      <c r="I87" s="168"/>
      <c r="J87" s="168"/>
      <c r="K87" s="168"/>
      <c r="L87" s="168"/>
      <c r="R87" s="168" t="s">
        <v>56</v>
      </c>
      <c r="S87" s="168"/>
      <c r="T87" s="168"/>
      <c r="U87" s="168"/>
      <c r="V87" s="168"/>
      <c r="W87" s="168"/>
      <c r="X87" s="168"/>
      <c r="Y87" s="168"/>
    </row>
    <row r="88" spans="5:25" ht="15.75" customHeight="1">
      <c r="E88" s="168" t="s">
        <v>57</v>
      </c>
      <c r="F88" s="168"/>
      <c r="G88" s="168"/>
      <c r="H88" s="168"/>
      <c r="I88" s="168"/>
      <c r="J88" s="168"/>
      <c r="K88" s="168"/>
      <c r="L88" s="168"/>
      <c r="R88" s="168" t="s">
        <v>58</v>
      </c>
      <c r="S88" s="168"/>
      <c r="T88" s="168"/>
      <c r="U88" s="168"/>
      <c r="V88" s="168"/>
      <c r="W88" s="168"/>
      <c r="X88" s="168"/>
      <c r="Y88" s="168"/>
    </row>
    <row r="89" ht="195" customHeight="1" hidden="1"/>
    <row r="90" ht="81" customHeight="1"/>
    <row r="91" spans="2:27" ht="14.25" customHeight="1">
      <c r="B91" s="187" t="s">
        <v>59</v>
      </c>
      <c r="C91" s="187"/>
      <c r="D91" s="187"/>
      <c r="E91" s="187"/>
      <c r="F91" s="187"/>
      <c r="G91" s="187"/>
      <c r="H91" s="187"/>
      <c r="I91" s="187"/>
      <c r="J91" s="187"/>
      <c r="K91" s="187"/>
      <c r="L91" s="187"/>
      <c r="M91" s="187"/>
      <c r="N91" s="187"/>
      <c r="O91" s="187"/>
      <c r="P91" s="187"/>
      <c r="Q91" s="187"/>
      <c r="R91" s="187"/>
      <c r="S91" s="187"/>
      <c r="T91" s="187"/>
      <c r="X91" s="171"/>
      <c r="Y91" s="171"/>
      <c r="Z91" s="171"/>
      <c r="AA91" s="171"/>
    </row>
  </sheetData>
  <sheetProtection/>
  <mergeCells count="147">
    <mergeCell ref="C85:V85"/>
    <mergeCell ref="E87:L87"/>
    <mergeCell ref="R87:Y87"/>
    <mergeCell ref="E88:L88"/>
    <mergeCell ref="R88:Y88"/>
    <mergeCell ref="B91:T91"/>
    <mergeCell ref="X91:AA91"/>
    <mergeCell ref="C80:G82"/>
    <mergeCell ref="L80:M80"/>
    <mergeCell ref="Q80:R80"/>
    <mergeCell ref="T80:V80"/>
    <mergeCell ref="X80:AA80"/>
    <mergeCell ref="C83:H83"/>
    <mergeCell ref="L83:M83"/>
    <mergeCell ref="Q83:R83"/>
    <mergeCell ref="T83:V83"/>
    <mergeCell ref="X83:AA83"/>
    <mergeCell ref="B71:G73"/>
    <mergeCell ref="L71:M71"/>
    <mergeCell ref="Q71:R71"/>
    <mergeCell ref="T71:V71"/>
    <mergeCell ref="X71:AA71"/>
    <mergeCell ref="C75:G78"/>
    <mergeCell ref="L75:M75"/>
    <mergeCell ref="Q75:R75"/>
    <mergeCell ref="T75:V75"/>
    <mergeCell ref="X75:AA75"/>
    <mergeCell ref="C66:G66"/>
    <mergeCell ref="L66:M66"/>
    <mergeCell ref="Q66:R66"/>
    <mergeCell ref="T66:V66"/>
    <mergeCell ref="X66:AA66"/>
    <mergeCell ref="C68:G69"/>
    <mergeCell ref="L68:M68"/>
    <mergeCell ref="Q68:R68"/>
    <mergeCell ref="T68:V68"/>
    <mergeCell ref="X68:AA68"/>
    <mergeCell ref="C60:G62"/>
    <mergeCell ref="L60:M60"/>
    <mergeCell ref="Q60:R60"/>
    <mergeCell ref="T60:V60"/>
    <mergeCell ref="X60:AA60"/>
    <mergeCell ref="C64:G64"/>
    <mergeCell ref="L64:M64"/>
    <mergeCell ref="Q64:R64"/>
    <mergeCell ref="T64:V64"/>
    <mergeCell ref="X64:AA64"/>
    <mergeCell ref="B53:G53"/>
    <mergeCell ref="L53:M53"/>
    <mergeCell ref="Q53:R53"/>
    <mergeCell ref="T53:V53"/>
    <mergeCell ref="X53:AA53"/>
    <mergeCell ref="C55:G58"/>
    <mergeCell ref="L55:M55"/>
    <mergeCell ref="Q55:R55"/>
    <mergeCell ref="T55:V55"/>
    <mergeCell ref="X55:AA55"/>
    <mergeCell ref="C49:G49"/>
    <mergeCell ref="L49:M49"/>
    <mergeCell ref="Q49:R49"/>
    <mergeCell ref="T49:V49"/>
    <mergeCell ref="X49:AA49"/>
    <mergeCell ref="C51:G52"/>
    <mergeCell ref="L51:M51"/>
    <mergeCell ref="Q51:R51"/>
    <mergeCell ref="T51:V51"/>
    <mergeCell ref="X51:AA51"/>
    <mergeCell ref="C42:G45"/>
    <mergeCell ref="L42:M42"/>
    <mergeCell ref="Q42:R42"/>
    <mergeCell ref="T42:V42"/>
    <mergeCell ref="X42:AA42"/>
    <mergeCell ref="C47:G47"/>
    <mergeCell ref="L47:M47"/>
    <mergeCell ref="Q47:R47"/>
    <mergeCell ref="T47:V47"/>
    <mergeCell ref="X47:AA47"/>
    <mergeCell ref="C37:G38"/>
    <mergeCell ref="L37:M37"/>
    <mergeCell ref="Q37:R37"/>
    <mergeCell ref="T37:V37"/>
    <mergeCell ref="X37:AA37"/>
    <mergeCell ref="C40:G40"/>
    <mergeCell ref="L40:M40"/>
    <mergeCell ref="Q40:R40"/>
    <mergeCell ref="T40:V40"/>
    <mergeCell ref="X40:AA40"/>
    <mergeCell ref="B33:G33"/>
    <mergeCell ref="L33:M33"/>
    <mergeCell ref="Q33:R33"/>
    <mergeCell ref="T33:V33"/>
    <mergeCell ref="X33:AA33"/>
    <mergeCell ref="C35:G35"/>
    <mergeCell ref="L35:M35"/>
    <mergeCell ref="Q35:R35"/>
    <mergeCell ref="T35:V35"/>
    <mergeCell ref="X35:AA35"/>
    <mergeCell ref="C26:G28"/>
    <mergeCell ref="L26:M26"/>
    <mergeCell ref="Q26:R26"/>
    <mergeCell ref="T26:V26"/>
    <mergeCell ref="X26:AA26"/>
    <mergeCell ref="C30:G31"/>
    <mergeCell ref="L30:M30"/>
    <mergeCell ref="Q30:R30"/>
    <mergeCell ref="T30:V30"/>
    <mergeCell ref="X30:AA30"/>
    <mergeCell ref="C20:G21"/>
    <mergeCell ref="L20:M20"/>
    <mergeCell ref="Q20:R20"/>
    <mergeCell ref="T20:V20"/>
    <mergeCell ref="X20:AA20"/>
    <mergeCell ref="C23:G24"/>
    <mergeCell ref="L23:M23"/>
    <mergeCell ref="Q23:R23"/>
    <mergeCell ref="T23:V23"/>
    <mergeCell ref="X23:AA23"/>
    <mergeCell ref="C16:G16"/>
    <mergeCell ref="L16:M16"/>
    <mergeCell ref="Q16:R16"/>
    <mergeCell ref="T16:V16"/>
    <mergeCell ref="X16:AA16"/>
    <mergeCell ref="C18:G18"/>
    <mergeCell ref="L18:M18"/>
    <mergeCell ref="Q18:R18"/>
    <mergeCell ref="T18:V18"/>
    <mergeCell ref="X18:AA18"/>
    <mergeCell ref="L12:M12"/>
    <mergeCell ref="O12:P12"/>
    <mergeCell ref="Q12:R12"/>
    <mergeCell ref="T12:W12"/>
    <mergeCell ref="X12:AB12"/>
    <mergeCell ref="B14:G14"/>
    <mergeCell ref="L14:M14"/>
    <mergeCell ref="Q14:R14"/>
    <mergeCell ref="T14:V14"/>
    <mergeCell ref="X14:AA14"/>
    <mergeCell ref="F2:U2"/>
    <mergeCell ref="G3:T6"/>
    <mergeCell ref="J7:V7"/>
    <mergeCell ref="L8:M11"/>
    <mergeCell ref="X8:AB9"/>
    <mergeCell ref="A9:I10"/>
    <mergeCell ref="J9:J10"/>
    <mergeCell ref="O9:P10"/>
    <mergeCell ref="Q9:S10"/>
    <mergeCell ref="T9:W10"/>
  </mergeCells>
  <printOptions/>
  <pageMargins left="0.5909722222222222" right="0.39375" top="0.5902777777777778" bottom="0.5902777777777778" header="0" footer="0"/>
  <pageSetup fitToHeight="0" fitToWidth="0" horizontalDpi="600" verticalDpi="600" orientation="landscape" scale="97" r:id="rId2"/>
  <rowBreaks count="1" manualBreakCount="1">
    <brk id="52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/>
  </sheetPr>
  <dimension ref="A2:Z177"/>
  <sheetViews>
    <sheetView showGridLines="0" tabSelected="1" zoomScalePageLayoutView="0" workbookViewId="0" topLeftCell="A1">
      <selection activeCell="M25" sqref="M25:N25"/>
    </sheetView>
  </sheetViews>
  <sheetFormatPr defaultColWidth="6.8515625" defaultRowHeight="12.75" customHeight="1"/>
  <cols>
    <col min="1" max="1" width="0.9921875" style="0" customWidth="1"/>
    <col min="2" max="2" width="3.8515625" style="0" customWidth="1"/>
    <col min="3" max="3" width="10.140625" style="0" customWidth="1"/>
    <col min="4" max="4" width="1.7109375" style="0" customWidth="1"/>
    <col min="5" max="5" width="13.7109375" style="0" customWidth="1"/>
    <col min="6" max="6" width="3.57421875" style="0" customWidth="1"/>
    <col min="7" max="7" width="4.57421875" style="0" customWidth="1"/>
    <col min="8" max="8" width="0.9921875" style="0" customWidth="1"/>
    <col min="9" max="9" width="8.00390625" style="0" customWidth="1"/>
    <col min="10" max="10" width="9.28125" style="0" customWidth="1"/>
    <col min="11" max="11" width="0.9921875" style="0" customWidth="1"/>
    <col min="12" max="12" width="1.7109375" style="0" customWidth="1"/>
    <col min="13" max="13" width="9.00390625" style="0" customWidth="1"/>
    <col min="14" max="14" width="5.7109375" style="0" customWidth="1"/>
    <col min="15" max="15" width="0.9921875" style="0" customWidth="1"/>
    <col min="16" max="16" width="9.7109375" style="0" customWidth="1"/>
    <col min="17" max="17" width="4.140625" style="0" customWidth="1"/>
    <col min="18" max="18" width="1.57421875" style="0" customWidth="1"/>
    <col min="19" max="19" width="14.57421875" style="0" customWidth="1"/>
    <col min="20" max="20" width="1.1484375" style="0" customWidth="1"/>
    <col min="21" max="21" width="8.57421875" style="0" customWidth="1"/>
    <col min="22" max="22" width="5.28125" style="0" customWidth="1"/>
    <col min="23" max="23" width="1.421875" style="0" customWidth="1"/>
    <col min="24" max="24" width="1.57421875" style="0" customWidth="1"/>
    <col min="25" max="25" width="13.00390625" style="0" customWidth="1"/>
  </cols>
  <sheetData>
    <row r="1" ht="4.5" customHeight="1"/>
    <row r="2" spans="5:23" ht="15" customHeight="1">
      <c r="E2" s="179" t="s">
        <v>36</v>
      </c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</row>
    <row r="3" spans="2:26" ht="60" customHeight="1">
      <c r="B3" s="172" t="s">
        <v>92</v>
      </c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  <c r="T3" s="172"/>
      <c r="U3" s="172"/>
      <c r="V3" s="172"/>
      <c r="W3" s="172"/>
      <c r="X3" s="172"/>
      <c r="Y3" s="172"/>
      <c r="Z3" s="172"/>
    </row>
    <row r="4" ht="1.5" customHeight="1"/>
    <row r="5" ht="1.5" customHeight="1"/>
    <row r="6" spans="10:23" ht="18" customHeight="1">
      <c r="J6" s="159" t="s">
        <v>40</v>
      </c>
      <c r="K6" s="159"/>
      <c r="L6" s="159"/>
      <c r="M6" s="159"/>
      <c r="N6" s="159"/>
      <c r="O6" s="159"/>
      <c r="P6" s="159"/>
      <c r="Q6" s="159"/>
      <c r="R6" s="159"/>
      <c r="S6" s="159"/>
      <c r="T6" s="159"/>
      <c r="U6" s="159"/>
      <c r="V6" s="159"/>
      <c r="W6" s="159"/>
    </row>
    <row r="7" spans="1:25" ht="5.25" customHeight="1">
      <c r="A7" s="188" t="s">
        <v>93</v>
      </c>
      <c r="B7" s="188"/>
      <c r="C7" s="188"/>
      <c r="D7" s="188"/>
      <c r="E7" s="188"/>
      <c r="F7" s="188"/>
      <c r="G7" s="188"/>
      <c r="L7" s="159" t="s">
        <v>94</v>
      </c>
      <c r="M7" s="159"/>
      <c r="N7" s="159"/>
      <c r="X7" s="159" t="s">
        <v>42</v>
      </c>
      <c r="Y7" s="159"/>
    </row>
    <row r="8" spans="1:25" ht="12.75">
      <c r="A8" s="188"/>
      <c r="B8" s="188"/>
      <c r="C8" s="188"/>
      <c r="D8" s="188"/>
      <c r="E8" s="188"/>
      <c r="F8" s="188"/>
      <c r="G8" s="188"/>
      <c r="I8" s="159" t="s">
        <v>44</v>
      </c>
      <c r="J8" s="159"/>
      <c r="L8" s="159"/>
      <c r="M8" s="159"/>
      <c r="N8" s="159"/>
      <c r="P8" s="159" t="s">
        <v>2</v>
      </c>
      <c r="Q8" s="159"/>
      <c r="S8" s="159" t="s">
        <v>3</v>
      </c>
      <c r="U8" s="159" t="s">
        <v>45</v>
      </c>
      <c r="V8" s="159"/>
      <c r="X8" s="159"/>
      <c r="Y8" s="159"/>
    </row>
    <row r="9" spans="1:22" ht="6" customHeight="1">
      <c r="A9" s="188"/>
      <c r="B9" s="188"/>
      <c r="C9" s="188"/>
      <c r="D9" s="188"/>
      <c r="E9" s="188"/>
      <c r="F9" s="188"/>
      <c r="G9" s="188"/>
      <c r="I9" s="159"/>
      <c r="J9" s="159"/>
      <c r="L9" s="159"/>
      <c r="M9" s="159"/>
      <c r="N9" s="159"/>
      <c r="P9" s="159"/>
      <c r="Q9" s="159"/>
      <c r="S9" s="159"/>
      <c r="U9" s="159"/>
      <c r="V9" s="159"/>
    </row>
    <row r="10" spans="1:14" ht="6" customHeight="1">
      <c r="A10" s="188"/>
      <c r="B10" s="188"/>
      <c r="C10" s="188"/>
      <c r="D10" s="188"/>
      <c r="E10" s="188"/>
      <c r="F10" s="188"/>
      <c r="G10" s="188"/>
      <c r="L10" s="159"/>
      <c r="M10" s="159"/>
      <c r="N10" s="159"/>
    </row>
    <row r="11" spans="1:25" ht="3" customHeight="1">
      <c r="A11" s="188"/>
      <c r="B11" s="188"/>
      <c r="C11" s="188"/>
      <c r="D11" s="188"/>
      <c r="E11" s="188"/>
      <c r="F11" s="188"/>
      <c r="G11" s="188"/>
      <c r="I11" s="189" t="s">
        <v>46</v>
      </c>
      <c r="J11" s="189"/>
      <c r="L11" s="189" t="s">
        <v>47</v>
      </c>
      <c r="M11" s="189"/>
      <c r="N11" s="189"/>
      <c r="P11" s="189" t="s">
        <v>48</v>
      </c>
      <c r="Q11" s="189"/>
      <c r="S11" s="189" t="s">
        <v>49</v>
      </c>
      <c r="U11" s="189" t="s">
        <v>50</v>
      </c>
      <c r="V11" s="189"/>
      <c r="X11" s="189" t="s">
        <v>51</v>
      </c>
      <c r="Y11" s="189"/>
    </row>
    <row r="12" spans="9:25" ht="13.5" customHeight="1">
      <c r="I12" s="189"/>
      <c r="J12" s="189"/>
      <c r="L12" s="189"/>
      <c r="M12" s="189"/>
      <c r="N12" s="189"/>
      <c r="P12" s="189"/>
      <c r="Q12" s="189"/>
      <c r="S12" s="189"/>
      <c r="U12" s="189"/>
      <c r="V12" s="189"/>
      <c r="X12" s="189"/>
      <c r="Y12" s="189"/>
    </row>
    <row r="13" ht="3.75" customHeight="1"/>
    <row r="14" spans="2:25" ht="13.5" customHeight="1">
      <c r="B14" s="190" t="s">
        <v>95</v>
      </c>
      <c r="C14" s="190"/>
      <c r="D14" s="190"/>
      <c r="E14" s="190"/>
      <c r="I14" s="191" t="s">
        <v>96</v>
      </c>
      <c r="J14" s="191"/>
      <c r="M14" s="191" t="s">
        <v>97</v>
      </c>
      <c r="N14" s="191"/>
      <c r="P14" s="191" t="s">
        <v>96</v>
      </c>
      <c r="Q14" s="191"/>
      <c r="S14" s="192" t="s">
        <v>98</v>
      </c>
      <c r="U14" s="191" t="s">
        <v>99</v>
      </c>
      <c r="V14" s="191"/>
      <c r="Y14" s="192" t="s">
        <v>100</v>
      </c>
    </row>
    <row r="15" ht="3.75" customHeight="1"/>
    <row r="16" spans="3:25" ht="13.5" customHeight="1">
      <c r="C16" s="167" t="s">
        <v>101</v>
      </c>
      <c r="D16" s="167"/>
      <c r="E16" s="167"/>
      <c r="F16" s="167"/>
      <c r="I16" s="191" t="s">
        <v>102</v>
      </c>
      <c r="J16" s="191"/>
      <c r="M16" s="191" t="s">
        <v>103</v>
      </c>
      <c r="N16" s="191"/>
      <c r="P16" s="191" t="s">
        <v>104</v>
      </c>
      <c r="Q16" s="191"/>
      <c r="S16" s="192" t="s">
        <v>105</v>
      </c>
      <c r="U16" s="191" t="s">
        <v>105</v>
      </c>
      <c r="V16" s="191"/>
      <c r="Y16" s="192" t="s">
        <v>106</v>
      </c>
    </row>
    <row r="17" spans="3:6" ht="9.75" customHeight="1">
      <c r="C17" s="167"/>
      <c r="D17" s="167"/>
      <c r="E17" s="167"/>
      <c r="F17" s="167"/>
    </row>
    <row r="18" ht="2.25" customHeight="1"/>
    <row r="19" spans="3:25" ht="13.5" customHeight="1">
      <c r="C19" s="167" t="s">
        <v>107</v>
      </c>
      <c r="D19" s="167"/>
      <c r="E19" s="167"/>
      <c r="F19" s="167"/>
      <c r="I19" s="191" t="s">
        <v>108</v>
      </c>
      <c r="J19" s="191"/>
      <c r="M19" s="191" t="s">
        <v>109</v>
      </c>
      <c r="N19" s="191"/>
      <c r="P19" s="191" t="s">
        <v>110</v>
      </c>
      <c r="Q19" s="191"/>
      <c r="S19" s="192" t="s">
        <v>111</v>
      </c>
      <c r="U19" s="191" t="s">
        <v>112</v>
      </c>
      <c r="V19" s="191"/>
      <c r="Y19" s="192" t="s">
        <v>113</v>
      </c>
    </row>
    <row r="20" spans="3:6" ht="9.75" customHeight="1">
      <c r="C20" s="167"/>
      <c r="D20" s="167"/>
      <c r="E20" s="167"/>
      <c r="F20" s="167"/>
    </row>
    <row r="21" ht="2.25" customHeight="1"/>
    <row r="22" spans="3:25" ht="13.5" customHeight="1">
      <c r="C22" s="167" t="s">
        <v>114</v>
      </c>
      <c r="D22" s="167"/>
      <c r="E22" s="167"/>
      <c r="F22" s="167"/>
      <c r="I22" s="191" t="s">
        <v>115</v>
      </c>
      <c r="J22" s="191"/>
      <c r="M22" s="191" t="s">
        <v>116</v>
      </c>
      <c r="N22" s="191"/>
      <c r="P22" s="191" t="s">
        <v>117</v>
      </c>
      <c r="Q22" s="191"/>
      <c r="S22" s="192" t="s">
        <v>118</v>
      </c>
      <c r="U22" s="191" t="s">
        <v>119</v>
      </c>
      <c r="V22" s="191"/>
      <c r="Y22" s="192" t="s">
        <v>120</v>
      </c>
    </row>
    <row r="23" spans="3:6" ht="9.75" customHeight="1">
      <c r="C23" s="167"/>
      <c r="D23" s="167"/>
      <c r="E23" s="167"/>
      <c r="F23" s="167"/>
    </row>
    <row r="24" ht="2.25" customHeight="1"/>
    <row r="25" spans="3:25" ht="13.5" customHeight="1">
      <c r="C25" s="193" t="s">
        <v>121</v>
      </c>
      <c r="D25" s="193"/>
      <c r="E25" s="193"/>
      <c r="F25" s="193"/>
      <c r="I25" s="191" t="s">
        <v>122</v>
      </c>
      <c r="J25" s="191"/>
      <c r="M25" s="191" t="s">
        <v>123</v>
      </c>
      <c r="N25" s="191"/>
      <c r="P25" s="191" t="s">
        <v>124</v>
      </c>
      <c r="Q25" s="191"/>
      <c r="S25" s="192" t="s">
        <v>125</v>
      </c>
      <c r="U25" s="191" t="s">
        <v>126</v>
      </c>
      <c r="V25" s="191"/>
      <c r="Y25" s="192" t="s">
        <v>127</v>
      </c>
    </row>
    <row r="26" ht="3.75" customHeight="1"/>
    <row r="27" spans="3:25" ht="13.5" customHeight="1">
      <c r="C27" s="167" t="s">
        <v>128</v>
      </c>
      <c r="D27" s="167"/>
      <c r="E27" s="167"/>
      <c r="F27" s="167"/>
      <c r="I27" s="191" t="s">
        <v>129</v>
      </c>
      <c r="J27" s="191"/>
      <c r="M27" s="191" t="s">
        <v>130</v>
      </c>
      <c r="N27" s="191"/>
      <c r="P27" s="191" t="s">
        <v>131</v>
      </c>
      <c r="Q27" s="191"/>
      <c r="S27" s="192" t="s">
        <v>132</v>
      </c>
      <c r="U27" s="191" t="s">
        <v>133</v>
      </c>
      <c r="V27" s="191"/>
      <c r="Y27" s="192" t="s">
        <v>134</v>
      </c>
    </row>
    <row r="28" spans="3:6" ht="8.25" customHeight="1">
      <c r="C28" s="167"/>
      <c r="D28" s="167"/>
      <c r="E28" s="167"/>
      <c r="F28" s="167"/>
    </row>
    <row r="29" spans="3:6" ht="2.25" customHeight="1">
      <c r="C29" s="167"/>
      <c r="D29" s="167"/>
      <c r="E29" s="167"/>
      <c r="F29" s="167"/>
    </row>
    <row r="30" ht="13.5" customHeight="1"/>
    <row r="31" ht="3.75" customHeight="1"/>
    <row r="32" spans="2:25" ht="13.5" customHeight="1">
      <c r="B32" s="190" t="s">
        <v>135</v>
      </c>
      <c r="C32" s="190"/>
      <c r="D32" s="190"/>
      <c r="E32" s="190"/>
      <c r="I32" s="191" t="s">
        <v>136</v>
      </c>
      <c r="J32" s="191"/>
      <c r="M32" s="191" t="s">
        <v>137</v>
      </c>
      <c r="N32" s="191"/>
      <c r="P32" s="191" t="s">
        <v>138</v>
      </c>
      <c r="Q32" s="191"/>
      <c r="S32" s="192" t="s">
        <v>139</v>
      </c>
      <c r="U32" s="191" t="s">
        <v>140</v>
      </c>
      <c r="V32" s="191"/>
      <c r="Y32" s="192" t="s">
        <v>141</v>
      </c>
    </row>
    <row r="33" ht="3.75" customHeight="1"/>
    <row r="34" spans="3:25" ht="13.5" customHeight="1">
      <c r="C34" s="167" t="s">
        <v>142</v>
      </c>
      <c r="D34" s="167"/>
      <c r="E34" s="167"/>
      <c r="F34" s="167"/>
      <c r="I34" s="191" t="s">
        <v>143</v>
      </c>
      <c r="J34" s="191"/>
      <c r="M34" s="191" t="s">
        <v>144</v>
      </c>
      <c r="N34" s="191"/>
      <c r="P34" s="191" t="s">
        <v>145</v>
      </c>
      <c r="Q34" s="191"/>
      <c r="S34" s="192" t="s">
        <v>146</v>
      </c>
      <c r="U34" s="191" t="s">
        <v>147</v>
      </c>
      <c r="V34" s="191"/>
      <c r="Y34" s="192" t="s">
        <v>148</v>
      </c>
    </row>
    <row r="35" spans="3:6" ht="8.25" customHeight="1">
      <c r="C35" s="167"/>
      <c r="D35" s="167"/>
      <c r="E35" s="167"/>
      <c r="F35" s="167"/>
    </row>
    <row r="36" spans="3:6" ht="13.5" customHeight="1">
      <c r="C36" s="167"/>
      <c r="D36" s="167"/>
      <c r="E36" s="167"/>
      <c r="F36" s="167"/>
    </row>
    <row r="37" ht="2.25" customHeight="1"/>
    <row r="38" spans="3:25" ht="13.5" customHeight="1">
      <c r="C38" s="193" t="s">
        <v>149</v>
      </c>
      <c r="D38" s="193"/>
      <c r="E38" s="193"/>
      <c r="F38" s="193"/>
      <c r="I38" s="191" t="s">
        <v>150</v>
      </c>
      <c r="J38" s="191"/>
      <c r="M38" s="191" t="s">
        <v>151</v>
      </c>
      <c r="N38" s="191"/>
      <c r="P38" s="191" t="s">
        <v>152</v>
      </c>
      <c r="Q38" s="191"/>
      <c r="S38" s="192" t="s">
        <v>153</v>
      </c>
      <c r="U38" s="191" t="s">
        <v>154</v>
      </c>
      <c r="V38" s="191"/>
      <c r="Y38" s="192" t="s">
        <v>155</v>
      </c>
    </row>
    <row r="39" ht="3.75" customHeight="1"/>
    <row r="40" spans="3:25" ht="13.5" customHeight="1">
      <c r="C40" s="167" t="s">
        <v>156</v>
      </c>
      <c r="D40" s="167"/>
      <c r="E40" s="167"/>
      <c r="F40" s="167"/>
      <c r="I40" s="191" t="s">
        <v>157</v>
      </c>
      <c r="J40" s="191"/>
      <c r="M40" s="191" t="s">
        <v>158</v>
      </c>
      <c r="N40" s="191"/>
      <c r="P40" s="191" t="s">
        <v>159</v>
      </c>
      <c r="Q40" s="191"/>
      <c r="S40" s="192" t="s">
        <v>160</v>
      </c>
      <c r="U40" s="191" t="s">
        <v>161</v>
      </c>
      <c r="V40" s="191"/>
      <c r="Y40" s="192" t="s">
        <v>162</v>
      </c>
    </row>
    <row r="41" spans="3:6" ht="9.75" customHeight="1">
      <c r="C41" s="167"/>
      <c r="D41" s="167"/>
      <c r="E41" s="167"/>
      <c r="F41" s="167"/>
    </row>
    <row r="42" ht="2.25" customHeight="1"/>
    <row r="43" spans="3:25" ht="13.5" customHeight="1">
      <c r="C43" s="167" t="s">
        <v>163</v>
      </c>
      <c r="D43" s="167"/>
      <c r="E43" s="167"/>
      <c r="F43" s="167"/>
      <c r="I43" s="191" t="s">
        <v>164</v>
      </c>
      <c r="J43" s="191"/>
      <c r="M43" s="191" t="s">
        <v>165</v>
      </c>
      <c r="N43" s="191"/>
      <c r="P43" s="191" t="s">
        <v>166</v>
      </c>
      <c r="Q43" s="191"/>
      <c r="S43" s="192" t="s">
        <v>167</v>
      </c>
      <c r="U43" s="191" t="s">
        <v>168</v>
      </c>
      <c r="V43" s="191"/>
      <c r="Y43" s="192" t="s">
        <v>169</v>
      </c>
    </row>
    <row r="44" spans="3:6" ht="8.25" customHeight="1">
      <c r="C44" s="167"/>
      <c r="D44" s="167"/>
      <c r="E44" s="167"/>
      <c r="F44" s="167"/>
    </row>
    <row r="45" spans="3:6" ht="13.5" customHeight="1">
      <c r="C45" s="167"/>
      <c r="D45" s="167"/>
      <c r="E45" s="167"/>
      <c r="F45" s="167"/>
    </row>
    <row r="46" ht="2.25" customHeight="1"/>
    <row r="47" spans="3:25" ht="13.5" customHeight="1">
      <c r="C47" s="167" t="s">
        <v>170</v>
      </c>
      <c r="D47" s="167"/>
      <c r="E47" s="167"/>
      <c r="F47" s="167"/>
      <c r="I47" s="191" t="s">
        <v>171</v>
      </c>
      <c r="J47" s="191"/>
      <c r="M47" s="191" t="s">
        <v>172</v>
      </c>
      <c r="N47" s="191"/>
      <c r="P47" s="191" t="s">
        <v>173</v>
      </c>
      <c r="Q47" s="191"/>
      <c r="S47" s="192" t="s">
        <v>174</v>
      </c>
      <c r="U47" s="191" t="s">
        <v>175</v>
      </c>
      <c r="V47" s="191"/>
      <c r="Y47" s="192" t="s">
        <v>176</v>
      </c>
    </row>
    <row r="48" spans="3:6" ht="9.75" customHeight="1">
      <c r="C48" s="167"/>
      <c r="D48" s="167"/>
      <c r="E48" s="167"/>
      <c r="F48" s="167"/>
    </row>
    <row r="49" ht="2.25" customHeight="1"/>
    <row r="50" spans="3:25" ht="13.5" customHeight="1">
      <c r="C50" s="167" t="s">
        <v>177</v>
      </c>
      <c r="D50" s="167"/>
      <c r="E50" s="167"/>
      <c r="F50" s="167"/>
      <c r="I50" s="191" t="s">
        <v>178</v>
      </c>
      <c r="J50" s="191"/>
      <c r="M50" s="191" t="s">
        <v>179</v>
      </c>
      <c r="N50" s="191"/>
      <c r="P50" s="191" t="s">
        <v>180</v>
      </c>
      <c r="Q50" s="191"/>
      <c r="S50" s="192" t="s">
        <v>181</v>
      </c>
      <c r="U50" s="191" t="s">
        <v>182</v>
      </c>
      <c r="V50" s="191"/>
      <c r="Y50" s="192" t="s">
        <v>183</v>
      </c>
    </row>
    <row r="51" spans="3:6" ht="8.25" customHeight="1">
      <c r="C51" s="167"/>
      <c r="D51" s="167"/>
      <c r="E51" s="167"/>
      <c r="F51" s="167"/>
    </row>
    <row r="52" spans="3:6" ht="13.5" customHeight="1">
      <c r="C52" s="167"/>
      <c r="D52" s="167"/>
      <c r="E52" s="167"/>
      <c r="F52" s="167"/>
    </row>
    <row r="53" ht="2.25" customHeight="1"/>
    <row r="54" spans="3:25" ht="13.5" customHeight="1">
      <c r="C54" s="167" t="s">
        <v>184</v>
      </c>
      <c r="D54" s="167"/>
      <c r="E54" s="167"/>
      <c r="F54" s="167"/>
      <c r="I54" s="191" t="s">
        <v>185</v>
      </c>
      <c r="J54" s="191"/>
      <c r="M54" s="191" t="s">
        <v>186</v>
      </c>
      <c r="N54" s="191"/>
      <c r="P54" s="191" t="s">
        <v>187</v>
      </c>
      <c r="Q54" s="191"/>
      <c r="S54" s="192" t="s">
        <v>97</v>
      </c>
      <c r="U54" s="191" t="s">
        <v>97</v>
      </c>
      <c r="V54" s="191"/>
      <c r="Y54" s="192" t="s">
        <v>187</v>
      </c>
    </row>
    <row r="55" spans="3:6" ht="9.75" customHeight="1">
      <c r="C55" s="167"/>
      <c r="D55" s="167"/>
      <c r="E55" s="167"/>
      <c r="F55" s="167"/>
    </row>
    <row r="56" ht="2.25" customHeight="1"/>
    <row r="57" spans="3:25" ht="13.5" customHeight="1">
      <c r="C57" s="167" t="s">
        <v>188</v>
      </c>
      <c r="D57" s="167"/>
      <c r="E57" s="167"/>
      <c r="F57" s="167"/>
      <c r="I57" s="191" t="s">
        <v>189</v>
      </c>
      <c r="J57" s="191"/>
      <c r="M57" s="191" t="s">
        <v>190</v>
      </c>
      <c r="N57" s="191"/>
      <c r="P57" s="191" t="s">
        <v>191</v>
      </c>
      <c r="Q57" s="191"/>
      <c r="S57" s="192" t="s">
        <v>192</v>
      </c>
      <c r="U57" s="191" t="s">
        <v>193</v>
      </c>
      <c r="V57" s="191"/>
      <c r="Y57" s="192" t="s">
        <v>194</v>
      </c>
    </row>
    <row r="58" spans="3:6" ht="9.75" customHeight="1">
      <c r="C58" s="167"/>
      <c r="D58" s="167"/>
      <c r="E58" s="167"/>
      <c r="F58" s="167"/>
    </row>
    <row r="59" ht="15.75" customHeight="1"/>
    <row r="60" ht="3.75" customHeight="1"/>
    <row r="61" spans="2:25" ht="13.5" customHeight="1">
      <c r="B61" s="190" t="s">
        <v>195</v>
      </c>
      <c r="C61" s="190"/>
      <c r="D61" s="190"/>
      <c r="E61" s="190"/>
      <c r="I61" s="191" t="s">
        <v>196</v>
      </c>
      <c r="J61" s="191"/>
      <c r="M61" s="191" t="s">
        <v>197</v>
      </c>
      <c r="N61" s="191"/>
      <c r="P61" s="191" t="s">
        <v>198</v>
      </c>
      <c r="Q61" s="191"/>
      <c r="S61" s="192" t="s">
        <v>199</v>
      </c>
      <c r="U61" s="191" t="s">
        <v>200</v>
      </c>
      <c r="V61" s="191"/>
      <c r="Y61" s="192" t="s">
        <v>201</v>
      </c>
    </row>
    <row r="62" ht="3.75" customHeight="1"/>
    <row r="63" spans="3:25" ht="13.5" customHeight="1">
      <c r="C63" s="193" t="s">
        <v>202</v>
      </c>
      <c r="D63" s="193"/>
      <c r="E63" s="193"/>
      <c r="F63" s="193"/>
      <c r="I63" s="191" t="s">
        <v>203</v>
      </c>
      <c r="J63" s="191"/>
      <c r="M63" s="191" t="s">
        <v>204</v>
      </c>
      <c r="N63" s="191"/>
      <c r="P63" s="191" t="s">
        <v>205</v>
      </c>
      <c r="Q63" s="191"/>
      <c r="S63" s="192" t="s">
        <v>206</v>
      </c>
      <c r="U63" s="191" t="s">
        <v>207</v>
      </c>
      <c r="V63" s="191"/>
      <c r="Y63" s="192" t="s">
        <v>208</v>
      </c>
    </row>
    <row r="64" ht="3.75" customHeight="1"/>
    <row r="65" spans="3:25" ht="13.5" customHeight="1">
      <c r="C65" s="193" t="s">
        <v>209</v>
      </c>
      <c r="D65" s="193"/>
      <c r="E65" s="193"/>
      <c r="F65" s="193"/>
      <c r="I65" s="191" t="s">
        <v>210</v>
      </c>
      <c r="J65" s="191"/>
      <c r="M65" s="191" t="s">
        <v>211</v>
      </c>
      <c r="N65" s="191"/>
      <c r="P65" s="191" t="s">
        <v>212</v>
      </c>
      <c r="Q65" s="191"/>
      <c r="S65" s="192" t="s">
        <v>213</v>
      </c>
      <c r="U65" s="191" t="s">
        <v>214</v>
      </c>
      <c r="V65" s="191"/>
      <c r="Y65" s="192" t="s">
        <v>215</v>
      </c>
    </row>
    <row r="66" ht="3.75" customHeight="1"/>
    <row r="67" spans="3:25" ht="13.5" customHeight="1">
      <c r="C67" s="167" t="s">
        <v>216</v>
      </c>
      <c r="D67" s="167"/>
      <c r="E67" s="167"/>
      <c r="F67" s="167"/>
      <c r="I67" s="191" t="s">
        <v>217</v>
      </c>
      <c r="J67" s="191"/>
      <c r="M67" s="191" t="s">
        <v>218</v>
      </c>
      <c r="N67" s="191"/>
      <c r="P67" s="191" t="s">
        <v>219</v>
      </c>
      <c r="Q67" s="191"/>
      <c r="S67" s="192" t="s">
        <v>220</v>
      </c>
      <c r="U67" s="191" t="s">
        <v>221</v>
      </c>
      <c r="V67" s="191"/>
      <c r="Y67" s="192" t="s">
        <v>222</v>
      </c>
    </row>
    <row r="68" spans="3:6" ht="8.25" customHeight="1">
      <c r="C68" s="167"/>
      <c r="D68" s="167"/>
      <c r="E68" s="167"/>
      <c r="F68" s="167"/>
    </row>
    <row r="69" spans="3:6" ht="13.5" customHeight="1">
      <c r="C69" s="167"/>
      <c r="D69" s="167"/>
      <c r="E69" s="167"/>
      <c r="F69" s="167"/>
    </row>
    <row r="70" ht="2.25" customHeight="1"/>
    <row r="71" spans="3:25" ht="13.5" customHeight="1">
      <c r="C71" s="167" t="s">
        <v>223</v>
      </c>
      <c r="D71" s="167"/>
      <c r="E71" s="167"/>
      <c r="F71" s="167"/>
      <c r="I71" s="191" t="s">
        <v>224</v>
      </c>
      <c r="J71" s="191"/>
      <c r="M71" s="191" t="s">
        <v>225</v>
      </c>
      <c r="N71" s="191"/>
      <c r="P71" s="191" t="s">
        <v>226</v>
      </c>
      <c r="Q71" s="191"/>
      <c r="S71" s="192" t="s">
        <v>227</v>
      </c>
      <c r="U71" s="191" t="s">
        <v>228</v>
      </c>
      <c r="V71" s="191"/>
      <c r="Y71" s="192" t="s">
        <v>229</v>
      </c>
    </row>
    <row r="72" spans="3:6" ht="9.75" customHeight="1">
      <c r="C72" s="167"/>
      <c r="D72" s="167"/>
      <c r="E72" s="167"/>
      <c r="F72" s="167"/>
    </row>
    <row r="73" ht="2.25" customHeight="1"/>
    <row r="74" spans="3:25" ht="13.5" customHeight="1">
      <c r="C74" s="167" t="s">
        <v>230</v>
      </c>
      <c r="D74" s="167"/>
      <c r="E74" s="167"/>
      <c r="F74" s="167"/>
      <c r="I74" s="191" t="s">
        <v>231</v>
      </c>
      <c r="J74" s="191"/>
      <c r="M74" s="191" t="s">
        <v>232</v>
      </c>
      <c r="N74" s="191"/>
      <c r="P74" s="191" t="s">
        <v>233</v>
      </c>
      <c r="Q74" s="191"/>
      <c r="S74" s="192" t="s">
        <v>234</v>
      </c>
      <c r="U74" s="191" t="s">
        <v>235</v>
      </c>
      <c r="V74" s="191"/>
      <c r="Y74" s="192" t="s">
        <v>236</v>
      </c>
    </row>
    <row r="75" spans="3:6" ht="8.25" customHeight="1">
      <c r="C75" s="167"/>
      <c r="D75" s="167"/>
      <c r="E75" s="167"/>
      <c r="F75" s="167"/>
    </row>
    <row r="76" spans="3:6" ht="13.5" customHeight="1">
      <c r="C76" s="167"/>
      <c r="D76" s="167"/>
      <c r="E76" s="167"/>
      <c r="F76" s="167"/>
    </row>
    <row r="77" ht="2.25" customHeight="1"/>
    <row r="78" spans="3:25" ht="13.5" customHeight="1">
      <c r="C78" s="167" t="s">
        <v>237</v>
      </c>
      <c r="D78" s="167"/>
      <c r="E78" s="167"/>
      <c r="F78" s="167"/>
      <c r="I78" s="191" t="s">
        <v>238</v>
      </c>
      <c r="J78" s="191"/>
      <c r="M78" s="191" t="s">
        <v>239</v>
      </c>
      <c r="N78" s="191"/>
      <c r="P78" s="191" t="s">
        <v>240</v>
      </c>
      <c r="Q78" s="191"/>
      <c r="S78" s="192" t="s">
        <v>241</v>
      </c>
      <c r="U78" s="191" t="s">
        <v>242</v>
      </c>
      <c r="V78" s="191"/>
      <c r="Y78" s="192" t="s">
        <v>243</v>
      </c>
    </row>
    <row r="79" spans="3:6" ht="9.75" customHeight="1">
      <c r="C79" s="167"/>
      <c r="D79" s="167"/>
      <c r="E79" s="167"/>
      <c r="F79" s="167"/>
    </row>
    <row r="80" ht="2.25" customHeight="1"/>
    <row r="81" spans="3:25" ht="13.5" customHeight="1">
      <c r="C81" s="167" t="s">
        <v>244</v>
      </c>
      <c r="D81" s="167"/>
      <c r="E81" s="167"/>
      <c r="F81" s="167"/>
      <c r="I81" s="191" t="s">
        <v>245</v>
      </c>
      <c r="J81" s="191"/>
      <c r="M81" s="191" t="s">
        <v>246</v>
      </c>
      <c r="N81" s="191"/>
      <c r="P81" s="191" t="s">
        <v>247</v>
      </c>
      <c r="Q81" s="191"/>
      <c r="S81" s="192" t="s">
        <v>248</v>
      </c>
      <c r="U81" s="191" t="s">
        <v>248</v>
      </c>
      <c r="V81" s="191"/>
      <c r="Y81" s="192" t="s">
        <v>249</v>
      </c>
    </row>
    <row r="82" spans="3:6" ht="9.75" customHeight="1">
      <c r="C82" s="167"/>
      <c r="D82" s="167"/>
      <c r="E82" s="167"/>
      <c r="F82" s="167"/>
    </row>
    <row r="83" ht="2.25" customHeight="1"/>
    <row r="84" spans="3:25" ht="13.5" customHeight="1">
      <c r="C84" s="193" t="s">
        <v>250</v>
      </c>
      <c r="D84" s="193"/>
      <c r="E84" s="193"/>
      <c r="F84" s="193"/>
      <c r="I84" s="191" t="s">
        <v>251</v>
      </c>
      <c r="J84" s="191"/>
      <c r="M84" s="191" t="s">
        <v>252</v>
      </c>
      <c r="N84" s="191"/>
      <c r="P84" s="191" t="s">
        <v>253</v>
      </c>
      <c r="Q84" s="191"/>
      <c r="S84" s="192" t="s">
        <v>254</v>
      </c>
      <c r="U84" s="191" t="s">
        <v>255</v>
      </c>
      <c r="V84" s="191"/>
      <c r="Y84" s="192" t="s">
        <v>256</v>
      </c>
    </row>
    <row r="85" ht="3.75" customHeight="1"/>
    <row r="86" spans="3:25" ht="12.75">
      <c r="C86" s="193" t="s">
        <v>74</v>
      </c>
      <c r="D86" s="193"/>
      <c r="E86" s="193"/>
      <c r="F86" s="193"/>
      <c r="I86" s="191" t="s">
        <v>257</v>
      </c>
      <c r="J86" s="191"/>
      <c r="M86" s="191" t="s">
        <v>258</v>
      </c>
      <c r="N86" s="191"/>
      <c r="P86" s="191" t="s">
        <v>259</v>
      </c>
      <c r="Q86" s="191"/>
      <c r="S86" s="191" t="s">
        <v>260</v>
      </c>
      <c r="U86" s="191" t="s">
        <v>261</v>
      </c>
      <c r="V86" s="191"/>
      <c r="Y86" s="192" t="s">
        <v>262</v>
      </c>
    </row>
    <row r="87" ht="0.75" customHeight="1">
      <c r="S87" s="191"/>
    </row>
    <row r="88" ht="15" customHeight="1"/>
    <row r="89" ht="3.75" customHeight="1"/>
    <row r="90" spans="2:25" ht="13.5" customHeight="1">
      <c r="B90" s="194" t="s">
        <v>263</v>
      </c>
      <c r="C90" s="194"/>
      <c r="D90" s="194"/>
      <c r="E90" s="194"/>
      <c r="I90" s="191" t="s">
        <v>264</v>
      </c>
      <c r="J90" s="191"/>
      <c r="M90" s="191" t="s">
        <v>265</v>
      </c>
      <c r="N90" s="191"/>
      <c r="P90" s="191" t="s">
        <v>266</v>
      </c>
      <c r="Q90" s="191"/>
      <c r="S90" s="192" t="s">
        <v>267</v>
      </c>
      <c r="U90" s="191" t="s">
        <v>268</v>
      </c>
      <c r="V90" s="191"/>
      <c r="Y90" s="192" t="s">
        <v>269</v>
      </c>
    </row>
    <row r="91" spans="2:5" ht="9.75" customHeight="1">
      <c r="B91" s="194"/>
      <c r="C91" s="194"/>
      <c r="D91" s="194"/>
      <c r="E91" s="194"/>
    </row>
    <row r="92" ht="3" customHeight="1"/>
    <row r="93" spans="3:25" ht="13.5" customHeight="1">
      <c r="C93" s="167" t="s">
        <v>270</v>
      </c>
      <c r="D93" s="167"/>
      <c r="E93" s="167"/>
      <c r="F93" s="167"/>
      <c r="I93" s="191" t="s">
        <v>271</v>
      </c>
      <c r="J93" s="191"/>
      <c r="M93" s="191" t="s">
        <v>272</v>
      </c>
      <c r="N93" s="191"/>
      <c r="P93" s="191" t="s">
        <v>273</v>
      </c>
      <c r="Q93" s="191"/>
      <c r="S93" s="192" t="s">
        <v>274</v>
      </c>
      <c r="U93" s="191" t="s">
        <v>274</v>
      </c>
      <c r="V93" s="191"/>
      <c r="Y93" s="192" t="s">
        <v>275</v>
      </c>
    </row>
    <row r="94" spans="3:6" ht="9.75" customHeight="1">
      <c r="C94" s="167"/>
      <c r="D94" s="167"/>
      <c r="E94" s="167"/>
      <c r="F94" s="167"/>
    </row>
    <row r="95" ht="2.25" customHeight="1"/>
    <row r="96" spans="3:25" ht="13.5" customHeight="1">
      <c r="C96" s="167" t="s">
        <v>276</v>
      </c>
      <c r="D96" s="167"/>
      <c r="E96" s="167"/>
      <c r="F96" s="167"/>
      <c r="I96" s="191" t="s">
        <v>97</v>
      </c>
      <c r="J96" s="191"/>
      <c r="M96" s="191" t="s">
        <v>277</v>
      </c>
      <c r="N96" s="191"/>
      <c r="P96" s="191" t="s">
        <v>277</v>
      </c>
      <c r="Q96" s="191"/>
      <c r="S96" s="192" t="s">
        <v>277</v>
      </c>
      <c r="U96" s="191" t="s">
        <v>277</v>
      </c>
      <c r="V96" s="191"/>
      <c r="Y96" s="192" t="s">
        <v>97</v>
      </c>
    </row>
    <row r="97" spans="3:6" ht="9.75" customHeight="1">
      <c r="C97" s="167"/>
      <c r="D97" s="167"/>
      <c r="E97" s="167"/>
      <c r="F97" s="167"/>
    </row>
    <row r="98" ht="2.25" customHeight="1"/>
    <row r="99" spans="3:25" ht="13.5" customHeight="1">
      <c r="C99" s="193" t="s">
        <v>278</v>
      </c>
      <c r="D99" s="193"/>
      <c r="E99" s="193"/>
      <c r="F99" s="193"/>
      <c r="I99" s="191" t="s">
        <v>279</v>
      </c>
      <c r="J99" s="191"/>
      <c r="M99" s="191" t="s">
        <v>280</v>
      </c>
      <c r="N99" s="191"/>
      <c r="P99" s="191" t="s">
        <v>281</v>
      </c>
      <c r="Q99" s="191"/>
      <c r="S99" s="192" t="s">
        <v>282</v>
      </c>
      <c r="U99" s="191" t="s">
        <v>283</v>
      </c>
      <c r="V99" s="191"/>
      <c r="Y99" s="192" t="s">
        <v>284</v>
      </c>
    </row>
    <row r="100" ht="3.75" customHeight="1"/>
    <row r="101" spans="3:25" ht="13.5" customHeight="1">
      <c r="C101" s="193" t="s">
        <v>285</v>
      </c>
      <c r="D101" s="193"/>
      <c r="E101" s="193"/>
      <c r="F101" s="193"/>
      <c r="I101" s="191" t="s">
        <v>286</v>
      </c>
      <c r="J101" s="191"/>
      <c r="M101" s="191" t="s">
        <v>287</v>
      </c>
      <c r="N101" s="191"/>
      <c r="P101" s="191" t="s">
        <v>288</v>
      </c>
      <c r="Q101" s="191"/>
      <c r="S101" s="192" t="s">
        <v>289</v>
      </c>
      <c r="U101" s="191" t="s">
        <v>290</v>
      </c>
      <c r="V101" s="191"/>
      <c r="Y101" s="192" t="s">
        <v>291</v>
      </c>
    </row>
    <row r="102" ht="3.75" customHeight="1"/>
    <row r="103" spans="3:25" ht="13.5" customHeight="1">
      <c r="C103" s="193" t="s">
        <v>292</v>
      </c>
      <c r="D103" s="193"/>
      <c r="E103" s="193"/>
      <c r="F103" s="193"/>
      <c r="I103" s="191" t="s">
        <v>293</v>
      </c>
      <c r="J103" s="191"/>
      <c r="M103" s="191" t="s">
        <v>294</v>
      </c>
      <c r="N103" s="191"/>
      <c r="P103" s="191" t="s">
        <v>295</v>
      </c>
      <c r="Q103" s="191"/>
      <c r="S103" s="192" t="s">
        <v>296</v>
      </c>
      <c r="U103" s="191" t="s">
        <v>297</v>
      </c>
      <c r="V103" s="191"/>
      <c r="Y103" s="192" t="s">
        <v>298</v>
      </c>
    </row>
    <row r="104" ht="3.75" customHeight="1"/>
    <row r="105" spans="3:25" ht="13.5" customHeight="1">
      <c r="C105" s="193" t="s">
        <v>299</v>
      </c>
      <c r="D105" s="193"/>
      <c r="E105" s="193"/>
      <c r="F105" s="193"/>
      <c r="I105" s="191" t="s">
        <v>300</v>
      </c>
      <c r="J105" s="191"/>
      <c r="M105" s="191" t="s">
        <v>301</v>
      </c>
      <c r="N105" s="191"/>
      <c r="P105" s="191" t="s">
        <v>302</v>
      </c>
      <c r="Q105" s="191"/>
      <c r="S105" s="192" t="s">
        <v>303</v>
      </c>
      <c r="U105" s="191" t="s">
        <v>303</v>
      </c>
      <c r="V105" s="191"/>
      <c r="Y105" s="192" t="s">
        <v>304</v>
      </c>
    </row>
    <row r="106" ht="15.75" customHeight="1"/>
    <row r="107" ht="3.75" customHeight="1"/>
    <row r="108" spans="2:25" ht="13.5" customHeight="1">
      <c r="B108" s="194" t="s">
        <v>305</v>
      </c>
      <c r="C108" s="194"/>
      <c r="D108" s="194"/>
      <c r="E108" s="194"/>
      <c r="I108" s="191" t="s">
        <v>306</v>
      </c>
      <c r="J108" s="191"/>
      <c r="M108" s="191" t="s">
        <v>307</v>
      </c>
      <c r="N108" s="191"/>
      <c r="P108" s="191" t="s">
        <v>308</v>
      </c>
      <c r="Q108" s="191"/>
      <c r="S108" s="192" t="s">
        <v>309</v>
      </c>
      <c r="U108" s="191" t="s">
        <v>310</v>
      </c>
      <c r="V108" s="191"/>
      <c r="Y108" s="192" t="s">
        <v>311</v>
      </c>
    </row>
    <row r="109" spans="2:5" ht="9.75" customHeight="1">
      <c r="B109" s="194"/>
      <c r="C109" s="194"/>
      <c r="D109" s="194"/>
      <c r="E109" s="194"/>
    </row>
    <row r="110" ht="3" customHeight="1"/>
    <row r="111" spans="3:25" ht="13.5" customHeight="1">
      <c r="C111" s="167" t="s">
        <v>312</v>
      </c>
      <c r="D111" s="167"/>
      <c r="E111" s="167"/>
      <c r="F111" s="167"/>
      <c r="I111" s="191" t="s">
        <v>313</v>
      </c>
      <c r="J111" s="191"/>
      <c r="M111" s="191" t="s">
        <v>314</v>
      </c>
      <c r="N111" s="191"/>
      <c r="P111" s="191" t="s">
        <v>315</v>
      </c>
      <c r="Q111" s="191"/>
      <c r="S111" s="192" t="s">
        <v>316</v>
      </c>
      <c r="U111" s="191" t="s">
        <v>317</v>
      </c>
      <c r="V111" s="191"/>
      <c r="Y111" s="192" t="s">
        <v>318</v>
      </c>
    </row>
    <row r="112" spans="3:6" ht="9.75" customHeight="1">
      <c r="C112" s="167"/>
      <c r="D112" s="167"/>
      <c r="E112" s="167"/>
      <c r="F112" s="167"/>
    </row>
    <row r="113" ht="2.25" customHeight="1"/>
    <row r="114" spans="3:25" ht="13.5" customHeight="1">
      <c r="C114" s="167" t="s">
        <v>319</v>
      </c>
      <c r="D114" s="167"/>
      <c r="E114" s="167"/>
      <c r="F114" s="167"/>
      <c r="I114" s="191" t="s">
        <v>320</v>
      </c>
      <c r="J114" s="191"/>
      <c r="M114" s="191" t="s">
        <v>321</v>
      </c>
      <c r="N114" s="191"/>
      <c r="P114" s="191" t="s">
        <v>322</v>
      </c>
      <c r="Q114" s="191"/>
      <c r="S114" s="192" t="s">
        <v>323</v>
      </c>
      <c r="U114" s="191" t="s">
        <v>324</v>
      </c>
      <c r="V114" s="191"/>
      <c r="Y114" s="192" t="s">
        <v>325</v>
      </c>
    </row>
    <row r="115" spans="3:6" ht="9.75" customHeight="1">
      <c r="C115" s="167"/>
      <c r="D115" s="167"/>
      <c r="E115" s="167"/>
      <c r="F115" s="167"/>
    </row>
    <row r="116" ht="2.25" customHeight="1"/>
    <row r="117" spans="3:25" ht="13.5" customHeight="1">
      <c r="C117" s="167" t="s">
        <v>326</v>
      </c>
      <c r="D117" s="167"/>
      <c r="E117" s="167"/>
      <c r="F117" s="167"/>
      <c r="I117" s="191" t="s">
        <v>97</v>
      </c>
      <c r="J117" s="191"/>
      <c r="M117" s="191" t="s">
        <v>327</v>
      </c>
      <c r="N117" s="191"/>
      <c r="P117" s="191" t="s">
        <v>327</v>
      </c>
      <c r="Q117" s="191"/>
      <c r="S117" s="192" t="s">
        <v>328</v>
      </c>
      <c r="U117" s="191" t="s">
        <v>328</v>
      </c>
      <c r="V117" s="191"/>
      <c r="Y117" s="192" t="s">
        <v>329</v>
      </c>
    </row>
    <row r="118" spans="3:6" ht="9.75" customHeight="1">
      <c r="C118" s="167"/>
      <c r="D118" s="167"/>
      <c r="E118" s="167"/>
      <c r="F118" s="167"/>
    </row>
    <row r="119" ht="2.25" customHeight="1"/>
    <row r="120" spans="3:25" ht="13.5" customHeight="1">
      <c r="C120" s="167" t="s">
        <v>330</v>
      </c>
      <c r="D120" s="167"/>
      <c r="E120" s="167"/>
      <c r="F120" s="167"/>
      <c r="I120" s="191" t="s">
        <v>97</v>
      </c>
      <c r="J120" s="191"/>
      <c r="M120" s="191" t="s">
        <v>331</v>
      </c>
      <c r="N120" s="191"/>
      <c r="P120" s="191" t="s">
        <v>331</v>
      </c>
      <c r="Q120" s="191"/>
      <c r="S120" s="192" t="s">
        <v>332</v>
      </c>
      <c r="U120" s="191" t="s">
        <v>333</v>
      </c>
      <c r="V120" s="191"/>
      <c r="Y120" s="192" t="s">
        <v>334</v>
      </c>
    </row>
    <row r="121" spans="3:6" ht="9.75" customHeight="1">
      <c r="C121" s="167"/>
      <c r="D121" s="167"/>
      <c r="E121" s="167"/>
      <c r="F121" s="167"/>
    </row>
    <row r="122" ht="2.25" customHeight="1"/>
    <row r="123" spans="3:25" ht="13.5" customHeight="1">
      <c r="C123" s="167" t="s">
        <v>335</v>
      </c>
      <c r="D123" s="167"/>
      <c r="E123" s="167"/>
      <c r="F123" s="167"/>
      <c r="I123" s="191" t="s">
        <v>336</v>
      </c>
      <c r="J123" s="191"/>
      <c r="M123" s="191" t="s">
        <v>337</v>
      </c>
      <c r="N123" s="191"/>
      <c r="P123" s="191" t="s">
        <v>338</v>
      </c>
      <c r="Q123" s="191"/>
      <c r="S123" s="192" t="s">
        <v>339</v>
      </c>
      <c r="U123" s="191" t="s">
        <v>340</v>
      </c>
      <c r="V123" s="191"/>
      <c r="Y123" s="192" t="s">
        <v>341</v>
      </c>
    </row>
    <row r="124" spans="3:6" ht="9.75" customHeight="1">
      <c r="C124" s="167"/>
      <c r="D124" s="167"/>
      <c r="E124" s="167"/>
      <c r="F124" s="167"/>
    </row>
    <row r="125" ht="2.25" customHeight="1"/>
    <row r="126" spans="3:25" ht="12.75">
      <c r="C126" s="193" t="s">
        <v>342</v>
      </c>
      <c r="D126" s="193"/>
      <c r="E126" s="193"/>
      <c r="F126" s="193"/>
      <c r="I126" s="191" t="s">
        <v>343</v>
      </c>
      <c r="J126" s="191"/>
      <c r="M126" s="191" t="s">
        <v>344</v>
      </c>
      <c r="N126" s="191"/>
      <c r="P126" s="191" t="s">
        <v>345</v>
      </c>
      <c r="Q126" s="191"/>
      <c r="S126" s="191" t="s">
        <v>346</v>
      </c>
      <c r="U126" s="191" t="s">
        <v>347</v>
      </c>
      <c r="V126" s="191"/>
      <c r="Y126" s="192" t="s">
        <v>348</v>
      </c>
    </row>
    <row r="127" ht="0.75" customHeight="1">
      <c r="S127" s="191"/>
    </row>
    <row r="128" ht="15" customHeight="1"/>
    <row r="129" ht="3.75" customHeight="1"/>
    <row r="130" spans="2:25" ht="13.5" customHeight="1">
      <c r="B130" s="190" t="s">
        <v>349</v>
      </c>
      <c r="C130" s="190"/>
      <c r="D130" s="190"/>
      <c r="E130" s="190"/>
      <c r="I130" s="191" t="s">
        <v>350</v>
      </c>
      <c r="J130" s="191"/>
      <c r="M130" s="191" t="s">
        <v>351</v>
      </c>
      <c r="N130" s="191"/>
      <c r="P130" s="191" t="s">
        <v>352</v>
      </c>
      <c r="Q130" s="191"/>
      <c r="S130" s="192" t="s">
        <v>353</v>
      </c>
      <c r="U130" s="191" t="s">
        <v>354</v>
      </c>
      <c r="V130" s="191"/>
      <c r="Y130" s="192" t="s">
        <v>355</v>
      </c>
    </row>
    <row r="131" ht="3.75" customHeight="1"/>
    <row r="132" spans="3:25" ht="13.5" customHeight="1">
      <c r="C132" s="167" t="s">
        <v>356</v>
      </c>
      <c r="D132" s="167"/>
      <c r="E132" s="167"/>
      <c r="F132" s="167"/>
      <c r="I132" s="191" t="s">
        <v>357</v>
      </c>
      <c r="J132" s="191"/>
      <c r="M132" s="191" t="s">
        <v>358</v>
      </c>
      <c r="N132" s="191"/>
      <c r="P132" s="191" t="s">
        <v>359</v>
      </c>
      <c r="Q132" s="191"/>
      <c r="S132" s="192" t="s">
        <v>360</v>
      </c>
      <c r="U132" s="191" t="s">
        <v>361</v>
      </c>
      <c r="V132" s="191"/>
      <c r="Y132" s="192" t="s">
        <v>362</v>
      </c>
    </row>
    <row r="133" spans="3:6" ht="9.75" customHeight="1">
      <c r="C133" s="167"/>
      <c r="D133" s="167"/>
      <c r="E133" s="167"/>
      <c r="F133" s="167"/>
    </row>
    <row r="134" ht="2.25" customHeight="1"/>
    <row r="135" spans="3:25" ht="12.75">
      <c r="C135" s="193" t="s">
        <v>363</v>
      </c>
      <c r="D135" s="193"/>
      <c r="E135" s="193"/>
      <c r="F135" s="193"/>
      <c r="I135" s="191" t="s">
        <v>364</v>
      </c>
      <c r="J135" s="191"/>
      <c r="M135" s="191" t="s">
        <v>365</v>
      </c>
      <c r="N135" s="191"/>
      <c r="P135" s="191" t="s">
        <v>366</v>
      </c>
      <c r="Q135" s="191"/>
      <c r="S135" s="191" t="s">
        <v>367</v>
      </c>
      <c r="U135" s="191" t="s">
        <v>368</v>
      </c>
      <c r="V135" s="191"/>
      <c r="Y135" s="192" t="s">
        <v>369</v>
      </c>
    </row>
    <row r="136" ht="0.75" customHeight="1">
      <c r="S136" s="191"/>
    </row>
    <row r="137" ht="15" customHeight="1"/>
    <row r="138" ht="3.75" customHeight="1"/>
    <row r="139" spans="2:25" ht="13.5" customHeight="1">
      <c r="B139" s="194" t="s">
        <v>370</v>
      </c>
      <c r="C139" s="194"/>
      <c r="D139" s="194"/>
      <c r="E139" s="194"/>
      <c r="I139" s="191" t="s">
        <v>371</v>
      </c>
      <c r="J139" s="191"/>
      <c r="M139" s="191" t="s">
        <v>372</v>
      </c>
      <c r="N139" s="191"/>
      <c r="P139" s="191" t="s">
        <v>373</v>
      </c>
      <c r="Q139" s="191"/>
      <c r="S139" s="192" t="s">
        <v>374</v>
      </c>
      <c r="U139" s="191" t="s">
        <v>375</v>
      </c>
      <c r="V139" s="191"/>
      <c r="Y139" s="192" t="s">
        <v>376</v>
      </c>
    </row>
    <row r="140" spans="2:5" ht="9.75" customHeight="1">
      <c r="B140" s="194"/>
      <c r="C140" s="194"/>
      <c r="D140" s="194"/>
      <c r="E140" s="194"/>
    </row>
    <row r="141" ht="3" customHeight="1"/>
    <row r="142" spans="3:25" ht="13.5" customHeight="1">
      <c r="C142" s="167" t="s">
        <v>377</v>
      </c>
      <c r="D142" s="167"/>
      <c r="E142" s="167"/>
      <c r="F142" s="167"/>
      <c r="I142" s="191" t="s">
        <v>378</v>
      </c>
      <c r="J142" s="191"/>
      <c r="M142" s="191" t="s">
        <v>372</v>
      </c>
      <c r="N142" s="191"/>
      <c r="P142" s="191" t="s">
        <v>379</v>
      </c>
      <c r="Q142" s="191"/>
      <c r="S142" s="192" t="s">
        <v>374</v>
      </c>
      <c r="U142" s="191" t="s">
        <v>375</v>
      </c>
      <c r="V142" s="191"/>
      <c r="Y142" s="192" t="s">
        <v>380</v>
      </c>
    </row>
    <row r="143" spans="3:6" ht="9.75" customHeight="1">
      <c r="C143" s="167"/>
      <c r="D143" s="167"/>
      <c r="E143" s="167"/>
      <c r="F143" s="167"/>
    </row>
    <row r="144" ht="2.25" customHeight="1"/>
    <row r="145" spans="3:25" ht="13.5" customHeight="1">
      <c r="C145" s="167" t="s">
        <v>381</v>
      </c>
      <c r="D145" s="167"/>
      <c r="E145" s="167"/>
      <c r="F145" s="167"/>
      <c r="I145" s="191" t="s">
        <v>382</v>
      </c>
      <c r="J145" s="191"/>
      <c r="M145" s="191" t="s">
        <v>97</v>
      </c>
      <c r="N145" s="191"/>
      <c r="P145" s="191" t="s">
        <v>382</v>
      </c>
      <c r="Q145" s="191"/>
      <c r="S145" s="192" t="s">
        <v>97</v>
      </c>
      <c r="U145" s="191" t="s">
        <v>97</v>
      </c>
      <c r="V145" s="191"/>
      <c r="Y145" s="192" t="s">
        <v>382</v>
      </c>
    </row>
    <row r="146" spans="3:6" ht="8.25" customHeight="1">
      <c r="C146" s="167"/>
      <c r="D146" s="167"/>
      <c r="E146" s="167"/>
      <c r="F146" s="167"/>
    </row>
    <row r="147" spans="3:6" ht="12" customHeight="1">
      <c r="C147" s="167"/>
      <c r="D147" s="167"/>
      <c r="E147" s="167"/>
      <c r="F147" s="167"/>
    </row>
    <row r="148" spans="3:6" ht="2.25" customHeight="1">
      <c r="C148" s="167"/>
      <c r="D148" s="167"/>
      <c r="E148" s="167"/>
      <c r="F148" s="167"/>
    </row>
    <row r="149" spans="25:26" ht="13.5" customHeight="1">
      <c r="Y149" s="44"/>
      <c r="Z149" s="44"/>
    </row>
    <row r="150" spans="25:26" ht="3.75" customHeight="1">
      <c r="Y150" s="44"/>
      <c r="Z150" s="44"/>
    </row>
    <row r="151" spans="2:26" ht="13.5" customHeight="1">
      <c r="B151" s="190" t="s">
        <v>383</v>
      </c>
      <c r="C151" s="190"/>
      <c r="D151" s="190"/>
      <c r="E151" s="190"/>
      <c r="I151" s="191" t="s">
        <v>384</v>
      </c>
      <c r="J151" s="191"/>
      <c r="M151" s="191" t="s">
        <v>385</v>
      </c>
      <c r="N151" s="191"/>
      <c r="P151" s="191" t="s">
        <v>386</v>
      </c>
      <c r="Q151" s="191"/>
      <c r="S151" s="192" t="s">
        <v>387</v>
      </c>
      <c r="U151" s="191" t="s">
        <v>387</v>
      </c>
      <c r="V151" s="191"/>
      <c r="Y151" s="195" t="s">
        <v>388</v>
      </c>
      <c r="Z151" s="44"/>
    </row>
    <row r="152" spans="3:26" ht="13.5" customHeight="1">
      <c r="C152" s="167" t="s">
        <v>389</v>
      </c>
      <c r="D152" s="167"/>
      <c r="E152" s="167"/>
      <c r="F152" s="167"/>
      <c r="I152" s="191" t="s">
        <v>390</v>
      </c>
      <c r="J152" s="191"/>
      <c r="M152" s="191" t="s">
        <v>391</v>
      </c>
      <c r="N152" s="191"/>
      <c r="P152" s="191" t="s">
        <v>392</v>
      </c>
      <c r="Q152" s="191"/>
      <c r="S152" s="192" t="s">
        <v>393</v>
      </c>
      <c r="U152" s="191" t="s">
        <v>393</v>
      </c>
      <c r="V152" s="191"/>
      <c r="Y152" s="195" t="s">
        <v>394</v>
      </c>
      <c r="Z152" s="44"/>
    </row>
    <row r="153" spans="3:26" ht="9.75" customHeight="1">
      <c r="C153" s="167"/>
      <c r="D153" s="167"/>
      <c r="E153" s="167"/>
      <c r="F153" s="167"/>
      <c r="Y153" s="44"/>
      <c r="Z153" s="44"/>
    </row>
    <row r="154" spans="25:26" ht="2.25" customHeight="1">
      <c r="Y154" s="44"/>
      <c r="Z154" s="44"/>
    </row>
    <row r="155" spans="3:26" ht="13.5" customHeight="1">
      <c r="C155" s="193" t="s">
        <v>395</v>
      </c>
      <c r="D155" s="193"/>
      <c r="E155" s="193"/>
      <c r="F155" s="193"/>
      <c r="I155" s="191" t="s">
        <v>396</v>
      </c>
      <c r="J155" s="191"/>
      <c r="M155" s="191" t="s">
        <v>397</v>
      </c>
      <c r="N155" s="191"/>
      <c r="P155" s="191" t="s">
        <v>398</v>
      </c>
      <c r="Q155" s="191"/>
      <c r="S155" s="192" t="s">
        <v>399</v>
      </c>
      <c r="U155" s="191" t="s">
        <v>399</v>
      </c>
      <c r="V155" s="191"/>
      <c r="Y155" s="195" t="s">
        <v>400</v>
      </c>
      <c r="Z155" s="44"/>
    </row>
    <row r="156" spans="25:26" ht="3.75" customHeight="1">
      <c r="Y156" s="44"/>
      <c r="Z156" s="44"/>
    </row>
    <row r="157" spans="3:26" ht="13.5" customHeight="1">
      <c r="C157" s="193" t="s">
        <v>401</v>
      </c>
      <c r="D157" s="193"/>
      <c r="E157" s="193"/>
      <c r="F157" s="193"/>
      <c r="I157" s="191" t="s">
        <v>97</v>
      </c>
      <c r="J157" s="191"/>
      <c r="M157" s="191" t="s">
        <v>402</v>
      </c>
      <c r="N157" s="191"/>
      <c r="P157" s="191" t="s">
        <v>402</v>
      </c>
      <c r="Q157" s="191"/>
      <c r="S157" s="192" t="s">
        <v>403</v>
      </c>
      <c r="U157" s="191" t="s">
        <v>403</v>
      </c>
      <c r="V157" s="191"/>
      <c r="Y157" s="195" t="s">
        <v>404</v>
      </c>
      <c r="Z157" s="44"/>
    </row>
    <row r="158" ht="3.75" customHeight="1"/>
    <row r="159" spans="3:25" ht="13.5" customHeight="1">
      <c r="C159" s="193" t="s">
        <v>405</v>
      </c>
      <c r="D159" s="193"/>
      <c r="E159" s="193"/>
      <c r="F159" s="193"/>
      <c r="I159" s="191" t="s">
        <v>97</v>
      </c>
      <c r="J159" s="191"/>
      <c r="M159" s="191" t="s">
        <v>406</v>
      </c>
      <c r="N159" s="191"/>
      <c r="P159" s="191" t="s">
        <v>406</v>
      </c>
      <c r="Q159" s="191"/>
      <c r="S159" s="192" t="s">
        <v>407</v>
      </c>
      <c r="U159" s="191" t="s">
        <v>407</v>
      </c>
      <c r="V159" s="191"/>
      <c r="Y159" s="192" t="s">
        <v>408</v>
      </c>
    </row>
    <row r="160" ht="3.75" customHeight="1"/>
    <row r="161" spans="3:25" ht="13.5" customHeight="1">
      <c r="C161" s="193" t="s">
        <v>409</v>
      </c>
      <c r="D161" s="193"/>
      <c r="E161" s="193"/>
      <c r="F161" s="193"/>
      <c r="I161" s="191" t="s">
        <v>410</v>
      </c>
      <c r="J161" s="191"/>
      <c r="M161" s="191" t="s">
        <v>97</v>
      </c>
      <c r="N161" s="191"/>
      <c r="P161" s="191" t="s">
        <v>410</v>
      </c>
      <c r="Q161" s="191"/>
      <c r="S161" s="192" t="s">
        <v>411</v>
      </c>
      <c r="U161" s="191" t="s">
        <v>411</v>
      </c>
      <c r="V161" s="191"/>
      <c r="Y161" s="192" t="s">
        <v>412</v>
      </c>
    </row>
    <row r="162" ht="3.75" customHeight="1"/>
    <row r="163" spans="3:25" ht="13.5" customHeight="1">
      <c r="C163" s="167" t="s">
        <v>413</v>
      </c>
      <c r="D163" s="167"/>
      <c r="E163" s="167"/>
      <c r="F163" s="167"/>
      <c r="I163" s="191" t="s">
        <v>97</v>
      </c>
      <c r="J163" s="191"/>
      <c r="M163" s="191" t="s">
        <v>414</v>
      </c>
      <c r="N163" s="191"/>
      <c r="P163" s="191" t="s">
        <v>414</v>
      </c>
      <c r="Q163" s="191"/>
      <c r="S163" s="192" t="s">
        <v>415</v>
      </c>
      <c r="U163" s="191" t="s">
        <v>415</v>
      </c>
      <c r="V163" s="191"/>
      <c r="Y163" s="192" t="s">
        <v>416</v>
      </c>
    </row>
    <row r="164" spans="3:6" ht="8.25" customHeight="1">
      <c r="C164" s="167"/>
      <c r="D164" s="167"/>
      <c r="E164" s="167"/>
      <c r="F164" s="167"/>
    </row>
    <row r="165" spans="3:6" ht="2.25" customHeight="1">
      <c r="C165" s="167"/>
      <c r="D165" s="167"/>
      <c r="E165" s="167"/>
      <c r="F165" s="167"/>
    </row>
    <row r="166" ht="13.5" customHeight="1"/>
    <row r="167" spans="2:26" ht="3" customHeight="1">
      <c r="B167" s="44"/>
      <c r="C167" s="44"/>
      <c r="D167" s="44"/>
      <c r="E167" s="44"/>
      <c r="F167" s="44"/>
      <c r="G167" s="44"/>
      <c r="H167" s="44"/>
      <c r="I167" s="44"/>
      <c r="J167" s="44"/>
      <c r="K167" s="44"/>
      <c r="L167" s="44"/>
      <c r="M167" s="44"/>
      <c r="N167" s="44"/>
      <c r="O167" s="44"/>
      <c r="P167" s="44"/>
      <c r="Q167" s="44"/>
      <c r="R167" s="44"/>
      <c r="S167" s="44"/>
      <c r="T167" s="44"/>
      <c r="U167" s="44"/>
      <c r="V167" s="44"/>
      <c r="W167" s="44"/>
      <c r="X167" s="44"/>
      <c r="Y167" s="44"/>
      <c r="Z167" s="44"/>
    </row>
    <row r="168" spans="2:26" ht="3.75" customHeight="1">
      <c r="B168" s="44"/>
      <c r="C168" s="44"/>
      <c r="D168" s="44"/>
      <c r="E168" s="44"/>
      <c r="F168" s="44"/>
      <c r="G168" s="44"/>
      <c r="H168" s="44"/>
      <c r="I168" s="44"/>
      <c r="J168" s="44"/>
      <c r="K168" s="44"/>
      <c r="L168" s="44"/>
      <c r="M168" s="44"/>
      <c r="N168" s="44"/>
      <c r="O168" s="44"/>
      <c r="P168" s="44"/>
      <c r="Q168" s="44"/>
      <c r="R168" s="44"/>
      <c r="S168" s="44"/>
      <c r="T168" s="44"/>
      <c r="U168" s="44"/>
      <c r="V168" s="44"/>
      <c r="W168" s="44"/>
      <c r="X168" s="44"/>
      <c r="Y168" s="44"/>
      <c r="Z168" s="44"/>
    </row>
    <row r="169" spans="2:26" ht="12.75">
      <c r="B169" s="196" t="s">
        <v>53</v>
      </c>
      <c r="C169" s="196"/>
      <c r="D169" s="196"/>
      <c r="E169" s="196"/>
      <c r="F169" s="44"/>
      <c r="G169" s="44"/>
      <c r="H169" s="44"/>
      <c r="I169" s="197" t="s">
        <v>417</v>
      </c>
      <c r="J169" s="197"/>
      <c r="K169" s="44"/>
      <c r="L169" s="44"/>
      <c r="M169" s="197" t="s">
        <v>418</v>
      </c>
      <c r="N169" s="197"/>
      <c r="O169" s="44"/>
      <c r="P169" s="197" t="s">
        <v>419</v>
      </c>
      <c r="Q169" s="197"/>
      <c r="R169" s="44"/>
      <c r="S169" s="197" t="s">
        <v>420</v>
      </c>
      <c r="T169" s="44"/>
      <c r="U169" s="197" t="s">
        <v>421</v>
      </c>
      <c r="V169" s="197"/>
      <c r="W169" s="44"/>
      <c r="X169" s="44"/>
      <c r="Y169" s="195" t="s">
        <v>422</v>
      </c>
      <c r="Z169" s="44"/>
    </row>
    <row r="170" spans="2:26" ht="0.75" customHeight="1">
      <c r="B170" s="44"/>
      <c r="C170" s="44"/>
      <c r="D170" s="44"/>
      <c r="E170" s="44"/>
      <c r="F170" s="44"/>
      <c r="G170" s="44"/>
      <c r="H170" s="44"/>
      <c r="I170" s="44"/>
      <c r="J170" s="44"/>
      <c r="K170" s="44"/>
      <c r="L170" s="44"/>
      <c r="M170" s="44"/>
      <c r="N170" s="44"/>
      <c r="O170" s="44"/>
      <c r="P170" s="44"/>
      <c r="Q170" s="44"/>
      <c r="R170" s="44"/>
      <c r="S170" s="197"/>
      <c r="T170" s="44"/>
      <c r="U170" s="44"/>
      <c r="V170" s="44"/>
      <c r="W170" s="44"/>
      <c r="X170" s="44"/>
      <c r="Y170" s="44"/>
      <c r="Z170" s="44"/>
    </row>
    <row r="171" spans="2:26" ht="6.75" customHeight="1">
      <c r="B171" s="44"/>
      <c r="C171" s="44"/>
      <c r="D171" s="44"/>
      <c r="E171" s="44"/>
      <c r="F171" s="44"/>
      <c r="G171" s="44"/>
      <c r="H171" s="44"/>
      <c r="I171" s="44"/>
      <c r="J171" s="44"/>
      <c r="K171" s="44"/>
      <c r="L171" s="44"/>
      <c r="M171" s="44"/>
      <c r="N171" s="44"/>
      <c r="O171" s="44"/>
      <c r="P171" s="44"/>
      <c r="Q171" s="44"/>
      <c r="R171" s="44"/>
      <c r="S171" s="44"/>
      <c r="T171" s="44"/>
      <c r="U171" s="44"/>
      <c r="V171" s="44"/>
      <c r="W171" s="44"/>
      <c r="X171" s="44"/>
      <c r="Y171" s="44"/>
      <c r="Z171" s="44"/>
    </row>
    <row r="172" spans="2:26" ht="13.5" customHeight="1">
      <c r="B172" s="198" t="s">
        <v>54</v>
      </c>
      <c r="C172" s="198"/>
      <c r="D172" s="198"/>
      <c r="E172" s="198"/>
      <c r="F172" s="198"/>
      <c r="G172" s="198"/>
      <c r="H172" s="198"/>
      <c r="I172" s="198"/>
      <c r="J172" s="198"/>
      <c r="K172" s="198"/>
      <c r="L172" s="198"/>
      <c r="M172" s="198"/>
      <c r="N172" s="198"/>
      <c r="O172" s="198"/>
      <c r="P172" s="198"/>
      <c r="Q172" s="198"/>
      <c r="R172" s="198"/>
      <c r="S172" s="198"/>
      <c r="T172" s="198"/>
      <c r="U172" s="198"/>
      <c r="V172" s="44"/>
      <c r="W172" s="44"/>
      <c r="X172" s="44"/>
      <c r="Y172" s="44"/>
      <c r="Z172" s="44"/>
    </row>
    <row r="173" ht="59.25" customHeight="1"/>
    <row r="174" spans="5:24" ht="18.75" customHeight="1">
      <c r="E174" s="168" t="s">
        <v>55</v>
      </c>
      <c r="F174" s="168"/>
      <c r="G174" s="168"/>
      <c r="H174" s="168"/>
      <c r="I174" s="168"/>
      <c r="J174" s="168"/>
      <c r="Q174" s="168" t="s">
        <v>56</v>
      </c>
      <c r="R174" s="168"/>
      <c r="S174" s="168"/>
      <c r="T174" s="168"/>
      <c r="U174" s="168"/>
      <c r="V174" s="168"/>
      <c r="W174" s="168"/>
      <c r="X174" s="168"/>
    </row>
    <row r="175" spans="5:24" ht="18.75" customHeight="1">
      <c r="E175" s="168" t="s">
        <v>57</v>
      </c>
      <c r="F175" s="168"/>
      <c r="G175" s="168"/>
      <c r="H175" s="168"/>
      <c r="I175" s="168"/>
      <c r="J175" s="168"/>
      <c r="Q175" s="168" t="s">
        <v>58</v>
      </c>
      <c r="R175" s="168"/>
      <c r="S175" s="168"/>
      <c r="T175" s="168"/>
      <c r="U175" s="168"/>
      <c r="V175" s="168"/>
      <c r="W175" s="168"/>
      <c r="X175" s="168"/>
    </row>
    <row r="176" ht="21" customHeight="1"/>
    <row r="177" spans="2:25" ht="17.25" customHeight="1">
      <c r="B177" s="170" t="s">
        <v>59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S177" s="178"/>
      <c r="T177" s="178"/>
      <c r="U177" s="178"/>
      <c r="V177" s="178"/>
      <c r="W177" s="178"/>
      <c r="X177" s="178"/>
      <c r="Y177" s="178"/>
    </row>
  </sheetData>
  <sheetProtection/>
  <mergeCells count="292">
    <mergeCell ref="B177:M177"/>
    <mergeCell ref="S177:Y177"/>
    <mergeCell ref="U169:V169"/>
    <mergeCell ref="B172:U172"/>
    <mergeCell ref="E174:J174"/>
    <mergeCell ref="Q174:X174"/>
    <mergeCell ref="E175:J175"/>
    <mergeCell ref="Q175:X175"/>
    <mergeCell ref="C163:F165"/>
    <mergeCell ref="I163:J163"/>
    <mergeCell ref="M163:N163"/>
    <mergeCell ref="P163:Q163"/>
    <mergeCell ref="U163:V163"/>
    <mergeCell ref="B169:E169"/>
    <mergeCell ref="I169:J169"/>
    <mergeCell ref="M169:N169"/>
    <mergeCell ref="P169:Q169"/>
    <mergeCell ref="S169:S170"/>
    <mergeCell ref="C159:F159"/>
    <mergeCell ref="I159:J159"/>
    <mergeCell ref="M159:N159"/>
    <mergeCell ref="P159:Q159"/>
    <mergeCell ref="U159:V159"/>
    <mergeCell ref="C161:F161"/>
    <mergeCell ref="I161:J161"/>
    <mergeCell ref="M161:N161"/>
    <mergeCell ref="P161:Q161"/>
    <mergeCell ref="U161:V161"/>
    <mergeCell ref="C155:F155"/>
    <mergeCell ref="I155:J155"/>
    <mergeCell ref="M155:N155"/>
    <mergeCell ref="P155:Q155"/>
    <mergeCell ref="U155:V155"/>
    <mergeCell ref="C157:F157"/>
    <mergeCell ref="I157:J157"/>
    <mergeCell ref="M157:N157"/>
    <mergeCell ref="P157:Q157"/>
    <mergeCell ref="U157:V157"/>
    <mergeCell ref="B151:E151"/>
    <mergeCell ref="I151:J151"/>
    <mergeCell ref="M151:N151"/>
    <mergeCell ref="P151:Q151"/>
    <mergeCell ref="U151:V151"/>
    <mergeCell ref="C152:F153"/>
    <mergeCell ref="I152:J152"/>
    <mergeCell ref="M152:N152"/>
    <mergeCell ref="P152:Q152"/>
    <mergeCell ref="U152:V152"/>
    <mergeCell ref="C142:F143"/>
    <mergeCell ref="I142:J142"/>
    <mergeCell ref="M142:N142"/>
    <mergeCell ref="P142:Q142"/>
    <mergeCell ref="U142:V142"/>
    <mergeCell ref="C145:F148"/>
    <mergeCell ref="I145:J145"/>
    <mergeCell ref="M145:N145"/>
    <mergeCell ref="P145:Q145"/>
    <mergeCell ref="U145:V145"/>
    <mergeCell ref="U135:V135"/>
    <mergeCell ref="B139:E140"/>
    <mergeCell ref="I139:J139"/>
    <mergeCell ref="M139:N139"/>
    <mergeCell ref="P139:Q139"/>
    <mergeCell ref="U139:V139"/>
    <mergeCell ref="C132:F133"/>
    <mergeCell ref="I132:J132"/>
    <mergeCell ref="M132:N132"/>
    <mergeCell ref="P132:Q132"/>
    <mergeCell ref="U132:V132"/>
    <mergeCell ref="C135:F135"/>
    <mergeCell ref="I135:J135"/>
    <mergeCell ref="M135:N135"/>
    <mergeCell ref="P135:Q135"/>
    <mergeCell ref="S135:S136"/>
    <mergeCell ref="U126:V126"/>
    <mergeCell ref="B130:E130"/>
    <mergeCell ref="I130:J130"/>
    <mergeCell ref="M130:N130"/>
    <mergeCell ref="P130:Q130"/>
    <mergeCell ref="U130:V130"/>
    <mergeCell ref="C123:F124"/>
    <mergeCell ref="I123:J123"/>
    <mergeCell ref="M123:N123"/>
    <mergeCell ref="P123:Q123"/>
    <mergeCell ref="U123:V123"/>
    <mergeCell ref="C126:F126"/>
    <mergeCell ref="I126:J126"/>
    <mergeCell ref="M126:N126"/>
    <mergeCell ref="P126:Q126"/>
    <mergeCell ref="S126:S127"/>
    <mergeCell ref="C117:F118"/>
    <mergeCell ref="I117:J117"/>
    <mergeCell ref="M117:N117"/>
    <mergeCell ref="P117:Q117"/>
    <mergeCell ref="U117:V117"/>
    <mergeCell ref="C120:F121"/>
    <mergeCell ref="I120:J120"/>
    <mergeCell ref="M120:N120"/>
    <mergeCell ref="P120:Q120"/>
    <mergeCell ref="U120:V120"/>
    <mergeCell ref="C111:F112"/>
    <mergeCell ref="I111:J111"/>
    <mergeCell ref="M111:N111"/>
    <mergeCell ref="P111:Q111"/>
    <mergeCell ref="U111:V111"/>
    <mergeCell ref="C114:F115"/>
    <mergeCell ref="I114:J114"/>
    <mergeCell ref="M114:N114"/>
    <mergeCell ref="P114:Q114"/>
    <mergeCell ref="U114:V114"/>
    <mergeCell ref="C105:F105"/>
    <mergeCell ref="I105:J105"/>
    <mergeCell ref="M105:N105"/>
    <mergeCell ref="P105:Q105"/>
    <mergeCell ref="U105:V105"/>
    <mergeCell ref="B108:E109"/>
    <mergeCell ref="I108:J108"/>
    <mergeCell ref="M108:N108"/>
    <mergeCell ref="P108:Q108"/>
    <mergeCell ref="U108:V108"/>
    <mergeCell ref="C101:F101"/>
    <mergeCell ref="I101:J101"/>
    <mergeCell ref="M101:N101"/>
    <mergeCell ref="P101:Q101"/>
    <mergeCell ref="U101:V101"/>
    <mergeCell ref="C103:F103"/>
    <mergeCell ref="I103:J103"/>
    <mergeCell ref="M103:N103"/>
    <mergeCell ref="P103:Q103"/>
    <mergeCell ref="U103:V103"/>
    <mergeCell ref="C96:F97"/>
    <mergeCell ref="I96:J96"/>
    <mergeCell ref="M96:N96"/>
    <mergeCell ref="P96:Q96"/>
    <mergeCell ref="U96:V96"/>
    <mergeCell ref="C99:F99"/>
    <mergeCell ref="I99:J99"/>
    <mergeCell ref="M99:N99"/>
    <mergeCell ref="P99:Q99"/>
    <mergeCell ref="U99:V99"/>
    <mergeCell ref="B90:E91"/>
    <mergeCell ref="I90:J90"/>
    <mergeCell ref="M90:N90"/>
    <mergeCell ref="P90:Q90"/>
    <mergeCell ref="U90:V90"/>
    <mergeCell ref="C93:F94"/>
    <mergeCell ref="I93:J93"/>
    <mergeCell ref="M93:N93"/>
    <mergeCell ref="P93:Q93"/>
    <mergeCell ref="U93:V93"/>
    <mergeCell ref="C86:F86"/>
    <mergeCell ref="I86:J86"/>
    <mergeCell ref="M86:N86"/>
    <mergeCell ref="P86:Q86"/>
    <mergeCell ref="S86:S87"/>
    <mergeCell ref="U86:V86"/>
    <mergeCell ref="C81:F82"/>
    <mergeCell ref="I81:J81"/>
    <mergeCell ref="M81:N81"/>
    <mergeCell ref="P81:Q81"/>
    <mergeCell ref="U81:V81"/>
    <mergeCell ref="C84:F84"/>
    <mergeCell ref="I84:J84"/>
    <mergeCell ref="M84:N84"/>
    <mergeCell ref="P84:Q84"/>
    <mergeCell ref="U84:V84"/>
    <mergeCell ref="C74:F76"/>
    <mergeCell ref="I74:J74"/>
    <mergeCell ref="M74:N74"/>
    <mergeCell ref="P74:Q74"/>
    <mergeCell ref="U74:V74"/>
    <mergeCell ref="C78:F79"/>
    <mergeCell ref="I78:J78"/>
    <mergeCell ref="M78:N78"/>
    <mergeCell ref="P78:Q78"/>
    <mergeCell ref="U78:V78"/>
    <mergeCell ref="C67:F69"/>
    <mergeCell ref="I67:J67"/>
    <mergeCell ref="M67:N67"/>
    <mergeCell ref="P67:Q67"/>
    <mergeCell ref="U67:V67"/>
    <mergeCell ref="C71:F72"/>
    <mergeCell ref="I71:J71"/>
    <mergeCell ref="M71:N71"/>
    <mergeCell ref="P71:Q71"/>
    <mergeCell ref="U71:V71"/>
    <mergeCell ref="C63:F63"/>
    <mergeCell ref="I63:J63"/>
    <mergeCell ref="M63:N63"/>
    <mergeCell ref="P63:Q63"/>
    <mergeCell ref="U63:V63"/>
    <mergeCell ref="C65:F65"/>
    <mergeCell ref="I65:J65"/>
    <mergeCell ref="M65:N65"/>
    <mergeCell ref="P65:Q65"/>
    <mergeCell ref="U65:V65"/>
    <mergeCell ref="C57:F58"/>
    <mergeCell ref="I57:J57"/>
    <mergeCell ref="M57:N57"/>
    <mergeCell ref="P57:Q57"/>
    <mergeCell ref="U57:V57"/>
    <mergeCell ref="B61:E61"/>
    <mergeCell ref="I61:J61"/>
    <mergeCell ref="M61:N61"/>
    <mergeCell ref="P61:Q61"/>
    <mergeCell ref="U61:V61"/>
    <mergeCell ref="C50:F52"/>
    <mergeCell ref="I50:J50"/>
    <mergeCell ref="M50:N50"/>
    <mergeCell ref="P50:Q50"/>
    <mergeCell ref="U50:V50"/>
    <mergeCell ref="C54:F55"/>
    <mergeCell ref="I54:J54"/>
    <mergeCell ref="M54:N54"/>
    <mergeCell ref="P54:Q54"/>
    <mergeCell ref="U54:V54"/>
    <mergeCell ref="C43:F45"/>
    <mergeCell ref="I43:J43"/>
    <mergeCell ref="M43:N43"/>
    <mergeCell ref="P43:Q43"/>
    <mergeCell ref="U43:V43"/>
    <mergeCell ref="C47:F48"/>
    <mergeCell ref="I47:J47"/>
    <mergeCell ref="M47:N47"/>
    <mergeCell ref="P47:Q47"/>
    <mergeCell ref="U47:V47"/>
    <mergeCell ref="C38:F38"/>
    <mergeCell ref="I38:J38"/>
    <mergeCell ref="M38:N38"/>
    <mergeCell ref="P38:Q38"/>
    <mergeCell ref="U38:V38"/>
    <mergeCell ref="C40:F41"/>
    <mergeCell ref="I40:J40"/>
    <mergeCell ref="M40:N40"/>
    <mergeCell ref="P40:Q40"/>
    <mergeCell ref="U40:V40"/>
    <mergeCell ref="B32:E32"/>
    <mergeCell ref="I32:J32"/>
    <mergeCell ref="M32:N32"/>
    <mergeCell ref="P32:Q32"/>
    <mergeCell ref="U32:V32"/>
    <mergeCell ref="C34:F36"/>
    <mergeCell ref="I34:J34"/>
    <mergeCell ref="M34:N34"/>
    <mergeCell ref="P34:Q34"/>
    <mergeCell ref="U34:V34"/>
    <mergeCell ref="C25:F25"/>
    <mergeCell ref="I25:J25"/>
    <mergeCell ref="M25:N25"/>
    <mergeCell ref="P25:Q25"/>
    <mergeCell ref="U25:V25"/>
    <mergeCell ref="C27:F29"/>
    <mergeCell ref="I27:J27"/>
    <mergeCell ref="M27:N27"/>
    <mergeCell ref="P27:Q27"/>
    <mergeCell ref="U27:V27"/>
    <mergeCell ref="C19:F20"/>
    <mergeCell ref="I19:J19"/>
    <mergeCell ref="M19:N19"/>
    <mergeCell ref="P19:Q19"/>
    <mergeCell ref="U19:V19"/>
    <mergeCell ref="C22:F23"/>
    <mergeCell ref="I22:J22"/>
    <mergeCell ref="M22:N22"/>
    <mergeCell ref="P22:Q22"/>
    <mergeCell ref="U22:V22"/>
    <mergeCell ref="B14:E14"/>
    <mergeCell ref="I14:J14"/>
    <mergeCell ref="M14:N14"/>
    <mergeCell ref="P14:Q14"/>
    <mergeCell ref="U14:V14"/>
    <mergeCell ref="C16:F17"/>
    <mergeCell ref="I16:J16"/>
    <mergeCell ref="M16:N16"/>
    <mergeCell ref="P16:Q16"/>
    <mergeCell ref="U16:V16"/>
    <mergeCell ref="I11:J12"/>
    <mergeCell ref="L11:N12"/>
    <mergeCell ref="P11:Q12"/>
    <mergeCell ref="S11:S12"/>
    <mergeCell ref="U11:V12"/>
    <mergeCell ref="X11:Y12"/>
    <mergeCell ref="E2:W2"/>
    <mergeCell ref="B3:Z3"/>
    <mergeCell ref="J6:W6"/>
    <mergeCell ref="A7:G11"/>
    <mergeCell ref="L7:N10"/>
    <mergeCell ref="X7:Y8"/>
    <mergeCell ref="I8:J9"/>
    <mergeCell ref="P8:Q9"/>
    <mergeCell ref="S8:S9"/>
    <mergeCell ref="U8:V9"/>
  </mergeCells>
  <printOptions/>
  <pageMargins left="0.5902777777777778" right="0.5902777777777778" top="0.39375" bottom="0.39375" header="0" footer="0"/>
  <pageSetup fitToHeight="0" fitToWidth="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Chacón Valdez María Amayrani</cp:lastModifiedBy>
  <cp:lastPrinted>2023-10-10T23:03:06Z</cp:lastPrinted>
  <dcterms:created xsi:type="dcterms:W3CDTF">2015-10-06T22:13:02Z</dcterms:created>
  <dcterms:modified xsi:type="dcterms:W3CDTF">2023-10-31T23:27:46Z</dcterms:modified>
  <cp:category/>
  <cp:version/>
  <cp:contentType/>
  <cp:contentStatus/>
</cp:coreProperties>
</file>