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4"/>
  </bookViews>
  <sheets>
    <sheet name="EdoAnaliticoIng" sheetId="1" r:id="rId1"/>
    <sheet name="Administrativa" sheetId="2" r:id="rId2"/>
    <sheet name="Economica" sheetId="3" r:id="rId3"/>
    <sheet name="ObjetoGasto" sheetId="4" r:id="rId4"/>
    <sheet name="Funcional" sheetId="5" r:id="rId5"/>
  </sheets>
  <externalReferences>
    <externalReference r:id="rId8"/>
  </externalReferences>
  <definedNames>
    <definedName name="_xlnm.Print_Area" localSheetId="1">'Administrativa'!$A$1:$AE$26</definedName>
    <definedName name="_xlnm.Print_Area" localSheetId="0">'EdoAnaliticoIng'!$A$1:$X$56</definedName>
  </definedNames>
  <calcPr fullCalcOnLoad="1"/>
</workbook>
</file>

<file path=xl/sharedStrings.xml><?xml version="1.0" encoding="utf-8"?>
<sst xmlns="http://schemas.openxmlformats.org/spreadsheetml/2006/main" count="557" uniqueCount="418">
  <si>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</si>
  <si>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</si>
  <si>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</si>
  <si>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</si>
  <si>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</si>
  <si>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</si>
  <si>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</si>
  <si>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</si>
  <si>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</si>
  <si>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</si>
  <si>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</si>
  <si>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</si>
  <si>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</si>
  <si>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</si>
  <si>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</si>
  <si>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</si>
  <si>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</si>
  <si>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</si>
  <si>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</si>
  <si>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</si>
  <si>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</si>
  <si>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</si>
  <si>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</si>
  <si>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</si>
  <si>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</si>
  <si>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</si>
  <si>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</si>
  <si>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</si>
  <si>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</si>
  <si>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</si>
  <si>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</si>
  <si>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</si>
  <si>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</si>
  <si>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</si>
  <si>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</si>
  <si>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31 DE MARZO DE 2023</t>
  </si>
  <si>
    <t>MUNICIPIO DE MERIDA YUCATAN</t>
  </si>
  <si>
    <t>Estado Analítico del Ejercicio del Presupuesto de Egresos</t>
  </si>
  <si>
    <t>Clasificación Administrativa</t>
  </si>
  <si>
    <t>DEL 01 DE ENERO AL 31 DE MARZO DE 2023.</t>
  </si>
  <si>
    <t>Egresos</t>
  </si>
  <si>
    <t>Ampliaciones/(Reducciones)</t>
  </si>
  <si>
    <t>Subejercicio</t>
  </si>
  <si>
    <t>Concepto</t>
  </si>
  <si>
    <t>Aprobado</t>
  </si>
  <si>
    <t>Pagado</t>
  </si>
  <si>
    <t>1</t>
  </si>
  <si>
    <t>2</t>
  </si>
  <si>
    <t>3 = (1 + 2)</t>
  </si>
  <si>
    <t>4</t>
  </si>
  <si>
    <t>5</t>
  </si>
  <si>
    <t>6 = (3 - 4)</t>
  </si>
  <si>
    <t>SECTOR PÚBLICO MUNICIPAL</t>
  </si>
  <si>
    <t>Total del Gasto</t>
  </si>
  <si>
    <t>Bajo protesta de decir la verdad declaramos que los Estados Financieros y sus Notas son razonablemente correctos y responsabilidad del emisor.</t>
  </si>
  <si>
    <t>LIC. RENÁN ALBERTO BARRERA CONCHA</t>
  </si>
  <si>
    <t>LICDA. LAURA C. MUÑOZ MOLINA, MTRA</t>
  </si>
  <si>
    <t>PRESIDENTE MUNICIPAL</t>
  </si>
  <si>
    <t>DIRECTORA DE FINANZAS Y TESORERA MUNICIPAL</t>
  </si>
  <si>
    <t>SCP-C-304</t>
  </si>
  <si>
    <t>Página 1 de 1</t>
  </si>
  <si>
    <t>Pensiones y Jubilaciones</t>
  </si>
  <si>
    <t>Amortización de la Deuda</t>
  </si>
  <si>
    <t>Gasto de Capital</t>
  </si>
  <si>
    <t>Gasto Corriente</t>
  </si>
  <si>
    <t>MUNICIPIO DE MERIDA YUCATAN
Estado Analítico del Ejercicio del Presupuesto de Egresos
Clasificación Económica (por Tipo de Gasto)
DEL 01 DE ENERO AL 31 DE MARZO DE 2023.
(PESOS)</t>
  </si>
  <si>
    <t>Página 4 de 4</t>
  </si>
  <si>
    <t>$5,686,659,305.57</t>
  </si>
  <si>
    <t>$1,115,121,158.36</t>
  </si>
  <si>
    <t>$1,248,323,903.43</t>
  </si>
  <si>
    <t>$6,934,983,209.00</t>
  </si>
  <si>
    <t>$1,550,628,108.00</t>
  </si>
  <si>
    <t>$5,384,355,101.00</t>
  </si>
  <si>
    <t>$3,442,395.95</t>
  </si>
  <si>
    <t>$92,521,613.05</t>
  </si>
  <si>
    <t>$95,964,009.00</t>
  </si>
  <si>
    <t>$0.00</t>
  </si>
  <si>
    <t>ADEUDOS DE EJERCICIOS FISCALES ANTERIORES (ADEFAS)</t>
  </si>
  <si>
    <t>$960,000.00</t>
  </si>
  <si>
    <t>COSTO POR COBERTURAS</t>
  </si>
  <si>
    <t>$139,737.02</t>
  </si>
  <si>
    <t>$46,399.98</t>
  </si>
  <si>
    <t>$186,137.00</t>
  </si>
  <si>
    <t>GASTOS DE LA DEUDA PÚBLICA</t>
  </si>
  <si>
    <t>$59,418.92</t>
  </si>
  <si>
    <t>$1,581.08</t>
  </si>
  <si>
    <t>$61,000.00</t>
  </si>
  <si>
    <t>COMISIONES DE LA DEUDA PÚBLICA</t>
  </si>
  <si>
    <t>$29,450,859.88</t>
  </si>
  <si>
    <t>$5,643,186.12</t>
  </si>
  <si>
    <t>$35,094,046.00</t>
  </si>
  <si>
    <t>$22,300.00</t>
  </si>
  <si>
    <t>$35,071,746.00</t>
  </si>
  <si>
    <t>INTERESES DE LA DEUDA PÚBLICA</t>
  </si>
  <si>
    <t>$18,804,678.00</t>
  </si>
  <si>
    <t>$3,833,795.00</t>
  </si>
  <si>
    <t>$22,638,473.00</t>
  </si>
  <si>
    <t>AMORTIZACIÓN DE LA DEUDA PÚBLICA</t>
  </si>
  <si>
    <t>$52,857,089.77</t>
  </si>
  <si>
    <t>$102,046,575.23</t>
  </si>
  <si>
    <t>$154,903,665.00</t>
  </si>
  <si>
    <t>$96,233,446.00</t>
  </si>
  <si>
    <t>$58,670,219.00</t>
  </si>
  <si>
    <t>DEUDA PUBLICA</t>
  </si>
  <si>
    <t>$65,000,000.00</t>
  </si>
  <si>
    <t>$1,000,000.00</t>
  </si>
  <si>
    <t>$64,000,000.00</t>
  </si>
  <si>
    <t>PROVISIONES PARA CONTINGENCIAS Y OTRAS EROGACIONES ESPECIALES</t>
  </si>
  <si>
    <t>$36,745,354.81</t>
  </si>
  <si>
    <t>$6,796,637.52</t>
  </si>
  <si>
    <t>$10,311,857.19</t>
  </si>
  <si>
    <t>$47,057,212.00</t>
  </si>
  <si>
    <t>INVERSIONES EN FIDEICOMISOS, MANDATOS Y OTROS ANÁLOGOS</t>
  </si>
  <si>
    <t>$101,745,354.81</t>
  </si>
  <si>
    <t>$112,057,212.00</t>
  </si>
  <si>
    <t>$111,057,212.00</t>
  </si>
  <si>
    <t>INVERSIONES FINANCIERAS Y OTRAS PROVISIONES</t>
  </si>
  <si>
    <t>$163,436,844.42</t>
  </si>
  <si>
    <t>$16,550,644.35</t>
  </si>
  <si>
    <t>$16,910,715.58</t>
  </si>
  <si>
    <t>$180,347,560.00</t>
  </si>
  <si>
    <t>$104,347,560.00</t>
  </si>
  <si>
    <t>$76,000,000.00</t>
  </si>
  <si>
    <t>OBRA PUBLICA EN BIENES PROPIOS</t>
  </si>
  <si>
    <t>$816,325,180.35</t>
  </si>
  <si>
    <t>$173,968,670.71</t>
  </si>
  <si>
    <t>$191,526,330.65</t>
  </si>
  <si>
    <t>$1,007,851,511.00</t>
  </si>
  <si>
    <t>$402,031,573.00</t>
  </si>
  <si>
    <t>$605,819,938.00</t>
  </si>
  <si>
    <t>OBRA PÚBLICA EN BIENES DE DOMINIO PÚBLICO</t>
  </si>
  <si>
    <t>$979,762,024.77</t>
  </si>
  <si>
    <t>$190,519,315.06</t>
  </si>
  <si>
    <t>$208,437,046.23</t>
  </si>
  <si>
    <t>$1,188,199,071.00</t>
  </si>
  <si>
    <t>$506,379,133.00</t>
  </si>
  <si>
    <t>$681,819,938.00</t>
  </si>
  <si>
    <t>INVERSIÓN PÚBLICA</t>
  </si>
  <si>
    <t>$51,888,980.58</t>
  </si>
  <si>
    <t>$12,839,566.62</t>
  </si>
  <si>
    <t>$12,963,344.42</t>
  </si>
  <si>
    <t>$64,852,325.00</t>
  </si>
  <si>
    <t>$57,436,742.00</t>
  </si>
  <si>
    <t>$7,415,583.00</t>
  </si>
  <si>
    <t>ACTIVOS INTANGIBLES</t>
  </si>
  <si>
    <t>$67,773,967.78</t>
  </si>
  <si>
    <t>$2,118,219.70</t>
  </si>
  <si>
    <t>$2,207,820.22</t>
  </si>
  <si>
    <t>$69,981,788.00</t>
  </si>
  <si>
    <t>$49,149,722.00</t>
  </si>
  <si>
    <t>$20,832,066.00</t>
  </si>
  <si>
    <t>MAQUINARIA, OTROS EQUIPOS Y HERRAMIENTAS</t>
  </si>
  <si>
    <t>$21,002,803.01</t>
  </si>
  <si>
    <t>$7,289,199.99</t>
  </si>
  <si>
    <t>$28,292,003.00</t>
  </si>
  <si>
    <t>VEHÍCULOS Y EQUIPOS DE TRANSPORTE</t>
  </si>
  <si>
    <t>$941,192.00</t>
  </si>
  <si>
    <t>EQUIPO E INSTRUMENTAL MÉDICO Y DE LABORATORIO</t>
  </si>
  <si>
    <t>$419,967.98</t>
  </si>
  <si>
    <t>$24,147.02</t>
  </si>
  <si>
    <t>$444,115.00</t>
  </si>
  <si>
    <t>$414,115.00</t>
  </si>
  <si>
    <t>$30,000.00</t>
  </si>
  <si>
    <t>MOBILIARIO Y EQUIPO EDUCACIONAL Y RECREATIVO</t>
  </si>
  <si>
    <t>$108,354,369.37</t>
  </si>
  <si>
    <t>$7,890,810.07</t>
  </si>
  <si>
    <t>$8,265,479.63</t>
  </si>
  <si>
    <t>$116,619,849.00</t>
  </si>
  <si>
    <t>$35,211,399.00</t>
  </si>
  <si>
    <t>$81,408,450.00</t>
  </si>
  <si>
    <t>MOBILIARIO Y EQUIPO DE ADMINISTRACIÓN</t>
  </si>
  <si>
    <t>$250,381,280.72</t>
  </si>
  <si>
    <t>$30,161,943.40</t>
  </si>
  <si>
    <t>$30,749,991.28</t>
  </si>
  <si>
    <t>$281,131,272.00</t>
  </si>
  <si>
    <t>$171,445,173.00</t>
  </si>
  <si>
    <t>$109,686,099.00</t>
  </si>
  <si>
    <t>BIENES MUEBLES, INMUEBLES E INTANGIBLES</t>
  </si>
  <si>
    <t>$8,587,303.00</t>
  </si>
  <si>
    <t>$1,389,500.00</t>
  </si>
  <si>
    <t>$1,394,500.00</t>
  </si>
  <si>
    <t>$9,981,803.00</t>
  </si>
  <si>
    <t>$1,999,828.00</t>
  </si>
  <si>
    <t>$7,981,975.00</t>
  </si>
  <si>
    <t>DONATIVOS</t>
  </si>
  <si>
    <t>$208,429,633.24</t>
  </si>
  <si>
    <t>$52,005,892.65</t>
  </si>
  <si>
    <t>$57,441,443.76</t>
  </si>
  <si>
    <t>$265,871,077.00</t>
  </si>
  <si>
    <t>PENSIONES Y JUBILACIONES</t>
  </si>
  <si>
    <t>$581,901,212.60</t>
  </si>
  <si>
    <t>$79,602,212.31</t>
  </si>
  <si>
    <t>$84,575,438.40</t>
  </si>
  <si>
    <t>$666,476,651.00</t>
  </si>
  <si>
    <t>$248,814,853.00</t>
  </si>
  <si>
    <t>$417,661,798.00</t>
  </si>
  <si>
    <t>AYUDAS SOCIALES</t>
  </si>
  <si>
    <t>$207,963,732.06</t>
  </si>
  <si>
    <t>$23,420,914.66</t>
  </si>
  <si>
    <t>$26,596,388.94</t>
  </si>
  <si>
    <t>$234,560,121.00</t>
  </si>
  <si>
    <t>-$5,203,000.00</t>
  </si>
  <si>
    <t>$239,763,121.00</t>
  </si>
  <si>
    <t>SUBSIDIOS Y SUBVENCIONES</t>
  </si>
  <si>
    <t>$40,000.00</t>
  </si>
  <si>
    <t>TRANSFERENCIAS AL RESTO DEL SECTOR PÚBLICO</t>
  </si>
  <si>
    <t>$110,666,458.63</t>
  </si>
  <si>
    <t>$10,006,495.37</t>
  </si>
  <si>
    <t>$120,672,954.00</t>
  </si>
  <si>
    <t>$37,968.00</t>
  </si>
  <si>
    <t>$120,634,986.00</t>
  </si>
  <si>
    <t>TRANSFERENCIAS INTERNAS Y ASIGNACIONES AL SECTOR PÚBLICO</t>
  </si>
  <si>
    <t>$1,117,588,339.53</t>
  </si>
  <si>
    <t>$166,425,014.99</t>
  </si>
  <si>
    <t>$180,014,266.47</t>
  </si>
  <si>
    <t>$1,297,602,606.00</t>
  </si>
  <si>
    <t>$245,689,649.00</t>
  </si>
  <si>
    <t>$1,051,912,957.00</t>
  </si>
  <si>
    <t>TRANSFERENCIAS, ASIGNACIONES, SUBSIDIOS Y OTRAS AYUDAS</t>
  </si>
  <si>
    <t>$10,873,015.18</t>
  </si>
  <si>
    <t>$2,459,096.82</t>
  </si>
  <si>
    <t>$2,495,223.82</t>
  </si>
  <si>
    <t>$13,368,239.00</t>
  </si>
  <si>
    <t>$24,324.00</t>
  </si>
  <si>
    <t>$13,343,915.00</t>
  </si>
  <si>
    <t>OTROS SERVICIOS GENERALES</t>
  </si>
  <si>
    <t>$37,928,445.73</t>
  </si>
  <si>
    <t>$66,066,670.88</t>
  </si>
  <si>
    <t>$71,227,522.27</t>
  </si>
  <si>
    <t>$109,155,968.00</t>
  </si>
  <si>
    <t>$78,081,678.00</t>
  </si>
  <si>
    <t>$31,074,290.00</t>
  </si>
  <si>
    <t>SERVICIOS OFICIALES</t>
  </si>
  <si>
    <t>$5,967,369.42</t>
  </si>
  <si>
    <t>$949,855.71</t>
  </si>
  <si>
    <t>$1,203,572.58</t>
  </si>
  <si>
    <t>$7,170,942.00</t>
  </si>
  <si>
    <t>$2,173,780.00</t>
  </si>
  <si>
    <t>$4,997,162.00</t>
  </si>
  <si>
    <t>SERVICIOS DE TRASLADO Y VIÁTICOS</t>
  </si>
  <si>
    <t>$72,722,121.32</t>
  </si>
  <si>
    <t>$41,883,767.33</t>
  </si>
  <si>
    <t>$48,141,720.68</t>
  </si>
  <si>
    <t>$120,863,842.00</t>
  </si>
  <si>
    <t>$32,951,798.00</t>
  </si>
  <si>
    <t>$87,912,044.00</t>
  </si>
  <si>
    <t>SERVICIOS DE COMUNICACIÓN SOCIAL Y PUBLICIDAD</t>
  </si>
  <si>
    <t>$648,745,117.44</t>
  </si>
  <si>
    <t>$41,033,739.39</t>
  </si>
  <si>
    <t>$67,941,287.56</t>
  </si>
  <si>
    <t>$716,686,405.00</t>
  </si>
  <si>
    <t>$208,261,116.00</t>
  </si>
  <si>
    <t>$508,425,289.00</t>
  </si>
  <si>
    <t>SERVICIOS DE INSTALACIÓN, REPARACIÓN, MANTENIMIENTO Y CONSERVACIÓN</t>
  </si>
  <si>
    <t>$45,139,001.51</t>
  </si>
  <si>
    <t>$16,850,009.59</t>
  </si>
  <si>
    <t>$17,622,836.49</t>
  </si>
  <si>
    <t>$62,761,838.00</t>
  </si>
  <si>
    <t>$27,018,486.00</t>
  </si>
  <si>
    <t>$35,743,352.00</t>
  </si>
  <si>
    <t>SERVICIOS FINANCIEROS, BANCARIOS Y COMERCIALES</t>
  </si>
  <si>
    <t>$194,778,084.47</t>
  </si>
  <si>
    <t>$38,028,818.47</t>
  </si>
  <si>
    <t>$44,196,731.53</t>
  </si>
  <si>
    <t>$238,974,816.00</t>
  </si>
  <si>
    <t>$64,447,108.00</t>
  </si>
  <si>
    <t>$174,527,708.00</t>
  </si>
  <si>
    <t>SERVICIOS PROFESIONALES, CIENTÍFICOS, TÉCNICOS Y OTROS SERVICIOS</t>
  </si>
  <si>
    <t>$149,177,689.41</t>
  </si>
  <si>
    <t>$28,783,289.00</t>
  </si>
  <si>
    <t>$36,694,020.59</t>
  </si>
  <si>
    <t>$185,871,710.00</t>
  </si>
  <si>
    <t>$3,905,736.00</t>
  </si>
  <si>
    <t>$181,965,974.00</t>
  </si>
  <si>
    <t>SERVICIOS DE ARRENDAMIENTO</t>
  </si>
  <si>
    <t>$290,613,973.71</t>
  </si>
  <si>
    <t>$58,642,600.77</t>
  </si>
  <si>
    <t>$58,846,080.29</t>
  </si>
  <si>
    <t>$349,460,054.00</t>
  </si>
  <si>
    <t>-$10,227,499.00</t>
  </si>
  <si>
    <t>$359,687,553.00</t>
  </si>
  <si>
    <t>SERVICIOS BÁSICOS</t>
  </si>
  <si>
    <t>$1,455,944,818.19</t>
  </si>
  <si>
    <t>$294,697,847.96</t>
  </si>
  <si>
    <t>$348,368,995.81</t>
  </si>
  <si>
    <t>$1,804,313,814.00</t>
  </si>
  <si>
    <t>$406,636,527.00</t>
  </si>
  <si>
    <t>$1,397,677,287.00</t>
  </si>
  <si>
    <t>SERVICIOS GENERALES</t>
  </si>
  <si>
    <t>$43,749,595.19</t>
  </si>
  <si>
    <t>$2,234,275.00</t>
  </si>
  <si>
    <t>$2,492,492.81</t>
  </si>
  <si>
    <t>$46,242,088.00</t>
  </si>
  <si>
    <t>$24,053,435.00</t>
  </si>
  <si>
    <t>$22,188,653.00</t>
  </si>
  <si>
    <t>HERRAMIENTAS, REFACCIONES Y ACCESORIOS MENORES</t>
  </si>
  <si>
    <t>$254,702.00</t>
  </si>
  <si>
    <t>-$298.00</t>
  </si>
  <si>
    <t>$255,000.00</t>
  </si>
  <si>
    <t>MATERIALES Y SUMINISTROS PARA SEGURIDAD</t>
  </si>
  <si>
    <t>$21,142,144.55</t>
  </si>
  <si>
    <t>$1,046,467.90</t>
  </si>
  <si>
    <t>$1,872,008.45</t>
  </si>
  <si>
    <t>$23,014,153.00</t>
  </si>
  <si>
    <t>$786,390.00</t>
  </si>
  <si>
    <t>$22,227,763.00</t>
  </si>
  <si>
    <t>VESTUARIO, BLANCOS, PRENDAS DE PROTECCIÓN Y ARTÍCULOS DEPORTIVOS</t>
  </si>
  <si>
    <t>$92,186,510.89</t>
  </si>
  <si>
    <t>$20,995,486.54</t>
  </si>
  <si>
    <t>$24,824,595.11</t>
  </si>
  <si>
    <t>$117,011,106.00</t>
  </si>
  <si>
    <t>$1,761,374.00</t>
  </si>
  <si>
    <t>$115,249,732.00</t>
  </si>
  <si>
    <t>COMBUSTIBLES, LUBRICANTES Y ADITIVOS</t>
  </si>
  <si>
    <t>$75,365,668.11</t>
  </si>
  <si>
    <t>$1,392,927.14</t>
  </si>
  <si>
    <t>$2,006,704.89</t>
  </si>
  <si>
    <t>$77,372,373.00</t>
  </si>
  <si>
    <t>-$1,622,477.00</t>
  </si>
  <si>
    <t>$78,994,850.00</t>
  </si>
  <si>
    <t>PRODUCTOS QUIMICOS, FARMACEUTICOS Y DE LABORATORIO</t>
  </si>
  <si>
    <t>$312,182,258.06</t>
  </si>
  <si>
    <t>$15,167,380.84</t>
  </si>
  <si>
    <t>$19,140,424.94</t>
  </si>
  <si>
    <t>$331,322,683.00</t>
  </si>
  <si>
    <t>$84,886,002.00</t>
  </si>
  <si>
    <t>$246,436,681.00</t>
  </si>
  <si>
    <t>MATERIALES Y ARTÍCULOS DE CONSTRUCCIÓN Y DE REPARACIÓN</t>
  </si>
  <si>
    <t>$13,533,421.37</t>
  </si>
  <si>
    <t>$3,692,164.45</t>
  </si>
  <si>
    <t>$6,494,056.63</t>
  </si>
  <si>
    <t>$20,027,478.00</t>
  </si>
  <si>
    <t>$3,408,553.00</t>
  </si>
  <si>
    <t>$16,618,925.00</t>
  </si>
  <si>
    <t>ALIMENTOS Y UTENSILIOS</t>
  </si>
  <si>
    <t>$23,799,427.29</t>
  </si>
  <si>
    <t>$3,195,909.39</t>
  </si>
  <si>
    <t>$4,312,207.71</t>
  </si>
  <si>
    <t>$28,111,635.00</t>
  </si>
  <si>
    <t>$9,971,201.00</t>
  </si>
  <si>
    <t>$18,140,434.00</t>
  </si>
  <si>
    <t>MATERIALES DE ADMINISTRACIÓN, EMISIÓN DE DOCUMENTOS Y ARTÍCULOS OFICIALES</t>
  </si>
  <si>
    <t>$582,213,727.46</t>
  </si>
  <si>
    <t>$47,724,611.26</t>
  </si>
  <si>
    <t>$61,142,490.54</t>
  </si>
  <si>
    <t>$643,356,218.00</t>
  </si>
  <si>
    <t>$123,244,180.00</t>
  </si>
  <si>
    <t>$520,112,038.00</t>
  </si>
  <si>
    <t>MATERIALES Y SUMINISTROS</t>
  </si>
  <si>
    <t>$192,616,374.98</t>
  </si>
  <si>
    <t>$38,488,318.28</t>
  </si>
  <si>
    <t>$41,200,459.02</t>
  </si>
  <si>
    <t>$233,816,834.00</t>
  </si>
  <si>
    <t>-$2,101,996.00</t>
  </si>
  <si>
    <t>$235,918,830.00</t>
  </si>
  <si>
    <t>OTRAS PRESTACIONES SOCIALES Y ECONÓMICAS</t>
  </si>
  <si>
    <t>$81,192,131.13</t>
  </si>
  <si>
    <t>$14,801,529.32</t>
  </si>
  <si>
    <t>$22,807,068.87</t>
  </si>
  <si>
    <t>$103,999,200.00</t>
  </si>
  <si>
    <t>-$312,522.00</t>
  </si>
  <si>
    <t>$104,311,722.00</t>
  </si>
  <si>
    <t>SEGURIDAD SOCIAL</t>
  </si>
  <si>
    <t>$146,992,161.03</t>
  </si>
  <si>
    <t>$23,950,901.42</t>
  </si>
  <si>
    <t>$43,723,088.97</t>
  </si>
  <si>
    <t>$190,715,250.00</t>
  </si>
  <si>
    <t>$617,313.00</t>
  </si>
  <si>
    <t>$190,097,937.00</t>
  </si>
  <si>
    <t>REMUNERACIONES ADICIONALES Y ESPECIALES</t>
  </si>
  <si>
    <t>$132,872,014.16</t>
  </si>
  <si>
    <t>$28,339,767.94</t>
  </si>
  <si>
    <t>$28,353,367.84</t>
  </si>
  <si>
    <t>$161,225,382.00</t>
  </si>
  <si>
    <t>$67,428.00</t>
  </si>
  <si>
    <t>$161,157,954.00</t>
  </si>
  <si>
    <t>REMUNERACIONES AL PERSONAL DE CARÁCTER TRANSITORIO</t>
  </si>
  <si>
    <t>$592,493,989.02</t>
  </si>
  <si>
    <t>$171,168,695.98</t>
  </si>
  <si>
    <t>$763,662,685.00</t>
  </si>
  <si>
    <t>$1,729,777.00</t>
  </si>
  <si>
    <t>$761,932,908.00</t>
  </si>
  <si>
    <t>REMUNERACIONES AL PERSONAL DE CARÁCTER PERMANENTE</t>
  </si>
  <si>
    <t>$1,146,166,670.32</t>
  </si>
  <si>
    <t>$276,749,212.94</t>
  </si>
  <si>
    <t>$307,252,680.68</t>
  </si>
  <si>
    <t>$1,453,419,351.00</t>
  </si>
  <si>
    <t>SERVICIOS PERSONALES</t>
  </si>
  <si>
    <t>Ampliaciones / (Reducciones)</t>
  </si>
  <si>
    <t xml:space="preserve">
Concepto
</t>
  </si>
  <si>
    <t xml:space="preserve">Estado Analítico del Ejercicio del Presupuesto de Egresos
Clasificación por Objeto del Gasto (Capítulo y Concepto)
DEL 01 DE ENERO AL 31 DE MARZO DE 2023.
</t>
  </si>
  <si>
    <t>Página 3 de 3</t>
  </si>
  <si>
    <t>ADEUDOS DE EJERCICIOS FISCALES ANTERIORES</t>
  </si>
  <si>
    <t>TRANSACCIONES DE LA DEUDA PUBLICA / COSTO FINANCIERO DE LA DEUDA</t>
  </si>
  <si>
    <t>OTRAS NO CLASIFICADAS EN FUNCIONES ANTERIORES</t>
  </si>
  <si>
    <t>CIENCIA, TECNOLOGIA E INNOVACION</t>
  </si>
  <si>
    <t>TURISMO</t>
  </si>
  <si>
    <t>TRANSPORTE</t>
  </si>
  <si>
    <t>AGROPECUARIA, SILVICULTURA, PESCA Y CAZA</t>
  </si>
  <si>
    <t>ASUNTOS ECONOMICOS, COMERCIALES Y LABORALES EN GENERAL</t>
  </si>
  <si>
    <t>DESARROLLO ECONOMICO</t>
  </si>
  <si>
    <t>OTROS ASUNTOS SOCIALES</t>
  </si>
  <si>
    <t>PROTECCION SOCIAL</t>
  </si>
  <si>
    <t>EDUCACION</t>
  </si>
  <si>
    <t>RECREACION, CULTURA Y OTRAS MANIFESTACIONES SOCIALES</t>
  </si>
  <si>
    <t>SALUD</t>
  </si>
  <si>
    <t>VIVIENDA Y SERVICIOS A LA COMUNIDAD</t>
  </si>
  <si>
    <t>PROTECCION AMBIENTAL</t>
  </si>
  <si>
    <t>DESARROLLO SOCIAL</t>
  </si>
  <si>
    <t>ASUNTOS DE ORDEN PUBLICO Y DE SEGURIDAD INTERIOR</t>
  </si>
  <si>
    <t>ASUNTOS FINANCIEROS Y HACENDARIOS</t>
  </si>
  <si>
    <t>COORDINACION DE LA POLITICA DE GOBIERNO</t>
  </si>
  <si>
    <t>JUSTICIA</t>
  </si>
  <si>
    <t>LEGISLACION</t>
  </si>
  <si>
    <t>GOBIERNO</t>
  </si>
  <si>
    <t>Ampliaciones/
(Reducciones)</t>
  </si>
  <si>
    <t>Estado Analítico del Ejercicio del Presupuesto de Egresos
Clasificación Funcional (Finalidad y Función)
DEL 01 DE ENERO AL 31 DE MARZO DE 2023.
(PESOS)</t>
  </si>
  <si>
    <t>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</si>
</sst>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  <numFmt numFmtId="172" formatCode="[$$-80A]#,##0.00"/>
    <numFmt numFmtId="173" formatCode="[$$-80A]#,##0.00;[$$-80A]\-#,##0.00"/>
  </numFmts>
  <fonts count="55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b/>
      <sz val="10"/>
      <color indexed="8"/>
      <name val="Exo 2"/>
      <family val="0"/>
    </font>
    <font>
      <sz val="10"/>
      <color indexed="8"/>
      <name val="Exo 2"/>
      <family val="0"/>
    </font>
    <font>
      <sz val="8"/>
      <color indexed="8"/>
      <name val="Exo 2"/>
      <family val="0"/>
    </font>
    <font>
      <b/>
      <sz val="8"/>
      <color indexed="8"/>
      <name val="Times New Roman"/>
      <family val="0"/>
    </font>
    <font>
      <b/>
      <sz val="8"/>
      <color indexed="8"/>
      <name val="exo 2"/>
      <family val="0"/>
    </font>
    <font>
      <b/>
      <sz val="11"/>
      <color indexed="8"/>
      <name val="Exo 2"/>
      <family val="0"/>
    </font>
    <font>
      <b/>
      <sz val="8"/>
      <color indexed="8"/>
      <name val="ARIAL"/>
      <family val="0"/>
    </font>
    <font>
      <b/>
      <sz val="9"/>
      <color indexed="8"/>
      <name val="exo 2"/>
      <family val="0"/>
    </font>
    <font>
      <sz val="11"/>
      <color indexed="8"/>
      <name val="exo 2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94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3" fillId="0" borderId="16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 readingOrder="1"/>
    </xf>
    <xf numFmtId="0" fontId="26" fillId="0" borderId="0" xfId="0" applyFont="1" applyAlignment="1">
      <alignment horizontal="center" vertical="top" wrapText="1" readingOrder="1"/>
    </xf>
    <xf numFmtId="0" fontId="27" fillId="0" borderId="0" xfId="0" applyFont="1" applyAlignment="1">
      <alignment horizontal="left" vertical="top" wrapText="1"/>
    </xf>
    <xf numFmtId="172" fontId="28" fillId="0" borderId="0" xfId="0" applyNumberFormat="1" applyFont="1" applyAlignment="1">
      <alignment horizontal="right" vertical="top"/>
    </xf>
    <xf numFmtId="172" fontId="28" fillId="0" borderId="0" xfId="0" applyNumberFormat="1" applyFont="1" applyAlignment="1">
      <alignment horizontal="right" vertical="top"/>
    </xf>
    <xf numFmtId="0" fontId="26" fillId="0" borderId="0" xfId="0" applyFont="1" applyAlignment="1">
      <alignment horizontal="left" vertical="top" wrapText="1" readingOrder="1"/>
    </xf>
    <xf numFmtId="172" fontId="29" fillId="0" borderId="0" xfId="0" applyNumberFormat="1" applyFont="1" applyAlignment="1">
      <alignment horizontal="right" vertical="top"/>
    </xf>
    <xf numFmtId="172" fontId="29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right" vertical="top" wrapText="1" readingOrder="1"/>
    </xf>
    <xf numFmtId="0" fontId="1" fillId="0" borderId="0" xfId="0" applyFont="1" applyAlignment="1">
      <alignment horizontal="left" vertical="top" wrapText="1" readingOrder="1"/>
    </xf>
    <xf numFmtId="172" fontId="30" fillId="0" borderId="0" xfId="0" applyNumberFormat="1" applyFont="1" applyAlignment="1">
      <alignment horizontal="right" vertical="top"/>
    </xf>
    <xf numFmtId="172" fontId="30" fillId="0" borderId="0" xfId="0" applyNumberFormat="1" applyFont="1" applyAlignment="1">
      <alignment horizontal="right" vertical="top"/>
    </xf>
    <xf numFmtId="173" fontId="28" fillId="0" borderId="0" xfId="0" applyNumberFormat="1" applyFont="1" applyAlignment="1">
      <alignment horizontal="right" vertical="top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wrapText="1" readingOrder="1"/>
    </xf>
    <xf numFmtId="0" fontId="31" fillId="0" borderId="0" xfId="0" applyFont="1" applyAlignment="1">
      <alignment horizontal="center" vertical="top" wrapText="1" readingOrder="1"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3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 readingOrder="1"/>
    </xf>
    <xf numFmtId="0" fontId="33" fillId="0" borderId="0" xfId="0" applyFont="1" applyAlignment="1">
      <alignment horizontal="center" vertical="top" wrapText="1" readingOrder="1"/>
    </xf>
    <xf numFmtId="0" fontId="31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 wrapText="1" readingOrder="1"/>
    </xf>
    <xf numFmtId="172" fontId="28" fillId="0" borderId="0" xfId="0" applyNumberFormat="1" applyFont="1" applyAlignment="1">
      <alignment horizontal="right" vertical="top" wrapText="1"/>
    </xf>
    <xf numFmtId="172" fontId="28" fillId="0" borderId="0" xfId="0" applyNumberFormat="1" applyFont="1" applyAlignment="1">
      <alignment horizontal="right" vertical="top" wrapText="1"/>
    </xf>
    <xf numFmtId="172" fontId="30" fillId="0" borderId="0" xfId="0" applyNumberFormat="1" applyFont="1" applyAlignment="1">
      <alignment horizontal="right" vertical="top" wrapText="1"/>
    </xf>
    <xf numFmtId="172" fontId="30" fillId="0" borderId="0" xfId="0" applyNumberFormat="1" applyFont="1" applyAlignment="1">
      <alignment horizontal="right" vertical="top" wrapText="1"/>
    </xf>
    <xf numFmtId="0" fontId="35" fillId="0" borderId="0" xfId="0" applyFont="1" applyAlignment="1">
      <alignment horizontal="center" vertical="top" wrapText="1" readingOrder="1"/>
    </xf>
    <xf numFmtId="0" fontId="35" fillId="0" borderId="0" xfId="0" applyFont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5</xdr:col>
      <xdr:colOff>0</xdr:colOff>
      <xdr:row>6</xdr:row>
      <xdr:rowOff>123825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0</xdr:row>
      <xdr:rowOff>47625</xdr:rowOff>
    </xdr:from>
    <xdr:to>
      <xdr:col>3</xdr:col>
      <xdr:colOff>438150</xdr:colOff>
      <xdr:row>5</xdr:row>
      <xdr:rowOff>104775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762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</xdr:row>
      <xdr:rowOff>28575</xdr:rowOff>
    </xdr:from>
    <xdr:to>
      <xdr:col>5</xdr:col>
      <xdr:colOff>95250</xdr:colOff>
      <xdr:row>3</xdr:row>
      <xdr:rowOff>733425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524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1</xdr:row>
      <xdr:rowOff>76200</xdr:rowOff>
    </xdr:from>
    <xdr:to>
      <xdr:col>6</xdr:col>
      <xdr:colOff>104775</xdr:colOff>
      <xdr:row>5</xdr:row>
      <xdr:rowOff>180975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047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ayrani.alonzo\Documents\INFORMES%20TRIMESTRALES%202023\PRIMER%20TRIMESTRE\1ER%20TRIMESTRE2023\1ER%20TRIMESTRE2023\LGCG\Clasificaci&#243;n%20Administ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showOutlineSymbols="0" view="pageBreakPreview" zoomScale="85" zoomScaleSheetLayoutView="85" zoomScalePageLayoutView="0" workbookViewId="0" topLeftCell="C4">
      <selection activeCell="J20" sqref="J20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35" t="s">
        <v>35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</row>
    <row r="3" spans="3:24" ht="12.75" customHeight="1"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0"/>
    </row>
    <row r="4" spans="3:24" ht="16.5" customHeight="1"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</row>
    <row r="5" spans="3:24" ht="18.75" customHeight="1">
      <c r="C5" s="66" t="s">
        <v>27</v>
      </c>
      <c r="D5" s="112"/>
      <c r="E5" s="112"/>
      <c r="F5" s="112"/>
      <c r="G5" s="67"/>
      <c r="H5" s="79" t="s">
        <v>24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  <c r="W5" s="146" t="s">
        <v>5</v>
      </c>
      <c r="X5" s="147"/>
    </row>
    <row r="6" spans="3:24" ht="26.25" customHeight="1">
      <c r="C6" s="113"/>
      <c r="D6" s="114"/>
      <c r="E6" s="114"/>
      <c r="F6" s="114"/>
      <c r="G6" s="115"/>
      <c r="H6" s="76" t="s">
        <v>0</v>
      </c>
      <c r="I6" s="144"/>
      <c r="J6" s="144"/>
      <c r="K6" s="77"/>
      <c r="L6" s="82" t="s">
        <v>1</v>
      </c>
      <c r="M6" s="83"/>
      <c r="N6" s="100"/>
      <c r="O6" s="82" t="s">
        <v>2</v>
      </c>
      <c r="P6" s="83"/>
      <c r="Q6" s="100"/>
      <c r="R6" s="145" t="s">
        <v>3</v>
      </c>
      <c r="S6" s="145"/>
      <c r="T6" s="145"/>
      <c r="U6" s="76" t="s">
        <v>4</v>
      </c>
      <c r="V6" s="77"/>
      <c r="W6" s="148"/>
      <c r="X6" s="149"/>
    </row>
    <row r="7" spans="3:24" ht="18" customHeight="1">
      <c r="C7" s="68"/>
      <c r="D7" s="116"/>
      <c r="E7" s="116"/>
      <c r="F7" s="116"/>
      <c r="G7" s="69"/>
      <c r="H7" s="82" t="s">
        <v>6</v>
      </c>
      <c r="I7" s="83"/>
      <c r="J7" s="83"/>
      <c r="K7" s="30"/>
      <c r="L7" s="82" t="s">
        <v>7</v>
      </c>
      <c r="M7" s="83"/>
      <c r="N7" s="30"/>
      <c r="O7" s="82" t="s">
        <v>8</v>
      </c>
      <c r="P7" s="83"/>
      <c r="Q7" s="100"/>
      <c r="R7" s="82" t="s">
        <v>9</v>
      </c>
      <c r="S7" s="83"/>
      <c r="T7" s="100"/>
      <c r="U7" s="82" t="s">
        <v>10</v>
      </c>
      <c r="V7" s="100"/>
      <c r="W7" s="131" t="s">
        <v>23</v>
      </c>
      <c r="X7" s="132"/>
    </row>
    <row r="8" spans="3:26" ht="15" customHeight="1">
      <c r="C8" s="133" t="s">
        <v>12</v>
      </c>
      <c r="D8" s="134"/>
      <c r="E8" s="134"/>
      <c r="F8" s="134"/>
      <c r="G8" s="10"/>
      <c r="H8" s="11"/>
      <c r="I8" s="129">
        <v>1943842935</v>
      </c>
      <c r="J8" s="129"/>
      <c r="K8" s="12"/>
      <c r="L8" s="11"/>
      <c r="M8" s="129">
        <v>221244683.4</v>
      </c>
      <c r="N8" s="130"/>
      <c r="O8" s="128">
        <f>I8+M8</f>
        <v>2165087618.4</v>
      </c>
      <c r="P8" s="129"/>
      <c r="Q8" s="130"/>
      <c r="R8" s="128">
        <v>1066012811.4</v>
      </c>
      <c r="S8" s="129"/>
      <c r="T8" s="130"/>
      <c r="U8" s="11"/>
      <c r="V8" s="40">
        <v>1066012811.4</v>
      </c>
      <c r="W8" s="128">
        <f>V8-I8</f>
        <v>-877830123.6</v>
      </c>
      <c r="X8" s="130"/>
      <c r="Y8" s="9"/>
      <c r="Z8" s="9"/>
    </row>
    <row r="9" spans="3:26" ht="15" customHeight="1">
      <c r="C9" s="94" t="s">
        <v>13</v>
      </c>
      <c r="D9" s="95"/>
      <c r="E9" s="95"/>
      <c r="F9" s="95"/>
      <c r="G9" s="13"/>
      <c r="H9" s="14"/>
      <c r="I9" s="48">
        <v>0</v>
      </c>
      <c r="J9" s="48"/>
      <c r="K9" s="15"/>
      <c r="L9" s="14"/>
      <c r="M9" s="48">
        <v>0</v>
      </c>
      <c r="N9" s="49"/>
      <c r="O9" s="47">
        <v>0</v>
      </c>
      <c r="P9" s="48"/>
      <c r="Q9" s="49"/>
      <c r="R9" s="47">
        <v>0</v>
      </c>
      <c r="S9" s="48"/>
      <c r="T9" s="49"/>
      <c r="U9" s="14"/>
      <c r="V9" s="40">
        <v>0</v>
      </c>
      <c r="W9" s="126">
        <f aca="true" t="shared" si="0" ref="W9:W14">V9-I9</f>
        <v>0</v>
      </c>
      <c r="X9" s="127"/>
      <c r="Y9" s="9"/>
      <c r="Z9" s="9"/>
    </row>
    <row r="10" spans="3:26" ht="15" customHeight="1">
      <c r="C10" s="94" t="s">
        <v>14</v>
      </c>
      <c r="D10" s="95"/>
      <c r="E10" s="95"/>
      <c r="F10" s="95"/>
      <c r="G10" s="13"/>
      <c r="H10" s="14"/>
      <c r="I10" s="48">
        <v>0</v>
      </c>
      <c r="J10" s="48"/>
      <c r="K10" s="15"/>
      <c r="L10" s="14"/>
      <c r="M10" s="48">
        <v>0</v>
      </c>
      <c r="N10" s="49"/>
      <c r="O10" s="47">
        <f>I10+M10</f>
        <v>0</v>
      </c>
      <c r="P10" s="48"/>
      <c r="Q10" s="49"/>
      <c r="R10" s="47">
        <v>0</v>
      </c>
      <c r="S10" s="48"/>
      <c r="T10" s="49"/>
      <c r="U10" s="14"/>
      <c r="V10" s="40">
        <v>0</v>
      </c>
      <c r="W10" s="126">
        <f t="shared" si="0"/>
        <v>0</v>
      </c>
      <c r="X10" s="127"/>
      <c r="Y10" s="9"/>
      <c r="Z10" s="9"/>
    </row>
    <row r="11" spans="3:26" ht="15" customHeight="1">
      <c r="C11" s="94" t="s">
        <v>15</v>
      </c>
      <c r="D11" s="95"/>
      <c r="E11" s="95"/>
      <c r="F11" s="95"/>
      <c r="G11" s="13"/>
      <c r="H11" s="14"/>
      <c r="I11" s="48">
        <v>263425260</v>
      </c>
      <c r="J11" s="48"/>
      <c r="K11" s="15"/>
      <c r="L11" s="14"/>
      <c r="M11" s="48">
        <v>10668786.24</v>
      </c>
      <c r="N11" s="49"/>
      <c r="O11" s="47">
        <f>I11+M11</f>
        <v>274094046.24</v>
      </c>
      <c r="P11" s="48"/>
      <c r="Q11" s="49"/>
      <c r="R11" s="47">
        <v>73887008.24</v>
      </c>
      <c r="S11" s="48"/>
      <c r="T11" s="49"/>
      <c r="U11" s="14"/>
      <c r="V11" s="40">
        <v>73887008.24</v>
      </c>
      <c r="W11" s="47">
        <f>V11-I11</f>
        <v>-189538251.76</v>
      </c>
      <c r="X11" s="49"/>
      <c r="Y11" s="9"/>
      <c r="Z11" s="9"/>
    </row>
    <row r="12" spans="3:26" ht="15" customHeight="1">
      <c r="C12" s="94" t="s">
        <v>16</v>
      </c>
      <c r="D12" s="95"/>
      <c r="E12" s="95"/>
      <c r="F12" s="95"/>
      <c r="G12" s="13"/>
      <c r="H12" s="14"/>
      <c r="I12" s="48">
        <v>102826699</v>
      </c>
      <c r="J12" s="48"/>
      <c r="K12" s="15"/>
      <c r="L12" s="14"/>
      <c r="M12" s="48">
        <v>28012075.73</v>
      </c>
      <c r="N12" s="49"/>
      <c r="O12" s="125"/>
      <c r="P12" s="125"/>
      <c r="Q12" s="35">
        <f>I12+M12</f>
        <v>130838774.73</v>
      </c>
      <c r="R12" s="47">
        <v>53427423.73</v>
      </c>
      <c r="S12" s="48"/>
      <c r="T12" s="49"/>
      <c r="U12" s="14"/>
      <c r="V12" s="40">
        <v>53427423.73</v>
      </c>
      <c r="W12" s="47">
        <f>V12-I12</f>
        <v>-49399275.27</v>
      </c>
      <c r="X12" s="49"/>
      <c r="Y12" s="9"/>
      <c r="Z12" s="9"/>
    </row>
    <row r="13" spans="3:26" ht="15" customHeight="1">
      <c r="C13" s="94" t="s">
        <v>17</v>
      </c>
      <c r="D13" s="95"/>
      <c r="E13" s="95"/>
      <c r="F13" s="95"/>
      <c r="G13" s="13"/>
      <c r="H13" s="14"/>
      <c r="I13" s="48">
        <v>12014756</v>
      </c>
      <c r="J13" s="48"/>
      <c r="K13" s="15"/>
      <c r="L13" s="14"/>
      <c r="M13" s="48">
        <v>-841498.89</v>
      </c>
      <c r="N13" s="49"/>
      <c r="O13" s="47">
        <f>I13+M13</f>
        <v>11173257.11</v>
      </c>
      <c r="P13" s="48"/>
      <c r="Q13" s="49"/>
      <c r="R13" s="47">
        <v>3327979.11</v>
      </c>
      <c r="S13" s="48"/>
      <c r="T13" s="49"/>
      <c r="U13" s="14"/>
      <c r="V13" s="40">
        <v>3327979.11</v>
      </c>
      <c r="W13" s="47">
        <f>V13-I13</f>
        <v>-8686776.89</v>
      </c>
      <c r="X13" s="49"/>
      <c r="Y13" s="9"/>
      <c r="Z13" s="9"/>
    </row>
    <row r="14" spans="3:26" ht="24.75" customHeight="1">
      <c r="C14" s="94" t="s">
        <v>28</v>
      </c>
      <c r="D14" s="95"/>
      <c r="E14" s="95"/>
      <c r="F14" s="95"/>
      <c r="G14" s="13"/>
      <c r="H14" s="14"/>
      <c r="I14" s="48">
        <v>0</v>
      </c>
      <c r="J14" s="48"/>
      <c r="K14" s="15"/>
      <c r="L14" s="14"/>
      <c r="M14" s="48">
        <v>0</v>
      </c>
      <c r="N14" s="49"/>
      <c r="O14" s="47">
        <v>0</v>
      </c>
      <c r="P14" s="48"/>
      <c r="Q14" s="49"/>
      <c r="R14" s="47">
        <v>0</v>
      </c>
      <c r="S14" s="48"/>
      <c r="T14" s="49"/>
      <c r="U14" s="14"/>
      <c r="V14" s="40">
        <v>0</v>
      </c>
      <c r="W14" s="47">
        <f t="shared" si="0"/>
        <v>0</v>
      </c>
      <c r="X14" s="49"/>
      <c r="Y14" s="9"/>
      <c r="Z14" s="9"/>
    </row>
    <row r="15" spans="3:26" ht="36" customHeight="1">
      <c r="C15" s="94" t="s">
        <v>29</v>
      </c>
      <c r="D15" s="95"/>
      <c r="E15" s="95"/>
      <c r="F15" s="95"/>
      <c r="G15" s="13"/>
      <c r="H15" s="14"/>
      <c r="I15" s="48">
        <v>2882245451</v>
      </c>
      <c r="J15" s="48"/>
      <c r="K15" s="15"/>
      <c r="L15" s="14"/>
      <c r="M15" s="48">
        <v>-17965009.92</v>
      </c>
      <c r="N15" s="49"/>
      <c r="O15" s="125"/>
      <c r="P15" s="125"/>
      <c r="Q15" s="35">
        <f>I15+M15</f>
        <v>2864280441.08</v>
      </c>
      <c r="R15" s="47">
        <v>642959193.08</v>
      </c>
      <c r="S15" s="48"/>
      <c r="T15" s="49"/>
      <c r="U15" s="14"/>
      <c r="V15" s="40">
        <v>642959193.08</v>
      </c>
      <c r="W15" s="47">
        <f>V15-I15</f>
        <v>-2239286257.92</v>
      </c>
      <c r="X15" s="49"/>
      <c r="Y15" s="9"/>
      <c r="Z15" s="9"/>
    </row>
    <row r="16" spans="3:26" s="44" customFormat="1" ht="26.25" customHeight="1">
      <c r="C16" s="110" t="s">
        <v>30</v>
      </c>
      <c r="D16" s="111"/>
      <c r="E16" s="111"/>
      <c r="F16" s="111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50">
        <v>0</v>
      </c>
      <c r="P16" s="51"/>
      <c r="Q16" s="52"/>
      <c r="R16" s="50">
        <v>0</v>
      </c>
      <c r="S16" s="51"/>
      <c r="T16" s="52"/>
      <c r="U16" s="25"/>
      <c r="V16" s="40">
        <v>0</v>
      </c>
      <c r="W16" s="50">
        <f>V16-I16</f>
        <v>0</v>
      </c>
      <c r="X16" s="52"/>
      <c r="Y16" s="9"/>
      <c r="Z16" s="9"/>
    </row>
    <row r="17" spans="3:26" ht="15" customHeight="1">
      <c r="C17" s="102" t="s">
        <v>18</v>
      </c>
      <c r="D17" s="103"/>
      <c r="E17" s="103"/>
      <c r="F17" s="103"/>
      <c r="G17" s="18"/>
      <c r="H17" s="19"/>
      <c r="I17" s="54">
        <v>180000000</v>
      </c>
      <c r="J17" s="54"/>
      <c r="K17" s="21"/>
      <c r="L17" s="19"/>
      <c r="M17" s="54"/>
      <c r="N17" s="54"/>
      <c r="O17" s="53">
        <f>I17+M17</f>
        <v>180000000</v>
      </c>
      <c r="P17" s="54"/>
      <c r="Q17" s="55"/>
      <c r="R17" s="53">
        <v>110000000</v>
      </c>
      <c r="S17" s="54"/>
      <c r="T17" s="55"/>
      <c r="U17" s="14"/>
      <c r="V17" s="36">
        <v>110000000</v>
      </c>
      <c r="W17" s="62">
        <f>V17-I17</f>
        <v>-70000000</v>
      </c>
      <c r="X17" s="63"/>
      <c r="Y17" s="9"/>
      <c r="Z17" s="9"/>
    </row>
    <row r="18" spans="1:25" ht="7.5" customHeight="1">
      <c r="A18" s="4"/>
      <c r="B18" s="4"/>
      <c r="C18" s="90" t="s">
        <v>19</v>
      </c>
      <c r="D18" s="91"/>
      <c r="E18" s="91"/>
      <c r="F18" s="91"/>
      <c r="G18" s="2"/>
      <c r="H18" s="1"/>
      <c r="I18" s="57">
        <f>SUM(I15,I13,I12,I11,I10,I8+I17)</f>
        <v>5384355101</v>
      </c>
      <c r="J18" s="57"/>
      <c r="K18" s="3"/>
      <c r="L18" s="1"/>
      <c r="M18" s="57">
        <f>M8+M11+M12+M13+M15+M17</f>
        <v>241119036.56</v>
      </c>
      <c r="N18" s="3"/>
      <c r="O18" s="32">
        <f>SUM(O15,O13,O12,O11,O10,O8)</f>
        <v>2450354921.75</v>
      </c>
      <c r="P18" s="57">
        <f>O8+O10+O11+Q12+O13+Q15+O17</f>
        <v>5625474137.56</v>
      </c>
      <c r="Q18" s="58"/>
      <c r="R18" s="56">
        <f>SUM(R15,R13,R12,R11,R8,R16+R17)</f>
        <v>1949614415.56</v>
      </c>
      <c r="S18" s="57"/>
      <c r="T18" s="58"/>
      <c r="U18" s="1"/>
      <c r="V18" s="58">
        <f>SUM(V8+V11+V12+V13+V15+V17)</f>
        <v>1949614415.56</v>
      </c>
      <c r="W18" s="70">
        <f>SUM(W16,W15,W12,W13,W11,W10,W8+W17)</f>
        <v>-3434740685.44</v>
      </c>
      <c r="X18" s="71"/>
      <c r="Y18" s="9"/>
    </row>
    <row r="19" spans="3:24" s="4" customFormat="1" ht="7.5" customHeight="1">
      <c r="C19" s="92"/>
      <c r="D19" s="93"/>
      <c r="E19" s="93"/>
      <c r="F19" s="93"/>
      <c r="G19" s="6"/>
      <c r="H19" s="5"/>
      <c r="I19" s="60"/>
      <c r="J19" s="60"/>
      <c r="K19" s="7"/>
      <c r="L19" s="5"/>
      <c r="M19" s="60"/>
      <c r="N19" s="7"/>
      <c r="O19" s="33"/>
      <c r="P19" s="60"/>
      <c r="Q19" s="61"/>
      <c r="R19" s="59"/>
      <c r="S19" s="60"/>
      <c r="T19" s="61"/>
      <c r="U19" s="5"/>
      <c r="V19" s="61"/>
      <c r="W19" s="72"/>
      <c r="X19" s="73"/>
    </row>
    <row r="20" spans="9:24" s="4" customFormat="1" ht="6.75" customHeight="1">
      <c r="I20" s="29">
        <f>SUM(I15,I13,I12,I11,I10,I8)</f>
        <v>5204355101</v>
      </c>
      <c r="R20" s="150" t="s">
        <v>21</v>
      </c>
      <c r="S20" s="151"/>
      <c r="T20" s="151"/>
      <c r="U20" s="152"/>
      <c r="V20" s="153"/>
      <c r="W20" s="72"/>
      <c r="X20" s="73"/>
    </row>
    <row r="21" spans="16:24" s="4" customFormat="1" ht="7.5" customHeight="1">
      <c r="P21" s="29"/>
      <c r="R21" s="154"/>
      <c r="S21" s="155"/>
      <c r="T21" s="155"/>
      <c r="U21" s="155"/>
      <c r="V21" s="156"/>
      <c r="W21" s="74"/>
      <c r="X21" s="75"/>
    </row>
    <row r="22" spans="22:24" ht="15.75" customHeight="1">
      <c r="V22" s="9"/>
      <c r="X22" s="9"/>
    </row>
    <row r="23" spans="3:24" ht="18.75" customHeight="1">
      <c r="C23" s="66" t="s">
        <v>25</v>
      </c>
      <c r="D23" s="112"/>
      <c r="E23" s="112"/>
      <c r="F23" s="112"/>
      <c r="G23" s="67"/>
      <c r="H23" s="79" t="s">
        <v>24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66" t="s">
        <v>5</v>
      </c>
      <c r="X23" s="67"/>
    </row>
    <row r="24" spans="3:24" ht="24.75" customHeight="1">
      <c r="C24" s="113"/>
      <c r="D24" s="114"/>
      <c r="E24" s="114"/>
      <c r="F24" s="114"/>
      <c r="G24" s="115"/>
      <c r="H24" s="76" t="s">
        <v>0</v>
      </c>
      <c r="I24" s="144"/>
      <c r="J24" s="144"/>
      <c r="K24" s="77"/>
      <c r="L24" s="82" t="s">
        <v>1</v>
      </c>
      <c r="M24" s="83"/>
      <c r="N24" s="100"/>
      <c r="O24" s="82" t="s">
        <v>2</v>
      </c>
      <c r="P24" s="83"/>
      <c r="Q24" s="100"/>
      <c r="R24" s="82" t="s">
        <v>3</v>
      </c>
      <c r="S24" s="83"/>
      <c r="T24" s="100"/>
      <c r="U24" s="76" t="s">
        <v>4</v>
      </c>
      <c r="V24" s="77"/>
      <c r="W24" s="68"/>
      <c r="X24" s="69"/>
    </row>
    <row r="25" spans="3:24" ht="18" customHeight="1">
      <c r="C25" s="68"/>
      <c r="D25" s="116"/>
      <c r="E25" s="116"/>
      <c r="F25" s="116"/>
      <c r="G25" s="69"/>
      <c r="H25" s="82" t="s">
        <v>6</v>
      </c>
      <c r="I25" s="83"/>
      <c r="J25" s="83"/>
      <c r="K25" s="30"/>
      <c r="L25" s="82" t="s">
        <v>7</v>
      </c>
      <c r="M25" s="83"/>
      <c r="N25" s="30"/>
      <c r="O25" s="31"/>
      <c r="P25" s="83" t="s">
        <v>8</v>
      </c>
      <c r="Q25" s="100"/>
      <c r="R25" s="82" t="s">
        <v>9</v>
      </c>
      <c r="S25" s="83"/>
      <c r="T25" s="100"/>
      <c r="U25" s="82" t="s">
        <v>10</v>
      </c>
      <c r="V25" s="100"/>
      <c r="W25" s="98" t="s">
        <v>11</v>
      </c>
      <c r="X25" s="99"/>
    </row>
    <row r="26" spans="3:25" ht="22.5" customHeight="1">
      <c r="C26" s="119" t="s">
        <v>34</v>
      </c>
      <c r="D26" s="120"/>
      <c r="E26" s="120"/>
      <c r="F26" s="120"/>
      <c r="G26" s="10"/>
      <c r="H26" s="121">
        <f>I18</f>
        <v>5384355101</v>
      </c>
      <c r="I26" s="117"/>
      <c r="J26" s="117"/>
      <c r="K26" s="27"/>
      <c r="L26" s="121">
        <f>M18</f>
        <v>241119036.56</v>
      </c>
      <c r="M26" s="117"/>
      <c r="N26" s="22"/>
      <c r="O26" s="23"/>
      <c r="P26" s="117">
        <f>P18</f>
        <v>5625474137.56</v>
      </c>
      <c r="Q26" s="118"/>
      <c r="R26" s="122">
        <f>SUM(R18)</f>
        <v>1949614415.56</v>
      </c>
      <c r="S26" s="122"/>
      <c r="T26" s="122"/>
      <c r="U26" s="123">
        <f>SUM(V18)</f>
        <v>1949614415.56</v>
      </c>
      <c r="V26" s="124"/>
      <c r="W26" s="10"/>
      <c r="X26" s="41">
        <f>W18</f>
        <v>-3434740685.44</v>
      </c>
      <c r="Y26" s="9"/>
    </row>
    <row r="27" spans="3:25" ht="12.75">
      <c r="C27" s="94" t="s">
        <v>12</v>
      </c>
      <c r="D27" s="95"/>
      <c r="E27" s="95"/>
      <c r="F27" s="95"/>
      <c r="G27" s="13"/>
      <c r="H27" s="50">
        <f>I8</f>
        <v>1943842935</v>
      </c>
      <c r="I27" s="51"/>
      <c r="J27" s="51"/>
      <c r="K27" s="28"/>
      <c r="L27" s="50">
        <f>M8</f>
        <v>221244683.4</v>
      </c>
      <c r="M27" s="51"/>
      <c r="N27" s="24"/>
      <c r="O27" s="25"/>
      <c r="P27" s="51">
        <f>H27+L27</f>
        <v>2165087618.4</v>
      </c>
      <c r="Q27" s="52"/>
      <c r="R27" s="48">
        <f>R8</f>
        <v>1066012811.4</v>
      </c>
      <c r="S27" s="48"/>
      <c r="T27" s="48"/>
      <c r="U27" s="47">
        <f>V8</f>
        <v>1066012811.4</v>
      </c>
      <c r="V27" s="49"/>
      <c r="W27" s="13"/>
      <c r="X27" s="42">
        <f>U27-H27</f>
        <v>-877830123.6</v>
      </c>
      <c r="Y27" s="9"/>
    </row>
    <row r="28" spans="3:25" ht="12.75">
      <c r="C28" s="94" t="s">
        <v>13</v>
      </c>
      <c r="D28" s="95"/>
      <c r="E28" s="95"/>
      <c r="F28" s="9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94" t="s">
        <v>14</v>
      </c>
      <c r="D29" s="95"/>
      <c r="E29" s="95"/>
      <c r="F29" s="95"/>
      <c r="G29" s="13"/>
      <c r="H29" s="50">
        <v>0</v>
      </c>
      <c r="I29" s="51"/>
      <c r="J29" s="51"/>
      <c r="K29" s="28"/>
      <c r="L29" s="50">
        <f>M10</f>
        <v>0</v>
      </c>
      <c r="M29" s="51"/>
      <c r="N29" s="24"/>
      <c r="O29" s="25"/>
      <c r="P29" s="51">
        <f>H29+L29</f>
        <v>0</v>
      </c>
      <c r="Q29" s="52"/>
      <c r="R29" s="48">
        <v>0</v>
      </c>
      <c r="S29" s="48"/>
      <c r="T29" s="48"/>
      <c r="U29" s="47">
        <v>0</v>
      </c>
      <c r="V29" s="49"/>
      <c r="W29" s="13"/>
      <c r="X29" s="42">
        <f>U29-H29</f>
        <v>0</v>
      </c>
      <c r="Y29" s="9"/>
    </row>
    <row r="30" spans="3:25" ht="12.75">
      <c r="C30" s="94" t="s">
        <v>15</v>
      </c>
      <c r="D30" s="95"/>
      <c r="E30" s="95"/>
      <c r="F30" s="95"/>
      <c r="G30" s="13"/>
      <c r="H30" s="50">
        <f>I11</f>
        <v>263425260</v>
      </c>
      <c r="I30" s="51"/>
      <c r="J30" s="51"/>
      <c r="K30" s="28"/>
      <c r="L30" s="47">
        <f>M11</f>
        <v>10668786.24</v>
      </c>
      <c r="M30" s="48"/>
      <c r="N30" s="24"/>
      <c r="O30" s="25"/>
      <c r="P30" s="51">
        <f>H30+L30</f>
        <v>274094046.24</v>
      </c>
      <c r="Q30" s="52"/>
      <c r="R30" s="47">
        <f>R11</f>
        <v>73887008.24</v>
      </c>
      <c r="S30" s="48"/>
      <c r="T30" s="49"/>
      <c r="U30" s="47">
        <f>V11</f>
        <v>73887008.24</v>
      </c>
      <c r="V30" s="49"/>
      <c r="W30" s="13"/>
      <c r="X30" s="42">
        <f>U30-H30</f>
        <v>-189538251.76</v>
      </c>
      <c r="Y30" s="9"/>
    </row>
    <row r="31" spans="3:25" ht="12.75">
      <c r="C31" s="94" t="s">
        <v>16</v>
      </c>
      <c r="D31" s="95"/>
      <c r="E31" s="95"/>
      <c r="F31" s="95"/>
      <c r="G31" s="13"/>
      <c r="H31" s="50">
        <f>I12</f>
        <v>102826699</v>
      </c>
      <c r="I31" s="51"/>
      <c r="J31" s="51"/>
      <c r="K31" s="28"/>
      <c r="L31" s="47">
        <f>M12</f>
        <v>28012075.73</v>
      </c>
      <c r="M31" s="48"/>
      <c r="N31" s="24"/>
      <c r="O31" s="25"/>
      <c r="P31" s="51">
        <f>H31+L31</f>
        <v>130838774.73</v>
      </c>
      <c r="Q31" s="52"/>
      <c r="R31" s="47">
        <f>R12</f>
        <v>53427423.73</v>
      </c>
      <c r="S31" s="48"/>
      <c r="T31" s="49"/>
      <c r="U31" s="47">
        <f>V12</f>
        <v>53427423.73</v>
      </c>
      <c r="V31" s="49"/>
      <c r="W31" s="13"/>
      <c r="X31" s="42">
        <f>U31-H31</f>
        <v>-49399275.27</v>
      </c>
      <c r="Y31" s="9"/>
    </row>
    <row r="32" spans="3:25" ht="12.75">
      <c r="C32" s="94" t="s">
        <v>20</v>
      </c>
      <c r="D32" s="95"/>
      <c r="E32" s="95"/>
      <c r="F32" s="95"/>
      <c r="G32" s="13"/>
      <c r="H32" s="50">
        <f>I13</f>
        <v>12014756</v>
      </c>
      <c r="I32" s="51"/>
      <c r="J32" s="51"/>
      <c r="K32" s="28"/>
      <c r="L32" s="47">
        <f>M13</f>
        <v>-841498.89</v>
      </c>
      <c r="M32" s="48"/>
      <c r="N32" s="24"/>
      <c r="O32" s="25"/>
      <c r="P32" s="51">
        <f>H32+L32</f>
        <v>11173257.11</v>
      </c>
      <c r="Q32" s="52"/>
      <c r="R32" s="47">
        <f>R13</f>
        <v>3327979.11</v>
      </c>
      <c r="S32" s="48"/>
      <c r="T32" s="49"/>
      <c r="U32" s="47">
        <f>V13</f>
        <v>3327979.11</v>
      </c>
      <c r="V32" s="49"/>
      <c r="W32" s="13"/>
      <c r="X32" s="42">
        <f>U32-H32</f>
        <v>-8686776.89</v>
      </c>
      <c r="Y32" s="9"/>
    </row>
    <row r="33" spans="3:25" ht="33.75" customHeight="1">
      <c r="C33" s="94" t="s">
        <v>29</v>
      </c>
      <c r="D33" s="95"/>
      <c r="E33" s="95"/>
      <c r="F33" s="95"/>
      <c r="G33" s="13"/>
      <c r="H33" s="50">
        <f>I15</f>
        <v>2882245451</v>
      </c>
      <c r="I33" s="51"/>
      <c r="J33" s="51"/>
      <c r="K33" s="28"/>
      <c r="L33" s="47">
        <f>M15</f>
        <v>-17965009.92</v>
      </c>
      <c r="M33" s="48"/>
      <c r="N33" s="24"/>
      <c r="O33" s="25"/>
      <c r="P33" s="51">
        <f>H33+L33</f>
        <v>2864280441.08</v>
      </c>
      <c r="Q33" s="52"/>
      <c r="R33" s="47">
        <f>R15</f>
        <v>642959193.08</v>
      </c>
      <c r="S33" s="48"/>
      <c r="T33" s="49"/>
      <c r="U33" s="47">
        <f>V15</f>
        <v>642959193.08</v>
      </c>
      <c r="V33" s="49"/>
      <c r="W33" s="13"/>
      <c r="X33" s="42">
        <f>U33-H33</f>
        <v>-2239286257.92</v>
      </c>
      <c r="Y33" s="9"/>
    </row>
    <row r="34" spans="3:25" ht="27" customHeight="1">
      <c r="C34" s="110" t="s">
        <v>30</v>
      </c>
      <c r="D34" s="111"/>
      <c r="E34" s="111"/>
      <c r="F34" s="111"/>
      <c r="G34" s="28"/>
      <c r="H34" s="50">
        <v>0</v>
      </c>
      <c r="I34" s="51"/>
      <c r="J34" s="51"/>
      <c r="K34" s="28"/>
      <c r="L34" s="50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50">
        <v>0</v>
      </c>
      <c r="V34" s="52"/>
      <c r="W34" s="28"/>
      <c r="X34" s="45">
        <v>0</v>
      </c>
      <c r="Y34" s="9"/>
    </row>
    <row r="35" spans="3:25" ht="72" customHeight="1">
      <c r="C35" s="96" t="s">
        <v>31</v>
      </c>
      <c r="D35" s="97"/>
      <c r="E35" s="97"/>
      <c r="F35" s="97"/>
      <c r="G35" s="97"/>
      <c r="H35" s="25"/>
      <c r="I35" s="107">
        <v>0</v>
      </c>
      <c r="J35" s="107"/>
      <c r="K35" s="28"/>
      <c r="L35" s="108">
        <v>0</v>
      </c>
      <c r="M35" s="107"/>
      <c r="N35" s="24"/>
      <c r="O35" s="25"/>
      <c r="P35" s="107">
        <v>0</v>
      </c>
      <c r="Q35" s="109"/>
      <c r="R35" s="64">
        <v>0</v>
      </c>
      <c r="S35" s="64"/>
      <c r="T35" s="64"/>
      <c r="U35" s="78">
        <v>0</v>
      </c>
      <c r="V35" s="65"/>
      <c r="W35" s="13"/>
      <c r="X35" s="43">
        <f aca="true" t="shared" si="1" ref="X35:X41">U35-H35</f>
        <v>0</v>
      </c>
      <c r="Y35" s="9"/>
    </row>
    <row r="36" spans="3:25" ht="12.75">
      <c r="C36" s="94" t="s">
        <v>13</v>
      </c>
      <c r="D36" s="95"/>
      <c r="E36" s="95"/>
      <c r="F36" s="95"/>
      <c r="G36" s="95"/>
      <c r="H36" s="25"/>
      <c r="I36" s="51">
        <v>0</v>
      </c>
      <c r="J36" s="51"/>
      <c r="K36" s="28"/>
      <c r="L36" s="50">
        <v>0</v>
      </c>
      <c r="M36" s="51"/>
      <c r="N36" s="24"/>
      <c r="O36" s="25"/>
      <c r="P36" s="51">
        <v>0</v>
      </c>
      <c r="Q36" s="52"/>
      <c r="R36" s="48">
        <v>0</v>
      </c>
      <c r="S36" s="48"/>
      <c r="T36" s="48"/>
      <c r="U36" s="47">
        <v>0</v>
      </c>
      <c r="V36" s="49"/>
      <c r="W36" s="13"/>
      <c r="X36" s="42">
        <f t="shared" si="1"/>
        <v>0</v>
      </c>
      <c r="Y36" s="9"/>
    </row>
    <row r="37" spans="3:25" ht="12.75" customHeight="1">
      <c r="C37" s="94" t="s">
        <v>16</v>
      </c>
      <c r="D37" s="95"/>
      <c r="E37" s="95"/>
      <c r="F37" s="95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8">
        <v>0</v>
      </c>
      <c r="T37" s="49"/>
      <c r="U37" s="38"/>
      <c r="V37" s="17">
        <v>0</v>
      </c>
      <c r="W37" s="13"/>
      <c r="X37" s="42">
        <v>0</v>
      </c>
      <c r="Y37" s="9"/>
    </row>
    <row r="38" spans="3:25" ht="25.5" customHeight="1">
      <c r="C38" s="94" t="s">
        <v>32</v>
      </c>
      <c r="D38" s="95"/>
      <c r="E38" s="95"/>
      <c r="F38" s="95"/>
      <c r="G38" s="95"/>
      <c r="H38" s="14"/>
      <c r="I38" s="48">
        <v>0</v>
      </c>
      <c r="J38" s="48"/>
      <c r="K38" s="13"/>
      <c r="L38" s="47">
        <v>0</v>
      </c>
      <c r="M38" s="48"/>
      <c r="N38" s="15"/>
      <c r="O38" s="14"/>
      <c r="P38" s="48">
        <v>0</v>
      </c>
      <c r="Q38" s="49"/>
      <c r="R38" s="48">
        <v>0</v>
      </c>
      <c r="S38" s="48"/>
      <c r="T38" s="48"/>
      <c r="U38" s="47">
        <v>0</v>
      </c>
      <c r="V38" s="49"/>
      <c r="W38" s="13"/>
      <c r="X38" s="42">
        <f t="shared" si="1"/>
        <v>0</v>
      </c>
      <c r="Y38" s="9"/>
    </row>
    <row r="39" spans="3:25" ht="22.5" customHeight="1">
      <c r="C39" s="94" t="s">
        <v>30</v>
      </c>
      <c r="D39" s="95"/>
      <c r="E39" s="95"/>
      <c r="F39" s="95"/>
      <c r="G39" s="95"/>
      <c r="H39" s="14"/>
      <c r="I39" s="48">
        <v>0</v>
      </c>
      <c r="J39" s="48"/>
      <c r="K39" s="13"/>
      <c r="L39" s="47">
        <v>0</v>
      </c>
      <c r="M39" s="48"/>
      <c r="N39" s="15"/>
      <c r="O39" s="14"/>
      <c r="P39" s="48">
        <v>0</v>
      </c>
      <c r="Q39" s="49"/>
      <c r="R39" s="48">
        <v>0</v>
      </c>
      <c r="S39" s="48"/>
      <c r="T39" s="48"/>
      <c r="U39" s="47">
        <v>0</v>
      </c>
      <c r="V39" s="49"/>
      <c r="W39" s="13"/>
      <c r="X39" s="42">
        <f>U39-H39</f>
        <v>0</v>
      </c>
      <c r="Y39" s="9"/>
    </row>
    <row r="40" spans="3:25" ht="12.75">
      <c r="C40" s="96" t="s">
        <v>33</v>
      </c>
      <c r="D40" s="97"/>
      <c r="E40" s="97"/>
      <c r="F40" s="97"/>
      <c r="G40" s="97"/>
      <c r="H40" s="14"/>
      <c r="I40" s="13"/>
      <c r="J40" s="8">
        <v>180000000</v>
      </c>
      <c r="K40" s="13"/>
      <c r="L40" s="78">
        <f>L41</f>
        <v>0</v>
      </c>
      <c r="M40" s="64"/>
      <c r="N40" s="15"/>
      <c r="O40" s="14"/>
      <c r="P40" s="64">
        <f>J40+L40</f>
        <v>180000000</v>
      </c>
      <c r="Q40" s="65"/>
      <c r="R40" s="64">
        <f>R41</f>
        <v>110000000</v>
      </c>
      <c r="S40" s="64"/>
      <c r="T40" s="64"/>
      <c r="U40" s="78">
        <f>U41</f>
        <v>110000000</v>
      </c>
      <c r="V40" s="65"/>
      <c r="W40" s="13"/>
      <c r="X40" s="43">
        <f t="shared" si="1"/>
        <v>110000000</v>
      </c>
      <c r="Y40" s="9"/>
    </row>
    <row r="41" spans="3:24" ht="12.75">
      <c r="C41" s="102" t="s">
        <v>18</v>
      </c>
      <c r="D41" s="103"/>
      <c r="E41" s="103"/>
      <c r="F41" s="103"/>
      <c r="G41" s="103"/>
      <c r="H41" s="19"/>
      <c r="I41" s="18"/>
      <c r="J41" s="20">
        <v>180000000</v>
      </c>
      <c r="K41" s="18"/>
      <c r="L41" s="53">
        <f>M17</f>
        <v>0</v>
      </c>
      <c r="M41" s="54"/>
      <c r="N41" s="21"/>
      <c r="O41" s="19"/>
      <c r="P41" s="54">
        <f>J41+L41</f>
        <v>180000000</v>
      </c>
      <c r="Q41" s="55"/>
      <c r="R41" s="54">
        <f>R17</f>
        <v>110000000</v>
      </c>
      <c r="S41" s="54"/>
      <c r="T41" s="55"/>
      <c r="U41" s="53">
        <f>V17</f>
        <v>110000000</v>
      </c>
      <c r="V41" s="55"/>
      <c r="W41" s="18"/>
      <c r="X41" s="26">
        <f t="shared" si="1"/>
        <v>110000000</v>
      </c>
    </row>
    <row r="42" spans="3:24" ht="12.75">
      <c r="C42" s="90" t="s">
        <v>19</v>
      </c>
      <c r="D42" s="91"/>
      <c r="E42" s="91"/>
      <c r="F42" s="91"/>
      <c r="G42" s="91"/>
      <c r="H42" s="1"/>
      <c r="I42" s="2"/>
      <c r="J42" s="57">
        <f>SUM(H33,H32,H31,H30,H29,H27+J41)</f>
        <v>5384355101</v>
      </c>
      <c r="K42" s="3"/>
      <c r="L42" s="56">
        <f>L27+L29+L30+L31+L32+L33+L41</f>
        <v>241119036.56</v>
      </c>
      <c r="M42" s="57">
        <f>SUM(K33,K32,K31,K30,K29,K27)</f>
        <v>0</v>
      </c>
      <c r="N42" s="3"/>
      <c r="O42" s="1"/>
      <c r="P42" s="57">
        <f>SUM(P33,P32,P31,P30,P29,P27+P41)</f>
        <v>5625474137.559999</v>
      </c>
      <c r="Q42" s="58"/>
      <c r="R42" s="56">
        <f>R27+R30+R31+R32+R33+R41</f>
        <v>1949614415.56</v>
      </c>
      <c r="S42" s="57"/>
      <c r="T42" s="58"/>
      <c r="U42" s="56">
        <f>U27+U30+U31+U32+U33+U41</f>
        <v>1949614415.56</v>
      </c>
      <c r="V42" s="58"/>
      <c r="W42" s="84">
        <f>SUM(X34,X33,X30,X31,X32,X29,X27,X39+X41)</f>
        <v>-3254740685.44</v>
      </c>
      <c r="X42" s="85"/>
    </row>
    <row r="43" spans="3:24" ht="8.25" customHeight="1">
      <c r="C43" s="92"/>
      <c r="D43" s="93"/>
      <c r="E43" s="93"/>
      <c r="F43" s="93"/>
      <c r="G43" s="93"/>
      <c r="H43" s="5"/>
      <c r="I43" s="6"/>
      <c r="J43" s="60"/>
      <c r="K43" s="7"/>
      <c r="L43" s="59"/>
      <c r="M43" s="60"/>
      <c r="N43" s="7"/>
      <c r="O43" s="5"/>
      <c r="P43" s="60"/>
      <c r="Q43" s="61"/>
      <c r="R43" s="59"/>
      <c r="S43" s="60"/>
      <c r="T43" s="61"/>
      <c r="U43" s="59"/>
      <c r="V43" s="61"/>
      <c r="W43" s="86"/>
      <c r="X43" s="87"/>
    </row>
    <row r="44" spans="10:24" ht="12.75">
      <c r="J44" s="9"/>
      <c r="M44" s="9"/>
      <c r="Q44" s="9"/>
      <c r="R44" s="104" t="s">
        <v>21</v>
      </c>
      <c r="S44" s="105"/>
      <c r="T44" s="105"/>
      <c r="U44" s="105"/>
      <c r="V44" s="106"/>
      <c r="W44" s="88"/>
      <c r="X44" s="89"/>
    </row>
    <row r="45" spans="3:24" ht="12.75" customHeight="1">
      <c r="C45" s="101" t="s">
        <v>22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C9:F9"/>
    <mergeCell ref="I9:J9"/>
    <mergeCell ref="W9:X9"/>
    <mergeCell ref="O8:Q8"/>
    <mergeCell ref="O9:Q9"/>
    <mergeCell ref="M8:N8"/>
    <mergeCell ref="M9:N9"/>
    <mergeCell ref="R8:T8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C16:F16"/>
    <mergeCell ref="I16:J16"/>
    <mergeCell ref="C26:F26"/>
    <mergeCell ref="H26:J26"/>
    <mergeCell ref="C17:F17"/>
    <mergeCell ref="H25:J25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  <mergeCell ref="R9:T9"/>
    <mergeCell ref="R10:T10"/>
    <mergeCell ref="R11:T11"/>
    <mergeCell ref="R12:T12"/>
  </mergeCells>
  <printOptions/>
  <pageMargins left="0.5118110236220472" right="0.5118110236220472" top="0.5511811023622047" bottom="0.15748031496062992" header="0.31496062992125984" footer="0.31496062992125984"/>
  <pageSetup firstPageNumber="1" useFirstPageNumber="1" horizontalDpi="600" verticalDpi="600" orientation="landscape" scale="63" r:id="rId2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D26"/>
  <sheetViews>
    <sheetView showGridLines="0" zoomScalePageLayoutView="0" workbookViewId="0" topLeftCell="A1">
      <selection activeCell="H5" sqref="H5:W5"/>
    </sheetView>
  </sheetViews>
  <sheetFormatPr defaultColWidth="6.8515625" defaultRowHeight="12.75" customHeight="1"/>
  <cols>
    <col min="1" max="1" width="1.8515625" style="0" customWidth="1"/>
    <col min="2" max="2" width="1.1484375" style="0" customWidth="1"/>
    <col min="3" max="4" width="1.57421875" style="0" customWidth="1"/>
    <col min="5" max="5" width="10.57421875" style="0" customWidth="1"/>
    <col min="6" max="6" width="1.28515625" style="0" customWidth="1"/>
    <col min="7" max="7" width="9.140625" style="0" customWidth="1"/>
    <col min="8" max="8" width="1.8515625" style="0" customWidth="1"/>
    <col min="9" max="9" width="1.28515625" style="0" customWidth="1"/>
    <col min="10" max="10" width="1.57421875" style="0" customWidth="1"/>
    <col min="11" max="11" width="1.421875" style="0" customWidth="1"/>
    <col min="12" max="12" width="1.28515625" style="0" customWidth="1"/>
    <col min="13" max="13" width="15.7109375" style="0" customWidth="1"/>
    <col min="14" max="14" width="2.00390625" style="0" customWidth="1"/>
    <col min="15" max="15" width="0.2890625" style="0" customWidth="1"/>
    <col min="16" max="16" width="16.7109375" style="0" customWidth="1"/>
    <col min="17" max="18" width="0.9921875" style="0" customWidth="1"/>
    <col min="19" max="19" width="4.8515625" style="0" customWidth="1"/>
    <col min="20" max="20" width="0.9921875" style="0" customWidth="1"/>
    <col min="21" max="21" width="7.7109375" style="0" customWidth="1"/>
    <col min="22" max="22" width="1.28515625" style="0" customWidth="1"/>
    <col min="23" max="23" width="10.28125" style="0" customWidth="1"/>
    <col min="24" max="24" width="4.140625" style="0" customWidth="1"/>
    <col min="25" max="25" width="0.2890625" style="0" customWidth="1"/>
    <col min="26" max="26" width="6.57421875" style="0" customWidth="1"/>
    <col min="27" max="27" width="3.7109375" style="0" customWidth="1"/>
    <col min="28" max="28" width="3.421875" style="0" customWidth="1"/>
    <col min="29" max="29" width="1.421875" style="0" customWidth="1"/>
    <col min="30" max="30" width="14.00390625" style="0" customWidth="1"/>
    <col min="31" max="31" width="0.5625" style="0" customWidth="1"/>
  </cols>
  <sheetData>
    <row r="1" ht="8.25" customHeight="1"/>
    <row r="2" spans="8:23" ht="15.75" customHeight="1">
      <c r="H2" s="157" t="s">
        <v>36</v>
      </c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8:23" ht="15" customHeight="1">
      <c r="H3" s="157" t="s">
        <v>37</v>
      </c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</row>
    <row r="4" spans="8:23" ht="15.75" customHeight="1">
      <c r="H4" s="157" t="s">
        <v>38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</row>
    <row r="5" spans="8:23" ht="15" customHeight="1">
      <c r="H5" s="157" t="s">
        <v>39</v>
      </c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</row>
    <row r="6" ht="0.75" customHeight="1"/>
    <row r="7" spans="13:28" ht="16.5" customHeight="1">
      <c r="M7" s="158" t="s">
        <v>40</v>
      </c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</row>
    <row r="8" spans="16:30" ht="5.25" customHeight="1">
      <c r="P8" s="158" t="s">
        <v>41</v>
      </c>
      <c r="AC8" s="158" t="s">
        <v>42</v>
      </c>
      <c r="AD8" s="158"/>
    </row>
    <row r="9" spans="1:30" ht="7.5" customHeight="1">
      <c r="A9" s="158" t="s">
        <v>43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M9" s="158" t="s">
        <v>44</v>
      </c>
      <c r="N9" s="158"/>
      <c r="P9" s="158"/>
      <c r="R9" s="158" t="s">
        <v>2</v>
      </c>
      <c r="S9" s="158"/>
      <c r="T9" s="158"/>
      <c r="U9" s="158"/>
      <c r="W9" s="158" t="s">
        <v>3</v>
      </c>
      <c r="X9" s="158"/>
      <c r="Z9" s="158" t="s">
        <v>45</v>
      </c>
      <c r="AA9" s="158"/>
      <c r="AB9" s="158"/>
      <c r="AC9" s="158"/>
      <c r="AD9" s="158"/>
    </row>
    <row r="10" spans="1:30" ht="12.7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M10" s="158"/>
      <c r="N10" s="158"/>
      <c r="P10" s="158"/>
      <c r="R10" s="158"/>
      <c r="S10" s="158"/>
      <c r="T10" s="158"/>
      <c r="U10" s="158"/>
      <c r="W10" s="158"/>
      <c r="X10" s="158"/>
      <c r="Z10" s="158"/>
      <c r="AA10" s="158"/>
      <c r="AB10" s="158"/>
      <c r="AC10" s="158"/>
      <c r="AD10" s="158"/>
    </row>
    <row r="11" ht="12" customHeight="1">
      <c r="P11" s="158"/>
    </row>
    <row r="12" spans="13:30" ht="16.5" customHeight="1">
      <c r="M12" s="158" t="s">
        <v>46</v>
      </c>
      <c r="N12" s="158"/>
      <c r="P12" s="159" t="s">
        <v>47</v>
      </c>
      <c r="S12" s="158" t="s">
        <v>48</v>
      </c>
      <c r="T12" s="158"/>
      <c r="U12" s="158"/>
      <c r="V12" s="158"/>
      <c r="W12" s="158" t="s">
        <v>49</v>
      </c>
      <c r="X12" s="158"/>
      <c r="Z12" s="158" t="s">
        <v>50</v>
      </c>
      <c r="AA12" s="158"/>
      <c r="AB12" s="158"/>
      <c r="AC12" s="158" t="s">
        <v>51</v>
      </c>
      <c r="AD12" s="158"/>
    </row>
    <row r="13" ht="3" customHeight="1"/>
    <row r="14" spans="1:30" ht="12" customHeight="1">
      <c r="A14" s="160" t="s">
        <v>52</v>
      </c>
      <c r="B14" s="160"/>
      <c r="C14" s="160"/>
      <c r="D14" s="160"/>
      <c r="E14" s="160"/>
      <c r="F14" s="160"/>
      <c r="G14" s="160"/>
      <c r="M14" s="161">
        <v>5384355101</v>
      </c>
      <c r="N14" s="161"/>
      <c r="P14" s="162">
        <v>1550628108</v>
      </c>
      <c r="S14" s="161">
        <v>6934983209</v>
      </c>
      <c r="T14" s="161"/>
      <c r="U14" s="161"/>
      <c r="W14" s="161">
        <v>1248323903.43</v>
      </c>
      <c r="X14" s="161"/>
      <c r="Z14" s="161">
        <v>1115121158.36</v>
      </c>
      <c r="AA14" s="161"/>
      <c r="AB14" s="161"/>
      <c r="AC14" s="161">
        <v>5686659305.57</v>
      </c>
      <c r="AD14" s="161"/>
    </row>
    <row r="15" spans="1:7" ht="1.5" customHeight="1">
      <c r="A15" s="160"/>
      <c r="B15" s="160"/>
      <c r="C15" s="160"/>
      <c r="D15" s="160"/>
      <c r="E15" s="160"/>
      <c r="F15" s="160"/>
      <c r="G15" s="160"/>
    </row>
    <row r="16" ht="8.25" customHeight="1"/>
    <row r="17" ht="4.5" customHeight="1"/>
    <row r="18" spans="2:7" ht="1.5" customHeight="1">
      <c r="B18" s="163" t="s">
        <v>53</v>
      </c>
      <c r="C18" s="163"/>
      <c r="D18" s="163"/>
      <c r="E18" s="163"/>
      <c r="F18" s="163"/>
      <c r="G18" s="163"/>
    </row>
    <row r="19" spans="2:30" ht="10.5" customHeight="1">
      <c r="B19" s="163"/>
      <c r="C19" s="163"/>
      <c r="D19" s="163"/>
      <c r="E19" s="163"/>
      <c r="F19" s="163"/>
      <c r="G19" s="163"/>
      <c r="M19" s="164">
        <v>5384355101</v>
      </c>
      <c r="N19" s="164"/>
      <c r="P19" s="165">
        <v>1550628108</v>
      </c>
      <c r="S19" s="164">
        <v>6934983209</v>
      </c>
      <c r="T19" s="164"/>
      <c r="U19" s="164"/>
      <c r="W19" s="164">
        <v>1248323903.43</v>
      </c>
      <c r="X19" s="164"/>
      <c r="Z19" s="164">
        <v>1115121158.36</v>
      </c>
      <c r="AA19" s="164"/>
      <c r="AB19" s="164"/>
      <c r="AD19" s="165">
        <v>5686659305.57</v>
      </c>
    </row>
    <row r="20" ht="9" customHeight="1"/>
    <row r="21" spans="3:26" ht="13.5" customHeight="1">
      <c r="C21" s="166" t="s">
        <v>54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ht="42" customHeight="1"/>
    <row r="23" spans="7:29" ht="16.5" customHeight="1">
      <c r="G23" s="167" t="s">
        <v>55</v>
      </c>
      <c r="H23" s="167"/>
      <c r="I23" s="167"/>
      <c r="J23" s="167"/>
      <c r="K23" s="167"/>
      <c r="L23" s="167"/>
      <c r="M23" s="167"/>
      <c r="U23" s="167" t="s">
        <v>56</v>
      </c>
      <c r="V23" s="167"/>
      <c r="W23" s="167"/>
      <c r="X23" s="167"/>
      <c r="Y23" s="167"/>
      <c r="Z23" s="167"/>
      <c r="AA23" s="167"/>
      <c r="AB23" s="167"/>
      <c r="AC23" s="167"/>
    </row>
    <row r="24" spans="7:29" ht="13.5" customHeight="1">
      <c r="G24" s="167" t="s">
        <v>57</v>
      </c>
      <c r="H24" s="167"/>
      <c r="I24" s="167"/>
      <c r="J24" s="167"/>
      <c r="K24" s="167"/>
      <c r="L24" s="167"/>
      <c r="M24" s="167"/>
      <c r="U24" s="167" t="s">
        <v>58</v>
      </c>
      <c r="V24" s="167"/>
      <c r="W24" s="167"/>
      <c r="X24" s="167"/>
      <c r="Y24" s="167"/>
      <c r="Z24" s="167"/>
      <c r="AA24" s="167"/>
      <c r="AB24" s="167"/>
      <c r="AC24" s="167"/>
    </row>
    <row r="25" spans="7:29" ht="13.5" customHeight="1">
      <c r="G25" s="168"/>
      <c r="H25" s="168"/>
      <c r="I25" s="168"/>
      <c r="J25" s="168"/>
      <c r="K25" s="168"/>
      <c r="L25" s="168"/>
      <c r="M25" s="168"/>
      <c r="U25" s="168"/>
      <c r="V25" s="168"/>
      <c r="W25" s="168"/>
      <c r="X25" s="168"/>
      <c r="Y25" s="168"/>
      <c r="Z25" s="168"/>
      <c r="AA25" s="168"/>
      <c r="AB25" s="168"/>
      <c r="AC25" s="168"/>
    </row>
    <row r="26" spans="2:30" ht="13.5" customHeight="1">
      <c r="B26" s="169" t="s">
        <v>59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AB26" s="170" t="s">
        <v>60</v>
      </c>
      <c r="AC26" s="170"/>
      <c r="AD26" s="170"/>
    </row>
  </sheetData>
  <sheetProtection/>
  <mergeCells count="35">
    <mergeCell ref="C21:Z21"/>
    <mergeCell ref="G23:M23"/>
    <mergeCell ref="U23:AC23"/>
    <mergeCell ref="G24:M24"/>
    <mergeCell ref="U24:AC24"/>
    <mergeCell ref="B26:S26"/>
    <mergeCell ref="AB26:AD26"/>
    <mergeCell ref="AC14:AD14"/>
    <mergeCell ref="B18:G19"/>
    <mergeCell ref="M19:N19"/>
    <mergeCell ref="S19:U19"/>
    <mergeCell ref="W19:X19"/>
    <mergeCell ref="Z19:AB19"/>
    <mergeCell ref="M12:N12"/>
    <mergeCell ref="S12:V12"/>
    <mergeCell ref="W12:X12"/>
    <mergeCell ref="Z12:AB12"/>
    <mergeCell ref="AC12:AD12"/>
    <mergeCell ref="A14:G15"/>
    <mergeCell ref="M14:N14"/>
    <mergeCell ref="S14:U14"/>
    <mergeCell ref="W14:X14"/>
    <mergeCell ref="Z14:AB14"/>
    <mergeCell ref="AC8:AD10"/>
    <mergeCell ref="A9:K10"/>
    <mergeCell ref="M9:N10"/>
    <mergeCell ref="R9:U10"/>
    <mergeCell ref="W9:X10"/>
    <mergeCell ref="Z9:AB10"/>
    <mergeCell ref="H2:W2"/>
    <mergeCell ref="H3:W3"/>
    <mergeCell ref="H4:W4"/>
    <mergeCell ref="H5:W5"/>
    <mergeCell ref="M7:AB7"/>
    <mergeCell ref="P8:P11"/>
  </mergeCells>
  <printOptions/>
  <pageMargins left="0.5902777777777778" right="0.5902777777777778" top="0.39375" bottom="0.39375" header="0" footer="0"/>
  <pageSetup fitToHeight="0" fitToWidth="0" horizontalDpi="600" verticalDpi="600" orientation="landscape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V48"/>
  <sheetViews>
    <sheetView showGridLines="0" zoomScalePageLayoutView="0" workbookViewId="0" topLeftCell="A1">
      <selection activeCell="P22" sqref="P22"/>
    </sheetView>
  </sheetViews>
  <sheetFormatPr defaultColWidth="6.8515625" defaultRowHeight="12.75" customHeight="1"/>
  <cols>
    <col min="1" max="1" width="1.8515625" style="0" customWidth="1"/>
    <col min="2" max="2" width="13.140625" style="0" customWidth="1"/>
    <col min="3" max="3" width="3.140625" style="0" customWidth="1"/>
    <col min="4" max="4" width="15.421875" style="0" customWidth="1"/>
    <col min="5" max="5" width="0.9921875" style="0" customWidth="1"/>
    <col min="6" max="6" width="1.57421875" style="0" customWidth="1"/>
    <col min="7" max="7" width="0.9921875" style="0" customWidth="1"/>
    <col min="8" max="8" width="13.57421875" style="0" customWidth="1"/>
    <col min="9" max="9" width="0.9921875" style="0" customWidth="1"/>
    <col min="10" max="10" width="1.1484375" style="0" customWidth="1"/>
    <col min="11" max="11" width="12.421875" style="0" customWidth="1"/>
    <col min="12" max="12" width="0.71875" style="0" customWidth="1"/>
    <col min="13" max="13" width="12.140625" style="0" customWidth="1"/>
    <col min="14" max="14" width="2.421875" style="0" customWidth="1"/>
    <col min="15" max="15" width="0.5625" style="0" customWidth="1"/>
    <col min="16" max="16" width="15.421875" style="0" customWidth="1"/>
    <col min="17" max="17" width="0.5625" style="0" customWidth="1"/>
    <col min="18" max="18" width="10.140625" style="0" customWidth="1"/>
    <col min="19" max="19" width="4.7109375" style="0" customWidth="1"/>
    <col min="20" max="20" width="0.9921875" style="0" customWidth="1"/>
    <col min="21" max="21" width="3.57421875" style="0" customWidth="1"/>
    <col min="22" max="22" width="10.421875" style="0" customWidth="1"/>
    <col min="23" max="23" width="0.9921875" style="0" customWidth="1"/>
  </cols>
  <sheetData>
    <row r="1" ht="6.75" customHeight="1"/>
    <row r="2" spans="2:22" ht="15" customHeight="1">
      <c r="B2" s="178" t="s">
        <v>65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15" customHeight="1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</row>
    <row r="4" spans="2:22" ht="15" customHeight="1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</row>
    <row r="5" spans="2:22" ht="15" customHeight="1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2:22" ht="24" customHeight="1"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</row>
    <row r="7" ht="3.75" customHeight="1"/>
    <row r="8" ht="1.5" customHeight="1" hidden="1"/>
    <row r="9" spans="8:19" ht="12.75">
      <c r="H9" s="158" t="s">
        <v>40</v>
      </c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</row>
    <row r="10" spans="8:22" ht="3" customHeight="1"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U10" s="177" t="s">
        <v>42</v>
      </c>
      <c r="V10" s="177"/>
    </row>
    <row r="11" spans="21:22" ht="8.25" customHeight="1">
      <c r="U11" s="177"/>
      <c r="V11" s="177"/>
    </row>
    <row r="12" spans="8:22" ht="7.5" customHeight="1">
      <c r="H12" s="158" t="s">
        <v>44</v>
      </c>
      <c r="I12" s="158"/>
      <c r="J12" s="158" t="s">
        <v>41</v>
      </c>
      <c r="K12" s="158"/>
      <c r="M12" s="158" t="s">
        <v>2</v>
      </c>
      <c r="N12" s="158"/>
      <c r="P12" s="158" t="s">
        <v>3</v>
      </c>
      <c r="R12" s="158" t="s">
        <v>45</v>
      </c>
      <c r="S12" s="158"/>
      <c r="U12" s="177"/>
      <c r="V12" s="177"/>
    </row>
    <row r="13" spans="2:22" ht="2.25" customHeight="1">
      <c r="B13" s="158" t="s">
        <v>43</v>
      </c>
      <c r="C13" s="158"/>
      <c r="D13" s="158"/>
      <c r="E13" s="158"/>
      <c r="H13" s="158"/>
      <c r="I13" s="158"/>
      <c r="J13" s="158"/>
      <c r="K13" s="158"/>
      <c r="M13" s="158"/>
      <c r="N13" s="158"/>
      <c r="P13" s="158"/>
      <c r="R13" s="158"/>
      <c r="S13" s="158"/>
      <c r="U13" s="177"/>
      <c r="V13" s="177"/>
    </row>
    <row r="14" spans="2:19" ht="11.25" customHeight="1">
      <c r="B14" s="158"/>
      <c r="C14" s="158"/>
      <c r="D14" s="158"/>
      <c r="E14" s="158"/>
      <c r="H14" s="158"/>
      <c r="I14" s="158"/>
      <c r="J14" s="158"/>
      <c r="K14" s="158"/>
      <c r="M14" s="158"/>
      <c r="N14" s="158"/>
      <c r="P14" s="158"/>
      <c r="R14" s="158"/>
      <c r="S14" s="158"/>
    </row>
    <row r="15" spans="2:11" ht="8.25" customHeight="1">
      <c r="B15" s="158"/>
      <c r="C15" s="158"/>
      <c r="D15" s="158"/>
      <c r="E15" s="158"/>
      <c r="J15" s="158"/>
      <c r="K15" s="158"/>
    </row>
    <row r="16" spans="10:11" ht="12.75" customHeight="1" hidden="1">
      <c r="J16" s="158"/>
      <c r="K16" s="158"/>
    </row>
    <row r="17" spans="8:22" ht="12.75">
      <c r="H17" s="158" t="s">
        <v>46</v>
      </c>
      <c r="I17" s="158"/>
      <c r="J17" s="158" t="s">
        <v>47</v>
      </c>
      <c r="K17" s="158"/>
      <c r="M17" s="158" t="s">
        <v>48</v>
      </c>
      <c r="N17" s="158"/>
      <c r="P17" s="159" t="s">
        <v>49</v>
      </c>
      <c r="R17" s="158" t="s">
        <v>50</v>
      </c>
      <c r="S17" s="158"/>
      <c r="U17" s="158" t="s">
        <v>51</v>
      </c>
      <c r="V17" s="158"/>
    </row>
    <row r="19" ht="1.5" customHeight="1"/>
    <row r="20" spans="2:22" ht="14.25" customHeight="1">
      <c r="B20" s="176" t="s">
        <v>64</v>
      </c>
      <c r="C20" s="176"/>
      <c r="D20" s="176"/>
      <c r="E20" s="176"/>
      <c r="H20" s="174">
        <v>4257282302</v>
      </c>
      <c r="J20" s="173">
        <v>872803802</v>
      </c>
      <c r="K20" s="173"/>
      <c r="M20" s="173">
        <v>5130086104</v>
      </c>
      <c r="N20" s="173"/>
      <c r="P20" s="174">
        <v>937549769.97</v>
      </c>
      <c r="R20" s="173">
        <v>831803574.73</v>
      </c>
      <c r="S20" s="173"/>
      <c r="U20" s="173">
        <v>4192536334.03</v>
      </c>
      <c r="V20" s="173"/>
    </row>
    <row r="21" ht="1.5" customHeight="1"/>
    <row r="22" spans="8:22" ht="14.25" customHeight="1">
      <c r="H22" s="162">
        <v>4257282302</v>
      </c>
      <c r="J22" s="175">
        <v>872803802</v>
      </c>
      <c r="K22" s="175"/>
      <c r="M22" s="161">
        <v>5130086104</v>
      </c>
      <c r="N22" s="161"/>
      <c r="P22" s="162">
        <v>937549769.97</v>
      </c>
      <c r="R22" s="161">
        <v>831803574.73</v>
      </c>
      <c r="S22" s="161"/>
      <c r="U22" s="161">
        <v>4192536334.03</v>
      </c>
      <c r="V22" s="161"/>
    </row>
    <row r="23" ht="4.5" customHeight="1"/>
    <row r="24" ht="1.5" customHeight="1"/>
    <row r="25" spans="2:22" ht="14.25" customHeight="1">
      <c r="B25" s="176" t="s">
        <v>63</v>
      </c>
      <c r="C25" s="176"/>
      <c r="D25" s="176"/>
      <c r="E25" s="176"/>
      <c r="H25" s="174">
        <v>838563249</v>
      </c>
      <c r="J25" s="173">
        <v>677824306</v>
      </c>
      <c r="K25" s="173"/>
      <c r="M25" s="173">
        <v>1516387555</v>
      </c>
      <c r="N25" s="173"/>
      <c r="P25" s="174">
        <v>249498894.7</v>
      </c>
      <c r="R25" s="173">
        <v>227477895.98</v>
      </c>
      <c r="S25" s="173"/>
      <c r="U25" s="173">
        <v>1266888660.3</v>
      </c>
      <c r="V25" s="173"/>
    </row>
    <row r="26" ht="1.5" customHeight="1"/>
    <row r="27" spans="8:22" ht="14.25" customHeight="1">
      <c r="H27" s="162">
        <v>838563249</v>
      </c>
      <c r="J27" s="175">
        <v>677824306</v>
      </c>
      <c r="K27" s="175"/>
      <c r="M27" s="161">
        <v>1516387555</v>
      </c>
      <c r="N27" s="161"/>
      <c r="P27" s="162">
        <v>249498894.7</v>
      </c>
      <c r="R27" s="161">
        <v>227477895.98</v>
      </c>
      <c r="S27" s="161"/>
      <c r="U27" s="161">
        <v>1266888660.3</v>
      </c>
      <c r="V27" s="161"/>
    </row>
    <row r="28" ht="4.5" customHeight="1"/>
    <row r="29" ht="1.5" customHeight="1"/>
    <row r="30" spans="2:22" ht="14.25" customHeight="1">
      <c r="B30" s="176" t="s">
        <v>62</v>
      </c>
      <c r="C30" s="176"/>
      <c r="D30" s="176"/>
      <c r="E30" s="176"/>
      <c r="H30" s="174">
        <v>22638473</v>
      </c>
      <c r="J30" s="173">
        <v>0</v>
      </c>
      <c r="K30" s="173"/>
      <c r="M30" s="173">
        <v>22638473</v>
      </c>
      <c r="N30" s="173"/>
      <c r="P30" s="174">
        <v>3833795</v>
      </c>
      <c r="R30" s="173">
        <v>3833795</v>
      </c>
      <c r="S30" s="173"/>
      <c r="U30" s="173">
        <v>18804678</v>
      </c>
      <c r="V30" s="173"/>
    </row>
    <row r="31" ht="1.5" customHeight="1"/>
    <row r="32" spans="8:22" ht="14.25" customHeight="1">
      <c r="H32" s="162">
        <v>22638473</v>
      </c>
      <c r="J32" s="175">
        <v>0</v>
      </c>
      <c r="K32" s="175"/>
      <c r="M32" s="161">
        <v>22638473</v>
      </c>
      <c r="N32" s="161"/>
      <c r="P32" s="162">
        <v>3833795</v>
      </c>
      <c r="R32" s="161">
        <v>3833795</v>
      </c>
      <c r="S32" s="161"/>
      <c r="U32" s="161">
        <v>18804678</v>
      </c>
      <c r="V32" s="161"/>
    </row>
    <row r="33" ht="4.5" customHeight="1"/>
    <row r="34" ht="1.5" customHeight="1"/>
    <row r="35" spans="2:22" ht="14.25" customHeight="1">
      <c r="B35" s="176" t="s">
        <v>61</v>
      </c>
      <c r="C35" s="176"/>
      <c r="D35" s="176"/>
      <c r="E35" s="176"/>
      <c r="H35" s="174">
        <v>265871077</v>
      </c>
      <c r="J35" s="173">
        <v>0</v>
      </c>
      <c r="K35" s="173"/>
      <c r="M35" s="173">
        <v>265871077</v>
      </c>
      <c r="N35" s="173"/>
      <c r="P35" s="174">
        <v>57441443.76</v>
      </c>
      <c r="R35" s="173">
        <v>52005892.65</v>
      </c>
      <c r="S35" s="173"/>
      <c r="U35" s="173">
        <v>208429633.24</v>
      </c>
      <c r="V35" s="173"/>
    </row>
    <row r="36" ht="1.5" customHeight="1"/>
    <row r="37" spans="8:22" ht="14.25" customHeight="1">
      <c r="H37" s="162">
        <v>265871077</v>
      </c>
      <c r="J37" s="175">
        <v>0</v>
      </c>
      <c r="K37" s="175"/>
      <c r="M37" s="161">
        <v>265871077</v>
      </c>
      <c r="N37" s="161"/>
      <c r="P37" s="162">
        <v>57441443.76</v>
      </c>
      <c r="R37" s="161">
        <v>52005892.65</v>
      </c>
      <c r="S37" s="161"/>
      <c r="U37" s="161">
        <v>208429633.24</v>
      </c>
      <c r="V37" s="161"/>
    </row>
    <row r="38" ht="4.5" customHeight="1"/>
    <row r="39" ht="3.75" customHeight="1"/>
    <row r="40" spans="2:22" ht="12.75">
      <c r="B40" s="163" t="s">
        <v>53</v>
      </c>
      <c r="C40" s="163"/>
      <c r="D40" s="163"/>
      <c r="E40" s="163"/>
      <c r="H40" s="174">
        <v>5384355101</v>
      </c>
      <c r="J40" s="173">
        <v>1550628108</v>
      </c>
      <c r="K40" s="173"/>
      <c r="M40" s="173">
        <v>6934983209</v>
      </c>
      <c r="N40" s="173"/>
      <c r="P40" s="174">
        <v>1248323903.43</v>
      </c>
      <c r="R40" s="173">
        <v>1115121158.36</v>
      </c>
      <c r="S40" s="173"/>
      <c r="U40" s="173">
        <v>5686659305.57</v>
      </c>
      <c r="V40" s="173"/>
    </row>
    <row r="42" spans="2:18" ht="13.5" customHeight="1">
      <c r="B42" s="172" t="s">
        <v>54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</row>
    <row r="43" ht="59.25" customHeight="1"/>
    <row r="44" spans="4:21" ht="18.75" customHeight="1">
      <c r="D44" s="167" t="s">
        <v>55</v>
      </c>
      <c r="E44" s="167"/>
      <c r="F44" s="167"/>
      <c r="G44" s="167"/>
      <c r="H44" s="167"/>
      <c r="I44" s="167"/>
      <c r="N44" s="167" t="s">
        <v>56</v>
      </c>
      <c r="O44" s="167"/>
      <c r="P44" s="167"/>
      <c r="Q44" s="167"/>
      <c r="R44" s="167"/>
      <c r="S44" s="167"/>
      <c r="T44" s="167"/>
      <c r="U44" s="167"/>
    </row>
    <row r="45" spans="4:21" ht="13.5" customHeight="1">
      <c r="D45" s="167" t="s">
        <v>57</v>
      </c>
      <c r="E45" s="167"/>
      <c r="F45" s="167"/>
      <c r="G45" s="167"/>
      <c r="H45" s="167"/>
      <c r="I45" s="167"/>
      <c r="N45" s="167" t="s">
        <v>58</v>
      </c>
      <c r="O45" s="167"/>
      <c r="P45" s="167"/>
      <c r="Q45" s="167"/>
      <c r="R45" s="167"/>
      <c r="S45" s="167"/>
      <c r="T45" s="167"/>
      <c r="U45" s="167"/>
    </row>
    <row r="46" ht="7.5" customHeight="1"/>
    <row r="47" ht="19.5" customHeight="1"/>
    <row r="48" spans="1:22" ht="13.5" customHeight="1">
      <c r="A48" s="169" t="s">
        <v>59</v>
      </c>
      <c r="B48" s="169"/>
      <c r="C48" s="169"/>
      <c r="D48" s="169"/>
      <c r="E48" s="169"/>
      <c r="F48" s="169"/>
      <c r="G48" s="169"/>
      <c r="H48" s="169"/>
      <c r="I48" s="169"/>
      <c r="J48" s="169"/>
      <c r="Q48" s="171" t="s">
        <v>60</v>
      </c>
      <c r="R48" s="171"/>
      <c r="S48" s="171"/>
      <c r="T48" s="171"/>
      <c r="U48" s="171"/>
      <c r="V48" s="171"/>
    </row>
  </sheetData>
  <sheetProtection/>
  <mergeCells count="62">
    <mergeCell ref="B42:R42"/>
    <mergeCell ref="D44:I44"/>
    <mergeCell ref="N44:U44"/>
    <mergeCell ref="D45:I45"/>
    <mergeCell ref="N45:U45"/>
    <mergeCell ref="A48:J48"/>
    <mergeCell ref="Q48:V48"/>
    <mergeCell ref="J37:K37"/>
    <mergeCell ref="M37:N37"/>
    <mergeCell ref="R37:S37"/>
    <mergeCell ref="U37:V37"/>
    <mergeCell ref="B40:E40"/>
    <mergeCell ref="J40:K40"/>
    <mergeCell ref="M40:N40"/>
    <mergeCell ref="R40:S40"/>
    <mergeCell ref="U40:V40"/>
    <mergeCell ref="J32:K32"/>
    <mergeCell ref="M32:N32"/>
    <mergeCell ref="R32:S32"/>
    <mergeCell ref="U32:V32"/>
    <mergeCell ref="B35:E35"/>
    <mergeCell ref="J35:K35"/>
    <mergeCell ref="M35:N35"/>
    <mergeCell ref="R35:S35"/>
    <mergeCell ref="U35:V35"/>
    <mergeCell ref="J27:K27"/>
    <mergeCell ref="M27:N27"/>
    <mergeCell ref="R27:S27"/>
    <mergeCell ref="U27:V27"/>
    <mergeCell ref="B30:E30"/>
    <mergeCell ref="J30:K30"/>
    <mergeCell ref="M30:N30"/>
    <mergeCell ref="R30:S30"/>
    <mergeCell ref="U30:V30"/>
    <mergeCell ref="J22:K22"/>
    <mergeCell ref="M22:N22"/>
    <mergeCell ref="R22:S22"/>
    <mergeCell ref="U22:V22"/>
    <mergeCell ref="B25:E25"/>
    <mergeCell ref="J25:K25"/>
    <mergeCell ref="M25:N25"/>
    <mergeCell ref="R25:S25"/>
    <mergeCell ref="U25:V25"/>
    <mergeCell ref="H17:I17"/>
    <mergeCell ref="J17:K17"/>
    <mergeCell ref="M17:N17"/>
    <mergeCell ref="R17:S17"/>
    <mergeCell ref="U17:V17"/>
    <mergeCell ref="B20:E20"/>
    <mergeCell ref="J20:K20"/>
    <mergeCell ref="M20:N20"/>
    <mergeCell ref="R20:S20"/>
    <mergeCell ref="U20:V20"/>
    <mergeCell ref="B2:V6"/>
    <mergeCell ref="H9:S10"/>
    <mergeCell ref="U10:V13"/>
    <mergeCell ref="H12:I14"/>
    <mergeCell ref="J12:K16"/>
    <mergeCell ref="M12:N14"/>
    <mergeCell ref="P12:P14"/>
    <mergeCell ref="R12:S14"/>
    <mergeCell ref="B13:E15"/>
  </mergeCells>
  <printOptions/>
  <pageMargins left="0.5902777777777778" right="0.5902777777777778" top="0.5902777777777778" bottom="0.5902777777777778" header="0" footer="0"/>
  <pageSetup fitToHeight="0" fitToWidth="0" horizontalDpi="600" verticalDpi="600" orientation="landscape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Z177"/>
  <sheetViews>
    <sheetView showGridLines="0" zoomScalePageLayoutView="0" workbookViewId="0" topLeftCell="A1">
      <selection activeCell="P17" sqref="P17"/>
    </sheetView>
  </sheetViews>
  <sheetFormatPr defaultColWidth="6.8515625" defaultRowHeight="12.75" customHeight="1"/>
  <cols>
    <col min="1" max="1" width="0.9921875" style="0" customWidth="1"/>
    <col min="2" max="2" width="3.8515625" style="0" customWidth="1"/>
    <col min="3" max="3" width="10.140625" style="0" customWidth="1"/>
    <col min="4" max="4" width="1.7109375" style="0" customWidth="1"/>
    <col min="5" max="5" width="10.7109375" style="0" customWidth="1"/>
    <col min="6" max="6" width="6.140625" style="0" customWidth="1"/>
    <col min="7" max="7" width="4.57421875" style="0" customWidth="1"/>
    <col min="8" max="8" width="0.9921875" style="0" customWidth="1"/>
    <col min="9" max="9" width="8.00390625" style="0" customWidth="1"/>
    <col min="10" max="10" width="9.28125" style="0" customWidth="1"/>
    <col min="11" max="11" width="0.9921875" style="0" customWidth="1"/>
    <col min="12" max="12" width="1.7109375" style="0" customWidth="1"/>
    <col min="13" max="13" width="9.00390625" style="0" customWidth="1"/>
    <col min="14" max="14" width="5.7109375" style="0" customWidth="1"/>
    <col min="15" max="15" width="0.9921875" style="0" customWidth="1"/>
    <col min="16" max="16" width="9.7109375" style="0" customWidth="1"/>
    <col min="17" max="17" width="4.140625" style="0" customWidth="1"/>
    <col min="18" max="18" width="1.57421875" style="0" customWidth="1"/>
    <col min="19" max="19" width="14.57421875" style="0" customWidth="1"/>
    <col min="20" max="20" width="1.1484375" style="0" customWidth="1"/>
    <col min="21" max="21" width="8.57421875" style="0" customWidth="1"/>
    <col min="22" max="22" width="5.28125" style="0" customWidth="1"/>
    <col min="23" max="23" width="1.421875" style="0" customWidth="1"/>
    <col min="24" max="24" width="1.57421875" style="0" customWidth="1"/>
    <col min="25" max="25" width="13.00390625" style="0" customWidth="1"/>
  </cols>
  <sheetData>
    <row r="1" ht="9.75" customHeight="1"/>
    <row r="2" spans="5:23" ht="15" customHeight="1">
      <c r="E2" s="185" t="s">
        <v>36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ht="1.5" customHeight="1"/>
    <row r="4" spans="2:26" ht="60" customHeight="1">
      <c r="B4" s="178" t="s">
        <v>390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</row>
    <row r="5" ht="1.5" customHeight="1"/>
    <row r="6" spans="10:23" ht="18" customHeight="1">
      <c r="J6" s="158" t="s">
        <v>40</v>
      </c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</row>
    <row r="7" spans="1:25" ht="5.25" customHeight="1">
      <c r="A7" s="158" t="s">
        <v>389</v>
      </c>
      <c r="B7" s="158"/>
      <c r="C7" s="158"/>
      <c r="D7" s="158"/>
      <c r="E7" s="158"/>
      <c r="F7" s="158"/>
      <c r="G7" s="158"/>
      <c r="L7" s="158" t="s">
        <v>388</v>
      </c>
      <c r="M7" s="158"/>
      <c r="N7" s="158"/>
      <c r="X7" s="158" t="s">
        <v>42</v>
      </c>
      <c r="Y7" s="158"/>
    </row>
    <row r="8" spans="1:25" ht="12.75">
      <c r="A8" s="158"/>
      <c r="B8" s="158"/>
      <c r="C8" s="158"/>
      <c r="D8" s="158"/>
      <c r="E8" s="158"/>
      <c r="F8" s="158"/>
      <c r="G8" s="158"/>
      <c r="I8" s="158" t="s">
        <v>44</v>
      </c>
      <c r="J8" s="158"/>
      <c r="L8" s="158"/>
      <c r="M8" s="158"/>
      <c r="N8" s="158"/>
      <c r="P8" s="158" t="s">
        <v>2</v>
      </c>
      <c r="Q8" s="158"/>
      <c r="S8" s="158" t="s">
        <v>3</v>
      </c>
      <c r="U8" s="158" t="s">
        <v>45</v>
      </c>
      <c r="V8" s="158"/>
      <c r="X8" s="158"/>
      <c r="Y8" s="158"/>
    </row>
    <row r="9" spans="1:22" ht="6" customHeight="1">
      <c r="A9" s="158"/>
      <c r="B9" s="158"/>
      <c r="C9" s="158"/>
      <c r="D9" s="158"/>
      <c r="E9" s="158"/>
      <c r="F9" s="158"/>
      <c r="G9" s="158"/>
      <c r="I9" s="158"/>
      <c r="J9" s="158"/>
      <c r="L9" s="158"/>
      <c r="M9" s="158"/>
      <c r="N9" s="158"/>
      <c r="P9" s="158"/>
      <c r="Q9" s="158"/>
      <c r="S9" s="158"/>
      <c r="U9" s="158"/>
      <c r="V9" s="158"/>
    </row>
    <row r="10" spans="1:14" ht="6" customHeight="1">
      <c r="A10" s="158"/>
      <c r="B10" s="158"/>
      <c r="C10" s="158"/>
      <c r="D10" s="158"/>
      <c r="E10" s="158"/>
      <c r="F10" s="158"/>
      <c r="G10" s="158"/>
      <c r="L10" s="158"/>
      <c r="M10" s="158"/>
      <c r="N10" s="158"/>
    </row>
    <row r="11" spans="1:25" ht="3" customHeight="1">
      <c r="A11" s="158"/>
      <c r="B11" s="158"/>
      <c r="C11" s="158"/>
      <c r="D11" s="158"/>
      <c r="E11" s="158"/>
      <c r="F11" s="158"/>
      <c r="G11" s="158"/>
      <c r="I11" s="184" t="s">
        <v>46</v>
      </c>
      <c r="J11" s="184"/>
      <c r="L11" s="184" t="s">
        <v>47</v>
      </c>
      <c r="M11" s="184"/>
      <c r="N11" s="184"/>
      <c r="P11" s="184" t="s">
        <v>48</v>
      </c>
      <c r="Q11" s="184"/>
      <c r="S11" s="184" t="s">
        <v>49</v>
      </c>
      <c r="U11" s="184" t="s">
        <v>50</v>
      </c>
      <c r="V11" s="184"/>
      <c r="X11" s="184" t="s">
        <v>51</v>
      </c>
      <c r="Y11" s="184"/>
    </row>
    <row r="12" spans="9:25" ht="13.5" customHeight="1">
      <c r="I12" s="184"/>
      <c r="J12" s="184"/>
      <c r="L12" s="184"/>
      <c r="M12" s="184"/>
      <c r="N12" s="184"/>
      <c r="P12" s="184"/>
      <c r="Q12" s="184"/>
      <c r="S12" s="184"/>
      <c r="U12" s="184"/>
      <c r="V12" s="184"/>
      <c r="X12" s="184"/>
      <c r="Y12" s="184"/>
    </row>
    <row r="13" ht="3.75" customHeight="1"/>
    <row r="14" spans="2:25" ht="13.5" customHeight="1">
      <c r="B14" s="181" t="s">
        <v>387</v>
      </c>
      <c r="C14" s="181"/>
      <c r="D14" s="181"/>
      <c r="E14" s="181"/>
      <c r="I14" s="179" t="s">
        <v>386</v>
      </c>
      <c r="J14" s="179"/>
      <c r="M14" s="179" t="s">
        <v>76</v>
      </c>
      <c r="N14" s="179"/>
      <c r="P14" s="179" t="s">
        <v>386</v>
      </c>
      <c r="Q14" s="179"/>
      <c r="S14" s="180" t="s">
        <v>385</v>
      </c>
      <c r="U14" s="179" t="s">
        <v>384</v>
      </c>
      <c r="V14" s="179"/>
      <c r="Y14" s="180" t="s">
        <v>383</v>
      </c>
    </row>
    <row r="15" ht="3.75" customHeight="1"/>
    <row r="16" spans="3:25" ht="13.5" customHeight="1">
      <c r="C16" s="166" t="s">
        <v>382</v>
      </c>
      <c r="D16" s="166"/>
      <c r="E16" s="166"/>
      <c r="F16" s="166"/>
      <c r="I16" s="179" t="s">
        <v>381</v>
      </c>
      <c r="J16" s="179"/>
      <c r="M16" s="179" t="s">
        <v>380</v>
      </c>
      <c r="N16" s="179"/>
      <c r="P16" s="179" t="s">
        <v>379</v>
      </c>
      <c r="Q16" s="179"/>
      <c r="S16" s="180" t="s">
        <v>378</v>
      </c>
      <c r="U16" s="179" t="s">
        <v>378</v>
      </c>
      <c r="V16" s="179"/>
      <c r="Y16" s="180" t="s">
        <v>377</v>
      </c>
    </row>
    <row r="17" spans="3:6" ht="9.75" customHeight="1">
      <c r="C17" s="166"/>
      <c r="D17" s="166"/>
      <c r="E17" s="166"/>
      <c r="F17" s="166"/>
    </row>
    <row r="18" ht="2.25" customHeight="1"/>
    <row r="19" spans="3:25" ht="13.5" customHeight="1">
      <c r="C19" s="166" t="s">
        <v>376</v>
      </c>
      <c r="D19" s="166"/>
      <c r="E19" s="166"/>
      <c r="F19" s="166"/>
      <c r="I19" s="179" t="s">
        <v>375</v>
      </c>
      <c r="J19" s="179"/>
      <c r="M19" s="179" t="s">
        <v>374</v>
      </c>
      <c r="N19" s="179"/>
      <c r="P19" s="179" t="s">
        <v>373</v>
      </c>
      <c r="Q19" s="179"/>
      <c r="S19" s="180" t="s">
        <v>372</v>
      </c>
      <c r="U19" s="179" t="s">
        <v>371</v>
      </c>
      <c r="V19" s="179"/>
      <c r="Y19" s="180" t="s">
        <v>370</v>
      </c>
    </row>
    <row r="20" spans="3:6" ht="9.75" customHeight="1">
      <c r="C20" s="166"/>
      <c r="D20" s="166"/>
      <c r="E20" s="166"/>
      <c r="F20" s="166"/>
    </row>
    <row r="21" ht="2.25" customHeight="1"/>
    <row r="22" spans="3:25" ht="13.5" customHeight="1">
      <c r="C22" s="166" t="s">
        <v>369</v>
      </c>
      <c r="D22" s="166"/>
      <c r="E22" s="166"/>
      <c r="F22" s="166"/>
      <c r="I22" s="179" t="s">
        <v>368</v>
      </c>
      <c r="J22" s="179"/>
      <c r="M22" s="179" t="s">
        <v>367</v>
      </c>
      <c r="N22" s="179"/>
      <c r="P22" s="179" t="s">
        <v>366</v>
      </c>
      <c r="Q22" s="179"/>
      <c r="S22" s="180" t="s">
        <v>365</v>
      </c>
      <c r="U22" s="179" t="s">
        <v>364</v>
      </c>
      <c r="V22" s="179"/>
      <c r="Y22" s="180" t="s">
        <v>363</v>
      </c>
    </row>
    <row r="23" spans="3:6" ht="9.75" customHeight="1">
      <c r="C23" s="166"/>
      <c r="D23" s="166"/>
      <c r="E23" s="166"/>
      <c r="F23" s="166"/>
    </row>
    <row r="24" ht="2.25" customHeight="1"/>
    <row r="25" spans="3:25" ht="13.5" customHeight="1">
      <c r="C25" s="182" t="s">
        <v>362</v>
      </c>
      <c r="D25" s="182"/>
      <c r="E25" s="182"/>
      <c r="F25" s="182"/>
      <c r="I25" s="179" t="s">
        <v>361</v>
      </c>
      <c r="J25" s="179"/>
      <c r="M25" s="179" t="s">
        <v>360</v>
      </c>
      <c r="N25" s="179"/>
      <c r="P25" s="179" t="s">
        <v>359</v>
      </c>
      <c r="Q25" s="179"/>
      <c r="S25" s="180" t="s">
        <v>358</v>
      </c>
      <c r="U25" s="179" t="s">
        <v>357</v>
      </c>
      <c r="V25" s="179"/>
      <c r="Y25" s="180" t="s">
        <v>356</v>
      </c>
    </row>
    <row r="26" ht="3.75" customHeight="1"/>
    <row r="27" spans="3:25" ht="13.5" customHeight="1">
      <c r="C27" s="166" t="s">
        <v>355</v>
      </c>
      <c r="D27" s="166"/>
      <c r="E27" s="166"/>
      <c r="F27" s="166"/>
      <c r="I27" s="179" t="s">
        <v>354</v>
      </c>
      <c r="J27" s="179"/>
      <c r="M27" s="179" t="s">
        <v>353</v>
      </c>
      <c r="N27" s="179"/>
      <c r="P27" s="179" t="s">
        <v>352</v>
      </c>
      <c r="Q27" s="179"/>
      <c r="S27" s="180" t="s">
        <v>351</v>
      </c>
      <c r="U27" s="179" t="s">
        <v>350</v>
      </c>
      <c r="V27" s="179"/>
      <c r="Y27" s="180" t="s">
        <v>349</v>
      </c>
    </row>
    <row r="28" spans="3:6" ht="8.25" customHeight="1">
      <c r="C28" s="166"/>
      <c r="D28" s="166"/>
      <c r="E28" s="166"/>
      <c r="F28" s="166"/>
    </row>
    <row r="29" spans="3:6" ht="2.25" customHeight="1">
      <c r="C29" s="166"/>
      <c r="D29" s="166"/>
      <c r="E29" s="166"/>
      <c r="F29" s="166"/>
    </row>
    <row r="30" ht="13.5" customHeight="1"/>
    <row r="31" ht="3.75" customHeight="1"/>
    <row r="32" spans="2:25" ht="13.5" customHeight="1">
      <c r="B32" s="181" t="s">
        <v>348</v>
      </c>
      <c r="C32" s="181"/>
      <c r="D32" s="181"/>
      <c r="E32" s="181"/>
      <c r="I32" s="179" t="s">
        <v>347</v>
      </c>
      <c r="J32" s="179"/>
      <c r="M32" s="179" t="s">
        <v>346</v>
      </c>
      <c r="N32" s="179"/>
      <c r="P32" s="179" t="s">
        <v>345</v>
      </c>
      <c r="Q32" s="179"/>
      <c r="S32" s="180" t="s">
        <v>344</v>
      </c>
      <c r="U32" s="179" t="s">
        <v>343</v>
      </c>
      <c r="V32" s="179"/>
      <c r="Y32" s="180" t="s">
        <v>342</v>
      </c>
    </row>
    <row r="33" ht="3.75" customHeight="1"/>
    <row r="34" spans="3:25" ht="13.5" customHeight="1">
      <c r="C34" s="166" t="s">
        <v>341</v>
      </c>
      <c r="D34" s="166"/>
      <c r="E34" s="166"/>
      <c r="F34" s="166"/>
      <c r="I34" s="179" t="s">
        <v>340</v>
      </c>
      <c r="J34" s="179"/>
      <c r="M34" s="179" t="s">
        <v>339</v>
      </c>
      <c r="N34" s="179"/>
      <c r="P34" s="179" t="s">
        <v>338</v>
      </c>
      <c r="Q34" s="179"/>
      <c r="S34" s="180" t="s">
        <v>337</v>
      </c>
      <c r="U34" s="179" t="s">
        <v>336</v>
      </c>
      <c r="V34" s="179"/>
      <c r="Y34" s="180" t="s">
        <v>335</v>
      </c>
    </row>
    <row r="35" spans="3:6" ht="8.25" customHeight="1">
      <c r="C35" s="166"/>
      <c r="D35" s="166"/>
      <c r="E35" s="166"/>
      <c r="F35" s="166"/>
    </row>
    <row r="36" spans="3:6" ht="13.5" customHeight="1">
      <c r="C36" s="166"/>
      <c r="D36" s="166"/>
      <c r="E36" s="166"/>
      <c r="F36" s="166"/>
    </row>
    <row r="37" ht="2.25" customHeight="1"/>
    <row r="38" spans="3:25" ht="13.5" customHeight="1">
      <c r="C38" s="182" t="s">
        <v>334</v>
      </c>
      <c r="D38" s="182"/>
      <c r="E38" s="182"/>
      <c r="F38" s="182"/>
      <c r="I38" s="179" t="s">
        <v>333</v>
      </c>
      <c r="J38" s="179"/>
      <c r="M38" s="179" t="s">
        <v>332</v>
      </c>
      <c r="N38" s="179"/>
      <c r="P38" s="179" t="s">
        <v>331</v>
      </c>
      <c r="Q38" s="179"/>
      <c r="S38" s="180" t="s">
        <v>330</v>
      </c>
      <c r="U38" s="179" t="s">
        <v>329</v>
      </c>
      <c r="V38" s="179"/>
      <c r="Y38" s="180" t="s">
        <v>328</v>
      </c>
    </row>
    <row r="39" ht="3.75" customHeight="1"/>
    <row r="40" spans="3:25" ht="13.5" customHeight="1">
      <c r="C40" s="166" t="s">
        <v>327</v>
      </c>
      <c r="D40" s="166"/>
      <c r="E40" s="166"/>
      <c r="F40" s="166"/>
      <c r="I40" s="179" t="s">
        <v>326</v>
      </c>
      <c r="J40" s="179"/>
      <c r="M40" s="179" t="s">
        <v>325</v>
      </c>
      <c r="N40" s="179"/>
      <c r="P40" s="179" t="s">
        <v>324</v>
      </c>
      <c r="Q40" s="179"/>
      <c r="S40" s="180" t="s">
        <v>323</v>
      </c>
      <c r="U40" s="179" t="s">
        <v>322</v>
      </c>
      <c r="V40" s="179"/>
      <c r="Y40" s="180" t="s">
        <v>321</v>
      </c>
    </row>
    <row r="41" spans="3:6" ht="9.75" customHeight="1">
      <c r="C41" s="166"/>
      <c r="D41" s="166"/>
      <c r="E41" s="166"/>
      <c r="F41" s="166"/>
    </row>
    <row r="42" ht="2.25" customHeight="1"/>
    <row r="43" spans="3:25" ht="13.5" customHeight="1">
      <c r="C43" s="166" t="s">
        <v>320</v>
      </c>
      <c r="D43" s="166"/>
      <c r="E43" s="166"/>
      <c r="F43" s="166"/>
      <c r="I43" s="179" t="s">
        <v>319</v>
      </c>
      <c r="J43" s="179"/>
      <c r="M43" s="179" t="s">
        <v>318</v>
      </c>
      <c r="N43" s="179"/>
      <c r="P43" s="179" t="s">
        <v>317</v>
      </c>
      <c r="Q43" s="179"/>
      <c r="S43" s="180" t="s">
        <v>316</v>
      </c>
      <c r="U43" s="179" t="s">
        <v>315</v>
      </c>
      <c r="V43" s="179"/>
      <c r="Y43" s="180" t="s">
        <v>314</v>
      </c>
    </row>
    <row r="44" spans="3:6" ht="8.25" customHeight="1">
      <c r="C44" s="166"/>
      <c r="D44" s="166"/>
      <c r="E44" s="166"/>
      <c r="F44" s="166"/>
    </row>
    <row r="45" spans="3:6" ht="13.5" customHeight="1">
      <c r="C45" s="166"/>
      <c r="D45" s="166"/>
      <c r="E45" s="166"/>
      <c r="F45" s="166"/>
    </row>
    <row r="46" ht="2.25" customHeight="1"/>
    <row r="47" spans="3:25" ht="13.5" customHeight="1">
      <c r="C47" s="166" t="s">
        <v>313</v>
      </c>
      <c r="D47" s="166"/>
      <c r="E47" s="166"/>
      <c r="F47" s="166"/>
      <c r="I47" s="179" t="s">
        <v>312</v>
      </c>
      <c r="J47" s="179"/>
      <c r="M47" s="179" t="s">
        <v>311</v>
      </c>
      <c r="N47" s="179"/>
      <c r="P47" s="179" t="s">
        <v>310</v>
      </c>
      <c r="Q47" s="179"/>
      <c r="S47" s="180" t="s">
        <v>309</v>
      </c>
      <c r="U47" s="179" t="s">
        <v>308</v>
      </c>
      <c r="V47" s="179"/>
      <c r="Y47" s="180" t="s">
        <v>307</v>
      </c>
    </row>
    <row r="48" spans="3:6" ht="9.75" customHeight="1">
      <c r="C48" s="166"/>
      <c r="D48" s="166"/>
      <c r="E48" s="166"/>
      <c r="F48" s="166"/>
    </row>
    <row r="49" ht="2.25" customHeight="1"/>
    <row r="50" spans="3:25" ht="13.5" customHeight="1">
      <c r="C50" s="166" t="s">
        <v>306</v>
      </c>
      <c r="D50" s="166"/>
      <c r="E50" s="166"/>
      <c r="F50" s="166"/>
      <c r="I50" s="179" t="s">
        <v>305</v>
      </c>
      <c r="J50" s="179"/>
      <c r="M50" s="179" t="s">
        <v>304</v>
      </c>
      <c r="N50" s="179"/>
      <c r="P50" s="179" t="s">
        <v>303</v>
      </c>
      <c r="Q50" s="179"/>
      <c r="S50" s="180" t="s">
        <v>302</v>
      </c>
      <c r="U50" s="179" t="s">
        <v>301</v>
      </c>
      <c r="V50" s="179"/>
      <c r="Y50" s="180" t="s">
        <v>300</v>
      </c>
    </row>
    <row r="51" spans="3:6" ht="8.25" customHeight="1">
      <c r="C51" s="166"/>
      <c r="D51" s="166"/>
      <c r="E51" s="166"/>
      <c r="F51" s="166"/>
    </row>
    <row r="52" spans="3:6" ht="13.5" customHeight="1">
      <c r="C52" s="166"/>
      <c r="D52" s="166"/>
      <c r="E52" s="166"/>
      <c r="F52" s="166"/>
    </row>
    <row r="53" ht="2.25" customHeight="1"/>
    <row r="54" spans="3:25" ht="13.5" customHeight="1">
      <c r="C54" s="166" t="s">
        <v>299</v>
      </c>
      <c r="D54" s="166"/>
      <c r="E54" s="166"/>
      <c r="F54" s="166"/>
      <c r="I54" s="179" t="s">
        <v>298</v>
      </c>
      <c r="J54" s="179"/>
      <c r="M54" s="179" t="s">
        <v>297</v>
      </c>
      <c r="N54" s="179"/>
      <c r="P54" s="179" t="s">
        <v>296</v>
      </c>
      <c r="Q54" s="179"/>
      <c r="S54" s="180" t="s">
        <v>76</v>
      </c>
      <c r="U54" s="179" t="s">
        <v>76</v>
      </c>
      <c r="V54" s="179"/>
      <c r="Y54" s="180" t="s">
        <v>296</v>
      </c>
    </row>
    <row r="55" spans="3:6" ht="9.75" customHeight="1">
      <c r="C55" s="166"/>
      <c r="D55" s="166"/>
      <c r="E55" s="166"/>
      <c r="F55" s="166"/>
    </row>
    <row r="56" ht="2.25" customHeight="1"/>
    <row r="57" spans="3:25" ht="13.5" customHeight="1">
      <c r="C57" s="166" t="s">
        <v>295</v>
      </c>
      <c r="D57" s="166"/>
      <c r="E57" s="166"/>
      <c r="F57" s="166"/>
      <c r="I57" s="179" t="s">
        <v>294</v>
      </c>
      <c r="J57" s="179"/>
      <c r="M57" s="179" t="s">
        <v>293</v>
      </c>
      <c r="N57" s="179"/>
      <c r="P57" s="179" t="s">
        <v>292</v>
      </c>
      <c r="Q57" s="179"/>
      <c r="S57" s="180" t="s">
        <v>291</v>
      </c>
      <c r="U57" s="179" t="s">
        <v>290</v>
      </c>
      <c r="V57" s="179"/>
      <c r="Y57" s="180" t="s">
        <v>289</v>
      </c>
    </row>
    <row r="58" spans="3:6" ht="9.75" customHeight="1">
      <c r="C58" s="166"/>
      <c r="D58" s="166"/>
      <c r="E58" s="166"/>
      <c r="F58" s="166"/>
    </row>
    <row r="59" ht="15.75" customHeight="1"/>
    <row r="60" ht="3.75" customHeight="1"/>
    <row r="61" spans="2:25" ht="13.5" customHeight="1">
      <c r="B61" s="181" t="s">
        <v>288</v>
      </c>
      <c r="C61" s="181"/>
      <c r="D61" s="181"/>
      <c r="E61" s="181"/>
      <c r="I61" s="179" t="s">
        <v>287</v>
      </c>
      <c r="J61" s="179"/>
      <c r="M61" s="179" t="s">
        <v>286</v>
      </c>
      <c r="N61" s="179"/>
      <c r="P61" s="179" t="s">
        <v>285</v>
      </c>
      <c r="Q61" s="179"/>
      <c r="S61" s="180" t="s">
        <v>284</v>
      </c>
      <c r="U61" s="179" t="s">
        <v>283</v>
      </c>
      <c r="V61" s="179"/>
      <c r="Y61" s="180" t="s">
        <v>282</v>
      </c>
    </row>
    <row r="62" ht="3.75" customHeight="1"/>
    <row r="63" spans="3:25" ht="13.5" customHeight="1">
      <c r="C63" s="182" t="s">
        <v>281</v>
      </c>
      <c r="D63" s="182"/>
      <c r="E63" s="182"/>
      <c r="F63" s="182"/>
      <c r="I63" s="179" t="s">
        <v>280</v>
      </c>
      <c r="J63" s="179"/>
      <c r="M63" s="179" t="s">
        <v>279</v>
      </c>
      <c r="N63" s="179"/>
      <c r="P63" s="179" t="s">
        <v>278</v>
      </c>
      <c r="Q63" s="179"/>
      <c r="S63" s="180" t="s">
        <v>277</v>
      </c>
      <c r="U63" s="179" t="s">
        <v>276</v>
      </c>
      <c r="V63" s="179"/>
      <c r="Y63" s="180" t="s">
        <v>275</v>
      </c>
    </row>
    <row r="64" ht="3.75" customHeight="1"/>
    <row r="65" spans="3:25" ht="13.5" customHeight="1">
      <c r="C65" s="182" t="s">
        <v>274</v>
      </c>
      <c r="D65" s="182"/>
      <c r="E65" s="182"/>
      <c r="F65" s="182"/>
      <c r="I65" s="179" t="s">
        <v>273</v>
      </c>
      <c r="J65" s="179"/>
      <c r="M65" s="179" t="s">
        <v>272</v>
      </c>
      <c r="N65" s="179"/>
      <c r="P65" s="179" t="s">
        <v>271</v>
      </c>
      <c r="Q65" s="179"/>
      <c r="S65" s="180" t="s">
        <v>270</v>
      </c>
      <c r="U65" s="179" t="s">
        <v>269</v>
      </c>
      <c r="V65" s="179"/>
      <c r="Y65" s="180" t="s">
        <v>268</v>
      </c>
    </row>
    <row r="66" ht="3.75" customHeight="1"/>
    <row r="67" spans="3:25" ht="13.5" customHeight="1">
      <c r="C67" s="166" t="s">
        <v>267</v>
      </c>
      <c r="D67" s="166"/>
      <c r="E67" s="166"/>
      <c r="F67" s="166"/>
      <c r="I67" s="179" t="s">
        <v>266</v>
      </c>
      <c r="J67" s="179"/>
      <c r="M67" s="179" t="s">
        <v>265</v>
      </c>
      <c r="N67" s="179"/>
      <c r="P67" s="179" t="s">
        <v>264</v>
      </c>
      <c r="Q67" s="179"/>
      <c r="S67" s="180" t="s">
        <v>263</v>
      </c>
      <c r="U67" s="179" t="s">
        <v>262</v>
      </c>
      <c r="V67" s="179"/>
      <c r="Y67" s="180" t="s">
        <v>261</v>
      </c>
    </row>
    <row r="68" spans="3:6" ht="8.25" customHeight="1">
      <c r="C68" s="166"/>
      <c r="D68" s="166"/>
      <c r="E68" s="166"/>
      <c r="F68" s="166"/>
    </row>
    <row r="69" spans="3:6" ht="13.5" customHeight="1">
      <c r="C69" s="166"/>
      <c r="D69" s="166"/>
      <c r="E69" s="166"/>
      <c r="F69" s="166"/>
    </row>
    <row r="70" ht="2.25" customHeight="1"/>
    <row r="71" spans="3:25" ht="13.5" customHeight="1">
      <c r="C71" s="166" t="s">
        <v>260</v>
      </c>
      <c r="D71" s="166"/>
      <c r="E71" s="166"/>
      <c r="F71" s="166"/>
      <c r="I71" s="179" t="s">
        <v>259</v>
      </c>
      <c r="J71" s="179"/>
      <c r="M71" s="179" t="s">
        <v>258</v>
      </c>
      <c r="N71" s="179"/>
      <c r="P71" s="179" t="s">
        <v>257</v>
      </c>
      <c r="Q71" s="179"/>
      <c r="S71" s="180" t="s">
        <v>256</v>
      </c>
      <c r="U71" s="179" t="s">
        <v>255</v>
      </c>
      <c r="V71" s="179"/>
      <c r="Y71" s="180" t="s">
        <v>254</v>
      </c>
    </row>
    <row r="72" spans="3:6" ht="9.75" customHeight="1">
      <c r="C72" s="166"/>
      <c r="D72" s="166"/>
      <c r="E72" s="166"/>
      <c r="F72" s="166"/>
    </row>
    <row r="73" ht="2.25" customHeight="1"/>
    <row r="74" spans="3:25" ht="13.5" customHeight="1">
      <c r="C74" s="166" t="s">
        <v>253</v>
      </c>
      <c r="D74" s="166"/>
      <c r="E74" s="166"/>
      <c r="F74" s="166"/>
      <c r="I74" s="179" t="s">
        <v>252</v>
      </c>
      <c r="J74" s="179"/>
      <c r="M74" s="179" t="s">
        <v>251</v>
      </c>
      <c r="N74" s="179"/>
      <c r="P74" s="179" t="s">
        <v>250</v>
      </c>
      <c r="Q74" s="179"/>
      <c r="S74" s="180" t="s">
        <v>249</v>
      </c>
      <c r="U74" s="179" t="s">
        <v>248</v>
      </c>
      <c r="V74" s="179"/>
      <c r="Y74" s="180" t="s">
        <v>247</v>
      </c>
    </row>
    <row r="75" spans="3:6" ht="8.25" customHeight="1">
      <c r="C75" s="166"/>
      <c r="D75" s="166"/>
      <c r="E75" s="166"/>
      <c r="F75" s="166"/>
    </row>
    <row r="76" spans="3:6" ht="13.5" customHeight="1">
      <c r="C76" s="166"/>
      <c r="D76" s="166"/>
      <c r="E76" s="166"/>
      <c r="F76" s="166"/>
    </row>
    <row r="77" ht="2.25" customHeight="1"/>
    <row r="78" spans="3:25" ht="13.5" customHeight="1">
      <c r="C78" s="166" t="s">
        <v>246</v>
      </c>
      <c r="D78" s="166"/>
      <c r="E78" s="166"/>
      <c r="F78" s="166"/>
      <c r="I78" s="179" t="s">
        <v>245</v>
      </c>
      <c r="J78" s="179"/>
      <c r="M78" s="179" t="s">
        <v>244</v>
      </c>
      <c r="N78" s="179"/>
      <c r="P78" s="179" t="s">
        <v>243</v>
      </c>
      <c r="Q78" s="179"/>
      <c r="S78" s="180" t="s">
        <v>242</v>
      </c>
      <c r="U78" s="179" t="s">
        <v>241</v>
      </c>
      <c r="V78" s="179"/>
      <c r="Y78" s="180" t="s">
        <v>240</v>
      </c>
    </row>
    <row r="79" spans="3:6" ht="9.75" customHeight="1">
      <c r="C79" s="166"/>
      <c r="D79" s="166"/>
      <c r="E79" s="166"/>
      <c r="F79" s="166"/>
    </row>
    <row r="80" ht="2.25" customHeight="1"/>
    <row r="81" spans="3:25" ht="13.5" customHeight="1">
      <c r="C81" s="166" t="s">
        <v>239</v>
      </c>
      <c r="D81" s="166"/>
      <c r="E81" s="166"/>
      <c r="F81" s="166"/>
      <c r="I81" s="179" t="s">
        <v>238</v>
      </c>
      <c r="J81" s="179"/>
      <c r="M81" s="179" t="s">
        <v>237</v>
      </c>
      <c r="N81" s="179"/>
      <c r="P81" s="179" t="s">
        <v>236</v>
      </c>
      <c r="Q81" s="179"/>
      <c r="S81" s="180" t="s">
        <v>235</v>
      </c>
      <c r="U81" s="179" t="s">
        <v>234</v>
      </c>
      <c r="V81" s="179"/>
      <c r="Y81" s="180" t="s">
        <v>233</v>
      </c>
    </row>
    <row r="82" spans="3:6" ht="9.75" customHeight="1">
      <c r="C82" s="166"/>
      <c r="D82" s="166"/>
      <c r="E82" s="166"/>
      <c r="F82" s="166"/>
    </row>
    <row r="83" ht="2.25" customHeight="1"/>
    <row r="84" spans="3:25" ht="13.5" customHeight="1">
      <c r="C84" s="182" t="s">
        <v>232</v>
      </c>
      <c r="D84" s="182"/>
      <c r="E84" s="182"/>
      <c r="F84" s="182"/>
      <c r="I84" s="179" t="s">
        <v>231</v>
      </c>
      <c r="J84" s="179"/>
      <c r="M84" s="179" t="s">
        <v>230</v>
      </c>
      <c r="N84" s="179"/>
      <c r="P84" s="179" t="s">
        <v>229</v>
      </c>
      <c r="Q84" s="179"/>
      <c r="S84" s="180" t="s">
        <v>228</v>
      </c>
      <c r="U84" s="179" t="s">
        <v>227</v>
      </c>
      <c r="V84" s="179"/>
      <c r="Y84" s="180" t="s">
        <v>226</v>
      </c>
    </row>
    <row r="85" ht="3.75" customHeight="1"/>
    <row r="86" spans="3:25" ht="12.75">
      <c r="C86" s="182" t="s">
        <v>225</v>
      </c>
      <c r="D86" s="182"/>
      <c r="E86" s="182"/>
      <c r="F86" s="182"/>
      <c r="I86" s="179" t="s">
        <v>224</v>
      </c>
      <c r="J86" s="179"/>
      <c r="M86" s="179" t="s">
        <v>223</v>
      </c>
      <c r="N86" s="179"/>
      <c r="P86" s="179" t="s">
        <v>222</v>
      </c>
      <c r="Q86" s="179"/>
      <c r="S86" s="179" t="s">
        <v>221</v>
      </c>
      <c r="U86" s="179" t="s">
        <v>220</v>
      </c>
      <c r="V86" s="179"/>
      <c r="Y86" s="180" t="s">
        <v>219</v>
      </c>
    </row>
    <row r="87" ht="0.75" customHeight="1">
      <c r="S87" s="179"/>
    </row>
    <row r="88" ht="15" customHeight="1"/>
    <row r="89" ht="3.75" customHeight="1"/>
    <row r="90" spans="2:25" ht="13.5" customHeight="1">
      <c r="B90" s="183" t="s">
        <v>218</v>
      </c>
      <c r="C90" s="183"/>
      <c r="D90" s="183"/>
      <c r="E90" s="183"/>
      <c r="I90" s="179" t="s">
        <v>217</v>
      </c>
      <c r="J90" s="179"/>
      <c r="M90" s="179" t="s">
        <v>216</v>
      </c>
      <c r="N90" s="179"/>
      <c r="P90" s="179" t="s">
        <v>215</v>
      </c>
      <c r="Q90" s="179"/>
      <c r="S90" s="180" t="s">
        <v>214</v>
      </c>
      <c r="U90" s="179" t="s">
        <v>213</v>
      </c>
      <c r="V90" s="179"/>
      <c r="Y90" s="180" t="s">
        <v>212</v>
      </c>
    </row>
    <row r="91" spans="2:5" ht="9.75" customHeight="1">
      <c r="B91" s="183"/>
      <c r="C91" s="183"/>
      <c r="D91" s="183"/>
      <c r="E91" s="183"/>
    </row>
    <row r="92" ht="3" customHeight="1"/>
    <row r="93" spans="3:25" ht="13.5" customHeight="1">
      <c r="C93" s="166" t="s">
        <v>211</v>
      </c>
      <c r="D93" s="166"/>
      <c r="E93" s="166"/>
      <c r="F93" s="166"/>
      <c r="I93" s="179" t="s">
        <v>210</v>
      </c>
      <c r="J93" s="179"/>
      <c r="M93" s="179" t="s">
        <v>209</v>
      </c>
      <c r="N93" s="179"/>
      <c r="P93" s="179" t="s">
        <v>208</v>
      </c>
      <c r="Q93" s="179"/>
      <c r="S93" s="180" t="s">
        <v>207</v>
      </c>
      <c r="U93" s="179" t="s">
        <v>207</v>
      </c>
      <c r="V93" s="179"/>
      <c r="Y93" s="180" t="s">
        <v>206</v>
      </c>
    </row>
    <row r="94" spans="3:6" ht="9.75" customHeight="1">
      <c r="C94" s="166"/>
      <c r="D94" s="166"/>
      <c r="E94" s="166"/>
      <c r="F94" s="166"/>
    </row>
    <row r="95" ht="2.25" customHeight="1"/>
    <row r="96" spans="3:25" ht="13.5" customHeight="1">
      <c r="C96" s="166" t="s">
        <v>205</v>
      </c>
      <c r="D96" s="166"/>
      <c r="E96" s="166"/>
      <c r="F96" s="166"/>
      <c r="I96" s="179" t="s">
        <v>76</v>
      </c>
      <c r="J96" s="179"/>
      <c r="M96" s="179" t="s">
        <v>204</v>
      </c>
      <c r="N96" s="179"/>
      <c r="P96" s="179" t="s">
        <v>204</v>
      </c>
      <c r="Q96" s="179"/>
      <c r="S96" s="180" t="s">
        <v>76</v>
      </c>
      <c r="U96" s="179" t="s">
        <v>76</v>
      </c>
      <c r="V96" s="179"/>
      <c r="Y96" s="180" t="s">
        <v>204</v>
      </c>
    </row>
    <row r="97" spans="3:6" ht="9.75" customHeight="1">
      <c r="C97" s="166"/>
      <c r="D97" s="166"/>
      <c r="E97" s="166"/>
      <c r="F97" s="166"/>
    </row>
    <row r="98" ht="2.25" customHeight="1"/>
    <row r="99" spans="3:25" ht="13.5" customHeight="1">
      <c r="C99" s="182" t="s">
        <v>203</v>
      </c>
      <c r="D99" s="182"/>
      <c r="E99" s="182"/>
      <c r="F99" s="182"/>
      <c r="I99" s="179" t="s">
        <v>202</v>
      </c>
      <c r="J99" s="179"/>
      <c r="M99" s="179" t="s">
        <v>201</v>
      </c>
      <c r="N99" s="179"/>
      <c r="P99" s="179" t="s">
        <v>200</v>
      </c>
      <c r="Q99" s="179"/>
      <c r="S99" s="180" t="s">
        <v>199</v>
      </c>
      <c r="U99" s="179" t="s">
        <v>198</v>
      </c>
      <c r="V99" s="179"/>
      <c r="Y99" s="180" t="s">
        <v>197</v>
      </c>
    </row>
    <row r="100" ht="3.75" customHeight="1"/>
    <row r="101" spans="3:25" ht="13.5" customHeight="1">
      <c r="C101" s="182" t="s">
        <v>196</v>
      </c>
      <c r="D101" s="182"/>
      <c r="E101" s="182"/>
      <c r="F101" s="182"/>
      <c r="I101" s="179" t="s">
        <v>195</v>
      </c>
      <c r="J101" s="179"/>
      <c r="M101" s="179" t="s">
        <v>194</v>
      </c>
      <c r="N101" s="179"/>
      <c r="P101" s="179" t="s">
        <v>193</v>
      </c>
      <c r="Q101" s="179"/>
      <c r="S101" s="180" t="s">
        <v>192</v>
      </c>
      <c r="U101" s="179" t="s">
        <v>191</v>
      </c>
      <c r="V101" s="179"/>
      <c r="Y101" s="180" t="s">
        <v>190</v>
      </c>
    </row>
    <row r="102" ht="3.75" customHeight="1"/>
    <row r="103" spans="3:25" ht="13.5" customHeight="1">
      <c r="C103" s="182" t="s">
        <v>189</v>
      </c>
      <c r="D103" s="182"/>
      <c r="E103" s="182"/>
      <c r="F103" s="182"/>
      <c r="I103" s="179" t="s">
        <v>188</v>
      </c>
      <c r="J103" s="179"/>
      <c r="M103" s="179" t="s">
        <v>76</v>
      </c>
      <c r="N103" s="179"/>
      <c r="P103" s="179" t="s">
        <v>188</v>
      </c>
      <c r="Q103" s="179"/>
      <c r="S103" s="180" t="s">
        <v>187</v>
      </c>
      <c r="U103" s="179" t="s">
        <v>186</v>
      </c>
      <c r="V103" s="179"/>
      <c r="Y103" s="180" t="s">
        <v>185</v>
      </c>
    </row>
    <row r="104" ht="3.75" customHeight="1"/>
    <row r="105" spans="3:25" ht="13.5" customHeight="1">
      <c r="C105" s="182" t="s">
        <v>184</v>
      </c>
      <c r="D105" s="182"/>
      <c r="E105" s="182"/>
      <c r="F105" s="182"/>
      <c r="I105" s="179" t="s">
        <v>183</v>
      </c>
      <c r="J105" s="179"/>
      <c r="M105" s="179" t="s">
        <v>182</v>
      </c>
      <c r="N105" s="179"/>
      <c r="P105" s="179" t="s">
        <v>181</v>
      </c>
      <c r="Q105" s="179"/>
      <c r="S105" s="180" t="s">
        <v>180</v>
      </c>
      <c r="U105" s="179" t="s">
        <v>179</v>
      </c>
      <c r="V105" s="179"/>
      <c r="Y105" s="180" t="s">
        <v>178</v>
      </c>
    </row>
    <row r="106" ht="15.75" customHeight="1"/>
    <row r="107" ht="3.75" customHeight="1"/>
    <row r="108" spans="2:25" ht="13.5" customHeight="1">
      <c r="B108" s="183" t="s">
        <v>177</v>
      </c>
      <c r="C108" s="183"/>
      <c r="D108" s="183"/>
      <c r="E108" s="183"/>
      <c r="I108" s="179" t="s">
        <v>176</v>
      </c>
      <c r="J108" s="179"/>
      <c r="M108" s="179" t="s">
        <v>175</v>
      </c>
      <c r="N108" s="179"/>
      <c r="P108" s="179" t="s">
        <v>174</v>
      </c>
      <c r="Q108" s="179"/>
      <c r="S108" s="180" t="s">
        <v>173</v>
      </c>
      <c r="U108" s="179" t="s">
        <v>172</v>
      </c>
      <c r="V108" s="179"/>
      <c r="Y108" s="180" t="s">
        <v>171</v>
      </c>
    </row>
    <row r="109" spans="2:5" ht="9.75" customHeight="1">
      <c r="B109" s="183"/>
      <c r="C109" s="183"/>
      <c r="D109" s="183"/>
      <c r="E109" s="183"/>
    </row>
    <row r="110" ht="3" customHeight="1"/>
    <row r="111" spans="3:25" ht="13.5" customHeight="1">
      <c r="C111" s="166" t="s">
        <v>170</v>
      </c>
      <c r="D111" s="166"/>
      <c r="E111" s="166"/>
      <c r="F111" s="166"/>
      <c r="I111" s="179" t="s">
        <v>169</v>
      </c>
      <c r="J111" s="179"/>
      <c r="M111" s="179" t="s">
        <v>168</v>
      </c>
      <c r="N111" s="179"/>
      <c r="P111" s="179" t="s">
        <v>167</v>
      </c>
      <c r="Q111" s="179"/>
      <c r="S111" s="180" t="s">
        <v>166</v>
      </c>
      <c r="U111" s="179" t="s">
        <v>165</v>
      </c>
      <c r="V111" s="179"/>
      <c r="Y111" s="180" t="s">
        <v>164</v>
      </c>
    </row>
    <row r="112" spans="3:6" ht="9.75" customHeight="1">
      <c r="C112" s="166"/>
      <c r="D112" s="166"/>
      <c r="E112" s="166"/>
      <c r="F112" s="166"/>
    </row>
    <row r="113" ht="2.25" customHeight="1"/>
    <row r="114" spans="3:25" ht="13.5" customHeight="1">
      <c r="C114" s="166" t="s">
        <v>163</v>
      </c>
      <c r="D114" s="166"/>
      <c r="E114" s="166"/>
      <c r="F114" s="166"/>
      <c r="I114" s="179" t="s">
        <v>162</v>
      </c>
      <c r="J114" s="179"/>
      <c r="M114" s="179" t="s">
        <v>161</v>
      </c>
      <c r="N114" s="179"/>
      <c r="P114" s="179" t="s">
        <v>160</v>
      </c>
      <c r="Q114" s="179"/>
      <c r="S114" s="180" t="s">
        <v>159</v>
      </c>
      <c r="U114" s="179" t="s">
        <v>159</v>
      </c>
      <c r="V114" s="179"/>
      <c r="Y114" s="180" t="s">
        <v>158</v>
      </c>
    </row>
    <row r="115" spans="3:6" ht="9.75" customHeight="1">
      <c r="C115" s="166"/>
      <c r="D115" s="166"/>
      <c r="E115" s="166"/>
      <c r="F115" s="166"/>
    </row>
    <row r="116" ht="2.25" customHeight="1"/>
    <row r="117" spans="3:25" ht="13.5" customHeight="1">
      <c r="C117" s="166" t="s">
        <v>157</v>
      </c>
      <c r="D117" s="166"/>
      <c r="E117" s="166"/>
      <c r="F117" s="166"/>
      <c r="I117" s="179" t="s">
        <v>76</v>
      </c>
      <c r="J117" s="179"/>
      <c r="M117" s="179" t="s">
        <v>156</v>
      </c>
      <c r="N117" s="179"/>
      <c r="P117" s="179" t="s">
        <v>156</v>
      </c>
      <c r="Q117" s="179"/>
      <c r="S117" s="180" t="s">
        <v>76</v>
      </c>
      <c r="U117" s="179" t="s">
        <v>76</v>
      </c>
      <c r="V117" s="179"/>
      <c r="Y117" s="180" t="s">
        <v>156</v>
      </c>
    </row>
    <row r="118" spans="3:6" ht="9.75" customHeight="1">
      <c r="C118" s="166"/>
      <c r="D118" s="166"/>
      <c r="E118" s="166"/>
      <c r="F118" s="166"/>
    </row>
    <row r="119" ht="2.25" customHeight="1"/>
    <row r="120" spans="3:25" ht="13.5" customHeight="1">
      <c r="C120" s="166" t="s">
        <v>155</v>
      </c>
      <c r="D120" s="166"/>
      <c r="E120" s="166"/>
      <c r="F120" s="166"/>
      <c r="I120" s="179" t="s">
        <v>76</v>
      </c>
      <c r="J120" s="179"/>
      <c r="M120" s="179" t="s">
        <v>154</v>
      </c>
      <c r="N120" s="179"/>
      <c r="P120" s="179" t="s">
        <v>154</v>
      </c>
      <c r="Q120" s="179"/>
      <c r="S120" s="180" t="s">
        <v>153</v>
      </c>
      <c r="U120" s="179" t="s">
        <v>153</v>
      </c>
      <c r="V120" s="179"/>
      <c r="Y120" s="180" t="s">
        <v>152</v>
      </c>
    </row>
    <row r="121" spans="3:6" ht="9.75" customHeight="1">
      <c r="C121" s="166"/>
      <c r="D121" s="166"/>
      <c r="E121" s="166"/>
      <c r="F121" s="166"/>
    </row>
    <row r="122" ht="2.25" customHeight="1"/>
    <row r="123" spans="3:25" ht="13.5" customHeight="1">
      <c r="C123" s="166" t="s">
        <v>151</v>
      </c>
      <c r="D123" s="166"/>
      <c r="E123" s="166"/>
      <c r="F123" s="166"/>
      <c r="I123" s="179" t="s">
        <v>150</v>
      </c>
      <c r="J123" s="179"/>
      <c r="M123" s="179" t="s">
        <v>149</v>
      </c>
      <c r="N123" s="179"/>
      <c r="P123" s="179" t="s">
        <v>148</v>
      </c>
      <c r="Q123" s="179"/>
      <c r="S123" s="180" t="s">
        <v>147</v>
      </c>
      <c r="U123" s="179" t="s">
        <v>146</v>
      </c>
      <c r="V123" s="179"/>
      <c r="Y123" s="180" t="s">
        <v>145</v>
      </c>
    </row>
    <row r="124" spans="3:6" ht="9.75" customHeight="1">
      <c r="C124" s="166"/>
      <c r="D124" s="166"/>
      <c r="E124" s="166"/>
      <c r="F124" s="166"/>
    </row>
    <row r="125" ht="2.25" customHeight="1"/>
    <row r="126" spans="3:25" ht="12.75">
      <c r="C126" s="182" t="s">
        <v>144</v>
      </c>
      <c r="D126" s="182"/>
      <c r="E126" s="182"/>
      <c r="F126" s="182"/>
      <c r="I126" s="179" t="s">
        <v>143</v>
      </c>
      <c r="J126" s="179"/>
      <c r="M126" s="179" t="s">
        <v>142</v>
      </c>
      <c r="N126" s="179"/>
      <c r="P126" s="179" t="s">
        <v>141</v>
      </c>
      <c r="Q126" s="179"/>
      <c r="S126" s="179" t="s">
        <v>140</v>
      </c>
      <c r="U126" s="179" t="s">
        <v>139</v>
      </c>
      <c r="V126" s="179"/>
      <c r="Y126" s="180" t="s">
        <v>138</v>
      </c>
    </row>
    <row r="127" ht="0.75" customHeight="1">
      <c r="S127" s="179"/>
    </row>
    <row r="128" ht="15" customHeight="1"/>
    <row r="129" ht="3.75" customHeight="1"/>
    <row r="130" spans="2:25" ht="13.5" customHeight="1">
      <c r="B130" s="181" t="s">
        <v>137</v>
      </c>
      <c r="C130" s="181"/>
      <c r="D130" s="181"/>
      <c r="E130" s="181"/>
      <c r="I130" s="179" t="s">
        <v>136</v>
      </c>
      <c r="J130" s="179"/>
      <c r="M130" s="179" t="s">
        <v>135</v>
      </c>
      <c r="N130" s="179"/>
      <c r="P130" s="179" t="s">
        <v>134</v>
      </c>
      <c r="Q130" s="179"/>
      <c r="S130" s="180" t="s">
        <v>133</v>
      </c>
      <c r="U130" s="179" t="s">
        <v>132</v>
      </c>
      <c r="V130" s="179"/>
      <c r="Y130" s="180" t="s">
        <v>131</v>
      </c>
    </row>
    <row r="131" ht="3.75" customHeight="1"/>
    <row r="132" spans="3:25" ht="13.5" customHeight="1">
      <c r="C132" s="166" t="s">
        <v>130</v>
      </c>
      <c r="D132" s="166"/>
      <c r="E132" s="166"/>
      <c r="F132" s="166"/>
      <c r="I132" s="179" t="s">
        <v>129</v>
      </c>
      <c r="J132" s="179"/>
      <c r="M132" s="179" t="s">
        <v>128</v>
      </c>
      <c r="N132" s="179"/>
      <c r="P132" s="179" t="s">
        <v>127</v>
      </c>
      <c r="Q132" s="179"/>
      <c r="S132" s="180" t="s">
        <v>126</v>
      </c>
      <c r="U132" s="179" t="s">
        <v>125</v>
      </c>
      <c r="V132" s="179"/>
      <c r="Y132" s="180" t="s">
        <v>124</v>
      </c>
    </row>
    <row r="133" spans="3:6" ht="9.75" customHeight="1">
      <c r="C133" s="166"/>
      <c r="D133" s="166"/>
      <c r="E133" s="166"/>
      <c r="F133" s="166"/>
    </row>
    <row r="134" ht="2.25" customHeight="1"/>
    <row r="135" spans="3:25" ht="12.75">
      <c r="C135" s="182" t="s">
        <v>123</v>
      </c>
      <c r="D135" s="182"/>
      <c r="E135" s="182"/>
      <c r="F135" s="182"/>
      <c r="I135" s="179" t="s">
        <v>122</v>
      </c>
      <c r="J135" s="179"/>
      <c r="M135" s="179" t="s">
        <v>121</v>
      </c>
      <c r="N135" s="179"/>
      <c r="P135" s="179" t="s">
        <v>120</v>
      </c>
      <c r="Q135" s="179"/>
      <c r="S135" s="179" t="s">
        <v>119</v>
      </c>
      <c r="U135" s="179" t="s">
        <v>118</v>
      </c>
      <c r="V135" s="179"/>
      <c r="Y135" s="180" t="s">
        <v>117</v>
      </c>
    </row>
    <row r="136" ht="0.75" customHeight="1">
      <c r="S136" s="179"/>
    </row>
    <row r="137" ht="15" customHeight="1"/>
    <row r="138" ht="3.75" customHeight="1"/>
    <row r="139" spans="2:25" ht="13.5" customHeight="1">
      <c r="B139" s="183" t="s">
        <v>116</v>
      </c>
      <c r="C139" s="183"/>
      <c r="D139" s="183"/>
      <c r="E139" s="183"/>
      <c r="I139" s="179" t="s">
        <v>115</v>
      </c>
      <c r="J139" s="179"/>
      <c r="M139" s="179" t="s">
        <v>105</v>
      </c>
      <c r="N139" s="179"/>
      <c r="P139" s="179" t="s">
        <v>114</v>
      </c>
      <c r="Q139" s="179"/>
      <c r="S139" s="180" t="s">
        <v>110</v>
      </c>
      <c r="U139" s="179" t="s">
        <v>109</v>
      </c>
      <c r="V139" s="179"/>
      <c r="Y139" s="180" t="s">
        <v>113</v>
      </c>
    </row>
    <row r="140" spans="2:5" ht="9.75" customHeight="1">
      <c r="B140" s="183"/>
      <c r="C140" s="183"/>
      <c r="D140" s="183"/>
      <c r="E140" s="183"/>
    </row>
    <row r="141" ht="3" customHeight="1"/>
    <row r="142" spans="3:25" ht="13.5" customHeight="1">
      <c r="C142" s="166" t="s">
        <v>112</v>
      </c>
      <c r="D142" s="166"/>
      <c r="E142" s="166"/>
      <c r="F142" s="166"/>
      <c r="I142" s="179" t="s">
        <v>111</v>
      </c>
      <c r="J142" s="179"/>
      <c r="M142" s="179" t="s">
        <v>76</v>
      </c>
      <c r="N142" s="179"/>
      <c r="P142" s="179" t="s">
        <v>111</v>
      </c>
      <c r="Q142" s="179"/>
      <c r="S142" s="180" t="s">
        <v>110</v>
      </c>
      <c r="U142" s="179" t="s">
        <v>109</v>
      </c>
      <c r="V142" s="179"/>
      <c r="Y142" s="180" t="s">
        <v>108</v>
      </c>
    </row>
    <row r="143" spans="3:6" ht="9.75" customHeight="1">
      <c r="C143" s="166"/>
      <c r="D143" s="166"/>
      <c r="E143" s="166"/>
      <c r="F143" s="166"/>
    </row>
    <row r="144" ht="2.25" customHeight="1"/>
    <row r="145" spans="3:25" ht="13.5" customHeight="1">
      <c r="C145" s="166" t="s">
        <v>107</v>
      </c>
      <c r="D145" s="166"/>
      <c r="E145" s="166"/>
      <c r="F145" s="166"/>
      <c r="I145" s="179" t="s">
        <v>106</v>
      </c>
      <c r="J145" s="179"/>
      <c r="M145" s="179" t="s">
        <v>105</v>
      </c>
      <c r="N145" s="179"/>
      <c r="P145" s="179" t="s">
        <v>104</v>
      </c>
      <c r="Q145" s="179"/>
      <c r="S145" s="180" t="s">
        <v>76</v>
      </c>
      <c r="U145" s="179" t="s">
        <v>76</v>
      </c>
      <c r="V145" s="179"/>
      <c r="Y145" s="180" t="s">
        <v>104</v>
      </c>
    </row>
    <row r="146" spans="3:6" ht="8.25" customHeight="1">
      <c r="C146" s="166"/>
      <c r="D146" s="166"/>
      <c r="E146" s="166"/>
      <c r="F146" s="166"/>
    </row>
    <row r="147" spans="3:6" ht="12" customHeight="1">
      <c r="C147" s="166"/>
      <c r="D147" s="166"/>
      <c r="E147" s="166"/>
      <c r="F147" s="166"/>
    </row>
    <row r="148" spans="3:6" ht="2.25" customHeight="1">
      <c r="C148" s="166"/>
      <c r="D148" s="166"/>
      <c r="E148" s="166"/>
      <c r="F148" s="166"/>
    </row>
    <row r="149" ht="13.5" customHeight="1"/>
    <row r="150" ht="3.75" customHeight="1"/>
    <row r="151" spans="2:25" ht="13.5" customHeight="1">
      <c r="B151" s="181" t="s">
        <v>103</v>
      </c>
      <c r="C151" s="181"/>
      <c r="D151" s="181"/>
      <c r="E151" s="181"/>
      <c r="I151" s="179" t="s">
        <v>102</v>
      </c>
      <c r="J151" s="179"/>
      <c r="M151" s="179" t="s">
        <v>101</v>
      </c>
      <c r="N151" s="179"/>
      <c r="P151" s="179" t="s">
        <v>100</v>
      </c>
      <c r="Q151" s="179"/>
      <c r="S151" s="180" t="s">
        <v>99</v>
      </c>
      <c r="U151" s="179" t="s">
        <v>99</v>
      </c>
      <c r="V151" s="179"/>
      <c r="Y151" s="180" t="s">
        <v>98</v>
      </c>
    </row>
    <row r="152" spans="3:25" ht="13.5" customHeight="1">
      <c r="C152" s="166" t="s">
        <v>97</v>
      </c>
      <c r="D152" s="166"/>
      <c r="E152" s="166"/>
      <c r="F152" s="166"/>
      <c r="I152" s="179" t="s">
        <v>96</v>
      </c>
      <c r="J152" s="179"/>
      <c r="M152" s="179" t="s">
        <v>76</v>
      </c>
      <c r="N152" s="179"/>
      <c r="P152" s="179" t="s">
        <v>96</v>
      </c>
      <c r="Q152" s="179"/>
      <c r="S152" s="180" t="s">
        <v>95</v>
      </c>
      <c r="U152" s="179" t="s">
        <v>95</v>
      </c>
      <c r="V152" s="179"/>
      <c r="Y152" s="180" t="s">
        <v>94</v>
      </c>
    </row>
    <row r="153" spans="3:6" ht="9.75" customHeight="1">
      <c r="C153" s="166"/>
      <c r="D153" s="166"/>
      <c r="E153" s="166"/>
      <c r="F153" s="166"/>
    </row>
    <row r="154" ht="2.25" customHeight="1"/>
    <row r="155" spans="3:25" ht="13.5" customHeight="1">
      <c r="C155" s="182" t="s">
        <v>93</v>
      </c>
      <c r="D155" s="182"/>
      <c r="E155" s="182"/>
      <c r="F155" s="182"/>
      <c r="I155" s="179" t="s">
        <v>92</v>
      </c>
      <c r="J155" s="179"/>
      <c r="M155" s="179" t="s">
        <v>91</v>
      </c>
      <c r="N155" s="179"/>
      <c r="P155" s="179" t="s">
        <v>90</v>
      </c>
      <c r="Q155" s="179"/>
      <c r="S155" s="180" t="s">
        <v>89</v>
      </c>
      <c r="U155" s="179" t="s">
        <v>89</v>
      </c>
      <c r="V155" s="179"/>
      <c r="Y155" s="180" t="s">
        <v>88</v>
      </c>
    </row>
    <row r="156" ht="3.75" customHeight="1"/>
    <row r="157" spans="3:25" ht="13.5" customHeight="1">
      <c r="C157" s="182" t="s">
        <v>87</v>
      </c>
      <c r="D157" s="182"/>
      <c r="E157" s="182"/>
      <c r="F157" s="182"/>
      <c r="I157" s="179" t="s">
        <v>76</v>
      </c>
      <c r="J157" s="179"/>
      <c r="M157" s="179" t="s">
        <v>86</v>
      </c>
      <c r="N157" s="179"/>
      <c r="P157" s="179" t="s">
        <v>86</v>
      </c>
      <c r="Q157" s="179"/>
      <c r="S157" s="180" t="s">
        <v>85</v>
      </c>
      <c r="U157" s="179" t="s">
        <v>85</v>
      </c>
      <c r="V157" s="179"/>
      <c r="Y157" s="180" t="s">
        <v>84</v>
      </c>
    </row>
    <row r="158" ht="3.75" customHeight="1"/>
    <row r="159" spans="3:25" ht="13.5" customHeight="1">
      <c r="C159" s="182" t="s">
        <v>83</v>
      </c>
      <c r="D159" s="182"/>
      <c r="E159" s="182"/>
      <c r="F159" s="182"/>
      <c r="I159" s="179" t="s">
        <v>76</v>
      </c>
      <c r="J159" s="179"/>
      <c r="M159" s="179" t="s">
        <v>82</v>
      </c>
      <c r="N159" s="179"/>
      <c r="P159" s="179" t="s">
        <v>82</v>
      </c>
      <c r="Q159" s="179"/>
      <c r="S159" s="180" t="s">
        <v>81</v>
      </c>
      <c r="U159" s="179" t="s">
        <v>81</v>
      </c>
      <c r="V159" s="179"/>
      <c r="Y159" s="180" t="s">
        <v>80</v>
      </c>
    </row>
    <row r="160" ht="3.75" customHeight="1"/>
    <row r="161" spans="3:25" ht="13.5" customHeight="1">
      <c r="C161" s="182" t="s">
        <v>79</v>
      </c>
      <c r="D161" s="182"/>
      <c r="E161" s="182"/>
      <c r="F161" s="182"/>
      <c r="I161" s="179" t="s">
        <v>78</v>
      </c>
      <c r="J161" s="179"/>
      <c r="M161" s="179" t="s">
        <v>76</v>
      </c>
      <c r="N161" s="179"/>
      <c r="P161" s="179" t="s">
        <v>78</v>
      </c>
      <c r="Q161" s="179"/>
      <c r="S161" s="180" t="s">
        <v>76</v>
      </c>
      <c r="U161" s="179" t="s">
        <v>76</v>
      </c>
      <c r="V161" s="179"/>
      <c r="Y161" s="180" t="s">
        <v>78</v>
      </c>
    </row>
    <row r="162" ht="3.75" customHeight="1"/>
    <row r="163" spans="3:25" ht="13.5" customHeight="1">
      <c r="C163" s="166" t="s">
        <v>77</v>
      </c>
      <c r="D163" s="166"/>
      <c r="E163" s="166"/>
      <c r="F163" s="166"/>
      <c r="I163" s="179" t="s">
        <v>76</v>
      </c>
      <c r="J163" s="179"/>
      <c r="M163" s="179" t="s">
        <v>75</v>
      </c>
      <c r="N163" s="179"/>
      <c r="P163" s="179" t="s">
        <v>75</v>
      </c>
      <c r="Q163" s="179"/>
      <c r="S163" s="180" t="s">
        <v>74</v>
      </c>
      <c r="U163" s="179" t="s">
        <v>74</v>
      </c>
      <c r="V163" s="179"/>
      <c r="Y163" s="180" t="s">
        <v>73</v>
      </c>
    </row>
    <row r="164" spans="3:6" ht="8.25" customHeight="1">
      <c r="C164" s="166"/>
      <c r="D164" s="166"/>
      <c r="E164" s="166"/>
      <c r="F164" s="166"/>
    </row>
    <row r="165" spans="3:6" ht="2.25" customHeight="1">
      <c r="C165" s="166"/>
      <c r="D165" s="166"/>
      <c r="E165" s="166"/>
      <c r="F165" s="166"/>
    </row>
    <row r="166" ht="13.5" customHeight="1"/>
    <row r="167" ht="3" customHeight="1"/>
    <row r="168" ht="3.75" customHeight="1"/>
    <row r="169" spans="2:25" ht="12.75">
      <c r="B169" s="181" t="s">
        <v>53</v>
      </c>
      <c r="C169" s="181"/>
      <c r="D169" s="181"/>
      <c r="E169" s="181"/>
      <c r="I169" s="179" t="s">
        <v>72</v>
      </c>
      <c r="J169" s="179"/>
      <c r="M169" s="179" t="s">
        <v>71</v>
      </c>
      <c r="N169" s="179"/>
      <c r="P169" s="179" t="s">
        <v>70</v>
      </c>
      <c r="Q169" s="179"/>
      <c r="S169" s="179" t="s">
        <v>69</v>
      </c>
      <c r="U169" s="179" t="s">
        <v>68</v>
      </c>
      <c r="V169" s="179"/>
      <c r="Y169" s="180" t="s">
        <v>67</v>
      </c>
    </row>
    <row r="170" ht="0.75" customHeight="1">
      <c r="S170" s="179"/>
    </row>
    <row r="171" ht="6.75" customHeight="1"/>
    <row r="172" spans="2:21" ht="13.5" customHeight="1">
      <c r="B172" s="166" t="s">
        <v>54</v>
      </c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ht="75" customHeight="1"/>
    <row r="174" spans="5:24" ht="18.75" customHeight="1">
      <c r="E174" s="167" t="s">
        <v>55</v>
      </c>
      <c r="F174" s="167"/>
      <c r="G174" s="167"/>
      <c r="H174" s="167"/>
      <c r="I174" s="167"/>
      <c r="J174" s="167"/>
      <c r="Q174" s="167" t="s">
        <v>56</v>
      </c>
      <c r="R174" s="167"/>
      <c r="S174" s="167"/>
      <c r="T174" s="167"/>
      <c r="U174" s="167"/>
      <c r="V174" s="167"/>
      <c r="W174" s="167"/>
      <c r="X174" s="167"/>
    </row>
    <row r="175" spans="5:24" ht="18.75" customHeight="1">
      <c r="E175" s="167" t="s">
        <v>57</v>
      </c>
      <c r="F175" s="167"/>
      <c r="G175" s="167"/>
      <c r="H175" s="167"/>
      <c r="I175" s="167"/>
      <c r="J175" s="167"/>
      <c r="Q175" s="167" t="s">
        <v>58</v>
      </c>
      <c r="R175" s="167"/>
      <c r="S175" s="167"/>
      <c r="T175" s="167"/>
      <c r="U175" s="167"/>
      <c r="V175" s="167"/>
      <c r="W175" s="167"/>
      <c r="X175" s="167"/>
    </row>
    <row r="176" ht="21" customHeight="1"/>
    <row r="177" spans="2:25" ht="17.25" customHeight="1">
      <c r="B177" s="169" t="s">
        <v>59</v>
      </c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S177" s="171" t="s">
        <v>66</v>
      </c>
      <c r="T177" s="171"/>
      <c r="U177" s="171"/>
      <c r="V177" s="171"/>
      <c r="W177" s="171"/>
      <c r="X177" s="171"/>
      <c r="Y177" s="171"/>
    </row>
  </sheetData>
  <sheetProtection/>
  <mergeCells count="292">
    <mergeCell ref="B177:M177"/>
    <mergeCell ref="S177:Y177"/>
    <mergeCell ref="U169:V169"/>
    <mergeCell ref="B172:U172"/>
    <mergeCell ref="E174:J174"/>
    <mergeCell ref="Q174:X174"/>
    <mergeCell ref="E175:J175"/>
    <mergeCell ref="Q175:X175"/>
    <mergeCell ref="C163:F165"/>
    <mergeCell ref="I163:J163"/>
    <mergeCell ref="M163:N163"/>
    <mergeCell ref="P163:Q163"/>
    <mergeCell ref="U163:V163"/>
    <mergeCell ref="B169:E169"/>
    <mergeCell ref="I169:J169"/>
    <mergeCell ref="M169:N169"/>
    <mergeCell ref="P169:Q169"/>
    <mergeCell ref="S169:S170"/>
    <mergeCell ref="C159:F159"/>
    <mergeCell ref="I159:J159"/>
    <mergeCell ref="M159:N159"/>
    <mergeCell ref="P159:Q159"/>
    <mergeCell ref="U159:V159"/>
    <mergeCell ref="C161:F161"/>
    <mergeCell ref="I161:J161"/>
    <mergeCell ref="M161:N161"/>
    <mergeCell ref="P161:Q161"/>
    <mergeCell ref="U161:V161"/>
    <mergeCell ref="C155:F155"/>
    <mergeCell ref="I155:J155"/>
    <mergeCell ref="M155:N155"/>
    <mergeCell ref="P155:Q155"/>
    <mergeCell ref="U155:V155"/>
    <mergeCell ref="C157:F157"/>
    <mergeCell ref="I157:J157"/>
    <mergeCell ref="M157:N157"/>
    <mergeCell ref="P157:Q157"/>
    <mergeCell ref="U157:V157"/>
    <mergeCell ref="B151:E151"/>
    <mergeCell ref="I151:J151"/>
    <mergeCell ref="M151:N151"/>
    <mergeCell ref="P151:Q151"/>
    <mergeCell ref="U151:V151"/>
    <mergeCell ref="C152:F153"/>
    <mergeCell ref="I152:J152"/>
    <mergeCell ref="M152:N152"/>
    <mergeCell ref="P152:Q152"/>
    <mergeCell ref="U152:V152"/>
    <mergeCell ref="C142:F143"/>
    <mergeCell ref="I142:J142"/>
    <mergeCell ref="M142:N142"/>
    <mergeCell ref="P142:Q142"/>
    <mergeCell ref="U142:V142"/>
    <mergeCell ref="C145:F148"/>
    <mergeCell ref="I145:J145"/>
    <mergeCell ref="M145:N145"/>
    <mergeCell ref="P145:Q145"/>
    <mergeCell ref="U145:V145"/>
    <mergeCell ref="U135:V135"/>
    <mergeCell ref="B139:E140"/>
    <mergeCell ref="I139:J139"/>
    <mergeCell ref="M139:N139"/>
    <mergeCell ref="P139:Q139"/>
    <mergeCell ref="U139:V139"/>
    <mergeCell ref="C132:F133"/>
    <mergeCell ref="I132:J132"/>
    <mergeCell ref="M132:N132"/>
    <mergeCell ref="P132:Q132"/>
    <mergeCell ref="U132:V132"/>
    <mergeCell ref="C135:F135"/>
    <mergeCell ref="I135:J135"/>
    <mergeCell ref="M135:N135"/>
    <mergeCell ref="P135:Q135"/>
    <mergeCell ref="S135:S136"/>
    <mergeCell ref="U126:V126"/>
    <mergeCell ref="B130:E130"/>
    <mergeCell ref="I130:J130"/>
    <mergeCell ref="M130:N130"/>
    <mergeCell ref="P130:Q130"/>
    <mergeCell ref="U130:V130"/>
    <mergeCell ref="C123:F124"/>
    <mergeCell ref="I123:J123"/>
    <mergeCell ref="M123:N123"/>
    <mergeCell ref="P123:Q123"/>
    <mergeCell ref="U123:V123"/>
    <mergeCell ref="C126:F126"/>
    <mergeCell ref="I126:J126"/>
    <mergeCell ref="M126:N126"/>
    <mergeCell ref="P126:Q126"/>
    <mergeCell ref="S126:S127"/>
    <mergeCell ref="C117:F118"/>
    <mergeCell ref="I117:J117"/>
    <mergeCell ref="M117:N117"/>
    <mergeCell ref="P117:Q117"/>
    <mergeCell ref="U117:V117"/>
    <mergeCell ref="C120:F121"/>
    <mergeCell ref="I120:J120"/>
    <mergeCell ref="M120:N120"/>
    <mergeCell ref="P120:Q120"/>
    <mergeCell ref="U120:V120"/>
    <mergeCell ref="C111:F112"/>
    <mergeCell ref="I111:J111"/>
    <mergeCell ref="M111:N111"/>
    <mergeCell ref="P111:Q111"/>
    <mergeCell ref="U111:V111"/>
    <mergeCell ref="C114:F115"/>
    <mergeCell ref="I114:J114"/>
    <mergeCell ref="M114:N114"/>
    <mergeCell ref="P114:Q114"/>
    <mergeCell ref="U114:V114"/>
    <mergeCell ref="C105:F105"/>
    <mergeCell ref="I105:J105"/>
    <mergeCell ref="M105:N105"/>
    <mergeCell ref="P105:Q105"/>
    <mergeCell ref="U105:V105"/>
    <mergeCell ref="B108:E109"/>
    <mergeCell ref="I108:J108"/>
    <mergeCell ref="M108:N108"/>
    <mergeCell ref="P108:Q108"/>
    <mergeCell ref="U108:V108"/>
    <mergeCell ref="C101:F101"/>
    <mergeCell ref="I101:J101"/>
    <mergeCell ref="M101:N101"/>
    <mergeCell ref="P101:Q101"/>
    <mergeCell ref="U101:V101"/>
    <mergeCell ref="C103:F103"/>
    <mergeCell ref="I103:J103"/>
    <mergeCell ref="M103:N103"/>
    <mergeCell ref="P103:Q103"/>
    <mergeCell ref="U103:V103"/>
    <mergeCell ref="C96:F97"/>
    <mergeCell ref="I96:J96"/>
    <mergeCell ref="M96:N96"/>
    <mergeCell ref="P96:Q96"/>
    <mergeCell ref="U96:V96"/>
    <mergeCell ref="C99:F99"/>
    <mergeCell ref="I99:J99"/>
    <mergeCell ref="M99:N99"/>
    <mergeCell ref="P99:Q99"/>
    <mergeCell ref="U99:V99"/>
    <mergeCell ref="B90:E91"/>
    <mergeCell ref="I90:J90"/>
    <mergeCell ref="M90:N90"/>
    <mergeCell ref="P90:Q90"/>
    <mergeCell ref="U90:V90"/>
    <mergeCell ref="C93:F94"/>
    <mergeCell ref="I93:J93"/>
    <mergeCell ref="M93:N93"/>
    <mergeCell ref="P93:Q93"/>
    <mergeCell ref="U93:V93"/>
    <mergeCell ref="C86:F86"/>
    <mergeCell ref="I86:J86"/>
    <mergeCell ref="M86:N86"/>
    <mergeCell ref="P86:Q86"/>
    <mergeCell ref="S86:S87"/>
    <mergeCell ref="U86:V86"/>
    <mergeCell ref="C81:F82"/>
    <mergeCell ref="I81:J81"/>
    <mergeCell ref="M81:N81"/>
    <mergeCell ref="P81:Q81"/>
    <mergeCell ref="U81:V81"/>
    <mergeCell ref="C84:F84"/>
    <mergeCell ref="I84:J84"/>
    <mergeCell ref="M84:N84"/>
    <mergeCell ref="P84:Q84"/>
    <mergeCell ref="U84:V84"/>
    <mergeCell ref="C74:F76"/>
    <mergeCell ref="I74:J74"/>
    <mergeCell ref="M74:N74"/>
    <mergeCell ref="P74:Q74"/>
    <mergeCell ref="U74:V74"/>
    <mergeCell ref="C78:F79"/>
    <mergeCell ref="I78:J78"/>
    <mergeCell ref="M78:N78"/>
    <mergeCell ref="P78:Q78"/>
    <mergeCell ref="U78:V78"/>
    <mergeCell ref="C67:F69"/>
    <mergeCell ref="I67:J67"/>
    <mergeCell ref="M67:N67"/>
    <mergeCell ref="P67:Q67"/>
    <mergeCell ref="U67:V67"/>
    <mergeCell ref="C71:F72"/>
    <mergeCell ref="I71:J71"/>
    <mergeCell ref="M71:N71"/>
    <mergeCell ref="P71:Q71"/>
    <mergeCell ref="U71:V71"/>
    <mergeCell ref="C63:F63"/>
    <mergeCell ref="I63:J63"/>
    <mergeCell ref="M63:N63"/>
    <mergeCell ref="P63:Q63"/>
    <mergeCell ref="U63:V63"/>
    <mergeCell ref="C65:F65"/>
    <mergeCell ref="I65:J65"/>
    <mergeCell ref="M65:N65"/>
    <mergeCell ref="P65:Q65"/>
    <mergeCell ref="U65:V65"/>
    <mergeCell ref="C57:F58"/>
    <mergeCell ref="I57:J57"/>
    <mergeCell ref="M57:N57"/>
    <mergeCell ref="P57:Q57"/>
    <mergeCell ref="U57:V57"/>
    <mergeCell ref="B61:E61"/>
    <mergeCell ref="I61:J61"/>
    <mergeCell ref="M61:N61"/>
    <mergeCell ref="P61:Q61"/>
    <mergeCell ref="U61:V61"/>
    <mergeCell ref="C50:F52"/>
    <mergeCell ref="I50:J50"/>
    <mergeCell ref="M50:N50"/>
    <mergeCell ref="P50:Q50"/>
    <mergeCell ref="U50:V50"/>
    <mergeCell ref="C54:F55"/>
    <mergeCell ref="I54:J54"/>
    <mergeCell ref="M54:N54"/>
    <mergeCell ref="P54:Q54"/>
    <mergeCell ref="U54:V54"/>
    <mergeCell ref="C43:F45"/>
    <mergeCell ref="I43:J43"/>
    <mergeCell ref="M43:N43"/>
    <mergeCell ref="P43:Q43"/>
    <mergeCell ref="U43:V43"/>
    <mergeCell ref="C47:F48"/>
    <mergeCell ref="I47:J47"/>
    <mergeCell ref="M47:N47"/>
    <mergeCell ref="P47:Q47"/>
    <mergeCell ref="U47:V47"/>
    <mergeCell ref="C38:F38"/>
    <mergeCell ref="I38:J38"/>
    <mergeCell ref="M38:N38"/>
    <mergeCell ref="P38:Q38"/>
    <mergeCell ref="U38:V38"/>
    <mergeCell ref="C40:F41"/>
    <mergeCell ref="I40:J40"/>
    <mergeCell ref="M40:N40"/>
    <mergeCell ref="P40:Q40"/>
    <mergeCell ref="U40:V40"/>
    <mergeCell ref="B32:E32"/>
    <mergeCell ref="I32:J32"/>
    <mergeCell ref="M32:N32"/>
    <mergeCell ref="P32:Q32"/>
    <mergeCell ref="U32:V32"/>
    <mergeCell ref="C34:F36"/>
    <mergeCell ref="I34:J34"/>
    <mergeCell ref="M34:N34"/>
    <mergeCell ref="P34:Q34"/>
    <mergeCell ref="U34:V34"/>
    <mergeCell ref="C25:F25"/>
    <mergeCell ref="I25:J25"/>
    <mergeCell ref="M25:N25"/>
    <mergeCell ref="P25:Q25"/>
    <mergeCell ref="U25:V25"/>
    <mergeCell ref="C27:F29"/>
    <mergeCell ref="I27:J27"/>
    <mergeCell ref="M27:N27"/>
    <mergeCell ref="P27:Q27"/>
    <mergeCell ref="U27:V27"/>
    <mergeCell ref="C19:F20"/>
    <mergeCell ref="I19:J19"/>
    <mergeCell ref="M19:N19"/>
    <mergeCell ref="P19:Q19"/>
    <mergeCell ref="U19:V19"/>
    <mergeCell ref="C22:F23"/>
    <mergeCell ref="I22:J22"/>
    <mergeCell ref="M22:N22"/>
    <mergeCell ref="P22:Q22"/>
    <mergeCell ref="U22:V22"/>
    <mergeCell ref="B14:E14"/>
    <mergeCell ref="I14:J14"/>
    <mergeCell ref="M14:N14"/>
    <mergeCell ref="P14:Q14"/>
    <mergeCell ref="U14:V14"/>
    <mergeCell ref="C16:F17"/>
    <mergeCell ref="I16:J16"/>
    <mergeCell ref="M16:N16"/>
    <mergeCell ref="P16:Q16"/>
    <mergeCell ref="U16:V16"/>
    <mergeCell ref="I11:J12"/>
    <mergeCell ref="L11:N12"/>
    <mergeCell ref="P11:Q12"/>
    <mergeCell ref="S11:S12"/>
    <mergeCell ref="U11:V12"/>
    <mergeCell ref="X11:Y12"/>
    <mergeCell ref="E2:W2"/>
    <mergeCell ref="B4:Z4"/>
    <mergeCell ref="J6:W6"/>
    <mergeCell ref="A7:G11"/>
    <mergeCell ref="L7:N10"/>
    <mergeCell ref="X7:Y8"/>
    <mergeCell ref="I8:J9"/>
    <mergeCell ref="P8:Q9"/>
    <mergeCell ref="S8:S9"/>
    <mergeCell ref="U8:V9"/>
  </mergeCells>
  <printOptions/>
  <pageMargins left="0.5902777777777778" right="0.5902777777777778" top="0.39375" bottom="0.39375" header="0" footer="0"/>
  <pageSetup fitToHeight="0" fitToWidth="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B91"/>
  <sheetViews>
    <sheetView showGridLines="0" tabSelected="1" zoomScalePageLayoutView="0" workbookViewId="0" topLeftCell="A1">
      <selection activeCell="AH12" sqref="AH12"/>
    </sheetView>
  </sheetViews>
  <sheetFormatPr defaultColWidth="6.8515625" defaultRowHeight="12.75" customHeight="1"/>
  <cols>
    <col min="1" max="1" width="1.28515625" style="0" customWidth="1"/>
    <col min="2" max="2" width="1.8515625" style="0" customWidth="1"/>
    <col min="3" max="3" width="12.57421875" style="0" customWidth="1"/>
    <col min="4" max="4" width="5.28125" style="0" customWidth="1"/>
    <col min="5" max="5" width="1.8515625" style="0" customWidth="1"/>
    <col min="6" max="6" width="2.140625" style="0" customWidth="1"/>
    <col min="7" max="7" width="3.7109375" style="0" customWidth="1"/>
    <col min="8" max="8" width="3.28125" style="0" customWidth="1"/>
    <col min="9" max="9" width="1.28515625" style="0" customWidth="1"/>
    <col min="10" max="10" width="17.421875" style="0" customWidth="1"/>
    <col min="11" max="11" width="0.9921875" style="0" customWidth="1"/>
    <col min="12" max="12" width="8.8515625" style="0" customWidth="1"/>
    <col min="13" max="13" width="6.421875" style="0" customWidth="1"/>
    <col min="14" max="14" width="0.9921875" style="0" customWidth="1"/>
    <col min="15" max="15" width="15.00390625" style="0" customWidth="1"/>
    <col min="16" max="16" width="1.1484375" style="0" customWidth="1"/>
    <col min="17" max="17" width="4.00390625" style="0" customWidth="1"/>
    <col min="18" max="18" width="11.8515625" style="0" customWidth="1"/>
    <col min="19" max="19" width="0.9921875" style="0" customWidth="1"/>
    <col min="20" max="20" width="7.7109375" style="0" customWidth="1"/>
    <col min="21" max="21" width="0.9921875" style="0" customWidth="1"/>
    <col min="22" max="22" width="6.28125" style="0" customWidth="1"/>
    <col min="23" max="23" width="0.9921875" style="0" customWidth="1"/>
    <col min="24" max="24" width="2.421875" style="0" customWidth="1"/>
    <col min="25" max="25" width="7.7109375" style="0" customWidth="1"/>
    <col min="26" max="26" width="6.00390625" style="0" customWidth="1"/>
    <col min="27" max="27" width="2.00390625" style="0" customWidth="1"/>
    <col min="28" max="28" width="0.9921875" style="0" customWidth="1"/>
  </cols>
  <sheetData>
    <row r="1" ht="2.25" customHeight="1"/>
    <row r="2" spans="6:21" ht="18.75" customHeight="1">
      <c r="F2" s="185" t="s">
        <v>36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7:20" ht="15" customHeight="1">
      <c r="G3" s="178" t="s">
        <v>416</v>
      </c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7:20" ht="15" customHeight="1"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</row>
    <row r="5" spans="7:20" ht="15" customHeight="1"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7:20" ht="16.5" customHeight="1"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ht="18" customHeight="1"/>
    <row r="8" ht="0.75" customHeight="1"/>
    <row r="9" spans="10:22" ht="19.5" customHeight="1">
      <c r="J9" s="158" t="s">
        <v>40</v>
      </c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</row>
    <row r="10" spans="12:28" ht="11.25" customHeight="1">
      <c r="L10" s="192" t="s">
        <v>415</v>
      </c>
      <c r="M10" s="192"/>
      <c r="X10" s="192" t="s">
        <v>42</v>
      </c>
      <c r="Y10" s="192"/>
      <c r="Z10" s="192"/>
      <c r="AA10" s="192"/>
      <c r="AB10" s="192"/>
    </row>
    <row r="11" spans="1:28" ht="5.25" customHeight="1">
      <c r="A11" s="158" t="s">
        <v>43</v>
      </c>
      <c r="B11" s="158"/>
      <c r="C11" s="158"/>
      <c r="D11" s="158"/>
      <c r="E11" s="158"/>
      <c r="F11" s="158"/>
      <c r="G11" s="158"/>
      <c r="H11" s="158"/>
      <c r="I11" s="158"/>
      <c r="J11" s="192" t="s">
        <v>44</v>
      </c>
      <c r="L11" s="192"/>
      <c r="M11" s="192"/>
      <c r="O11" s="192" t="s">
        <v>2</v>
      </c>
      <c r="P11" s="192"/>
      <c r="Q11" s="192" t="s">
        <v>3</v>
      </c>
      <c r="R11" s="192"/>
      <c r="S11" s="192"/>
      <c r="T11" s="192" t="s">
        <v>45</v>
      </c>
      <c r="U11" s="192"/>
      <c r="V11" s="192"/>
      <c r="W11" s="192"/>
      <c r="X11" s="192"/>
      <c r="Y11" s="192"/>
      <c r="Z11" s="192"/>
      <c r="AA11" s="192"/>
      <c r="AB11" s="192"/>
    </row>
    <row r="12" spans="1:23" ht="14.25" customHeight="1">
      <c r="A12" s="158"/>
      <c r="B12" s="158"/>
      <c r="C12" s="158"/>
      <c r="D12" s="158"/>
      <c r="E12" s="158"/>
      <c r="F12" s="158"/>
      <c r="G12" s="158"/>
      <c r="H12" s="158"/>
      <c r="I12" s="158"/>
      <c r="J12" s="192"/>
      <c r="L12" s="192"/>
      <c r="M12" s="192"/>
      <c r="O12" s="192"/>
      <c r="P12" s="192"/>
      <c r="Q12" s="192"/>
      <c r="R12" s="192"/>
      <c r="S12" s="192"/>
      <c r="T12" s="192"/>
      <c r="U12" s="192"/>
      <c r="V12" s="192"/>
      <c r="W12" s="192"/>
    </row>
    <row r="13" spans="12:13" ht="9" customHeight="1">
      <c r="L13" s="192"/>
      <c r="M13" s="192"/>
    </row>
    <row r="14" spans="10:28" ht="15.75" customHeight="1">
      <c r="J14" s="193" t="s">
        <v>46</v>
      </c>
      <c r="L14" s="192" t="s">
        <v>47</v>
      </c>
      <c r="M14" s="192"/>
      <c r="O14" s="192" t="s">
        <v>48</v>
      </c>
      <c r="P14" s="192"/>
      <c r="Q14" s="192" t="s">
        <v>49</v>
      </c>
      <c r="R14" s="192"/>
      <c r="T14" s="192" t="s">
        <v>50</v>
      </c>
      <c r="U14" s="192"/>
      <c r="V14" s="192"/>
      <c r="W14" s="192"/>
      <c r="X14" s="192" t="s">
        <v>417</v>
      </c>
      <c r="Y14" s="192"/>
      <c r="Z14" s="192"/>
      <c r="AA14" s="192"/>
      <c r="AB14" s="192"/>
    </row>
    <row r="15" ht="1.5" customHeight="1"/>
    <row r="16" spans="2:27" ht="15" customHeight="1">
      <c r="B16" s="176" t="s">
        <v>414</v>
      </c>
      <c r="C16" s="176"/>
      <c r="D16" s="176"/>
      <c r="E16" s="176"/>
      <c r="F16" s="176"/>
      <c r="G16" s="176"/>
      <c r="J16" s="191">
        <v>1908782405</v>
      </c>
      <c r="L16" s="190">
        <v>807331890</v>
      </c>
      <c r="M16" s="190"/>
      <c r="O16" s="191">
        <v>2716114295</v>
      </c>
      <c r="Q16" s="190">
        <v>362764012.37</v>
      </c>
      <c r="R16" s="190"/>
      <c r="T16" s="190">
        <v>326779302.18</v>
      </c>
      <c r="U16" s="190"/>
      <c r="V16" s="190"/>
      <c r="X16" s="190">
        <v>2353350282.63</v>
      </c>
      <c r="Y16" s="190"/>
      <c r="Z16" s="190"/>
      <c r="AA16" s="190"/>
    </row>
    <row r="17" ht="0.75" customHeight="1"/>
    <row r="18" spans="3:27" ht="15" customHeight="1">
      <c r="C18" s="160" t="s">
        <v>413</v>
      </c>
      <c r="D18" s="160"/>
      <c r="E18" s="160"/>
      <c r="F18" s="160"/>
      <c r="G18" s="160"/>
      <c r="J18" s="189">
        <v>55872389</v>
      </c>
      <c r="L18" s="188">
        <v>298582</v>
      </c>
      <c r="M18" s="188"/>
      <c r="O18" s="189">
        <v>56170971</v>
      </c>
      <c r="Q18" s="188">
        <v>13214254.96</v>
      </c>
      <c r="R18" s="188"/>
      <c r="T18" s="188">
        <v>11118896.68</v>
      </c>
      <c r="U18" s="188"/>
      <c r="V18" s="188"/>
      <c r="X18" s="188">
        <v>42956716.04</v>
      </c>
      <c r="Y18" s="188"/>
      <c r="Z18" s="188"/>
      <c r="AA18" s="188"/>
    </row>
    <row r="19" ht="0.75" customHeight="1"/>
    <row r="20" spans="3:27" ht="15" customHeight="1">
      <c r="C20" s="160" t="s">
        <v>412</v>
      </c>
      <c r="D20" s="160"/>
      <c r="E20" s="160"/>
      <c r="F20" s="160"/>
      <c r="G20" s="160"/>
      <c r="J20" s="189">
        <v>7568342</v>
      </c>
      <c r="L20" s="188">
        <v>-87519</v>
      </c>
      <c r="M20" s="188"/>
      <c r="O20" s="189">
        <v>7480823</v>
      </c>
      <c r="Q20" s="188">
        <v>1646533.31</v>
      </c>
      <c r="R20" s="188"/>
      <c r="T20" s="188">
        <v>1475077.72</v>
      </c>
      <c r="U20" s="188"/>
      <c r="V20" s="188"/>
      <c r="X20" s="188">
        <v>5834289.69</v>
      </c>
      <c r="Y20" s="188"/>
      <c r="Z20" s="188"/>
      <c r="AA20" s="188"/>
    </row>
    <row r="21" ht="0.75" customHeight="1"/>
    <row r="22" spans="3:27" ht="12.75">
      <c r="C22" s="187" t="s">
        <v>411</v>
      </c>
      <c r="D22" s="187"/>
      <c r="E22" s="187"/>
      <c r="F22" s="187"/>
      <c r="G22" s="187"/>
      <c r="J22" s="189">
        <v>74499397</v>
      </c>
      <c r="L22" s="188">
        <v>8527043</v>
      </c>
      <c r="M22" s="188"/>
      <c r="O22" s="189">
        <v>83026440</v>
      </c>
      <c r="Q22" s="188">
        <v>17794894.87</v>
      </c>
      <c r="R22" s="188"/>
      <c r="T22" s="188">
        <v>15534818.14</v>
      </c>
      <c r="U22" s="188"/>
      <c r="V22" s="188"/>
      <c r="X22" s="188">
        <v>65231545.13</v>
      </c>
      <c r="Y22" s="188"/>
      <c r="Z22" s="188"/>
      <c r="AA22" s="188"/>
    </row>
    <row r="23" spans="3:7" ht="13.5" customHeight="1">
      <c r="C23" s="187"/>
      <c r="D23" s="187"/>
      <c r="E23" s="187"/>
      <c r="F23" s="187"/>
      <c r="G23" s="187"/>
    </row>
    <row r="24" ht="12.75" customHeight="1" hidden="1"/>
    <row r="25" spans="3:27" ht="12.75">
      <c r="C25" s="187" t="s">
        <v>410</v>
      </c>
      <c r="D25" s="187"/>
      <c r="E25" s="187"/>
      <c r="F25" s="187"/>
      <c r="G25" s="187"/>
      <c r="J25" s="189">
        <v>415175882</v>
      </c>
      <c r="L25" s="188">
        <v>729292506</v>
      </c>
      <c r="M25" s="188"/>
      <c r="O25" s="189">
        <v>1144468388</v>
      </c>
      <c r="Q25" s="188">
        <v>63546871.27</v>
      </c>
      <c r="R25" s="188"/>
      <c r="T25" s="188">
        <v>60466593.79</v>
      </c>
      <c r="U25" s="188"/>
      <c r="V25" s="188"/>
      <c r="X25" s="188">
        <v>1080921516.73</v>
      </c>
      <c r="Y25" s="188"/>
      <c r="Z25" s="188"/>
      <c r="AA25" s="188"/>
    </row>
    <row r="26" spans="3:7" ht="13.5" customHeight="1">
      <c r="C26" s="187"/>
      <c r="D26" s="187"/>
      <c r="E26" s="187"/>
      <c r="F26" s="187"/>
      <c r="G26" s="187"/>
    </row>
    <row r="27" ht="12.75" customHeight="1" hidden="1"/>
    <row r="28" spans="3:27" ht="12.75">
      <c r="C28" s="187" t="s">
        <v>409</v>
      </c>
      <c r="D28" s="187"/>
      <c r="E28" s="187"/>
      <c r="F28" s="187"/>
      <c r="G28" s="187"/>
      <c r="J28" s="189">
        <v>221701168</v>
      </c>
      <c r="L28" s="188">
        <v>-28011948</v>
      </c>
      <c r="M28" s="188"/>
      <c r="O28" s="189">
        <v>193689220</v>
      </c>
      <c r="Q28" s="188">
        <v>41057448.18</v>
      </c>
      <c r="R28" s="188"/>
      <c r="T28" s="188">
        <v>36603750.7</v>
      </c>
      <c r="U28" s="188"/>
      <c r="V28" s="188"/>
      <c r="X28" s="188">
        <v>152631771.82</v>
      </c>
      <c r="Y28" s="188"/>
      <c r="Z28" s="188"/>
      <c r="AA28" s="188"/>
    </row>
    <row r="29" spans="3:7" ht="13.5" customHeight="1">
      <c r="C29" s="187"/>
      <c r="D29" s="187"/>
      <c r="E29" s="187"/>
      <c r="F29" s="187"/>
      <c r="G29" s="187"/>
    </row>
    <row r="30" spans="3:7" ht="13.5" customHeight="1">
      <c r="C30" s="187"/>
      <c r="D30" s="187"/>
      <c r="E30" s="187"/>
      <c r="F30" s="187"/>
      <c r="G30" s="187"/>
    </row>
    <row r="31" ht="12.75" customHeight="1" hidden="1"/>
    <row r="32" spans="3:27" ht="12.75">
      <c r="C32" s="187" t="s">
        <v>225</v>
      </c>
      <c r="D32" s="187"/>
      <c r="E32" s="187"/>
      <c r="F32" s="187"/>
      <c r="G32" s="187"/>
      <c r="J32" s="189">
        <v>1133965227</v>
      </c>
      <c r="L32" s="188">
        <v>97313226</v>
      </c>
      <c r="M32" s="188"/>
      <c r="O32" s="189">
        <v>1231278453</v>
      </c>
      <c r="Q32" s="188">
        <v>225504009.78</v>
      </c>
      <c r="R32" s="188"/>
      <c r="T32" s="188">
        <v>201580165.15</v>
      </c>
      <c r="U32" s="188"/>
      <c r="V32" s="188"/>
      <c r="X32" s="188">
        <v>1005774443.22</v>
      </c>
      <c r="Y32" s="188"/>
      <c r="Z32" s="188"/>
      <c r="AA32" s="188"/>
    </row>
    <row r="33" spans="3:7" ht="13.5" customHeight="1">
      <c r="C33" s="187"/>
      <c r="D33" s="187"/>
      <c r="E33" s="187"/>
      <c r="F33" s="187"/>
      <c r="G33" s="187"/>
    </row>
    <row r="34" ht="1.5" customHeight="1"/>
    <row r="35" spans="2:27" ht="15" customHeight="1">
      <c r="B35" s="176" t="s">
        <v>408</v>
      </c>
      <c r="C35" s="176"/>
      <c r="D35" s="176"/>
      <c r="E35" s="176"/>
      <c r="F35" s="176"/>
      <c r="G35" s="176"/>
      <c r="J35" s="191">
        <v>3188388969</v>
      </c>
      <c r="L35" s="190">
        <v>583495661</v>
      </c>
      <c r="M35" s="190"/>
      <c r="O35" s="191">
        <v>3771884630</v>
      </c>
      <c r="Q35" s="190">
        <v>709712162.67</v>
      </c>
      <c r="R35" s="190"/>
      <c r="T35" s="190">
        <v>619282440.67</v>
      </c>
      <c r="U35" s="190"/>
      <c r="V35" s="190"/>
      <c r="X35" s="190">
        <v>3062172467.33</v>
      </c>
      <c r="Y35" s="190"/>
      <c r="Z35" s="190"/>
      <c r="AA35" s="190"/>
    </row>
    <row r="36" ht="0.75" customHeight="1"/>
    <row r="37" spans="3:27" ht="15" customHeight="1">
      <c r="C37" s="160" t="s">
        <v>407</v>
      </c>
      <c r="D37" s="160"/>
      <c r="E37" s="160"/>
      <c r="F37" s="160"/>
      <c r="G37" s="160"/>
      <c r="J37" s="189">
        <v>427250119</v>
      </c>
      <c r="L37" s="188">
        <v>61527131</v>
      </c>
      <c r="M37" s="188"/>
      <c r="O37" s="189">
        <v>488777250</v>
      </c>
      <c r="Q37" s="188">
        <v>82216194.4</v>
      </c>
      <c r="R37" s="188"/>
      <c r="T37" s="188">
        <v>70539075.23</v>
      </c>
      <c r="U37" s="188"/>
      <c r="V37" s="188"/>
      <c r="X37" s="188">
        <v>406561055.6</v>
      </c>
      <c r="Y37" s="188"/>
      <c r="Z37" s="188"/>
      <c r="AA37" s="188"/>
    </row>
    <row r="38" ht="0.75" customHeight="1"/>
    <row r="39" spans="3:27" ht="12.75">
      <c r="C39" s="187" t="s">
        <v>406</v>
      </c>
      <c r="D39" s="187"/>
      <c r="E39" s="187"/>
      <c r="F39" s="187"/>
      <c r="G39" s="187"/>
      <c r="J39" s="189">
        <v>2185294660</v>
      </c>
      <c r="L39" s="188">
        <v>419054201</v>
      </c>
      <c r="M39" s="188"/>
      <c r="O39" s="189">
        <v>2604348861</v>
      </c>
      <c r="Q39" s="188">
        <v>437144049.75</v>
      </c>
      <c r="R39" s="188"/>
      <c r="T39" s="188">
        <v>382351358.32</v>
      </c>
      <c r="U39" s="188"/>
      <c r="V39" s="188"/>
      <c r="X39" s="188">
        <v>2167204811.25</v>
      </c>
      <c r="Y39" s="188"/>
      <c r="Z39" s="188"/>
      <c r="AA39" s="188"/>
    </row>
    <row r="40" spans="3:7" ht="13.5" customHeight="1">
      <c r="C40" s="187"/>
      <c r="D40" s="187"/>
      <c r="E40" s="187"/>
      <c r="F40" s="187"/>
      <c r="G40" s="187"/>
    </row>
    <row r="41" ht="12.75" customHeight="1" hidden="1"/>
    <row r="42" spans="3:27" ht="15" customHeight="1">
      <c r="C42" s="160" t="s">
        <v>405</v>
      </c>
      <c r="D42" s="160"/>
      <c r="E42" s="160"/>
      <c r="F42" s="160"/>
      <c r="G42" s="160"/>
      <c r="J42" s="189">
        <v>76006841</v>
      </c>
      <c r="L42" s="188">
        <v>14596926</v>
      </c>
      <c r="M42" s="188"/>
      <c r="O42" s="189">
        <v>90603767</v>
      </c>
      <c r="Q42" s="188">
        <v>15549307.92</v>
      </c>
      <c r="R42" s="188"/>
      <c r="T42" s="188">
        <v>14271361.14</v>
      </c>
      <c r="U42" s="188"/>
      <c r="V42" s="188"/>
      <c r="X42" s="188">
        <v>75054459.08</v>
      </c>
      <c r="Y42" s="188"/>
      <c r="Z42" s="188"/>
      <c r="AA42" s="188"/>
    </row>
    <row r="43" ht="0.75" customHeight="1"/>
    <row r="44" spans="3:27" ht="12.75">
      <c r="C44" s="187" t="s">
        <v>404</v>
      </c>
      <c r="D44" s="187"/>
      <c r="E44" s="187"/>
      <c r="F44" s="187"/>
      <c r="G44" s="187"/>
      <c r="J44" s="189">
        <v>189096359</v>
      </c>
      <c r="L44" s="188">
        <v>16645499</v>
      </c>
      <c r="M44" s="188"/>
      <c r="O44" s="189">
        <v>205741858</v>
      </c>
      <c r="Q44" s="188">
        <v>68968369.01</v>
      </c>
      <c r="R44" s="188"/>
      <c r="T44" s="188">
        <v>61684490.59</v>
      </c>
      <c r="U44" s="188"/>
      <c r="V44" s="188"/>
      <c r="X44" s="188">
        <v>136773488.99</v>
      </c>
      <c r="Y44" s="188"/>
      <c r="Z44" s="188"/>
      <c r="AA44" s="188"/>
    </row>
    <row r="45" spans="3:7" ht="13.5" customHeight="1">
      <c r="C45" s="187"/>
      <c r="D45" s="187"/>
      <c r="E45" s="187"/>
      <c r="F45" s="187"/>
      <c r="G45" s="187"/>
    </row>
    <row r="46" spans="3:7" ht="13.5" customHeight="1">
      <c r="C46" s="187"/>
      <c r="D46" s="187"/>
      <c r="E46" s="187"/>
      <c r="F46" s="187"/>
      <c r="G46" s="187"/>
    </row>
    <row r="47" ht="12.75" customHeight="1" hidden="1"/>
    <row r="48" spans="3:27" ht="15" customHeight="1">
      <c r="C48" s="160" t="s">
        <v>403</v>
      </c>
      <c r="D48" s="160"/>
      <c r="E48" s="160"/>
      <c r="F48" s="160"/>
      <c r="G48" s="160"/>
      <c r="J48" s="189">
        <v>18524190</v>
      </c>
      <c r="L48" s="188">
        <v>6828410</v>
      </c>
      <c r="M48" s="188"/>
      <c r="O48" s="189">
        <v>25352600</v>
      </c>
      <c r="Q48" s="188">
        <v>5362985.75</v>
      </c>
      <c r="R48" s="188"/>
      <c r="T48" s="188">
        <v>5101205.96</v>
      </c>
      <c r="U48" s="188"/>
      <c r="V48" s="188"/>
      <c r="X48" s="188">
        <v>19989614.25</v>
      </c>
      <c r="Y48" s="188"/>
      <c r="Z48" s="188"/>
      <c r="AA48" s="188"/>
    </row>
    <row r="49" ht="0.75" customHeight="1"/>
    <row r="50" spans="3:27" ht="15" customHeight="1">
      <c r="C50" s="160" t="s">
        <v>402</v>
      </c>
      <c r="D50" s="160"/>
      <c r="E50" s="160"/>
      <c r="F50" s="160"/>
      <c r="G50" s="160"/>
      <c r="J50" s="189">
        <v>70416268</v>
      </c>
      <c r="L50" s="188">
        <v>6986054</v>
      </c>
      <c r="M50" s="188"/>
      <c r="O50" s="189">
        <v>77402322</v>
      </c>
      <c r="Q50" s="188">
        <v>16499516.48</v>
      </c>
      <c r="R50" s="188"/>
      <c r="T50" s="188">
        <v>13152079.27</v>
      </c>
      <c r="U50" s="188"/>
      <c r="V50" s="188"/>
      <c r="X50" s="188">
        <v>60902805.52</v>
      </c>
      <c r="Y50" s="188"/>
      <c r="Z50" s="188"/>
      <c r="AA50" s="188"/>
    </row>
    <row r="51" ht="0.75" customHeight="1"/>
    <row r="52" spans="3:27" ht="12.75">
      <c r="C52" s="187" t="s">
        <v>401</v>
      </c>
      <c r="D52" s="187"/>
      <c r="E52" s="187"/>
      <c r="F52" s="187"/>
      <c r="G52" s="187"/>
      <c r="J52" s="189">
        <v>221800532</v>
      </c>
      <c r="L52" s="188">
        <v>57857440</v>
      </c>
      <c r="M52" s="188"/>
      <c r="O52" s="189">
        <v>279657972</v>
      </c>
      <c r="Q52" s="188">
        <v>83971739.36</v>
      </c>
      <c r="R52" s="188"/>
      <c r="T52" s="188">
        <v>72182870.16</v>
      </c>
      <c r="U52" s="188"/>
      <c r="V52" s="188"/>
      <c r="X52" s="188">
        <v>195686232.64</v>
      </c>
      <c r="Y52" s="188"/>
      <c r="Z52" s="188"/>
      <c r="AA52" s="188"/>
    </row>
    <row r="53" spans="3:7" ht="13.5" customHeight="1">
      <c r="C53" s="187"/>
      <c r="D53" s="187"/>
      <c r="E53" s="187"/>
      <c r="F53" s="187"/>
      <c r="G53" s="187"/>
    </row>
    <row r="54" spans="2:27" ht="15" customHeight="1">
      <c r="B54" s="176" t="s">
        <v>400</v>
      </c>
      <c r="C54" s="176"/>
      <c r="D54" s="176"/>
      <c r="E54" s="176"/>
      <c r="F54" s="176"/>
      <c r="G54" s="176"/>
      <c r="J54" s="191">
        <v>228513508</v>
      </c>
      <c r="L54" s="190">
        <v>63567111</v>
      </c>
      <c r="M54" s="190"/>
      <c r="O54" s="191">
        <v>292080619</v>
      </c>
      <c r="Q54" s="190">
        <v>73801153.16</v>
      </c>
      <c r="R54" s="190"/>
      <c r="T54" s="190">
        <v>67012840.28</v>
      </c>
      <c r="U54" s="190"/>
      <c r="V54" s="190"/>
      <c r="X54" s="190">
        <v>218279465.84</v>
      </c>
      <c r="Y54" s="190"/>
      <c r="Z54" s="190"/>
      <c r="AA54" s="190"/>
    </row>
    <row r="55" ht="0.75" customHeight="1"/>
    <row r="56" spans="3:27" ht="12.75">
      <c r="C56" s="187" t="s">
        <v>399</v>
      </c>
      <c r="D56" s="187"/>
      <c r="E56" s="187"/>
      <c r="F56" s="187"/>
      <c r="G56" s="187"/>
      <c r="J56" s="189">
        <v>22824779</v>
      </c>
      <c r="L56" s="188">
        <v>8328878</v>
      </c>
      <c r="M56" s="188"/>
      <c r="O56" s="189">
        <v>31153657</v>
      </c>
      <c r="Q56" s="188">
        <v>7511792.02</v>
      </c>
      <c r="R56" s="188"/>
      <c r="T56" s="188">
        <v>6742162.79</v>
      </c>
      <c r="U56" s="188"/>
      <c r="V56" s="188"/>
      <c r="X56" s="188">
        <v>23641864.98</v>
      </c>
      <c r="Y56" s="188"/>
      <c r="Z56" s="188"/>
      <c r="AA56" s="188"/>
    </row>
    <row r="57" spans="3:7" ht="13.5" customHeight="1">
      <c r="C57" s="187"/>
      <c r="D57" s="187"/>
      <c r="E57" s="187"/>
      <c r="F57" s="187"/>
      <c r="G57" s="187"/>
    </row>
    <row r="58" spans="3:7" ht="13.5" customHeight="1">
      <c r="C58" s="187"/>
      <c r="D58" s="187"/>
      <c r="E58" s="187"/>
      <c r="F58" s="187"/>
      <c r="G58" s="187"/>
    </row>
    <row r="59" spans="3:7" ht="13.5" customHeight="1">
      <c r="C59" s="187"/>
      <c r="D59" s="187"/>
      <c r="E59" s="187"/>
      <c r="F59" s="187"/>
      <c r="G59" s="187"/>
    </row>
    <row r="60" ht="12.75" customHeight="1" hidden="1"/>
    <row r="61" spans="3:27" ht="12.75">
      <c r="C61" s="187" t="s">
        <v>398</v>
      </c>
      <c r="D61" s="187"/>
      <c r="E61" s="187"/>
      <c r="F61" s="187"/>
      <c r="G61" s="187"/>
      <c r="J61" s="189">
        <v>4485151</v>
      </c>
      <c r="L61" s="188">
        <v>-45756</v>
      </c>
      <c r="M61" s="188"/>
      <c r="O61" s="189">
        <v>4439395</v>
      </c>
      <c r="Q61" s="188">
        <v>1007655.92</v>
      </c>
      <c r="R61" s="188"/>
      <c r="T61" s="188">
        <v>926438.17</v>
      </c>
      <c r="U61" s="188"/>
      <c r="V61" s="188"/>
      <c r="X61" s="188">
        <v>3431739.08</v>
      </c>
      <c r="Y61" s="188"/>
      <c r="Z61" s="188"/>
      <c r="AA61" s="188"/>
    </row>
    <row r="62" spans="3:7" ht="13.5" customHeight="1">
      <c r="C62" s="187"/>
      <c r="D62" s="187"/>
      <c r="E62" s="187"/>
      <c r="F62" s="187"/>
      <c r="G62" s="187"/>
    </row>
    <row r="63" spans="3:7" ht="13.5" customHeight="1">
      <c r="C63" s="187"/>
      <c r="D63" s="187"/>
      <c r="E63" s="187"/>
      <c r="F63" s="187"/>
      <c r="G63" s="187"/>
    </row>
    <row r="64" ht="12.75" customHeight="1" hidden="1"/>
    <row r="65" spans="3:27" ht="15" customHeight="1">
      <c r="C65" s="160" t="s">
        <v>397</v>
      </c>
      <c r="D65" s="160"/>
      <c r="E65" s="160"/>
      <c r="F65" s="160"/>
      <c r="G65" s="160"/>
      <c r="J65" s="189">
        <v>14177930</v>
      </c>
      <c r="L65" s="188">
        <v>178800</v>
      </c>
      <c r="M65" s="188"/>
      <c r="O65" s="189">
        <v>14356730</v>
      </c>
      <c r="Q65" s="188">
        <v>2203884</v>
      </c>
      <c r="R65" s="188"/>
      <c r="T65" s="188">
        <v>2099484</v>
      </c>
      <c r="U65" s="188"/>
      <c r="V65" s="188"/>
      <c r="X65" s="188">
        <v>12152846</v>
      </c>
      <c r="Y65" s="188"/>
      <c r="Z65" s="188"/>
      <c r="AA65" s="188"/>
    </row>
    <row r="66" ht="0.75" customHeight="1"/>
    <row r="67" spans="3:27" ht="15" customHeight="1">
      <c r="C67" s="160" t="s">
        <v>396</v>
      </c>
      <c r="D67" s="160"/>
      <c r="E67" s="160"/>
      <c r="F67" s="160"/>
      <c r="G67" s="160"/>
      <c r="J67" s="189">
        <v>31194510</v>
      </c>
      <c r="L67" s="188">
        <v>30665470</v>
      </c>
      <c r="M67" s="188"/>
      <c r="O67" s="189">
        <v>61859980</v>
      </c>
      <c r="Q67" s="188">
        <v>25825833.46</v>
      </c>
      <c r="R67" s="188"/>
      <c r="T67" s="188">
        <v>21010263.82</v>
      </c>
      <c r="U67" s="188"/>
      <c r="V67" s="188"/>
      <c r="X67" s="188">
        <v>36034146.54</v>
      </c>
      <c r="Y67" s="188"/>
      <c r="Z67" s="188"/>
      <c r="AA67" s="188"/>
    </row>
    <row r="68" ht="0.75" customHeight="1"/>
    <row r="69" spans="3:27" ht="12.75">
      <c r="C69" s="187" t="s">
        <v>395</v>
      </c>
      <c r="D69" s="187"/>
      <c r="E69" s="187"/>
      <c r="F69" s="187"/>
      <c r="G69" s="187"/>
      <c r="J69" s="189">
        <v>155831138</v>
      </c>
      <c r="L69" s="188">
        <v>24439719</v>
      </c>
      <c r="M69" s="188"/>
      <c r="O69" s="189">
        <v>180270857</v>
      </c>
      <c r="Q69" s="188">
        <v>37251987.76</v>
      </c>
      <c r="R69" s="188"/>
      <c r="T69" s="188">
        <v>36234491.5</v>
      </c>
      <c r="U69" s="188"/>
      <c r="V69" s="188"/>
      <c r="X69" s="188">
        <v>143018869.24</v>
      </c>
      <c r="Y69" s="188"/>
      <c r="Z69" s="188"/>
      <c r="AA69" s="188"/>
    </row>
    <row r="70" spans="3:7" ht="13.5" customHeight="1">
      <c r="C70" s="187"/>
      <c r="D70" s="187"/>
      <c r="E70" s="187"/>
      <c r="F70" s="187"/>
      <c r="G70" s="187"/>
    </row>
    <row r="71" ht="1.5" customHeight="1"/>
    <row r="72" spans="2:27" ht="13.5" customHeight="1">
      <c r="B72" s="163" t="s">
        <v>394</v>
      </c>
      <c r="C72" s="163"/>
      <c r="D72" s="163"/>
      <c r="E72" s="163"/>
      <c r="F72" s="163"/>
      <c r="G72" s="163"/>
      <c r="J72" s="191">
        <v>58670219</v>
      </c>
      <c r="L72" s="190">
        <v>96233446</v>
      </c>
      <c r="M72" s="190"/>
      <c r="O72" s="191">
        <v>154903665</v>
      </c>
      <c r="Q72" s="190">
        <v>102046575.23</v>
      </c>
      <c r="R72" s="190"/>
      <c r="T72" s="190">
        <v>102046575.23</v>
      </c>
      <c r="U72" s="190"/>
      <c r="V72" s="190"/>
      <c r="X72" s="190">
        <v>52857089.77</v>
      </c>
      <c r="Y72" s="190"/>
      <c r="Z72" s="190"/>
      <c r="AA72" s="190"/>
    </row>
    <row r="73" spans="2:7" ht="13.5" customHeight="1">
      <c r="B73" s="163"/>
      <c r="C73" s="163"/>
      <c r="D73" s="163"/>
      <c r="E73" s="163"/>
      <c r="F73" s="163"/>
      <c r="G73" s="163"/>
    </row>
    <row r="74" spans="2:7" ht="13.5" customHeight="1">
      <c r="B74" s="163"/>
      <c r="C74" s="163"/>
      <c r="D74" s="163"/>
      <c r="E74" s="163"/>
      <c r="F74" s="163"/>
      <c r="G74" s="163"/>
    </row>
    <row r="75" ht="12.75" customHeight="1" hidden="1"/>
    <row r="76" spans="3:27" ht="12.75">
      <c r="C76" s="187" t="s">
        <v>393</v>
      </c>
      <c r="D76" s="187"/>
      <c r="E76" s="187"/>
      <c r="F76" s="187"/>
      <c r="G76" s="187"/>
      <c r="J76" s="189">
        <v>58670219</v>
      </c>
      <c r="L76" s="188">
        <v>269437</v>
      </c>
      <c r="M76" s="188"/>
      <c r="O76" s="189">
        <v>58939656</v>
      </c>
      <c r="Q76" s="188">
        <v>9524962.18</v>
      </c>
      <c r="R76" s="188"/>
      <c r="T76" s="188">
        <v>9524962.18</v>
      </c>
      <c r="U76" s="188"/>
      <c r="V76" s="188"/>
      <c r="X76" s="188">
        <v>49414693.82</v>
      </c>
      <c r="Y76" s="188"/>
      <c r="Z76" s="188"/>
      <c r="AA76" s="188"/>
    </row>
    <row r="77" spans="3:7" ht="13.5" customHeight="1">
      <c r="C77" s="187"/>
      <c r="D77" s="187"/>
      <c r="E77" s="187"/>
      <c r="F77" s="187"/>
      <c r="G77" s="187"/>
    </row>
    <row r="78" spans="3:7" ht="13.5" customHeight="1">
      <c r="C78" s="187"/>
      <c r="D78" s="187"/>
      <c r="E78" s="187"/>
      <c r="F78" s="187"/>
      <c r="G78" s="187"/>
    </row>
    <row r="79" spans="3:7" ht="13.5" customHeight="1">
      <c r="C79" s="187"/>
      <c r="D79" s="187"/>
      <c r="E79" s="187"/>
      <c r="F79" s="187"/>
      <c r="G79" s="187"/>
    </row>
    <row r="80" ht="12.75" customHeight="1" hidden="1"/>
    <row r="81" spans="3:27" ht="12.75">
      <c r="C81" s="187" t="s">
        <v>392</v>
      </c>
      <c r="D81" s="187"/>
      <c r="E81" s="187"/>
      <c r="F81" s="187"/>
      <c r="G81" s="187"/>
      <c r="J81" s="189">
        <v>0</v>
      </c>
      <c r="L81" s="188">
        <v>95964009</v>
      </c>
      <c r="M81" s="188"/>
      <c r="O81" s="189">
        <v>95964009</v>
      </c>
      <c r="Q81" s="188">
        <v>92521613.05</v>
      </c>
      <c r="R81" s="188"/>
      <c r="T81" s="188">
        <v>92521613.05</v>
      </c>
      <c r="U81" s="188"/>
      <c r="V81" s="188"/>
      <c r="X81" s="188">
        <v>3442395.95</v>
      </c>
      <c r="Y81" s="188"/>
      <c r="Z81" s="188"/>
      <c r="AA81" s="188"/>
    </row>
    <row r="82" spans="3:7" ht="13.5" customHeight="1">
      <c r="C82" s="187"/>
      <c r="D82" s="187"/>
      <c r="E82" s="187"/>
      <c r="F82" s="187"/>
      <c r="G82" s="187"/>
    </row>
    <row r="83" spans="3:7" ht="13.5" customHeight="1">
      <c r="C83" s="187"/>
      <c r="D83" s="187"/>
      <c r="E83" s="187"/>
      <c r="F83" s="187"/>
      <c r="G83" s="187"/>
    </row>
    <row r="84" spans="3:27" ht="15.75" customHeight="1">
      <c r="C84" s="163" t="s">
        <v>53</v>
      </c>
      <c r="D84" s="163"/>
      <c r="E84" s="163"/>
      <c r="F84" s="163"/>
      <c r="G84" s="163"/>
      <c r="H84" s="163"/>
      <c r="J84" s="174">
        <v>5384355101</v>
      </c>
      <c r="L84" s="173">
        <v>1550628108</v>
      </c>
      <c r="M84" s="173"/>
      <c r="O84" s="174">
        <v>6934983209</v>
      </c>
      <c r="Q84" s="173">
        <v>1248323903.43</v>
      </c>
      <c r="R84" s="173"/>
      <c r="T84" s="173">
        <v>1115121158.36</v>
      </c>
      <c r="U84" s="173"/>
      <c r="V84" s="173"/>
      <c r="X84" s="173">
        <v>5686659305.57</v>
      </c>
      <c r="Y84" s="173"/>
      <c r="Z84" s="173"/>
      <c r="AA84" s="173"/>
    </row>
    <row r="85" ht="13.5" customHeight="1"/>
    <row r="86" spans="3:22" ht="13.5" customHeight="1">
      <c r="C86" s="166" t="s">
        <v>54</v>
      </c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</row>
    <row r="87" ht="68.25" customHeight="1"/>
    <row r="88" spans="5:25" ht="18.75" customHeight="1">
      <c r="E88" s="167" t="s">
        <v>55</v>
      </c>
      <c r="F88" s="167"/>
      <c r="G88" s="167"/>
      <c r="H88" s="167"/>
      <c r="I88" s="167"/>
      <c r="J88" s="167"/>
      <c r="K88" s="167"/>
      <c r="L88" s="167"/>
      <c r="R88" s="167" t="s">
        <v>56</v>
      </c>
      <c r="S88" s="167"/>
      <c r="T88" s="167"/>
      <c r="U88" s="167"/>
      <c r="V88" s="167"/>
      <c r="W88" s="167"/>
      <c r="X88" s="167"/>
      <c r="Y88" s="167"/>
    </row>
    <row r="89" spans="5:25" ht="17.25" customHeight="1">
      <c r="E89" s="167" t="s">
        <v>57</v>
      </c>
      <c r="F89" s="167"/>
      <c r="G89" s="167"/>
      <c r="H89" s="167"/>
      <c r="I89" s="167"/>
      <c r="J89" s="167"/>
      <c r="K89" s="167"/>
      <c r="L89" s="167"/>
      <c r="R89" s="167" t="s">
        <v>58</v>
      </c>
      <c r="S89" s="167"/>
      <c r="T89" s="167"/>
      <c r="U89" s="167"/>
      <c r="V89" s="167"/>
      <c r="W89" s="167"/>
      <c r="X89" s="167"/>
      <c r="Y89" s="167"/>
    </row>
    <row r="90" ht="21" customHeight="1"/>
    <row r="91" spans="2:27" ht="14.25" customHeight="1">
      <c r="B91" s="186" t="s">
        <v>59</v>
      </c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X91" s="170" t="s">
        <v>391</v>
      </c>
      <c r="Y91" s="170"/>
      <c r="Z91" s="170"/>
      <c r="AA91" s="170"/>
    </row>
  </sheetData>
  <sheetProtection/>
  <mergeCells count="147">
    <mergeCell ref="C86:V86"/>
    <mergeCell ref="E88:L88"/>
    <mergeCell ref="R88:Y88"/>
    <mergeCell ref="E89:L89"/>
    <mergeCell ref="R89:Y89"/>
    <mergeCell ref="B91:T91"/>
    <mergeCell ref="X91:AA91"/>
    <mergeCell ref="C81:G83"/>
    <mergeCell ref="L81:M81"/>
    <mergeCell ref="Q81:R81"/>
    <mergeCell ref="T81:V81"/>
    <mergeCell ref="X81:AA81"/>
    <mergeCell ref="C84:H84"/>
    <mergeCell ref="L84:M84"/>
    <mergeCell ref="Q84:R84"/>
    <mergeCell ref="T84:V84"/>
    <mergeCell ref="X84:AA84"/>
    <mergeCell ref="B72:G74"/>
    <mergeCell ref="L72:M72"/>
    <mergeCell ref="Q72:R72"/>
    <mergeCell ref="T72:V72"/>
    <mergeCell ref="X72:AA72"/>
    <mergeCell ref="C76:G79"/>
    <mergeCell ref="L76:M76"/>
    <mergeCell ref="Q76:R76"/>
    <mergeCell ref="T76:V76"/>
    <mergeCell ref="X76:AA76"/>
    <mergeCell ref="C67:G67"/>
    <mergeCell ref="L67:M67"/>
    <mergeCell ref="Q67:R67"/>
    <mergeCell ref="T67:V67"/>
    <mergeCell ref="X67:AA67"/>
    <mergeCell ref="C69:G70"/>
    <mergeCell ref="L69:M69"/>
    <mergeCell ref="Q69:R69"/>
    <mergeCell ref="T69:V69"/>
    <mergeCell ref="X69:AA69"/>
    <mergeCell ref="C61:G63"/>
    <mergeCell ref="L61:M61"/>
    <mergeCell ref="Q61:R61"/>
    <mergeCell ref="T61:V61"/>
    <mergeCell ref="X61:AA61"/>
    <mergeCell ref="C65:G65"/>
    <mergeCell ref="L65:M65"/>
    <mergeCell ref="Q65:R65"/>
    <mergeCell ref="T65:V65"/>
    <mergeCell ref="X65:AA65"/>
    <mergeCell ref="B54:G54"/>
    <mergeCell ref="L54:M54"/>
    <mergeCell ref="Q54:R54"/>
    <mergeCell ref="T54:V54"/>
    <mergeCell ref="X54:AA54"/>
    <mergeCell ref="C56:G59"/>
    <mergeCell ref="L56:M56"/>
    <mergeCell ref="Q56:R56"/>
    <mergeCell ref="T56:V56"/>
    <mergeCell ref="X56:AA56"/>
    <mergeCell ref="C50:G50"/>
    <mergeCell ref="L50:M50"/>
    <mergeCell ref="Q50:R50"/>
    <mergeCell ref="T50:V50"/>
    <mergeCell ref="X50:AA50"/>
    <mergeCell ref="C52:G53"/>
    <mergeCell ref="L52:M52"/>
    <mergeCell ref="Q52:R52"/>
    <mergeCell ref="T52:V52"/>
    <mergeCell ref="X52:AA52"/>
    <mergeCell ref="C44:G46"/>
    <mergeCell ref="L44:M44"/>
    <mergeCell ref="Q44:R44"/>
    <mergeCell ref="T44:V44"/>
    <mergeCell ref="X44:AA44"/>
    <mergeCell ref="C48:G48"/>
    <mergeCell ref="L48:M48"/>
    <mergeCell ref="Q48:R48"/>
    <mergeCell ref="T48:V48"/>
    <mergeCell ref="X48:AA48"/>
    <mergeCell ref="C39:G40"/>
    <mergeCell ref="L39:M39"/>
    <mergeCell ref="Q39:R39"/>
    <mergeCell ref="T39:V39"/>
    <mergeCell ref="X39:AA39"/>
    <mergeCell ref="C42:G42"/>
    <mergeCell ref="L42:M42"/>
    <mergeCell ref="Q42:R42"/>
    <mergeCell ref="T42:V42"/>
    <mergeCell ref="X42:AA42"/>
    <mergeCell ref="B35:G35"/>
    <mergeCell ref="L35:M35"/>
    <mergeCell ref="Q35:R35"/>
    <mergeCell ref="T35:V35"/>
    <mergeCell ref="X35:AA35"/>
    <mergeCell ref="C37:G37"/>
    <mergeCell ref="L37:M37"/>
    <mergeCell ref="Q37:R37"/>
    <mergeCell ref="T37:V37"/>
    <mergeCell ref="X37:AA37"/>
    <mergeCell ref="C28:G30"/>
    <mergeCell ref="L28:M28"/>
    <mergeCell ref="Q28:R28"/>
    <mergeCell ref="T28:V28"/>
    <mergeCell ref="X28:AA28"/>
    <mergeCell ref="C32:G33"/>
    <mergeCell ref="L32:M32"/>
    <mergeCell ref="Q32:R32"/>
    <mergeCell ref="T32:V32"/>
    <mergeCell ref="X32:AA32"/>
    <mergeCell ref="C22:G23"/>
    <mergeCell ref="L22:M22"/>
    <mergeCell ref="Q22:R22"/>
    <mergeCell ref="T22:V22"/>
    <mergeCell ref="X22:AA22"/>
    <mergeCell ref="C25:G26"/>
    <mergeCell ref="L25:M25"/>
    <mergeCell ref="Q25:R25"/>
    <mergeCell ref="T25:V25"/>
    <mergeCell ref="X25:AA25"/>
    <mergeCell ref="C18:G18"/>
    <mergeCell ref="L18:M18"/>
    <mergeCell ref="Q18:R18"/>
    <mergeCell ref="T18:V18"/>
    <mergeCell ref="X18:AA18"/>
    <mergeCell ref="C20:G20"/>
    <mergeCell ref="L20:M20"/>
    <mergeCell ref="Q20:R20"/>
    <mergeCell ref="T20:V20"/>
    <mergeCell ref="X20:AA20"/>
    <mergeCell ref="L14:M14"/>
    <mergeCell ref="O14:P14"/>
    <mergeCell ref="Q14:R14"/>
    <mergeCell ref="T14:W14"/>
    <mergeCell ref="X14:AB14"/>
    <mergeCell ref="B16:G16"/>
    <mergeCell ref="L16:M16"/>
    <mergeCell ref="Q16:R16"/>
    <mergeCell ref="T16:V16"/>
    <mergeCell ref="X16:AA16"/>
    <mergeCell ref="F2:U2"/>
    <mergeCell ref="G3:T6"/>
    <mergeCell ref="J9:V9"/>
    <mergeCell ref="L10:M13"/>
    <mergeCell ref="X10:AB11"/>
    <mergeCell ref="A11:I12"/>
    <mergeCell ref="J11:J12"/>
    <mergeCell ref="O11:P12"/>
    <mergeCell ref="Q11:S12"/>
    <mergeCell ref="T11:W12"/>
  </mergeCells>
  <printOptions/>
  <pageMargins left="0.5909722222222222" right="0.39375" top="0.5902777777777778" bottom="0.5902777777777778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2023-04-15T00:52:03Z</cp:lastPrinted>
  <dcterms:created xsi:type="dcterms:W3CDTF">2015-10-06T22:13:02Z</dcterms:created>
  <dcterms:modified xsi:type="dcterms:W3CDTF">2023-04-25T19:54:56Z</dcterms:modified>
  <cp:category/>
  <cp:version/>
  <cp:contentType/>
  <cp:contentStatus/>
</cp:coreProperties>
</file>