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0.- SEPTIEMBRE 21 MODIFICADO\"/>
    </mc:Choice>
  </mc:AlternateContent>
  <bookViews>
    <workbookView xWindow="330" yWindow="630" windowWidth="14625" windowHeight="6945"/>
  </bookViews>
  <sheets>
    <sheet name="2021" sheetId="7" r:id="rId1"/>
  </sheets>
  <definedNames>
    <definedName name="_xlnm.Print_Area" localSheetId="0">'2021'!$A$1:$F$52</definedName>
  </definedNames>
  <calcPr calcId="152511"/>
</workbook>
</file>

<file path=xl/calcChain.xml><?xml version="1.0" encoding="utf-8"?>
<calcChain xmlns="http://schemas.openxmlformats.org/spreadsheetml/2006/main">
  <c r="E19" i="7" l="1"/>
  <c r="D30" i="7" l="1"/>
  <c r="D12" i="7"/>
  <c r="C12" i="7"/>
  <c r="C23" i="7" s="1"/>
  <c r="C30" i="7" l="1"/>
  <c r="C40" i="7" s="1"/>
  <c r="F13" i="7" l="1"/>
  <c r="D23" i="7"/>
  <c r="D40" i="7" s="1"/>
  <c r="F38" i="7" l="1"/>
  <c r="F36" i="7" s="1"/>
  <c r="E36" i="7"/>
  <c r="F31" i="7"/>
  <c r="F33" i="7"/>
  <c r="B25" i="7" l="1"/>
  <c r="F32" i="7" l="1"/>
  <c r="F30" i="7" s="1"/>
  <c r="F26" i="7"/>
  <c r="F25" i="7" s="1"/>
  <c r="F21" i="7"/>
  <c r="F19" i="7" s="1"/>
  <c r="E23" i="7"/>
  <c r="E40" i="7" s="1"/>
  <c r="F15" i="7"/>
  <c r="F14" i="7"/>
  <c r="F8" i="7"/>
  <c r="F7" i="7" s="1"/>
  <c r="B7" i="7"/>
  <c r="B23" i="7" s="1"/>
  <c r="B40" i="7" s="1"/>
  <c r="F12" i="7" l="1"/>
  <c r="F23" i="7"/>
  <c r="F40" i="7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<sst xmlns="http://schemas.openxmlformats.org/spreadsheetml/2006/main" count="41" uniqueCount="31">
  <si>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</si>
  <si>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</si>
  <si>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</si>
  <si>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</si>
  <si>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</si>
  <si>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</si>
  <si>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</si>
  <si>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</si>
  <si>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</si>
  <si>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</si>
  <si>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</si>
  <si>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</si>
  <si>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</si>
  <si>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</si>
  <si>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</si>
  <si>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</si>
  <si>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 xml:space="preserve">   LIC. LAURA CRISTINA MUÑOZ MOLINA                                                                  DIRECTORA DE FINANZAS Y TESORERA MUNICIPAL</t>
  </si>
  <si>
    <t>MUNICIPIO DE MÉRIDA YUCATÁN</t>
  </si>
  <si>
    <t>ESTADO DE VARIACIÓN EN LA HACIENDA PÚBLICA</t>
  </si>
  <si>
    <t>Hacienda Pública / Patrimonio Neto Final 2020</t>
  </si>
  <si>
    <t>Hacienda Pública / Patrimonio Contribuido Neto 2020</t>
  </si>
  <si>
    <t>Hacienda Pública / Patrimonio Generado Neto 2020</t>
  </si>
  <si>
    <t>Exceso o Insuficiencia en la Actualización de la Hacienda Pública/Patrimonio Neto  2020</t>
  </si>
  <si>
    <t>Cambios en la Hacienda Pública / Patrimonio Contribuido Neto 2021</t>
  </si>
  <si>
    <t>Variaciones de la Hacienda Pública / Patrimonio Generado Neto 2021</t>
  </si>
  <si>
    <t>Cambios en el Exceso o Insuficiencia en la Actualización de la Hacienda Pública/Patrimonio Neto 2021</t>
  </si>
  <si>
    <t>Hacienda Pública / Patrimonio Neto Final 2021</t>
  </si>
  <si>
    <t>Bajo protesta de decir verdad declaramos que los Estados Financieros y sus Notas son razonablemente correctos y responsabilidad del emisor</t>
  </si>
  <si>
    <t>(CIFRAS EN PESOS)</t>
  </si>
  <si>
    <t>LIC. RENÁN ALBERTO BARRERA CONCHA
PRESIDENTE MUNICIPAL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</si>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</sst>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 wrapText="1"/>
    </xf>
    <xf numFmtId="43" fontId="8" fillId="0" borderId="10" xfId="1" applyFont="1" applyFill="1" applyBorder="1" applyAlignment="1">
      <alignment horizontal="right" vertical="center" wrapText="1"/>
    </xf>
    <xf numFmtId="43" fontId="7" fillId="0" borderId="22" xfId="0" applyNumberFormat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/>
    </xf>
    <xf numFmtId="43" fontId="7" fillId="0" borderId="13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/>
    </xf>
    <xf numFmtId="43" fontId="7" fillId="0" borderId="21" xfId="1" applyFont="1" applyFill="1" applyBorder="1" applyAlignment="1">
      <alignment horizontal="right" vertical="center"/>
    </xf>
    <xf numFmtId="43" fontId="8" fillId="0" borderId="11" xfId="1" applyFont="1" applyFill="1" applyBorder="1" applyAlignment="1">
      <alignment horizontal="right" vertical="center"/>
    </xf>
    <xf numFmtId="43" fontId="7" fillId="0" borderId="21" xfId="0" applyNumberFormat="1" applyFont="1" applyFill="1" applyBorder="1" applyAlignment="1">
      <alignment horizontal="right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21" xfId="1" applyFont="1" applyFill="1" applyBorder="1" applyAlignment="1">
      <alignment horizontal="right" vertical="center"/>
    </xf>
    <xf numFmtId="43" fontId="8" fillId="0" borderId="21" xfId="0" applyNumberFormat="1" applyFont="1" applyFill="1" applyBorder="1" applyAlignment="1">
      <alignment horizontal="right" vertical="center"/>
    </xf>
    <xf numFmtId="43" fontId="8" fillId="0" borderId="5" xfId="0" applyNumberFormat="1" applyFont="1" applyFill="1" applyBorder="1" applyAlignment="1">
      <alignment horizontal="right" vertical="center"/>
    </xf>
    <xf numFmtId="43" fontId="7" fillId="0" borderId="2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topLeftCell="A13" zoomScaleNormal="100" zoomScaleSheetLayoutView="100" workbookViewId="0">
      <selection activeCell="D27" sqref="D27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2" t="s">
        <v>17</v>
      </c>
      <c r="B1" s="73"/>
      <c r="C1" s="73"/>
      <c r="D1" s="73"/>
      <c r="E1" s="73"/>
      <c r="F1" s="74"/>
    </row>
    <row r="2" spans="1:6">
      <c r="A2" s="75" t="s">
        <v>18</v>
      </c>
      <c r="B2" s="76"/>
      <c r="C2" s="76"/>
      <c r="D2" s="76"/>
      <c r="E2" s="76"/>
      <c r="F2" s="77"/>
    </row>
    <row r="3" spans="1:6">
      <c r="A3" s="75" t="s">
        <v>30</v>
      </c>
      <c r="B3" s="76"/>
      <c r="C3" s="76"/>
      <c r="D3" s="76"/>
      <c r="E3" s="76"/>
      <c r="F3" s="77"/>
    </row>
    <row r="4" spans="1:6" ht="15.75" thickBot="1">
      <c r="A4" s="78" t="s">
        <v>28</v>
      </c>
      <c r="B4" s="79"/>
      <c r="C4" s="79"/>
      <c r="D4" s="79"/>
      <c r="E4" s="79"/>
      <c r="F4" s="80"/>
    </row>
    <row r="5" spans="1:6" ht="72.75" thickBot="1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41" t="s">
        <v>5</v>
      </c>
    </row>
    <row r="6" spans="1:6" s="3" customFormat="1">
      <c r="A6" s="14"/>
      <c r="B6" s="12"/>
      <c r="C6" s="12"/>
      <c r="D6" s="12"/>
      <c r="E6" s="13"/>
      <c r="F6" s="15"/>
    </row>
    <row r="7" spans="1:6" s="26" customFormat="1" ht="25.5" customHeight="1">
      <c r="A7" s="19" t="s">
        <v>20</v>
      </c>
      <c r="B7" s="56">
        <f>SUM(B8:B10)</f>
        <v>475044.32</v>
      </c>
      <c r="C7" s="43">
        <v>0</v>
      </c>
      <c r="D7" s="43">
        <v>0</v>
      </c>
      <c r="E7" s="48">
        <v>0</v>
      </c>
      <c r="F7" s="64">
        <f>SUM(F8:F10)</f>
        <v>475044.32</v>
      </c>
    </row>
    <row r="8" spans="1:6" s="26" customFormat="1" ht="12">
      <c r="A8" s="27" t="s">
        <v>6</v>
      </c>
      <c r="B8" s="57">
        <v>475044.32</v>
      </c>
      <c r="C8" s="42">
        <v>0</v>
      </c>
      <c r="D8" s="42">
        <v>0</v>
      </c>
      <c r="E8" s="49">
        <v>0</v>
      </c>
      <c r="F8" s="65">
        <f>SUM(B8:E8)</f>
        <v>475044.32</v>
      </c>
    </row>
    <row r="9" spans="1:6" s="26" customFormat="1" ht="12">
      <c r="A9" s="27" t="s">
        <v>7</v>
      </c>
      <c r="B9" s="42">
        <v>0</v>
      </c>
      <c r="C9" s="42">
        <v>0</v>
      </c>
      <c r="D9" s="42">
        <v>0</v>
      </c>
      <c r="E9" s="49">
        <v>0</v>
      </c>
      <c r="F9" s="53">
        <v>0</v>
      </c>
    </row>
    <row r="10" spans="1:6" s="26" customFormat="1" ht="12">
      <c r="A10" s="27" t="s">
        <v>8</v>
      </c>
      <c r="B10" s="42">
        <v>0</v>
      </c>
      <c r="C10" s="42">
        <v>0</v>
      </c>
      <c r="D10" s="42">
        <v>0</v>
      </c>
      <c r="E10" s="49">
        <v>0</v>
      </c>
      <c r="F10" s="53">
        <v>0</v>
      </c>
    </row>
    <row r="11" spans="1:6" s="26" customFormat="1" ht="12">
      <c r="A11" s="30"/>
      <c r="B11" s="31"/>
      <c r="C11" s="31"/>
      <c r="D11" s="31"/>
      <c r="E11" s="32"/>
      <c r="F11" s="33"/>
    </row>
    <row r="12" spans="1:6" s="26" customFormat="1" ht="26.25" customHeight="1">
      <c r="A12" s="19" t="s">
        <v>21</v>
      </c>
      <c r="B12" s="43">
        <v>0</v>
      </c>
      <c r="C12" s="59">
        <f>SUM(C13:C17)</f>
        <v>7046959053.8400002</v>
      </c>
      <c r="D12" s="59">
        <f>SUM(D13)</f>
        <v>64561920.780000001</v>
      </c>
      <c r="E12" s="48">
        <v>0</v>
      </c>
      <c r="F12" s="64">
        <f>SUM(F13:F18)</f>
        <v>7111520974.6200008</v>
      </c>
    </row>
    <row r="13" spans="1:6" s="26" customFormat="1" ht="12">
      <c r="A13" s="27" t="s">
        <v>9</v>
      </c>
      <c r="B13" s="42">
        <v>0</v>
      </c>
      <c r="C13" s="42">
        <v>0</v>
      </c>
      <c r="D13" s="40">
        <v>64561920.780000001</v>
      </c>
      <c r="E13" s="49">
        <v>0</v>
      </c>
      <c r="F13" s="65">
        <f>SUM(D13:E13)</f>
        <v>64561920.780000001</v>
      </c>
    </row>
    <row r="14" spans="1:6" s="26" customFormat="1" ht="12">
      <c r="A14" s="27" t="s">
        <v>10</v>
      </c>
      <c r="B14" s="42">
        <v>0</v>
      </c>
      <c r="C14" s="40">
        <v>1284712185.3199999</v>
      </c>
      <c r="D14" s="42">
        <v>0</v>
      </c>
      <c r="E14" s="49">
        <v>0</v>
      </c>
      <c r="F14" s="65">
        <f t="shared" ref="F14:F15" si="0">SUM(B14:E14)</f>
        <v>1284712185.3199999</v>
      </c>
    </row>
    <row r="15" spans="1:6" s="26" customFormat="1" ht="12">
      <c r="A15" s="27" t="s">
        <v>11</v>
      </c>
      <c r="B15" s="42">
        <v>0</v>
      </c>
      <c r="C15" s="57">
        <v>5762246868.5200005</v>
      </c>
      <c r="D15" s="42">
        <v>0</v>
      </c>
      <c r="E15" s="49">
        <v>0</v>
      </c>
      <c r="F15" s="65">
        <f t="shared" si="0"/>
        <v>5762246868.5200005</v>
      </c>
    </row>
    <row r="16" spans="1:6" s="26" customFormat="1" ht="12">
      <c r="A16" s="27" t="s">
        <v>12</v>
      </c>
      <c r="B16" s="42">
        <v>0</v>
      </c>
      <c r="C16" s="42">
        <v>0</v>
      </c>
      <c r="D16" s="42">
        <v>0</v>
      </c>
      <c r="E16" s="49">
        <v>0</v>
      </c>
      <c r="F16" s="49">
        <v>0</v>
      </c>
    </row>
    <row r="17" spans="1:6" s="26" customFormat="1" ht="24">
      <c r="A17" s="27" t="s">
        <v>13</v>
      </c>
      <c r="B17" s="42">
        <v>0</v>
      </c>
      <c r="C17" s="42">
        <v>0</v>
      </c>
      <c r="D17" s="42">
        <v>0</v>
      </c>
      <c r="E17" s="49">
        <v>0</v>
      </c>
      <c r="F17" s="49">
        <v>0</v>
      </c>
    </row>
    <row r="18" spans="1:6" s="26" customFormat="1" ht="12">
      <c r="A18" s="30"/>
      <c r="B18" s="31"/>
      <c r="C18" s="31"/>
      <c r="D18" s="31"/>
      <c r="E18" s="32"/>
      <c r="F18" s="33"/>
    </row>
    <row r="19" spans="1:6" s="26" customFormat="1" ht="27" customHeight="1">
      <c r="A19" s="19" t="s">
        <v>22</v>
      </c>
      <c r="B19" s="43">
        <v>0</v>
      </c>
      <c r="C19" s="43">
        <v>0</v>
      </c>
      <c r="D19" s="43">
        <v>0</v>
      </c>
      <c r="E19" s="61">
        <f>SUM(E20:E21)</f>
        <v>-2958808532.21</v>
      </c>
      <c r="F19" s="64">
        <f>SUM(F20:F22)</f>
        <v>-2958808532.21</v>
      </c>
    </row>
    <row r="20" spans="1:6" s="26" customFormat="1" ht="12">
      <c r="A20" s="27" t="s">
        <v>14</v>
      </c>
      <c r="B20" s="42">
        <v>0</v>
      </c>
      <c r="C20" s="42">
        <v>0</v>
      </c>
      <c r="D20" s="42">
        <v>0</v>
      </c>
      <c r="E20" s="49">
        <v>0</v>
      </c>
      <c r="F20" s="53">
        <v>0</v>
      </c>
    </row>
    <row r="21" spans="1:6" s="26" customFormat="1" ht="12">
      <c r="A21" s="27" t="s">
        <v>15</v>
      </c>
      <c r="B21" s="42">
        <v>0</v>
      </c>
      <c r="C21" s="42">
        <v>0</v>
      </c>
      <c r="D21" s="42">
        <v>0</v>
      </c>
      <c r="E21" s="57">
        <v>-2958808532.21</v>
      </c>
      <c r="F21" s="65">
        <f>SUM(B21:E21)</f>
        <v>-2958808532.21</v>
      </c>
    </row>
    <row r="22" spans="1:6" s="26" customFormat="1" ht="12">
      <c r="A22" s="30"/>
      <c r="B22" s="31"/>
      <c r="C22" s="31"/>
      <c r="D22" s="31"/>
      <c r="E22" s="32"/>
      <c r="F22" s="33"/>
    </row>
    <row r="23" spans="1:6" s="26" customFormat="1" ht="12">
      <c r="A23" s="24" t="s">
        <v>19</v>
      </c>
      <c r="B23" s="56">
        <f>B7+B12+B19</f>
        <v>475044.32</v>
      </c>
      <c r="C23" s="56">
        <f>C7+C12+C19</f>
        <v>7046959053.8400002</v>
      </c>
      <c r="D23" s="56">
        <f>SUM(D12)</f>
        <v>64561920.780000001</v>
      </c>
      <c r="E23" s="56">
        <f>E7+E12+E19</f>
        <v>-2958808532.21</v>
      </c>
      <c r="F23" s="66">
        <f>SUM(B23:E23)</f>
        <v>4153187486.7299995</v>
      </c>
    </row>
    <row r="24" spans="1:6" s="26" customFormat="1" ht="12">
      <c r="A24" s="30"/>
      <c r="B24" s="28"/>
      <c r="C24" s="28"/>
      <c r="D24" s="28"/>
      <c r="E24" s="34"/>
      <c r="F24" s="29"/>
    </row>
    <row r="25" spans="1:6" s="26" customFormat="1" ht="21.75" customHeight="1">
      <c r="A25" s="19" t="s">
        <v>23</v>
      </c>
      <c r="B25" s="56">
        <f>B26</f>
        <v>609861.67000000004</v>
      </c>
      <c r="C25" s="43">
        <v>0</v>
      </c>
      <c r="D25" s="43">
        <v>0</v>
      </c>
      <c r="E25" s="48">
        <v>0</v>
      </c>
      <c r="F25" s="64">
        <f>SUM(F26:F28)</f>
        <v>609861.67000000004</v>
      </c>
    </row>
    <row r="26" spans="1:6" s="26" customFormat="1" ht="12">
      <c r="A26" s="35" t="s">
        <v>6</v>
      </c>
      <c r="B26" s="57">
        <v>609861.67000000004</v>
      </c>
      <c r="C26" s="47">
        <v>0</v>
      </c>
      <c r="D26" s="47">
        <v>0</v>
      </c>
      <c r="E26" s="50">
        <v>0</v>
      </c>
      <c r="F26" s="67">
        <f>SUM(B26:E26)</f>
        <v>609861.67000000004</v>
      </c>
    </row>
    <row r="27" spans="1:6" s="26" customFormat="1" ht="12">
      <c r="A27" s="20" t="s">
        <v>7</v>
      </c>
      <c r="B27" s="44">
        <v>0</v>
      </c>
      <c r="C27" s="44">
        <v>0</v>
      </c>
      <c r="D27" s="44">
        <v>0</v>
      </c>
      <c r="E27" s="51">
        <v>0</v>
      </c>
      <c r="F27" s="54">
        <v>0</v>
      </c>
    </row>
    <row r="28" spans="1:6" s="26" customFormat="1" ht="12">
      <c r="A28" s="20" t="s">
        <v>8</v>
      </c>
      <c r="B28" s="44">
        <v>0</v>
      </c>
      <c r="C28" s="44">
        <v>0</v>
      </c>
      <c r="D28" s="44">
        <v>0</v>
      </c>
      <c r="E28" s="51">
        <v>0</v>
      </c>
      <c r="F28" s="54">
        <v>0</v>
      </c>
    </row>
    <row r="29" spans="1:6" s="26" customFormat="1" ht="12">
      <c r="A29" s="19"/>
      <c r="B29" s="21"/>
      <c r="C29" s="21"/>
      <c r="D29" s="21"/>
      <c r="E29" s="22"/>
      <c r="F29" s="23"/>
    </row>
    <row r="30" spans="1:6" s="26" customFormat="1" ht="21.75" customHeight="1">
      <c r="A30" s="19" t="s">
        <v>24</v>
      </c>
      <c r="B30" s="43">
        <v>0</v>
      </c>
      <c r="C30" s="59">
        <f>SUM(C31:C34)</f>
        <v>-67964140.579999998</v>
      </c>
      <c r="D30" s="59">
        <f>SUM(D31:D33)</f>
        <v>370515069.67000002</v>
      </c>
      <c r="E30" s="48">
        <v>0</v>
      </c>
      <c r="F30" s="64">
        <f>SUM(F31:F35)</f>
        <v>302550929.08999997</v>
      </c>
    </row>
    <row r="31" spans="1:6" s="26" customFormat="1" ht="12">
      <c r="A31" s="20" t="s">
        <v>9</v>
      </c>
      <c r="B31" s="44">
        <v>0</v>
      </c>
      <c r="C31" s="44">
        <v>0</v>
      </c>
      <c r="D31" s="60">
        <v>415715830.13</v>
      </c>
      <c r="E31" s="51">
        <v>0</v>
      </c>
      <c r="F31" s="68">
        <f>SUM(B31:E31)</f>
        <v>415715830.13</v>
      </c>
    </row>
    <row r="32" spans="1:6" s="26" customFormat="1" ht="12">
      <c r="A32" s="20" t="s">
        <v>10</v>
      </c>
      <c r="B32" s="44">
        <v>0</v>
      </c>
      <c r="C32" s="60">
        <v>-67964140.579999998</v>
      </c>
      <c r="D32" s="40">
        <v>-64561920.780000001</v>
      </c>
      <c r="E32" s="51">
        <v>0</v>
      </c>
      <c r="F32" s="68">
        <f>SUM(B32:E32)</f>
        <v>-132526061.36</v>
      </c>
    </row>
    <row r="33" spans="1:23" s="26" customFormat="1" ht="12">
      <c r="A33" s="20" t="s">
        <v>11</v>
      </c>
      <c r="B33" s="44">
        <v>0</v>
      </c>
      <c r="C33" s="44">
        <v>0</v>
      </c>
      <c r="D33" s="60">
        <v>19361160.32</v>
      </c>
      <c r="E33" s="51">
        <v>0</v>
      </c>
      <c r="F33" s="69">
        <f>D33</f>
        <v>19361160.32</v>
      </c>
    </row>
    <row r="34" spans="1:23" s="26" customFormat="1" ht="12">
      <c r="A34" s="36" t="s">
        <v>12</v>
      </c>
      <c r="B34" s="45">
        <v>0</v>
      </c>
      <c r="C34" s="45">
        <v>0</v>
      </c>
      <c r="D34" s="45">
        <v>0</v>
      </c>
      <c r="E34" s="52">
        <v>0</v>
      </c>
      <c r="F34" s="55">
        <v>0</v>
      </c>
    </row>
    <row r="35" spans="1:23" s="26" customFormat="1" ht="24">
      <c r="A35" s="36" t="s">
        <v>13</v>
      </c>
      <c r="B35" s="45">
        <v>0</v>
      </c>
      <c r="C35" s="45">
        <v>0</v>
      </c>
      <c r="D35" s="45">
        <v>0</v>
      </c>
      <c r="E35" s="45">
        <v>0</v>
      </c>
      <c r="F35" s="55">
        <v>0</v>
      </c>
    </row>
    <row r="36" spans="1:23" s="26" customFormat="1" ht="36" customHeight="1">
      <c r="A36" s="37" t="s">
        <v>25</v>
      </c>
      <c r="B36" s="46">
        <v>0</v>
      </c>
      <c r="C36" s="46">
        <v>0</v>
      </c>
      <c r="D36" s="46">
        <v>0</v>
      </c>
      <c r="E36" s="62">
        <f>SUM(E37:E38)</f>
        <v>2550329128.7399998</v>
      </c>
      <c r="F36" s="64">
        <f>SUM(F37:F38)</f>
        <v>2550329128.7399998</v>
      </c>
    </row>
    <row r="37" spans="1:23" s="26" customFormat="1" ht="12">
      <c r="A37" s="20" t="s">
        <v>14</v>
      </c>
      <c r="B37" s="44">
        <v>0</v>
      </c>
      <c r="C37" s="44">
        <v>0</v>
      </c>
      <c r="D37" s="44">
        <v>0</v>
      </c>
      <c r="E37" s="51">
        <v>0</v>
      </c>
      <c r="F37" s="54">
        <v>0</v>
      </c>
    </row>
    <row r="38" spans="1:23" s="26" customFormat="1" ht="12">
      <c r="A38" s="20" t="s">
        <v>15</v>
      </c>
      <c r="B38" s="44">
        <v>0</v>
      </c>
      <c r="C38" s="44">
        <v>0</v>
      </c>
      <c r="D38" s="44">
        <v>0</v>
      </c>
      <c r="E38" s="63">
        <v>2550329128.7399998</v>
      </c>
      <c r="F38" s="70">
        <f>E38</f>
        <v>2550329128.7399998</v>
      </c>
    </row>
    <row r="39" spans="1:23" s="26" customFormat="1" ht="12">
      <c r="A39" s="19"/>
      <c r="B39" s="21"/>
      <c r="C39" s="21"/>
      <c r="D39" s="21"/>
      <c r="E39" s="22"/>
      <c r="F39" s="23"/>
    </row>
    <row r="40" spans="1:23" s="26" customFormat="1" ht="12.75" thickBot="1">
      <c r="A40" s="25" t="s">
        <v>26</v>
      </c>
      <c r="B40" s="58">
        <f>B23+B25+B30+B36</f>
        <v>1084905.99</v>
      </c>
      <c r="C40" s="58">
        <f>C23+C25+C30-C36</f>
        <v>6978994913.2600002</v>
      </c>
      <c r="D40" s="58">
        <f>D23+D25+D30+D36</f>
        <v>435076990.45000005</v>
      </c>
      <c r="E40" s="58">
        <f>E23-E25+E30+E36</f>
        <v>-408479403.47000027</v>
      </c>
      <c r="F40" s="71">
        <f>SUM(F36,F30,F25,F23)</f>
        <v>7006677406.2299995</v>
      </c>
    </row>
    <row r="42" spans="1:23" s="4" customFormat="1" ht="13.5" customHeight="1">
      <c r="A42" s="81" t="s">
        <v>27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3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3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3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>
      <c r="A46" s="16"/>
      <c r="B46" s="16"/>
      <c r="C46" s="16"/>
      <c r="D46" s="16"/>
      <c r="E46" s="16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4" customFormat="1" ht="13.5" customHeight="1">
      <c r="A48" s="5"/>
      <c r="B48" s="5"/>
      <c r="C48" s="5"/>
      <c r="D48" s="10"/>
      <c r="E48" s="10"/>
      <c r="F48" s="11"/>
      <c r="G48" s="9"/>
      <c r="H48" s="9"/>
      <c r="I48" s="9"/>
      <c r="J48" s="9"/>
      <c r="K48" s="9"/>
      <c r="L48" s="9"/>
      <c r="M48" s="9"/>
      <c r="N48" s="5"/>
      <c r="O48" s="5"/>
      <c r="P48" s="82"/>
      <c r="Q48" s="82"/>
      <c r="R48" s="82"/>
      <c r="S48" s="82"/>
      <c r="T48" s="82"/>
      <c r="U48" s="82"/>
      <c r="V48" s="82"/>
      <c r="W48" s="82"/>
    </row>
    <row r="49" spans="1:23" s="4" customFormat="1" ht="21" customHeight="1">
      <c r="A49" s="83" t="s">
        <v>29</v>
      </c>
      <c r="B49" s="83"/>
      <c r="C49" s="5"/>
      <c r="D49" s="83" t="s">
        <v>16</v>
      </c>
      <c r="E49" s="83"/>
      <c r="F49" s="83"/>
      <c r="G49" s="9"/>
      <c r="H49" s="9"/>
      <c r="I49" s="9"/>
      <c r="J49" s="9"/>
      <c r="K49" s="9"/>
      <c r="L49" s="9"/>
      <c r="M49" s="9"/>
      <c r="N49" s="5"/>
      <c r="O49" s="5"/>
      <c r="P49" s="82"/>
      <c r="Q49" s="82"/>
      <c r="R49" s="82"/>
      <c r="S49" s="82"/>
      <c r="T49" s="82"/>
      <c r="U49" s="82"/>
      <c r="V49" s="82"/>
      <c r="W49" s="82"/>
    </row>
    <row r="50" spans="1:23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F51" s="1"/>
    </row>
    <row r="52" spans="1:23">
      <c r="F52" s="2"/>
    </row>
  </sheetData>
  <mergeCells count="8">
    <mergeCell ref="A1:F1"/>
    <mergeCell ref="A2:F2"/>
    <mergeCell ref="A4:F4"/>
    <mergeCell ref="A42:F42"/>
    <mergeCell ref="P48:W49"/>
    <mergeCell ref="A49:B49"/>
    <mergeCell ref="D49:F49"/>
    <mergeCell ref="A3:F3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33</oddFooter>
  </headerFooter>
  <ignoredErrors>
    <ignoredError sqref="D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'2021'!Área_de_impresión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amayrani.alonzo</cp:lastModifiedBy>
  <cp:lastPrinted>2021-10-12T18:42:20Z</cp:lastPrinted>
  <dcterms:created xsi:type="dcterms:W3CDTF">2018-02-08T21:10:50Z</dcterms:created>
  <dcterms:modified xsi:type="dcterms:W3CDTF">2021-10-12T18:42:29Z</dcterms:modified>
</cp:coreProperties>
</file>