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Users\gilberto.chale\Desktop\CUADRE CTA PUBLICA\2021\MAYO\"/>
    </mc:Choice>
  </mc:AlternateContent>
  <bookViews>
    <workbookView xWindow="0" yWindow="0" windowWidth="20490" windowHeight="8655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1" l="1"/>
  <c r="K12" i="1"/>
  <c r="K10" i="1" l="1"/>
  <c r="S44" i="1"/>
  <c r="Q14" i="1"/>
  <c r="Q44" i="1"/>
  <c r="Q40" i="1"/>
  <c r="S40" i="1" s="1"/>
  <c r="Q36" i="1"/>
  <c r="H28" i="1" l="1"/>
  <c r="H12" i="1" l="1"/>
  <c r="S14" i="1" l="1"/>
  <c r="Q16" i="1"/>
  <c r="M12" i="1"/>
  <c r="S16" i="1" l="1"/>
  <c r="Q24" i="1"/>
  <c r="S24" i="1"/>
  <c r="H10" i="1"/>
  <c r="Q22" i="1"/>
  <c r="M28" i="1" l="1"/>
  <c r="Q30" i="1"/>
  <c r="M10" i="1" l="1"/>
  <c r="Q38" i="1"/>
  <c r="Q34" i="1"/>
  <c r="Q32" i="1"/>
  <c r="Q18" i="1"/>
  <c r="Q12" i="1" s="1"/>
  <c r="Q28" i="1" l="1"/>
  <c r="S18" i="1"/>
  <c r="S38" i="1"/>
  <c r="S36" i="1"/>
  <c r="S34" i="1"/>
  <c r="S32" i="1"/>
  <c r="S30" i="1"/>
  <c r="S22" i="1"/>
  <c r="Q26" i="1"/>
  <c r="S26" i="1" s="1"/>
  <c r="Q20" i="1"/>
  <c r="S20" i="1" s="1"/>
  <c r="S12" i="1" l="1"/>
  <c r="Q10" i="1"/>
  <c r="S46" i="1"/>
  <c r="S28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<sst xmlns="http://schemas.openxmlformats.org/spreadsheetml/2006/main" count="32" uniqueCount="32">
  <si>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</si>
  <si>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</si>
  <si>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</si>
  <si>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</si>
  <si>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</si>
  <si>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</si>
  <si>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</si>
  <si>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</si>
  <si>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</si>
  <si>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</si>
  <si>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</si>
  <si>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</si>
  <si>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</si>
  <si>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</si>
  <si>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</si>
  <si>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</si>
  <si>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</si>
  <si>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</si>
  <si>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</si>
  <si>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</si>
  <si>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</si>
  <si>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</si>
  <si>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</si>
  <si>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</si>
  <si>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</si>
  <si>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</si>
  <si>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</si>
  <si>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</si>
  <si>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 xml:space="preserve">ESTADO ANALÍTICO DEL ACTIVO 
</t>
  </si>
  <si>
    <t>(CIFRAS EN PESOS)</t>
  </si>
  <si>
    <t>LIC. ALEJANDRO IVÁN RUZ CASTRO
PRESIDENTE MUNICIPAL</t>
  </si>
  <si>
    <t>DEL 1 DE ENERO AL 31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</si>
</sst>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zoomScaleNormal="10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S10" sqref="S10:U10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44" t="s">
        <v>26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 x14ac:dyDescent="0.2">
      <c r="C2" s="24"/>
      <c r="D2" s="25"/>
      <c r="E2" s="46" t="s">
        <v>28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 x14ac:dyDescent="0.2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4.25" x14ac:dyDescent="0.2">
      <c r="C4" s="26"/>
      <c r="D4" s="27"/>
      <c r="E4" s="48" t="s">
        <v>29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 x14ac:dyDescent="0.2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68" t="s">
        <v>6</v>
      </c>
      <c r="F10" s="68"/>
      <c r="G10" s="68"/>
      <c r="H10" s="61">
        <f>H12+H28</f>
        <v>12446833604.040001</v>
      </c>
      <c r="I10" s="62"/>
      <c r="J10" s="30"/>
      <c r="K10" s="50">
        <f>K12+K28</f>
        <v>12254984165.910002</v>
      </c>
      <c r="L10" s="62"/>
      <c r="M10" s="61">
        <f>M12+M28</f>
        <v>11841129739.01</v>
      </c>
      <c r="N10" s="50"/>
      <c r="O10" s="50"/>
      <c r="P10" s="62"/>
      <c r="Q10" s="61">
        <f>Q12+Q28</f>
        <v>12860688030.939999</v>
      </c>
      <c r="R10" s="62"/>
      <c r="S10" s="61">
        <f>S12+S28</f>
        <v>413854426.89999938</v>
      </c>
      <c r="T10" s="50"/>
      <c r="U10" s="50"/>
      <c r="V10" s="29"/>
      <c r="W10" s="50"/>
      <c r="X10" s="50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67" t="s">
        <v>7</v>
      </c>
      <c r="F12" s="67"/>
      <c r="G12" s="67"/>
      <c r="H12" s="61">
        <f>H14+H16+H18+H22-H24</f>
        <v>487688153.60000002</v>
      </c>
      <c r="I12" s="62"/>
      <c r="J12" s="30"/>
      <c r="K12" s="50">
        <f>K14+K16+K18+K22+K24</f>
        <v>6106842655.5800009</v>
      </c>
      <c r="L12" s="62"/>
      <c r="M12" s="61">
        <f>M14+M16+M18+M22</f>
        <v>5724952454.1499996</v>
      </c>
      <c r="N12" s="50"/>
      <c r="O12" s="50"/>
      <c r="P12" s="62"/>
      <c r="Q12" s="61">
        <f>Q14+Q16+Q18+Q22-Q24</f>
        <v>869578355.03000033</v>
      </c>
      <c r="R12" s="62"/>
      <c r="S12" s="61">
        <f>S14+S16+S18+S22-S24</f>
        <v>381890201.43000031</v>
      </c>
      <c r="T12" s="50"/>
      <c r="U12" s="50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66" t="s">
        <v>8</v>
      </c>
      <c r="F14" s="66"/>
      <c r="G14" s="66"/>
      <c r="H14" s="63">
        <v>425256170.55000001</v>
      </c>
      <c r="I14" s="65"/>
      <c r="J14" s="30"/>
      <c r="K14" s="64">
        <v>3897043744.3000002</v>
      </c>
      <c r="L14" s="65"/>
      <c r="M14" s="63">
        <v>3500483109.3699999</v>
      </c>
      <c r="N14" s="64"/>
      <c r="O14" s="64"/>
      <c r="P14" s="65"/>
      <c r="Q14" s="63">
        <f>+H14+K14-M14</f>
        <v>821816805.4800005</v>
      </c>
      <c r="R14" s="64"/>
      <c r="S14" s="63">
        <f>Q14-H14</f>
        <v>396560634.93000048</v>
      </c>
      <c r="T14" s="64"/>
      <c r="U14" s="64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66" t="s">
        <v>9</v>
      </c>
      <c r="F16" s="66"/>
      <c r="G16" s="66"/>
      <c r="H16" s="63">
        <v>24038446.25</v>
      </c>
      <c r="I16" s="65"/>
      <c r="J16" s="30"/>
      <c r="K16" s="64">
        <v>2179711210.8899999</v>
      </c>
      <c r="L16" s="65"/>
      <c r="M16" s="63">
        <v>2181415198.21</v>
      </c>
      <c r="N16" s="64"/>
      <c r="O16" s="64"/>
      <c r="P16" s="65"/>
      <c r="Q16" s="63">
        <f>+H16+K16-M16</f>
        <v>22334458.929999828</v>
      </c>
      <c r="R16" s="65"/>
      <c r="S16" s="63">
        <f>Q16-H16</f>
        <v>-1703987.3200001717</v>
      </c>
      <c r="T16" s="64"/>
      <c r="U16" s="64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66" t="s">
        <v>10</v>
      </c>
      <c r="F18" s="66"/>
      <c r="G18" s="66"/>
      <c r="H18" s="63">
        <v>35990936.799999997</v>
      </c>
      <c r="I18" s="65"/>
      <c r="J18" s="30"/>
      <c r="K18" s="64">
        <v>25553402.600000001</v>
      </c>
      <c r="L18" s="65"/>
      <c r="M18" s="63">
        <v>39912809.530000001</v>
      </c>
      <c r="N18" s="64"/>
      <c r="O18" s="64"/>
      <c r="P18" s="65"/>
      <c r="Q18" s="63">
        <f>+H18+K18-M18</f>
        <v>21631529.869999997</v>
      </c>
      <c r="R18" s="65"/>
      <c r="S18" s="63">
        <f>Q18-H18</f>
        <v>-14359406.93</v>
      </c>
      <c r="T18" s="64"/>
      <c r="U18" s="64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66" t="s">
        <v>12</v>
      </c>
      <c r="F22" s="66"/>
      <c r="G22" s="66"/>
      <c r="H22" s="63">
        <v>2402600</v>
      </c>
      <c r="I22" s="65"/>
      <c r="J22" s="30"/>
      <c r="K22" s="64">
        <v>4534297.79</v>
      </c>
      <c r="L22" s="65"/>
      <c r="M22" s="63">
        <v>3141337.04</v>
      </c>
      <c r="N22" s="64"/>
      <c r="O22" s="64"/>
      <c r="P22" s="65"/>
      <c r="Q22" s="63">
        <f>H22+K22-M22</f>
        <v>3795560.75</v>
      </c>
      <c r="R22" s="65"/>
      <c r="S22" s="63">
        <f>Q22-H22</f>
        <v>1392960.75</v>
      </c>
      <c r="T22" s="64"/>
      <c r="U22" s="64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68" t="s">
        <v>15</v>
      </c>
      <c r="F28" s="68"/>
      <c r="G28" s="68"/>
      <c r="H28" s="61">
        <f>H30+H32+H34+H36+H38+H40+H44</f>
        <v>11959145450.440001</v>
      </c>
      <c r="I28" s="62"/>
      <c r="J28" s="30"/>
      <c r="K28" s="50">
        <f>K30+K32+K34+K36+K38+K40+K44</f>
        <v>6148141510.3300009</v>
      </c>
      <c r="L28" s="62"/>
      <c r="M28" s="61">
        <f>M30+M32+M34+M36+M38+M40+M44</f>
        <v>6116177284.8600006</v>
      </c>
      <c r="N28" s="50"/>
      <c r="O28" s="50"/>
      <c r="P28" s="62"/>
      <c r="Q28" s="61">
        <f>Q30+Q32+Q34+Q36+Q38+Q40+Q44</f>
        <v>11991109675.909998</v>
      </c>
      <c r="R28" s="62"/>
      <c r="S28" s="75">
        <f>S30+S32+S34+S36+S38+S40-S44</f>
        <v>31964225.469999071</v>
      </c>
      <c r="T28" s="51"/>
      <c r="U28" s="51"/>
      <c r="V28" s="5"/>
      <c r="W28" s="51"/>
      <c r="X28" s="5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66" t="s">
        <v>27</v>
      </c>
      <c r="F30" s="66"/>
      <c r="G30" s="66"/>
      <c r="H30" s="63">
        <v>946651180.65999997</v>
      </c>
      <c r="I30" s="65"/>
      <c r="J30" s="30"/>
      <c r="K30" s="64">
        <v>51083760.280000001</v>
      </c>
      <c r="L30" s="65"/>
      <c r="M30" s="63">
        <v>18288285.949999999</v>
      </c>
      <c r="N30" s="64"/>
      <c r="O30" s="64"/>
      <c r="P30" s="65"/>
      <c r="Q30" s="63">
        <f>+H30+K30-M30</f>
        <v>979446654.98999989</v>
      </c>
      <c r="R30" s="65"/>
      <c r="S30" s="69">
        <f>Q30-H30</f>
        <v>32795474.329999924</v>
      </c>
      <c r="T30" s="70"/>
      <c r="U30" s="70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66" t="s">
        <v>16</v>
      </c>
      <c r="F32" s="66"/>
      <c r="G32" s="66"/>
      <c r="H32" s="63">
        <v>110193172.47</v>
      </c>
      <c r="I32" s="65"/>
      <c r="J32" s="30"/>
      <c r="K32" s="64">
        <v>4332281.78</v>
      </c>
      <c r="L32" s="65"/>
      <c r="M32" s="63">
        <v>10656841.279999999</v>
      </c>
      <c r="N32" s="64"/>
      <c r="O32" s="64"/>
      <c r="P32" s="65"/>
      <c r="Q32" s="63">
        <f>+H32+K32-M32</f>
        <v>103868612.97</v>
      </c>
      <c r="R32" s="65"/>
      <c r="S32" s="69">
        <f>Q32-H32</f>
        <v>-6324559.5</v>
      </c>
      <c r="T32" s="70"/>
      <c r="U32" s="70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66" t="s">
        <v>17</v>
      </c>
      <c r="F34" s="66"/>
      <c r="G34" s="66"/>
      <c r="H34" s="63">
        <v>10707710473.870001</v>
      </c>
      <c r="I34" s="65"/>
      <c r="J34" s="30"/>
      <c r="K34" s="64">
        <v>6072676219.0600004</v>
      </c>
      <c r="L34" s="65"/>
      <c r="M34" s="63">
        <v>6049380118.0200005</v>
      </c>
      <c r="N34" s="64"/>
      <c r="O34" s="64"/>
      <c r="P34" s="65"/>
      <c r="Q34" s="63">
        <f>+H34+K34-M34</f>
        <v>10731006574.91</v>
      </c>
      <c r="R34" s="65"/>
      <c r="S34" s="69">
        <f>Q34-H34</f>
        <v>23296101.039999008</v>
      </c>
      <c r="T34" s="70"/>
      <c r="U34" s="70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66" t="s">
        <v>18</v>
      </c>
      <c r="F36" s="66"/>
      <c r="G36" s="66"/>
      <c r="H36" s="63">
        <v>775199758.02999997</v>
      </c>
      <c r="I36" s="65"/>
      <c r="J36" s="30"/>
      <c r="K36" s="64">
        <v>14132406.6</v>
      </c>
      <c r="L36" s="65"/>
      <c r="M36" s="63">
        <v>16990338.050000001</v>
      </c>
      <c r="N36" s="64"/>
      <c r="O36" s="64"/>
      <c r="P36" s="65"/>
      <c r="Q36" s="63">
        <f>+H36+K36-M36</f>
        <v>772341826.58000004</v>
      </c>
      <c r="R36" s="65"/>
      <c r="S36" s="69">
        <f>Q36-H36</f>
        <v>-2857931.4499999285</v>
      </c>
      <c r="T36" s="70"/>
      <c r="U36" s="70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66" t="s">
        <v>19</v>
      </c>
      <c r="F38" s="66"/>
      <c r="G38" s="66"/>
      <c r="H38" s="63">
        <v>19600531.890000001</v>
      </c>
      <c r="I38" s="65"/>
      <c r="J38" s="30"/>
      <c r="K38" s="64">
        <v>337599.22</v>
      </c>
      <c r="L38" s="65"/>
      <c r="M38" s="63">
        <v>122942.6</v>
      </c>
      <c r="N38" s="64"/>
      <c r="O38" s="64"/>
      <c r="P38" s="65"/>
      <c r="Q38" s="63">
        <f>+H38+K38-M38</f>
        <v>19815188.509999998</v>
      </c>
      <c r="R38" s="65"/>
      <c r="S38" s="69">
        <f>Q38-H38</f>
        <v>214656.61999999732</v>
      </c>
      <c r="T38" s="70"/>
      <c r="U38" s="70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71" t="s">
        <v>20</v>
      </c>
      <c r="F40" s="71"/>
      <c r="G40" s="71"/>
      <c r="H40" s="72">
        <v>-599337369.33000004</v>
      </c>
      <c r="I40" s="73"/>
      <c r="J40" s="30"/>
      <c r="K40" s="64">
        <v>5568428.9800000004</v>
      </c>
      <c r="L40" s="65"/>
      <c r="M40" s="63">
        <v>20732997.18</v>
      </c>
      <c r="N40" s="64"/>
      <c r="O40" s="64"/>
      <c r="P40" s="65"/>
      <c r="Q40" s="72">
        <f>+H40+K40-M40</f>
        <v>-614501937.52999997</v>
      </c>
      <c r="R40" s="73"/>
      <c r="S40" s="72">
        <f>Q40-H40</f>
        <v>-15164568.199999928</v>
      </c>
      <c r="T40" s="76"/>
      <c r="U40" s="76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71" t="s">
        <v>22</v>
      </c>
      <c r="F44" s="71"/>
      <c r="G44" s="71"/>
      <c r="H44" s="72">
        <v>-872297.15</v>
      </c>
      <c r="I44" s="73"/>
      <c r="J44" s="30"/>
      <c r="K44" s="64">
        <v>10814.41</v>
      </c>
      <c r="L44" s="65"/>
      <c r="M44" s="63">
        <v>5761.78</v>
      </c>
      <c r="N44" s="64"/>
      <c r="O44" s="64"/>
      <c r="P44" s="65"/>
      <c r="Q44" s="72">
        <f>+H44+K44-M44</f>
        <v>-867244.52</v>
      </c>
      <c r="R44" s="73"/>
      <c r="S44" s="72">
        <f>-Q44+H44</f>
        <v>-5052.6300000000047</v>
      </c>
      <c r="T44" s="76"/>
      <c r="U44" s="76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78" t="s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77" t="s">
        <v>30</v>
      </c>
      <c r="H54" s="36"/>
      <c r="I54" s="77" t="s">
        <v>25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 x14ac:dyDescent="0.2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 x14ac:dyDescent="0.2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2021-02-10T15:39:03Z</cp:lastPrinted>
  <dcterms:created xsi:type="dcterms:W3CDTF">2016-09-07T15:45:13Z</dcterms:created>
  <dcterms:modified xsi:type="dcterms:W3CDTF">2021-06-02T23:06:28Z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