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" yWindow="216" windowWidth="14628" windowHeight="7368" activeTab="0"/>
  </bookViews>
  <sheets>
    <sheet name="2021" sheetId="1" r:id="rId1"/>
  </sheets>
  <definedNames>
    <definedName name="_xlnm.Print_Area" localSheetId="0">'2021'!$A$1:$F$51</definedName>
  </definedNames>
  <calcPr fullCalcOnLoad="1"/>
</workbook>
</file>

<file path=xl/sharedStrings.xml><?xml version="1.0" encoding="utf-8"?>
<sst xmlns="http://schemas.openxmlformats.org/spreadsheetml/2006/main" count="40" uniqueCount="30">
  <si>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</si>
  <si>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</si>
  <si>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</si>
  <si>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</si>
  <si>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</si>
  <si>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</si>
  <si>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</si>
  <si>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</si>
  <si>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</si>
  <si>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</si>
  <si>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</si>
  <si>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</si>
  <si>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</si>
  <si>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</si>
  <si>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</si>
  <si>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</si>
  <si>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LIC. RENÁN ALBERTO BARRERA CONCHA
PRESIDENTE MUNICIPAL</t>
  </si>
  <si>
    <t xml:space="preserve">   LIC. LAURA CRISTINA MUÑOZ MOLINA                                                                  DIRECTORA DE FINANZAS Y TESORERA MUNICIPAL</t>
  </si>
  <si>
    <t>MUNICIPIO DE MÉRIDA YUCATÁN</t>
  </si>
  <si>
    <t>ESTADO DE VARIACIÓN EN LA HACIENDA PÚBLICA</t>
  </si>
  <si>
    <t>Hacienda Pública / Patrimonio Neto Final 2020</t>
  </si>
  <si>
    <t>Hacienda Pública / Patrimonio Contribuido Neto 2020</t>
  </si>
  <si>
    <t>Hacienda Pública / Patrimonio Generado Neto 2020</t>
  </si>
  <si>
    <t>Exceso o Insuficiencia en la Actualización de la Hacienda Pública/Patrimonio Neto  2020</t>
  </si>
  <si>
    <t>Cambios en la Hacienda Pública / Patrimonio Contribuido Neto 2021</t>
  </si>
  <si>
    <t>Variaciones de la Hacienda Pública / Patrimonio Generado Neto 2021</t>
  </si>
  <si>
    <t>Cambios en el Exceso o Insuficiencia en la Actualización de la Hacienda Pública/Patrimonio Neto 2021</t>
  </si>
  <si>
    <t>Hacienda Pública / Patrimonio Neto Final 2021</t>
  </si>
  <si>
    <t>Bajo protesta de decir verdad declaramos que los Estados Financieros y sus Notas son razonablemente correctos y responsabilidad del emisor</t>
  </si>
  <si>
    <t>DEL 1 DE ENERO AL 28 DE FEBRERO DE 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</si>
</sst>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Calibri"/>
      <family val="2"/>
    </font>
    <font>
      <sz val="7"/>
      <color indexed="8"/>
      <name val="Exo 2"/>
      <family val="0"/>
    </font>
    <font>
      <sz val="9"/>
      <color indexed="8"/>
      <name val="Times New Roman"/>
      <family val="1"/>
    </font>
    <font>
      <sz val="7"/>
      <color indexed="8"/>
      <name val="EXO 2"/>
      <family val="0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sz val="7"/>
      <color theme="1"/>
      <name val="EXO 2"/>
      <family val="0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medium"/>
      <top style="medium"/>
      <bottom style="dotted"/>
    </border>
    <border>
      <left style="medium"/>
      <right/>
      <top/>
      <bottom style="dotted"/>
    </border>
    <border>
      <left/>
      <right style="medium"/>
      <top/>
      <bottom style="dotted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dotted"/>
      <bottom style="dotted"/>
    </border>
    <border>
      <left style="medium"/>
      <right style="medium"/>
      <top style="dotted"/>
      <bottom style="dotted"/>
    </border>
    <border>
      <left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 style="medium"/>
      <top/>
      <bottom style="dotted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dotted"/>
      <bottom/>
    </border>
    <border>
      <left style="medium"/>
      <right style="medium"/>
      <top style="dotted"/>
      <bottom/>
    </border>
    <border>
      <left/>
      <right style="medium"/>
      <top style="dotted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43" fontId="42" fillId="0" borderId="0" xfId="47" applyFont="1" applyAlignment="1">
      <alignment/>
    </xf>
    <xf numFmtId="43" fontId="42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43" fillId="0" borderId="0" xfId="0" applyFont="1" applyBorder="1" applyAlignment="1">
      <alignment/>
    </xf>
    <xf numFmtId="0" fontId="3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0" fillId="0" borderId="10" xfId="0" applyBorder="1" applyAlignment="1">
      <alignment vertical="top"/>
    </xf>
    <xf numFmtId="0" fontId="4" fillId="0" borderId="10" xfId="0" applyFont="1" applyBorder="1" applyAlignment="1">
      <alignment vertical="top" wrapText="1" readingOrder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justify" vertical="center"/>
    </xf>
    <xf numFmtId="0" fontId="44" fillId="0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45" fillId="33" borderId="14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justify" vertical="center"/>
    </xf>
    <xf numFmtId="43" fontId="45" fillId="0" borderId="17" xfId="0" applyNumberFormat="1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/>
    </xf>
    <xf numFmtId="43" fontId="45" fillId="0" borderId="18" xfId="47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justify" vertical="center"/>
    </xf>
    <xf numFmtId="43" fontId="46" fillId="0" borderId="17" xfId="47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/>
    </xf>
    <xf numFmtId="43" fontId="46" fillId="0" borderId="18" xfId="47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justify" vertical="center" wrapText="1"/>
    </xf>
    <xf numFmtId="0" fontId="45" fillId="0" borderId="17" xfId="0" applyFont="1" applyFill="1" applyBorder="1" applyAlignment="1">
      <alignment horizontal="justify" vertical="center"/>
    </xf>
    <xf numFmtId="0" fontId="45" fillId="0" borderId="18" xfId="0" applyFont="1" applyFill="1" applyBorder="1" applyAlignment="1">
      <alignment horizontal="justify" vertical="center"/>
    </xf>
    <xf numFmtId="43" fontId="45" fillId="0" borderId="17" xfId="47" applyFont="1" applyFill="1" applyBorder="1" applyAlignment="1">
      <alignment horizontal="center" vertical="center" wrapText="1"/>
    </xf>
    <xf numFmtId="43" fontId="45" fillId="0" borderId="17" xfId="47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left" vertical="center"/>
    </xf>
    <xf numFmtId="43" fontId="45" fillId="0" borderId="18" xfId="0" applyNumberFormat="1" applyFont="1" applyFill="1" applyBorder="1" applyAlignment="1">
      <alignment horizontal="center" vertical="center"/>
    </xf>
    <xf numFmtId="43" fontId="46" fillId="0" borderId="17" xfId="47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left" vertical="center"/>
    </xf>
    <xf numFmtId="43" fontId="45" fillId="0" borderId="19" xfId="0" applyNumberFormat="1" applyFont="1" applyFill="1" applyBorder="1" applyAlignment="1">
      <alignment horizontal="center" vertical="center" wrapText="1"/>
    </xf>
    <xf numFmtId="43" fontId="45" fillId="0" borderId="19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46" fillId="0" borderId="12" xfId="0" applyFont="1" applyFill="1" applyBorder="1" applyAlignment="1">
      <alignment horizontal="justify" vertical="center"/>
    </xf>
    <xf numFmtId="43" fontId="46" fillId="0" borderId="20" xfId="47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justify" vertical="center"/>
    </xf>
    <xf numFmtId="0" fontId="45" fillId="0" borderId="20" xfId="0" applyFont="1" applyFill="1" applyBorder="1" applyAlignment="1">
      <alignment horizontal="justify" vertical="center" wrapText="1"/>
    </xf>
    <xf numFmtId="0" fontId="45" fillId="0" borderId="20" xfId="0" applyFont="1" applyFill="1" applyBorder="1" applyAlignment="1">
      <alignment horizontal="justify" vertical="center"/>
    </xf>
    <xf numFmtId="0" fontId="45" fillId="0" borderId="13" xfId="0" applyFont="1" applyFill="1" applyBorder="1" applyAlignment="1">
      <alignment horizontal="justify" vertical="center"/>
    </xf>
    <xf numFmtId="43" fontId="45" fillId="0" borderId="13" xfId="47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justify" vertical="center"/>
    </xf>
    <xf numFmtId="0" fontId="46" fillId="0" borderId="22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/>
    </xf>
    <xf numFmtId="43" fontId="46" fillId="0" borderId="23" xfId="47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justify" vertical="center"/>
    </xf>
    <xf numFmtId="0" fontId="46" fillId="0" borderId="25" xfId="0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0" fontId="45" fillId="0" borderId="24" xfId="0" applyFont="1" applyFill="1" applyBorder="1" applyAlignment="1">
      <alignment horizontal="justify" vertical="center"/>
    </xf>
    <xf numFmtId="0" fontId="45" fillId="0" borderId="25" xfId="0" applyFont="1" applyFill="1" applyBorder="1" applyAlignment="1">
      <alignment horizontal="center" vertical="center" wrapText="1"/>
    </xf>
    <xf numFmtId="43" fontId="3" fillId="0" borderId="0" xfId="47" applyFont="1" applyBorder="1" applyAlignment="1">
      <alignment horizontal="left" vertical="top" wrapText="1" readingOrder="1"/>
    </xf>
    <xf numFmtId="43" fontId="3" fillId="0" borderId="0" xfId="0" applyNumberFormat="1" applyFont="1" applyBorder="1" applyAlignment="1">
      <alignment horizontal="left" vertical="top" wrapText="1" readingOrder="1"/>
    </xf>
    <xf numFmtId="43" fontId="45" fillId="0" borderId="25" xfId="47" applyFont="1" applyFill="1" applyBorder="1" applyAlignment="1">
      <alignment horizontal="center" vertical="center" wrapText="1"/>
    </xf>
    <xf numFmtId="43" fontId="46" fillId="0" borderId="13" xfId="47" applyFont="1" applyFill="1" applyBorder="1" applyAlignment="1">
      <alignment horizontal="center" vertical="center"/>
    </xf>
    <xf numFmtId="43" fontId="46" fillId="0" borderId="18" xfId="0" applyNumberFormat="1" applyFont="1" applyFill="1" applyBorder="1" applyAlignment="1">
      <alignment horizontal="center" vertical="center"/>
    </xf>
    <xf numFmtId="4" fontId="46" fillId="0" borderId="20" xfId="0" applyNumberFormat="1" applyFont="1" applyFill="1" applyBorder="1" applyAlignment="1">
      <alignment horizontal="right" vertical="center" wrapText="1"/>
    </xf>
    <xf numFmtId="0" fontId="45" fillId="33" borderId="15" xfId="0" applyFont="1" applyFill="1" applyBorder="1" applyAlignment="1">
      <alignment horizontal="center" vertical="center"/>
    </xf>
    <xf numFmtId="43" fontId="46" fillId="0" borderId="23" xfId="0" applyNumberFormat="1" applyFont="1" applyFill="1" applyBorder="1" applyAlignment="1">
      <alignment/>
    </xf>
    <xf numFmtId="4" fontId="46" fillId="0" borderId="20" xfId="0" applyNumberFormat="1" applyFont="1" applyFill="1" applyBorder="1" applyAlignment="1">
      <alignment horizontal="center" vertical="center" wrapText="1"/>
    </xf>
    <xf numFmtId="0" fontId="45" fillId="33" borderId="27" xfId="0" applyFont="1" applyFill="1" applyBorder="1" applyAlignment="1">
      <alignment horizontal="center" vertical="center"/>
    </xf>
    <xf numFmtId="0" fontId="45" fillId="33" borderId="28" xfId="0" applyFont="1" applyFill="1" applyBorder="1" applyAlignment="1">
      <alignment horizontal="center" vertical="center"/>
    </xf>
    <xf numFmtId="0" fontId="45" fillId="33" borderId="29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5" fillId="33" borderId="23" xfId="0" applyFont="1" applyFill="1" applyBorder="1" applyAlignment="1">
      <alignment horizontal="center" vertical="center"/>
    </xf>
    <xf numFmtId="0" fontId="45" fillId="33" borderId="30" xfId="0" applyFont="1" applyFill="1" applyBorder="1" applyAlignment="1">
      <alignment horizontal="center" vertical="center"/>
    </xf>
    <xf numFmtId="0" fontId="45" fillId="33" borderId="31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43" fillId="0" borderId="0" xfId="0" applyFont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46</xdr:row>
      <xdr:rowOff>161925</xdr:rowOff>
    </xdr:from>
    <xdr:to>
      <xdr:col>1</xdr:col>
      <xdr:colOff>381000</xdr:colOff>
      <xdr:row>47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409575" y="9115425"/>
          <a:ext cx="2743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tabSelected="1" zoomScaleSheetLayoutView="100" zoomScalePageLayoutView="0" workbookViewId="0" topLeftCell="A1">
      <selection activeCell="A2" sqref="A2:F2"/>
    </sheetView>
  </sheetViews>
  <sheetFormatPr defaultColWidth="11.421875" defaultRowHeight="15"/>
  <cols>
    <col min="1" max="1" width="41.57421875" style="0" customWidth="1"/>
    <col min="2" max="2" width="15.8515625" style="0" customWidth="1"/>
    <col min="3" max="3" width="16.57421875" style="0" bestFit="1" customWidth="1"/>
    <col min="4" max="4" width="15.57421875" style="0" bestFit="1" customWidth="1"/>
    <col min="5" max="5" width="16.00390625" style="0" customWidth="1"/>
    <col min="6" max="6" width="17.28125" style="0" bestFit="1" customWidth="1"/>
  </cols>
  <sheetData>
    <row r="1" spans="1:6" ht="14.25">
      <c r="A1" s="73" t="s">
        <v>18</v>
      </c>
      <c r="B1" s="74"/>
      <c r="C1" s="74"/>
      <c r="D1" s="74"/>
      <c r="E1" s="74"/>
      <c r="F1" s="75"/>
    </row>
    <row r="2" spans="1:6" ht="14.25">
      <c r="A2" s="76" t="s">
        <v>19</v>
      </c>
      <c r="B2" s="77"/>
      <c r="C2" s="77"/>
      <c r="D2" s="77"/>
      <c r="E2" s="77"/>
      <c r="F2" s="78"/>
    </row>
    <row r="3" spans="1:6" ht="15" thickBot="1">
      <c r="A3" s="79" t="s">
        <v>29</v>
      </c>
      <c r="B3" s="80"/>
      <c r="C3" s="80"/>
      <c r="D3" s="80"/>
      <c r="E3" s="80"/>
      <c r="F3" s="81"/>
    </row>
    <row r="4" spans="1:6" ht="60" thickBot="1">
      <c r="A4" s="17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70" t="s">
        <v>5</v>
      </c>
    </row>
    <row r="5" spans="1:6" s="3" customFormat="1" ht="14.25">
      <c r="A5" s="14"/>
      <c r="B5" s="12"/>
      <c r="C5" s="12"/>
      <c r="D5" s="12"/>
      <c r="E5" s="13"/>
      <c r="F5" s="15"/>
    </row>
    <row r="6" spans="1:6" s="41" customFormat="1" ht="25.5" customHeight="1">
      <c r="A6" s="19" t="s">
        <v>21</v>
      </c>
      <c r="B6" s="20">
        <f>SUM(B7:B9)</f>
        <v>475044.32</v>
      </c>
      <c r="C6" s="21"/>
      <c r="D6" s="21"/>
      <c r="E6" s="22"/>
      <c r="F6" s="23">
        <f>SUM(F7:F9)</f>
        <v>475044.32</v>
      </c>
    </row>
    <row r="7" spans="1:6" s="41" customFormat="1" ht="12">
      <c r="A7" s="42" t="s">
        <v>6</v>
      </c>
      <c r="B7" s="43">
        <v>475044.32</v>
      </c>
      <c r="C7" s="44"/>
      <c r="D7" s="44"/>
      <c r="E7" s="45"/>
      <c r="F7" s="67">
        <f>SUM(B7:E7)</f>
        <v>475044.32</v>
      </c>
    </row>
    <row r="8" spans="1:6" s="41" customFormat="1" ht="12">
      <c r="A8" s="42" t="s">
        <v>7</v>
      </c>
      <c r="B8" s="46"/>
      <c r="C8" s="44"/>
      <c r="D8" s="44"/>
      <c r="E8" s="45"/>
      <c r="F8" s="47"/>
    </row>
    <row r="9" spans="1:6" s="41" customFormat="1" ht="12">
      <c r="A9" s="42" t="s">
        <v>8</v>
      </c>
      <c r="B9" s="46"/>
      <c r="C9" s="44"/>
      <c r="D9" s="44"/>
      <c r="E9" s="45"/>
      <c r="F9" s="47"/>
    </row>
    <row r="10" spans="1:6" s="41" customFormat="1" ht="12">
      <c r="A10" s="48"/>
      <c r="B10" s="49"/>
      <c r="C10" s="49"/>
      <c r="D10" s="49"/>
      <c r="E10" s="50"/>
      <c r="F10" s="51"/>
    </row>
    <row r="11" spans="1:6" s="41" customFormat="1" ht="26.25" customHeight="1">
      <c r="A11" s="19" t="s">
        <v>22</v>
      </c>
      <c r="B11" s="21"/>
      <c r="C11" s="33">
        <f>SUM(C12:C16)</f>
        <v>7046959053.84</v>
      </c>
      <c r="D11" s="33">
        <f>SUM(D12)</f>
        <v>64561920.78</v>
      </c>
      <c r="E11" s="22"/>
      <c r="F11" s="23">
        <f>SUM(F12:F17)</f>
        <v>7111520974.620001</v>
      </c>
    </row>
    <row r="12" spans="1:6" s="41" customFormat="1" ht="12">
      <c r="A12" s="42" t="s">
        <v>9</v>
      </c>
      <c r="B12" s="44"/>
      <c r="C12" s="43"/>
      <c r="D12" s="72">
        <v>64561920.78</v>
      </c>
      <c r="E12" s="45"/>
      <c r="F12" s="67">
        <f>SUM(D12:E12)</f>
        <v>64561920.78</v>
      </c>
    </row>
    <row r="13" spans="1:6" s="41" customFormat="1" ht="12">
      <c r="A13" s="42" t="s">
        <v>10</v>
      </c>
      <c r="B13" s="44"/>
      <c r="C13" s="72">
        <v>1284712185.32</v>
      </c>
      <c r="D13" s="44"/>
      <c r="E13" s="45"/>
      <c r="F13" s="67">
        <f>SUM(B13:E13)</f>
        <v>1284712185.32</v>
      </c>
    </row>
    <row r="14" spans="1:6" s="41" customFormat="1" ht="12">
      <c r="A14" s="42" t="s">
        <v>11</v>
      </c>
      <c r="B14" s="44"/>
      <c r="C14" s="43">
        <v>5762246868.52</v>
      </c>
      <c r="D14" s="44"/>
      <c r="E14" s="45"/>
      <c r="F14" s="67">
        <f>SUM(B14:E14)</f>
        <v>5762246868.52</v>
      </c>
    </row>
    <row r="15" spans="1:6" s="41" customFormat="1" ht="12">
      <c r="A15" s="42" t="s">
        <v>12</v>
      </c>
      <c r="B15" s="44"/>
      <c r="C15" s="46"/>
      <c r="D15" s="44"/>
      <c r="E15" s="45"/>
      <c r="F15" s="52"/>
    </row>
    <row r="16" spans="1:6" s="41" customFormat="1" ht="12">
      <c r="A16" s="42" t="s">
        <v>13</v>
      </c>
      <c r="B16" s="44"/>
      <c r="C16" s="46"/>
      <c r="D16" s="44"/>
      <c r="E16" s="45"/>
      <c r="F16" s="52"/>
    </row>
    <row r="17" spans="1:6" s="41" customFormat="1" ht="12">
      <c r="A17" s="48"/>
      <c r="B17" s="49"/>
      <c r="C17" s="49"/>
      <c r="D17" s="49"/>
      <c r="E17" s="50"/>
      <c r="F17" s="51"/>
    </row>
    <row r="18" spans="1:6" s="41" customFormat="1" ht="27" customHeight="1">
      <c r="A18" s="19" t="s">
        <v>23</v>
      </c>
      <c r="B18" s="21"/>
      <c r="C18" s="21"/>
      <c r="D18" s="21"/>
      <c r="E18" s="34">
        <f>SUM(E19:E20)</f>
        <v>-2958808532.21</v>
      </c>
      <c r="F18" s="23">
        <f>SUM(F19:F21)</f>
        <v>-2958808532.21</v>
      </c>
    </row>
    <row r="19" spans="1:6" s="41" customFormat="1" ht="12">
      <c r="A19" s="42" t="s">
        <v>14</v>
      </c>
      <c r="B19" s="46"/>
      <c r="C19" s="46"/>
      <c r="D19" s="46"/>
      <c r="E19" s="53"/>
      <c r="F19" s="47"/>
    </row>
    <row r="20" spans="1:6" s="41" customFormat="1" ht="12">
      <c r="A20" s="42" t="s">
        <v>15</v>
      </c>
      <c r="B20" s="46"/>
      <c r="C20" s="46"/>
      <c r="D20" s="46"/>
      <c r="E20" s="43">
        <v>-2958808532.21</v>
      </c>
      <c r="F20" s="67">
        <f>SUM(B20:E20)</f>
        <v>-2958808532.21</v>
      </c>
    </row>
    <row r="21" spans="1:6" s="41" customFormat="1" ht="12">
      <c r="A21" s="48"/>
      <c r="B21" s="49"/>
      <c r="C21" s="49"/>
      <c r="D21" s="49"/>
      <c r="E21" s="50"/>
      <c r="F21" s="51"/>
    </row>
    <row r="22" spans="1:6" s="41" customFormat="1" ht="12">
      <c r="A22" s="35" t="s">
        <v>20</v>
      </c>
      <c r="B22" s="20">
        <f>B6+B11+B18</f>
        <v>475044.32</v>
      </c>
      <c r="C22" s="20">
        <f>C6+C11+C18</f>
        <v>7046959053.84</v>
      </c>
      <c r="D22" s="20">
        <f>SUM(D11)</f>
        <v>64561920.78</v>
      </c>
      <c r="E22" s="20">
        <f>E6+E11+E18</f>
        <v>-2958808532.21</v>
      </c>
      <c r="F22" s="36">
        <f>SUM(B22:E22)</f>
        <v>4153187486.7299995</v>
      </c>
    </row>
    <row r="23" spans="1:6" s="41" customFormat="1" ht="12">
      <c r="A23" s="48"/>
      <c r="B23" s="46"/>
      <c r="C23" s="46"/>
      <c r="D23" s="46"/>
      <c r="E23" s="53"/>
      <c r="F23" s="47"/>
    </row>
    <row r="24" spans="1:6" s="41" customFormat="1" ht="21.75" customHeight="1">
      <c r="A24" s="19" t="s">
        <v>24</v>
      </c>
      <c r="B24" s="20">
        <f>B25</f>
        <v>-26674.2</v>
      </c>
      <c r="C24" s="21"/>
      <c r="D24" s="21"/>
      <c r="E24" s="22"/>
      <c r="F24" s="23">
        <f>SUM(F25:F27)</f>
        <v>-26674.2</v>
      </c>
    </row>
    <row r="25" spans="1:6" s="41" customFormat="1" ht="12">
      <c r="A25" s="54" t="s">
        <v>6</v>
      </c>
      <c r="B25" s="43">
        <v>-26674.2</v>
      </c>
      <c r="C25" s="55"/>
      <c r="D25" s="55"/>
      <c r="E25" s="56"/>
      <c r="F25" s="57">
        <f>SUM(B25:E25)</f>
        <v>-26674.2</v>
      </c>
    </row>
    <row r="26" spans="1:6" s="41" customFormat="1" ht="12">
      <c r="A26" s="24" t="s">
        <v>7</v>
      </c>
      <c r="B26" s="21"/>
      <c r="C26" s="26"/>
      <c r="D26" s="26"/>
      <c r="E26" s="27"/>
      <c r="F26" s="29"/>
    </row>
    <row r="27" spans="1:6" s="41" customFormat="1" ht="12">
      <c r="A27" s="24" t="s">
        <v>8</v>
      </c>
      <c r="B27" s="21"/>
      <c r="C27" s="26"/>
      <c r="D27" s="26"/>
      <c r="E27" s="27"/>
      <c r="F27" s="29"/>
    </row>
    <row r="28" spans="1:6" s="41" customFormat="1" ht="12">
      <c r="A28" s="19"/>
      <c r="B28" s="30"/>
      <c r="C28" s="30"/>
      <c r="D28" s="30"/>
      <c r="E28" s="31"/>
      <c r="F28" s="32"/>
    </row>
    <row r="29" spans="1:6" s="41" customFormat="1" ht="21.75" customHeight="1">
      <c r="A29" s="19" t="s">
        <v>25</v>
      </c>
      <c r="B29" s="21"/>
      <c r="C29" s="33">
        <f>SUM(C30:C33)</f>
        <v>45103132.23</v>
      </c>
      <c r="D29" s="33">
        <f>SUM(D30:D32)</f>
        <v>316788028.08000004</v>
      </c>
      <c r="E29" s="22"/>
      <c r="F29" s="23">
        <f>SUM(F30:F34)</f>
        <v>361891160.31</v>
      </c>
    </row>
    <row r="30" spans="1:6" s="41" customFormat="1" ht="12">
      <c r="A30" s="24" t="s">
        <v>9</v>
      </c>
      <c r="B30" s="26"/>
      <c r="C30" s="26"/>
      <c r="D30" s="25">
        <v>349195363.86</v>
      </c>
      <c r="E30" s="27"/>
      <c r="F30" s="28">
        <f>SUM(B30:E30)</f>
        <v>349195363.86</v>
      </c>
    </row>
    <row r="31" spans="1:6" s="41" customFormat="1" ht="12">
      <c r="A31" s="24" t="s">
        <v>10</v>
      </c>
      <c r="B31" s="26"/>
      <c r="C31" s="25">
        <v>45103132.23</v>
      </c>
      <c r="D31" s="69">
        <v>-64561920.78</v>
      </c>
      <c r="E31" s="27"/>
      <c r="F31" s="28">
        <f>SUM(B31:E31)</f>
        <v>-19458788.550000004</v>
      </c>
    </row>
    <row r="32" spans="1:6" s="41" customFormat="1" ht="12">
      <c r="A32" s="24" t="s">
        <v>11</v>
      </c>
      <c r="B32" s="26"/>
      <c r="C32" s="26"/>
      <c r="D32" s="25">
        <v>32154585</v>
      </c>
      <c r="E32" s="27"/>
      <c r="F32" s="68">
        <f>D32</f>
        <v>32154585</v>
      </c>
    </row>
    <row r="33" spans="1:6" s="41" customFormat="1" ht="12">
      <c r="A33" s="58" t="s">
        <v>12</v>
      </c>
      <c r="B33" s="59"/>
      <c r="C33" s="59"/>
      <c r="D33" s="59"/>
      <c r="E33" s="60"/>
      <c r="F33" s="61"/>
    </row>
    <row r="34" spans="1:6" s="41" customFormat="1" ht="12">
      <c r="A34" s="58" t="s">
        <v>13</v>
      </c>
      <c r="B34" s="59"/>
      <c r="C34" s="59"/>
      <c r="D34" s="59"/>
      <c r="E34" s="59"/>
      <c r="F34" s="61"/>
    </row>
    <row r="35" spans="1:6" s="41" customFormat="1" ht="36" customHeight="1">
      <c r="A35" s="62" t="s">
        <v>26</v>
      </c>
      <c r="B35" s="63"/>
      <c r="C35" s="63"/>
      <c r="D35" s="63"/>
      <c r="E35" s="66">
        <f>SUM(E36:E37)</f>
        <v>13457065.3</v>
      </c>
      <c r="F35" s="23">
        <f>SUM(F36:F37)</f>
        <v>13457065.3</v>
      </c>
    </row>
    <row r="36" spans="1:6" s="41" customFormat="1" ht="12">
      <c r="A36" s="24" t="s">
        <v>14</v>
      </c>
      <c r="B36" s="21"/>
      <c r="C36" s="21"/>
      <c r="D36" s="21"/>
      <c r="E36" s="22"/>
      <c r="F36" s="29"/>
    </row>
    <row r="37" spans="1:6" s="41" customFormat="1" ht="12">
      <c r="A37" s="24" t="s">
        <v>15</v>
      </c>
      <c r="B37" s="21"/>
      <c r="C37" s="21"/>
      <c r="D37" s="21"/>
      <c r="E37" s="37">
        <v>13457065.3</v>
      </c>
      <c r="F37" s="71">
        <f>E37</f>
        <v>13457065.3</v>
      </c>
    </row>
    <row r="38" spans="1:6" s="41" customFormat="1" ht="12">
      <c r="A38" s="19"/>
      <c r="B38" s="30"/>
      <c r="C38" s="30"/>
      <c r="D38" s="30"/>
      <c r="E38" s="31"/>
      <c r="F38" s="32"/>
    </row>
    <row r="39" spans="1:6" s="41" customFormat="1" ht="12" thickBot="1">
      <c r="A39" s="38" t="s">
        <v>27</v>
      </c>
      <c r="B39" s="39">
        <f>B22+B24+B29+B35</f>
        <v>448370.12</v>
      </c>
      <c r="C39" s="39">
        <f>C22+C24+C29+C35</f>
        <v>7092062186.07</v>
      </c>
      <c r="D39" s="39">
        <f>D22+D24+D29+D35</f>
        <v>381349948.86</v>
      </c>
      <c r="E39" s="39">
        <f>E22+E24+E29+E35</f>
        <v>-2945351466.91</v>
      </c>
      <c r="F39" s="40">
        <f>SUM(F35,F29,F24,F22)</f>
        <v>4528509038.139999</v>
      </c>
    </row>
    <row r="41" spans="1:23" s="4" customFormat="1" ht="13.5" customHeight="1">
      <c r="A41" s="82" t="s">
        <v>28</v>
      </c>
      <c r="B41" s="82"/>
      <c r="C41" s="82"/>
      <c r="D41" s="82"/>
      <c r="E41" s="82"/>
      <c r="F41" s="82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5"/>
      <c r="T41" s="5"/>
      <c r="U41" s="5"/>
      <c r="V41" s="5"/>
      <c r="W41" s="5"/>
    </row>
    <row r="42" spans="1:23" s="4" customFormat="1" ht="13.5" customHeight="1">
      <c r="A42" s="16"/>
      <c r="B42" s="16"/>
      <c r="C42" s="16"/>
      <c r="D42" s="16"/>
      <c r="E42" s="16"/>
      <c r="F42" s="64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5"/>
      <c r="T42" s="5"/>
      <c r="U42" s="5"/>
      <c r="V42" s="5"/>
      <c r="W42" s="5"/>
    </row>
    <row r="43" spans="1:23" s="4" customFormat="1" ht="13.5" customHeight="1">
      <c r="A43" s="16"/>
      <c r="B43" s="16"/>
      <c r="C43" s="16"/>
      <c r="D43" s="16"/>
      <c r="E43" s="16"/>
      <c r="F43" s="64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5"/>
      <c r="T43" s="5"/>
      <c r="U43" s="5"/>
      <c r="V43" s="5"/>
      <c r="W43" s="5"/>
    </row>
    <row r="44" spans="1:23" s="4" customFormat="1" ht="13.5" customHeight="1">
      <c r="A44" s="16"/>
      <c r="B44" s="16"/>
      <c r="C44" s="16"/>
      <c r="D44" s="16"/>
      <c r="E44" s="16"/>
      <c r="F44" s="65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5"/>
      <c r="T44" s="5"/>
      <c r="U44" s="5"/>
      <c r="V44" s="5"/>
      <c r="W44" s="5"/>
    </row>
    <row r="45" spans="1:23" s="4" customFormat="1" ht="13.5" customHeight="1">
      <c r="A45" s="16"/>
      <c r="B45" s="16"/>
      <c r="C45" s="16"/>
      <c r="D45" s="16"/>
      <c r="E45" s="16"/>
      <c r="F45" s="16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5"/>
      <c r="T45" s="5"/>
      <c r="U45" s="5"/>
      <c r="V45" s="5"/>
      <c r="W45" s="5"/>
    </row>
    <row r="46" spans="1:23" s="4" customFormat="1" ht="10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s="4" customFormat="1" ht="13.5" customHeight="1">
      <c r="A47" s="5"/>
      <c r="B47" s="5"/>
      <c r="C47" s="5"/>
      <c r="D47" s="10"/>
      <c r="E47" s="10"/>
      <c r="F47" s="11"/>
      <c r="G47" s="9"/>
      <c r="H47" s="9"/>
      <c r="I47" s="9"/>
      <c r="J47" s="9"/>
      <c r="K47" s="9"/>
      <c r="L47" s="9"/>
      <c r="M47" s="9"/>
      <c r="N47" s="5"/>
      <c r="O47" s="5"/>
      <c r="P47" s="83"/>
      <c r="Q47" s="83"/>
      <c r="R47" s="83"/>
      <c r="S47" s="83"/>
      <c r="T47" s="83"/>
      <c r="U47" s="83"/>
      <c r="V47" s="83"/>
      <c r="W47" s="83"/>
    </row>
    <row r="48" spans="1:23" s="4" customFormat="1" ht="21" customHeight="1">
      <c r="A48" s="84" t="s">
        <v>16</v>
      </c>
      <c r="B48" s="84"/>
      <c r="C48" s="5"/>
      <c r="D48" s="84" t="s">
        <v>17</v>
      </c>
      <c r="E48" s="84"/>
      <c r="F48" s="84"/>
      <c r="G48" s="9"/>
      <c r="H48" s="9"/>
      <c r="I48" s="9"/>
      <c r="J48" s="9"/>
      <c r="K48" s="9"/>
      <c r="L48" s="9"/>
      <c r="M48" s="9"/>
      <c r="N48" s="5"/>
      <c r="O48" s="5"/>
      <c r="P48" s="83"/>
      <c r="Q48" s="83"/>
      <c r="R48" s="83"/>
      <c r="S48" s="83"/>
      <c r="T48" s="83"/>
      <c r="U48" s="83"/>
      <c r="V48" s="83"/>
      <c r="W48" s="83"/>
    </row>
    <row r="49" spans="1:23" ht="14.25">
      <c r="A49" s="6"/>
      <c r="B49" s="6"/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ht="14.25">
      <c r="F50" s="1"/>
    </row>
    <row r="51" ht="14.25">
      <c r="F51" s="2"/>
    </row>
  </sheetData>
  <sheetProtection/>
  <mergeCells count="7">
    <mergeCell ref="A1:F1"/>
    <mergeCell ref="A2:F2"/>
    <mergeCell ref="A3:F3"/>
    <mergeCell ref="A41:F41"/>
    <mergeCell ref="P47:W48"/>
    <mergeCell ref="A48:B48"/>
    <mergeCell ref="D48:F48"/>
  </mergeCells>
  <printOptions horizontalCentered="1"/>
  <pageMargins left="0.7086614173228347" right="0.7086614173228347" top="0.5511811023622047" bottom="0.7480314960629921" header="0.31496062992125984" footer="0.31496062992125984"/>
  <pageSetup fitToHeight="1" fitToWidth="1" horizontalDpi="600" verticalDpi="600" orientation="portrait" scale="73" r:id="rId2"/>
  <headerFooter>
    <oddFooter>&amp;CPÁGINA 33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Arzapalo Zapata Martha Alicia</dc:creator>
  <cp:keywords/>
  <dc:description/>
  <cp:lastModifiedBy>Juan José Pacho Parra</cp:lastModifiedBy>
  <cp:lastPrinted>2021-03-05T17:35:17Z</cp:lastPrinted>
  <dcterms:created xsi:type="dcterms:W3CDTF">2018-02-08T21:10:50Z</dcterms:created>
  <dcterms:modified xsi:type="dcterms:W3CDTF">2021-03-18T20:15:18Z</dcterms:modified>
  <cp:category/>
  <cp:version/>
  <cp:contentType/>
  <cp:contentStatus/>
</cp:coreProperties>
</file>