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20370" windowHeight="5130" tabRatio="500" firstSheet="3" activeTab="4"/>
  </bookViews>
  <sheets>
    <sheet name="EDO ANALITICO DE INGRESOS" sheetId="1" r:id="rId1"/>
    <sheet name="CLASIFICACION ADMINISTRATIVA" sheetId="2" r:id="rId2"/>
    <sheet name="CLASIFICACION OBJETO GASTO" sheetId="3" r:id="rId3"/>
    <sheet name="CLASIFICACION ECONOMICA" sheetId="4" r:id="rId4"/>
    <sheet name="CLASIFICACION FUNCIONAL" sheetId="5" r:id="rId5"/>
  </sheets>
  <definedNames>
    <definedName name="_xlnm.Print_Area" localSheetId="2">'CLASIFICACION OBJETO GASTO'!$A$1:$Z$164</definedName>
    <definedName name="_xlnm.Print_Area" localSheetId="0">'EDO ANALITICO DE INGRESOS'!$A$1:$X$55</definedName>
  </definedNames>
  <calcPr fullCalcOnLoad="1"/>
</workbook>
</file>

<file path=xl/sharedStrings.xml><?xml version="1.0" encoding="utf-8"?>
<sst xmlns="http://schemas.openxmlformats.org/spreadsheetml/2006/main" count="515" uniqueCount="388">
  <si>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</si>
  <si>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</si>
  <si>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</si>
  <si>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</si>
  <si>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</si>
  <si>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</si>
  <si>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</si>
  <si>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</si>
  <si>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</si>
  <si>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</si>
  <si>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</si>
  <si>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</si>
  <si>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</si>
  <si>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</si>
  <si>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</si>
  <si>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</si>
  <si>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</si>
  <si>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</si>
  <si>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</si>
  <si>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</si>
  <si>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</si>
  <si>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</si>
  <si>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</si>
  <si>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</si>
  <si>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</si>
  <si>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</si>
  <si>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</si>
  <si>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</si>
  <si>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</si>
  <si>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</si>
  <si>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</si>
  <si>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</si>
  <si>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</si>
  <si>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</si>
  <si>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</si>
  <si>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       ESTADO ANALÍTICO DE INGRESOS
       DEL 1 DE ENERO AL 31 DE DICIEMBRE DE 2021</t>
  </si>
  <si>
    <t>SCP-C-272</t>
  </si>
  <si>
    <t>DIRECTORA DE FINANZAS Y TESORERA MUNICIPAL</t>
  </si>
  <si>
    <t>PRESIDENTE MUNICIPAL</t>
  </si>
  <si>
    <t>LIC. LAURA CRISTINA MUÑOZ MOLINA</t>
  </si>
  <si>
    <t>LIC. RENÁN ALBERTO BARRERA CONCHA</t>
  </si>
  <si>
    <t>Bajo protesta de decir la verdad declaramos que los Estados Financieros y sus Notas son razonablemente correctos y responsabilidad del emisor.</t>
  </si>
  <si>
    <t>Total del Gasto</t>
  </si>
  <si>
    <t>SECTOR PÚBLICO MUNICIPAL</t>
  </si>
  <si>
    <t>6 = (3 - 4)</t>
  </si>
  <si>
    <t>5</t>
  </si>
  <si>
    <t>4</t>
  </si>
  <si>
    <t>3 = (1 + 2)</t>
  </si>
  <si>
    <t>2</t>
  </si>
  <si>
    <t>1</t>
  </si>
  <si>
    <t>Pagado</t>
  </si>
  <si>
    <t>Aprobado</t>
  </si>
  <si>
    <t>Concepto</t>
  </si>
  <si>
    <t>Subejercicio</t>
  </si>
  <si>
    <t>Ampliaciones/(Reducciones)</t>
  </si>
  <si>
    <t>Egresos</t>
  </si>
  <si>
    <t>DEL 01 DE ENERO AL 31 DE DICIEMBRE DE 2021.</t>
  </si>
  <si>
    <t>Clasificación Administrativa</t>
  </si>
  <si>
    <t>Estado Analítico del Ejercicio del Presupuesto de Egresos</t>
  </si>
  <si>
    <t>MUNICIPIO DE MERIDA YUCATAN</t>
  </si>
  <si>
    <t>Página 4 de 4</t>
  </si>
  <si>
    <t>$609,739,980.19</t>
  </si>
  <si>
    <t>$3,498,070,821.22</t>
  </si>
  <si>
    <t>$3,588,163,663.81</t>
  </si>
  <si>
    <t>$4,197,903,644.00</t>
  </si>
  <si>
    <t>$1,012,575,236.00</t>
  </si>
  <si>
    <t>$3,185,328,408.00</t>
  </si>
  <si>
    <t>$23.25</t>
  </si>
  <si>
    <t>$57,902,134.75</t>
  </si>
  <si>
    <t>$57,902,158.00</t>
  </si>
  <si>
    <t>$0.00</t>
  </si>
  <si>
    <t>ADEUDOS DE EJERCICIOS FISCALES ANTERIORES (ADEFAS)</t>
  </si>
  <si>
    <t>DEUDA PUBLICA</t>
  </si>
  <si>
    <t>$5,000,000.00</t>
  </si>
  <si>
    <t>-$59,000,000.00</t>
  </si>
  <si>
    <t>$64,000,000.00</t>
  </si>
  <si>
    <t>PROVISIONES PARA CONTINGENCIAS Y OTRAS EROGACIONES ESPECIALES</t>
  </si>
  <si>
    <t>$302.75</t>
  </si>
  <si>
    <t>$35,741,115.72</t>
  </si>
  <si>
    <t>$40,122,171.25</t>
  </si>
  <si>
    <t>$40,122,474.00</t>
  </si>
  <si>
    <t>-$1,675,746.00</t>
  </si>
  <si>
    <t>$41,798,220.00</t>
  </si>
  <si>
    <t>INVERSIONES EN FIDEICOMISOS, MANDATOS Y OTROS ANÁLOGOS</t>
  </si>
  <si>
    <t>$5,000,302.75</t>
  </si>
  <si>
    <t>$45,122,474.00</t>
  </si>
  <si>
    <t>-$60,675,746.00</t>
  </si>
  <si>
    <t>$105,798,220.00</t>
  </si>
  <si>
    <t>INVERSIONES FINANCIERAS Y OTRAS PROVISIONES</t>
  </si>
  <si>
    <t>$922.10</t>
  </si>
  <si>
    <t>$33,937,668.90</t>
  </si>
  <si>
    <t>$33,938,591.00</t>
  </si>
  <si>
    <t>$22,938,592.00</t>
  </si>
  <si>
    <t>$10,999,999.00</t>
  </si>
  <si>
    <t>OBRA PUBLICA EN BIENES PROPIOS</t>
  </si>
  <si>
    <t>$213,640,347.20</t>
  </si>
  <si>
    <t>$207,123,267.80</t>
  </si>
  <si>
    <t>$420,763,615.00</t>
  </si>
  <si>
    <t>$91,368,008.00</t>
  </si>
  <si>
    <t>$329,395,607.00</t>
  </si>
  <si>
    <t>OBRA PUBLICA EN BIENES DE DOMINIO PUBLICO</t>
  </si>
  <si>
    <t>$213,641,269.30</t>
  </si>
  <si>
    <t>$241,060,936.70</t>
  </si>
  <si>
    <t>$454,702,206.00</t>
  </si>
  <si>
    <t>$114,306,600.00</t>
  </si>
  <si>
    <t>$340,395,606.00</t>
  </si>
  <si>
    <t>INVERSION PUBLICA</t>
  </si>
  <si>
    <t>$73,223.68</t>
  </si>
  <si>
    <t>$1,112,337.92</t>
  </si>
  <si>
    <t>$2,641,148.32</t>
  </si>
  <si>
    <t>$2,714,372.00</t>
  </si>
  <si>
    <t>$2,634,872.00</t>
  </si>
  <si>
    <t>$79,500.00</t>
  </si>
  <si>
    <t>ACTIVOS INTANGIBLES</t>
  </si>
  <si>
    <t>$36.23</t>
  </si>
  <si>
    <t>$10,283,639.77</t>
  </si>
  <si>
    <t>$10,283,676.00</t>
  </si>
  <si>
    <t>$9,212,001.00</t>
  </si>
  <si>
    <t>$1,071,675.00</t>
  </si>
  <si>
    <t>MAQUINARIA, OTROS EQUIPOS Y HERRAMIENTAS</t>
  </si>
  <si>
    <t>$0.27</t>
  </si>
  <si>
    <t>$521,793.73</t>
  </si>
  <si>
    <t>$1,173,693.73</t>
  </si>
  <si>
    <t>$1,173,694.00</t>
  </si>
  <si>
    <t>VEHICULOS Y EQUIPOS DE TRANSPORTE</t>
  </si>
  <si>
    <t>$4.16</t>
  </si>
  <si>
    <t>$963,544.84</t>
  </si>
  <si>
    <t>$963,549.00</t>
  </si>
  <si>
    <t>EQUIPO E INSTRUMENTAL MEDICO Y DE LABORATORIO</t>
  </si>
  <si>
    <t>$4.52</t>
  </si>
  <si>
    <t>$687,001.48</t>
  </si>
  <si>
    <t>$687,006.00</t>
  </si>
  <si>
    <t>MOBILIARIO Y EQUIPO EDUCACIONAL Y RECREATIVO</t>
  </si>
  <si>
    <t>$135,547.80</t>
  </si>
  <si>
    <t>$4,450,052.72</t>
  </si>
  <si>
    <t>$7,622,888.20</t>
  </si>
  <si>
    <t>$7,758,436.00</t>
  </si>
  <si>
    <t>$7,387,146.00</t>
  </si>
  <si>
    <t>$371,290.00</t>
  </si>
  <si>
    <t>MOBILIARIO Y EQUIPO DE ADMINISTRACION</t>
  </si>
  <si>
    <t>$208,816.66</t>
  </si>
  <si>
    <t>$18,018,370.46</t>
  </si>
  <si>
    <t>$23,371,916.34</t>
  </si>
  <si>
    <t>$23,580,733.00</t>
  </si>
  <si>
    <t>$22,058,268.00</t>
  </si>
  <si>
    <t>$1,522,465.00</t>
  </si>
  <si>
    <t>BIENES MUEBLES, INMUEBLES E INTANGIBLES</t>
  </si>
  <si>
    <t>$8,021,500.00</t>
  </si>
  <si>
    <t>-$498,500.00</t>
  </si>
  <si>
    <t>$8,520,000.00</t>
  </si>
  <si>
    <t>DONATIVOS</t>
  </si>
  <si>
    <t>$88.89</t>
  </si>
  <si>
    <t>$190,621,801.44</t>
  </si>
  <si>
    <t>$191,788,158.11</t>
  </si>
  <si>
    <t>$191,788,247.00</t>
  </si>
  <si>
    <t>-$15,842,745.00</t>
  </si>
  <si>
    <t>$207,630,992.00</t>
  </si>
  <si>
    <t>PENSIONES Y JUBILACIONES</t>
  </si>
  <si>
    <t>$60,594,554.41</t>
  </si>
  <si>
    <t>$228,676,853.83</t>
  </si>
  <si>
    <t>$230,721,222.59</t>
  </si>
  <si>
    <t>$291,315,777.00</t>
  </si>
  <si>
    <t>$119,727,497.00</t>
  </si>
  <si>
    <t>$171,588,280.00</t>
  </si>
  <si>
    <t>AYUDAS SOCIALES</t>
  </si>
  <si>
    <t>$7.33</t>
  </si>
  <si>
    <t>$176,644,841.38</t>
  </si>
  <si>
    <t>$185,598,636.67</t>
  </si>
  <si>
    <t>$185,598,644.00</t>
  </si>
  <si>
    <t>$110,812,044.00</t>
  </si>
  <si>
    <t>$74,786,600.00</t>
  </si>
  <si>
    <t>SUBSIDIOS Y SUBVENCIONES</t>
  </si>
  <si>
    <t>$2.92</t>
  </si>
  <si>
    <t>$62,773,456.08</t>
  </si>
  <si>
    <t>$62,773,459.00</t>
  </si>
  <si>
    <t>$31,813,459.00</t>
  </si>
  <si>
    <t>$30,960,000.00</t>
  </si>
  <si>
    <t>TRANSFERENCIAS INTERNAS Y ASIGNACIONES AL SECTOR PÚBLICO</t>
  </si>
  <si>
    <t>$60,594,653.55</t>
  </si>
  <si>
    <t>$666,738,452.73</t>
  </si>
  <si>
    <t>$678,902,973.45</t>
  </si>
  <si>
    <t>$739,497,627.00</t>
  </si>
  <si>
    <t>$246,011,755.00</t>
  </si>
  <si>
    <t>$493,485,872.00</t>
  </si>
  <si>
    <t>TRANSFERENCIAS, ASIGNACIONES, SUBSIDIOS Y OTRAS AYUDAS</t>
  </si>
  <si>
    <t>$24.64</t>
  </si>
  <si>
    <t>$12,074,779.85</t>
  </si>
  <si>
    <t>$12,808,313.36</t>
  </si>
  <si>
    <t>$12,808,338.00</t>
  </si>
  <si>
    <t>$1,023,352.00</t>
  </si>
  <si>
    <t>$11,784,986.00</t>
  </si>
  <si>
    <t>OTROS SERVICIOS GENERALES</t>
  </si>
  <si>
    <t>$600,025.90</t>
  </si>
  <si>
    <t>$22,317,250.12</t>
  </si>
  <si>
    <t>$34,057,988.10</t>
  </si>
  <si>
    <t>$34,658,014.00</t>
  </si>
  <si>
    <t>$17,605,096.00</t>
  </si>
  <si>
    <t>$17,052,918.00</t>
  </si>
  <si>
    <t>SERVICIOS OFICIALES</t>
  </si>
  <si>
    <t>$16.20</t>
  </si>
  <si>
    <t>$1,232,027.80</t>
  </si>
  <si>
    <t>$1,232,044.00</t>
  </si>
  <si>
    <t>-$919,329.00</t>
  </si>
  <si>
    <t>$2,151,373.00</t>
  </si>
  <si>
    <t>SERVICIOS DE TRASLADO Y VIATICOS</t>
  </si>
  <si>
    <t>$35.92</t>
  </si>
  <si>
    <t>$137,838,396.36</t>
  </si>
  <si>
    <t>$144,996,993.08</t>
  </si>
  <si>
    <t>$144,997,029.00</t>
  </si>
  <si>
    <t>$80,751,229.00</t>
  </si>
  <si>
    <t>$64,245,800.00</t>
  </si>
  <si>
    <t>SERVICIOS DE COMUNICACIÓN SOCIAL Y PUBLICIDAD</t>
  </si>
  <si>
    <t>$152,182,081.51</t>
  </si>
  <si>
    <t>$387,849,334.88</t>
  </si>
  <si>
    <t>$408,204,878.49</t>
  </si>
  <si>
    <t>$560,386,960.00</t>
  </si>
  <si>
    <t>$266,602,942.00</t>
  </si>
  <si>
    <t>$293,784,018.00</t>
  </si>
  <si>
    <t>SERVICIOS DE INSTALACION, REPARACION, MANTENIMIENTO Y CONSERVACION</t>
  </si>
  <si>
    <t>$1,691,966.37</t>
  </si>
  <si>
    <t>$21,586,385.63</t>
  </si>
  <si>
    <t>$21,590,097.63</t>
  </si>
  <si>
    <t>$23,282,064.00</t>
  </si>
  <si>
    <t>$9,976,678.00</t>
  </si>
  <si>
    <t>$13,305,386.00</t>
  </si>
  <si>
    <t>SERVICIOS FINANCIEROS, BANCARIOS Y COMERCIALES</t>
  </si>
  <si>
    <t>$2,098,004.26</t>
  </si>
  <si>
    <t>$207,293,704.29</t>
  </si>
  <si>
    <t>$217,902,591.74</t>
  </si>
  <si>
    <t>$220,000,596.00</t>
  </si>
  <si>
    <t>$124,520,486.00</t>
  </si>
  <si>
    <t>$95,480,110.00</t>
  </si>
  <si>
    <t>SERVICIOS PROFESIONALES, CIENTIFICOS, TECNICOS Y OTROS SERVICIOS</t>
  </si>
  <si>
    <t>$254,971.30</t>
  </si>
  <si>
    <t>$68,407,004.00</t>
  </si>
  <si>
    <t>$70,389,795.70</t>
  </si>
  <si>
    <t>$70,644,767.00</t>
  </si>
  <si>
    <t>$27,293,769.00</t>
  </si>
  <si>
    <t>$43,350,998.00</t>
  </si>
  <si>
    <t>SERVICIOS DE ARRENDAMIENTO</t>
  </si>
  <si>
    <t>$120,611,944.89</t>
  </si>
  <si>
    <t>$256,979,297.56</t>
  </si>
  <si>
    <t>$257,052,558.11</t>
  </si>
  <si>
    <t>$377,664,503.00</t>
  </si>
  <si>
    <t>$153,366,313.00</t>
  </si>
  <si>
    <t>$224,298,190.00</t>
  </si>
  <si>
    <t>SERVICIOS BÁSICOS</t>
  </si>
  <si>
    <t>$277,439,070.99</t>
  </si>
  <si>
    <t>$1,115,578,180.49</t>
  </si>
  <si>
    <t>$1,168,235,244.01</t>
  </si>
  <si>
    <t>$1,445,674,315.00</t>
  </si>
  <si>
    <t>$680,220,536.00</t>
  </si>
  <si>
    <t>$765,453,779.00</t>
  </si>
  <si>
    <t>SERVICIOS GENERALES</t>
  </si>
  <si>
    <t>$287.57</t>
  </si>
  <si>
    <t>$4,477,294.19</t>
  </si>
  <si>
    <t>$4,484,125.43</t>
  </si>
  <si>
    <t>$4,484,413.00</t>
  </si>
  <si>
    <t>-$664,488.00</t>
  </si>
  <si>
    <t>$5,148,901.00</t>
  </si>
  <si>
    <t>HERRAMIENTAS, REFACCIONES Y ACCESORIOS MENORES</t>
  </si>
  <si>
    <t>$54.05</t>
  </si>
  <si>
    <t>$3,694,981.15</t>
  </si>
  <si>
    <t>$3,871,857.95</t>
  </si>
  <si>
    <t>$3,871,912.00</t>
  </si>
  <si>
    <t>-$318,212.00</t>
  </si>
  <si>
    <t>$4,190,124.00</t>
  </si>
  <si>
    <t>VESTUARIO, BLANCOS, PRENDAS DE PROTECCION Y ARTICULOS DEPORTIVOS</t>
  </si>
  <si>
    <t>$1,612,798.11</t>
  </si>
  <si>
    <t>$83,988,403.89</t>
  </si>
  <si>
    <t>$85,601,202.00</t>
  </si>
  <si>
    <t>$13,566,610.00</t>
  </si>
  <si>
    <t>$72,034,592.00</t>
  </si>
  <si>
    <t>COMBUSTIBLES, LUBRICANTES Y ADITIVOS</t>
  </si>
  <si>
    <t>$738,005.94</t>
  </si>
  <si>
    <t>$16,736,198.58</t>
  </si>
  <si>
    <t>$16,749,571.06</t>
  </si>
  <si>
    <t>$17,487,577.00</t>
  </si>
  <si>
    <t>$10,184,870.00</t>
  </si>
  <si>
    <t>$7,302,707.00</t>
  </si>
  <si>
    <t>PRODUCTOS QUIMICOS, FARMACEUTICOS Y DE LABORATORIO</t>
  </si>
  <si>
    <t>$50,381,704.97</t>
  </si>
  <si>
    <t>$101,877,309.75</t>
  </si>
  <si>
    <t>$106,313,681.03</t>
  </si>
  <si>
    <t>$156,695,386.00</t>
  </si>
  <si>
    <t>$24,958,746.00</t>
  </si>
  <si>
    <t>$131,736,640.00</t>
  </si>
  <si>
    <t>MATERIALES Y ARTICULOS DE CONSTRUCCION Y DE REPARACION</t>
  </si>
  <si>
    <t>$49.71</t>
  </si>
  <si>
    <t>$31,095,888.29</t>
  </si>
  <si>
    <t>$31,095,938.00</t>
  </si>
  <si>
    <t>$15,819,626.00</t>
  </si>
  <si>
    <t>$15,276,312.00</t>
  </si>
  <si>
    <t>ALIMENTOS Y UTENSILIOS</t>
  </si>
  <si>
    <t>$51,939.03</t>
  </si>
  <si>
    <t>$14,453,239.32</t>
  </si>
  <si>
    <t>$14,482,101.97</t>
  </si>
  <si>
    <t>$14,534,041.00</t>
  </si>
  <si>
    <t>$2,199,469.00</t>
  </si>
  <si>
    <t>$12,334,572.00</t>
  </si>
  <si>
    <t>MATERIALES DE ADMINISTRACION, EMISION DE DOCUMENTOS Y ARTICULOS OFICIALES</t>
  </si>
  <si>
    <t>$52,784,839.38</t>
  </si>
  <si>
    <t>$256,323,315.17</t>
  </si>
  <si>
    <t>$260,985,629.62</t>
  </si>
  <si>
    <t>$313,770,469.00</t>
  </si>
  <si>
    <t>$65,746,621.00</t>
  </si>
  <si>
    <t>$248,023,848.00</t>
  </si>
  <si>
    <t>MATERIALES Y SUMINISTROS</t>
  </si>
  <si>
    <t>$0.07</t>
  </si>
  <si>
    <t>$2,748,557.93</t>
  </si>
  <si>
    <t>$2,748,558.00</t>
  </si>
  <si>
    <t>PAGO DE ESTIMULOS A SERVIDORES PUBLICOS</t>
  </si>
  <si>
    <t>$165.58</t>
  </si>
  <si>
    <t>$173,675,516.22</t>
  </si>
  <si>
    <t>$173,679,716.42</t>
  </si>
  <si>
    <t>$173,679,882.00</t>
  </si>
  <si>
    <t>-$31,194,097.00</t>
  </si>
  <si>
    <t>$204,873,979.00</t>
  </si>
  <si>
    <t>OTRAS PRESTACIONES SOCIALES Y ECONOMICAS</t>
  </si>
  <si>
    <t>$1,144.65</t>
  </si>
  <si>
    <t>$74,785,030.06</t>
  </si>
  <si>
    <t>$85,655,172.35</t>
  </si>
  <si>
    <t>$85,656,317.00</t>
  </si>
  <si>
    <t>-$11,720,815.00</t>
  </si>
  <si>
    <t>$97,377,132.00</t>
  </si>
  <si>
    <t>SEGURIDAD SOCIAL</t>
  </si>
  <si>
    <t>$69,159.49</t>
  </si>
  <si>
    <t>$151,401,071.51</t>
  </si>
  <si>
    <t>$151,470,231.00</t>
  </si>
  <si>
    <t>-$14,324,617.00</t>
  </si>
  <si>
    <t>$165,794,848.00</t>
  </si>
  <si>
    <t>REMUNERACIONES ADICIONALES Y ESPECIALES</t>
  </si>
  <si>
    <t>$273.94</t>
  </si>
  <si>
    <t>$67,600,183.06</t>
  </si>
  <si>
    <t>$67,600,457.00</t>
  </si>
  <si>
    <t>-$8,391,998.00</t>
  </si>
  <si>
    <t>$75,992,455.00</t>
  </si>
  <si>
    <t>REMUNERACIONES AL PERSONAL DE CARÁCTER TRANSITORIO</t>
  </si>
  <si>
    <t>$260.58</t>
  </si>
  <si>
    <t>$636,497,956.42</t>
  </si>
  <si>
    <t>$636,498,217.00</t>
  </si>
  <si>
    <t>-$50,111,987.00</t>
  </si>
  <si>
    <t>$686,610,204.00</t>
  </si>
  <si>
    <t>REMUNERACIONES AL PERSONAL DE CARÁCTER PERMANENTE</t>
  </si>
  <si>
    <t>$71,004.31</t>
  </si>
  <si>
    <t>$1,106,708,315.20</t>
  </si>
  <si>
    <t>$1,117,582,657.69</t>
  </si>
  <si>
    <t>$1,117,653,662.00</t>
  </si>
  <si>
    <t>-$112,994,956.00</t>
  </si>
  <si>
    <t>$1,230,648,618.00</t>
  </si>
  <si>
    <t>SERVICIOS PERSONALES</t>
  </si>
  <si>
    <t>Ampliaciones / (Reducciones)</t>
  </si>
  <si>
    <t xml:space="preserve">
Concepto
</t>
  </si>
  <si>
    <t xml:space="preserve">Estado Analítico del Ejercicio del Presupuesto de Egresos
Clasificación por Objeto del Gasto (Capítulo y Concepto)
DEL 01 DE ENERO AL 31 DE DICIEMBRE DE 2021.
</t>
  </si>
  <si>
    <t>Página 1 de 1</t>
  </si>
  <si>
    <t>Pensiones y Jubilaciones</t>
  </si>
  <si>
    <t>Gasto de Capital</t>
  </si>
  <si>
    <t>Gasto Corriente</t>
  </si>
  <si>
    <t>Devegando</t>
  </si>
  <si>
    <t>MUNICIPIO DE MERIDA YUCATAN
Estado Analítico del Ejercicio del Presupuesto de Egresos
Clasificación Económica (por Tipo de Gasto)
DEL 01 DE ENERO AL 31 DE DICIEMBRE DE 2021.
(PESOS)</t>
  </si>
  <si>
    <t>Página 3 de 3</t>
  </si>
  <si>
    <t>ADEUDOS DE EJERCICIOS FISCALES ANTERIORES</t>
  </si>
  <si>
    <t>TRANSFERENCIAS, PARTICIPACIONES Y APORTACIONES ENTRE DIFERENTES NIVELES Y ORDENES DE GOBIERNO</t>
  </si>
  <si>
    <t>OTRAS NO CLASIFICADAS EN FUNCIONES ANTERIORES</t>
  </si>
  <si>
    <t>CIENCIA, TECNOLOGIA E INNOVACION</t>
  </si>
  <si>
    <t>TURISMO</t>
  </si>
  <si>
    <t>TRANSPORTE</t>
  </si>
  <si>
    <t>AGROPECUARIA, SILVICULTURA, PESCA Y CAZA</t>
  </si>
  <si>
    <t>ASUNTOS ECONOMICOS, COMERCIALES Y LABORALES EN GENERAL</t>
  </si>
  <si>
    <t>DESARROLLO ECONOMICO</t>
  </si>
  <si>
    <t>OTROS ASUNTOS SOCIALES</t>
  </si>
  <si>
    <t>PROTECCION SOCIAL</t>
  </si>
  <si>
    <t>EDUCACION</t>
  </si>
  <si>
    <t>RECREACION, CULTURA Y OTRAS MANIFESTACIONES SOCIALES</t>
  </si>
  <si>
    <t>SALUD</t>
  </si>
  <si>
    <t>VIVIENDA Y SERVICIOS A LA COMUNIDAD</t>
  </si>
  <si>
    <t>PROTECCION AMBIENTAL</t>
  </si>
  <si>
    <t>DESARROLLO SOCIAL</t>
  </si>
  <si>
    <t>ASUNTOS DE ORDEN PUBLICO Y DE SEGURIDAD INTERIOR</t>
  </si>
  <si>
    <t>SEGURIDAD NACIONAL</t>
  </si>
  <si>
    <t>ASUNTOS FINANCIEROS Y HACENDARIOS</t>
  </si>
  <si>
    <t>RELACIONES EXTERIORES</t>
  </si>
  <si>
    <t>COORDINACION DE LA POLITICA DE GOBIERNO</t>
  </si>
  <si>
    <t>JUSTICIA</t>
  </si>
  <si>
    <t>LEGISLACION</t>
  </si>
  <si>
    <t>GOBIERNO</t>
  </si>
  <si>
    <t>Ampliaciones/
(Reducciones)</t>
  </si>
  <si>
    <t>Estado Analítico del Ejercicio del Presupuesto de Egresos
Clasificación Funcional (Finalidad y Función)
DEL 01 DE ENERO AL 31 DE DICIEMBRE DE 2021.
(PESOS)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</si>
</sst>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  <numFmt numFmtId="172" formatCode="[$$-80A]#,##0.00"/>
  </numFmts>
  <fonts count="55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0"/>
      <color indexed="8"/>
      <name val="Exo 2"/>
      <family val="0"/>
    </font>
    <font>
      <b/>
      <sz val="8"/>
      <color indexed="8"/>
      <name val="Times New Roman"/>
      <family val="0"/>
    </font>
    <font>
      <b/>
      <sz val="10"/>
      <color indexed="8"/>
      <name val="Exo 2"/>
      <family val="0"/>
    </font>
    <font>
      <sz val="8"/>
      <color indexed="8"/>
      <name val="Exo 2"/>
      <family val="0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exo 2"/>
      <family val="0"/>
    </font>
    <font>
      <b/>
      <sz val="11"/>
      <color indexed="8"/>
      <name val="Exo 2"/>
      <family val="0"/>
    </font>
    <font>
      <b/>
      <sz val="8"/>
      <color indexed="8"/>
      <name val="exo 2"/>
      <family val="0"/>
    </font>
    <font>
      <sz val="11"/>
      <color indexed="8"/>
      <name val="exo 2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8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203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4" fontId="4" fillId="0" borderId="13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 readingOrder="1"/>
    </xf>
    <xf numFmtId="0" fontId="0" fillId="0" borderId="0" xfId="0" applyAlignment="1">
      <alignment horizontal="left" vertical="top"/>
    </xf>
    <xf numFmtId="172" fontId="26" fillId="0" borderId="0" xfId="0" applyNumberFormat="1" applyFont="1" applyAlignment="1">
      <alignment horizontal="left" vertical="top"/>
    </xf>
    <xf numFmtId="172" fontId="26" fillId="0" borderId="0" xfId="0" applyNumberFormat="1" applyFont="1" applyAlignment="1">
      <alignment horizontal="left" vertical="top"/>
    </xf>
    <xf numFmtId="0" fontId="27" fillId="0" borderId="0" xfId="0" applyFont="1" applyAlignment="1">
      <alignment horizontal="left" vertical="top" wrapText="1" readingOrder="1"/>
    </xf>
    <xf numFmtId="0" fontId="25" fillId="0" borderId="0" xfId="0" applyFont="1" applyAlignment="1">
      <alignment horizontal="left" vertical="top" wrapText="1"/>
    </xf>
    <xf numFmtId="172" fontId="28" fillId="0" borderId="0" xfId="0" applyNumberFormat="1" applyFont="1" applyAlignment="1">
      <alignment horizontal="left" vertical="top"/>
    </xf>
    <xf numFmtId="172" fontId="28" fillId="0" borderId="0" xfId="0" applyNumberFormat="1" applyFont="1" applyAlignment="1">
      <alignment horizontal="left" vertical="top"/>
    </xf>
    <xf numFmtId="0" fontId="27" fillId="0" borderId="0" xfId="0" applyFont="1" applyAlignment="1">
      <alignment horizontal="center" vertical="top" wrapText="1" readingOrder="1"/>
    </xf>
    <xf numFmtId="0" fontId="27" fillId="0" borderId="0" xfId="0" applyFont="1" applyAlignment="1">
      <alignment horizontal="center" vertical="top" wrapText="1" readingOrder="1"/>
    </xf>
    <xf numFmtId="0" fontId="29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vertical="top" wrapText="1" readingOrder="1"/>
    </xf>
    <xf numFmtId="0" fontId="28" fillId="0" borderId="0" xfId="0" applyFont="1" applyFill="1" applyAlignment="1">
      <alignment horizontal="right" vertical="top"/>
    </xf>
    <xf numFmtId="0" fontId="28" fillId="0" borderId="0" xfId="0" applyFont="1" applyFill="1" applyAlignment="1">
      <alignment horizontal="right" vertical="top"/>
    </xf>
    <xf numFmtId="0" fontId="28" fillId="0" borderId="0" xfId="0" applyFont="1" applyAlignment="1">
      <alignment horizontal="right" vertical="top"/>
    </xf>
    <xf numFmtId="0" fontId="30" fillId="0" borderId="0" xfId="0" applyFont="1" applyAlignment="1">
      <alignment horizontal="left" vertical="top" wrapText="1"/>
    </xf>
    <xf numFmtId="0" fontId="28" fillId="0" borderId="0" xfId="0" applyFont="1" applyAlignment="1">
      <alignment horizontal="right" vertical="top"/>
    </xf>
    <xf numFmtId="0" fontId="30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 wrapText="1"/>
    </xf>
    <xf numFmtId="0" fontId="31" fillId="0" borderId="0" xfId="0" applyFont="1" applyAlignment="1">
      <alignment horizontal="center" vertical="top" wrapText="1" readingOrder="1"/>
    </xf>
    <xf numFmtId="0" fontId="32" fillId="0" borderId="0" xfId="0" applyFont="1" applyAlignment="1">
      <alignment horizontal="center" vertical="top" wrapText="1" readingOrder="1"/>
    </xf>
    <xf numFmtId="0" fontId="32" fillId="0" borderId="0" xfId="0" applyFont="1" applyAlignment="1">
      <alignment horizontal="center" vertical="top" wrapText="1"/>
    </xf>
    <xf numFmtId="172" fontId="33" fillId="0" borderId="0" xfId="0" applyNumberFormat="1" applyFont="1" applyAlignment="1">
      <alignment horizontal="right" vertical="top"/>
    </xf>
    <xf numFmtId="172" fontId="33" fillId="0" borderId="0" xfId="0" applyNumberFormat="1" applyFont="1" applyAlignment="1">
      <alignment horizontal="right" vertical="top"/>
    </xf>
    <xf numFmtId="172" fontId="28" fillId="0" borderId="0" xfId="0" applyNumberFormat="1" applyFont="1" applyAlignment="1">
      <alignment horizontal="right" vertical="top"/>
    </xf>
    <xf numFmtId="172" fontId="28" fillId="0" borderId="0" xfId="0" applyNumberFormat="1" applyFont="1" applyAlignment="1">
      <alignment horizontal="right" vertical="top"/>
    </xf>
    <xf numFmtId="4" fontId="28" fillId="0" borderId="0" xfId="0" applyNumberFormat="1" applyFont="1" applyAlignment="1">
      <alignment horizontal="right" vertical="top"/>
    </xf>
    <xf numFmtId="0" fontId="27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top"/>
    </xf>
    <xf numFmtId="172" fontId="33" fillId="0" borderId="0" xfId="0" applyNumberFormat="1" applyFont="1" applyFill="1" applyAlignment="1">
      <alignment horizontal="right" vertical="top"/>
    </xf>
    <xf numFmtId="172" fontId="33" fillId="0" borderId="0" xfId="0" applyNumberFormat="1" applyFont="1" applyFill="1" applyAlignment="1">
      <alignment horizontal="right" vertical="top"/>
    </xf>
    <xf numFmtId="0" fontId="25" fillId="0" borderId="0" xfId="0" applyFont="1" applyAlignment="1">
      <alignment horizontal="left" vertical="top" wrapText="1" readingOrder="1"/>
    </xf>
    <xf numFmtId="172" fontId="28" fillId="0" borderId="0" xfId="0" applyNumberFormat="1" applyFont="1" applyFill="1" applyAlignment="1">
      <alignment horizontal="right" vertical="top" wrapText="1"/>
    </xf>
    <xf numFmtId="172" fontId="28" fillId="0" borderId="0" xfId="0" applyNumberFormat="1" applyFont="1" applyFill="1" applyAlignment="1">
      <alignment horizontal="right" vertical="top" wrapText="1"/>
    </xf>
    <xf numFmtId="172" fontId="28" fillId="0" borderId="0" xfId="0" applyNumberFormat="1" applyFont="1" applyAlignment="1">
      <alignment horizontal="right" vertical="top" wrapText="1"/>
    </xf>
    <xf numFmtId="172" fontId="28" fillId="0" borderId="0" xfId="0" applyNumberFormat="1" applyFont="1" applyAlignment="1">
      <alignment horizontal="right" vertical="top" wrapText="1"/>
    </xf>
    <xf numFmtId="172" fontId="33" fillId="0" borderId="0" xfId="0" applyNumberFormat="1" applyFont="1" applyFill="1" applyAlignment="1">
      <alignment horizontal="right" vertical="top" wrapText="1"/>
    </xf>
    <xf numFmtId="172" fontId="33" fillId="0" borderId="0" xfId="0" applyNumberFormat="1" applyFont="1" applyFill="1" applyAlignment="1">
      <alignment horizontal="right" vertical="top" wrapText="1"/>
    </xf>
    <xf numFmtId="172" fontId="33" fillId="0" borderId="0" xfId="0" applyNumberFormat="1" applyFont="1" applyAlignment="1">
      <alignment horizontal="right" vertical="top" wrapText="1"/>
    </xf>
    <xf numFmtId="172" fontId="33" fillId="0" borderId="0" xfId="0" applyNumberFormat="1" applyFont="1" applyAlignment="1">
      <alignment horizontal="right" vertical="top" wrapText="1"/>
    </xf>
    <xf numFmtId="0" fontId="35" fillId="0" borderId="0" xfId="0" applyFont="1" applyAlignment="1">
      <alignment horizontal="center" vertical="top" wrapText="1" readingOrder="1"/>
    </xf>
    <xf numFmtId="0" fontId="35" fillId="0" borderId="0" xfId="0" applyFont="1" applyAlignment="1">
      <alignment horizontal="center" vertical="top" wrapText="1" readingOrder="1"/>
    </xf>
    <xf numFmtId="0" fontId="35" fillId="0" borderId="0" xfId="0" applyFont="1" applyAlignment="1">
      <alignment vertical="top" wrapText="1" readingOrder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361950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RENÁN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ALBERTO BARRERA CONCHA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466725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01000" y="10086975"/>
          <a:ext cx="3857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457200</xdr:colOff>
      <xdr:row>1</xdr:row>
      <xdr:rowOff>66675</xdr:rowOff>
    </xdr:from>
    <xdr:to>
      <xdr:col>6</xdr:col>
      <xdr:colOff>571500</xdr:colOff>
      <xdr:row>5</xdr:row>
      <xdr:rowOff>200025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7145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1</xdr:row>
      <xdr:rowOff>0</xdr:rowOff>
    </xdr:from>
    <xdr:to>
      <xdr:col>30</xdr:col>
      <xdr:colOff>447675</xdr:colOff>
      <xdr:row>5</xdr:row>
      <xdr:rowOff>133350</xdr:rowOff>
    </xdr:to>
    <xdr:pic>
      <xdr:nvPicPr>
        <xdr:cNvPr id="2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104775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1</xdr:row>
      <xdr:rowOff>66675</xdr:rowOff>
    </xdr:from>
    <xdr:to>
      <xdr:col>5</xdr:col>
      <xdr:colOff>381000</xdr:colOff>
      <xdr:row>3</xdr:row>
      <xdr:rowOff>647700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2382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76200</xdr:rowOff>
    </xdr:from>
    <xdr:to>
      <xdr:col>3</xdr:col>
      <xdr:colOff>38100</xdr:colOff>
      <xdr:row>5</xdr:row>
      <xdr:rowOff>219075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61925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0</xdr:row>
      <xdr:rowOff>0</xdr:rowOff>
    </xdr:from>
    <xdr:to>
      <xdr:col>21</xdr:col>
      <xdr:colOff>485775</xdr:colOff>
      <xdr:row>5</xdr:row>
      <xdr:rowOff>57150</xdr:rowOff>
    </xdr:to>
    <xdr:pic>
      <xdr:nvPicPr>
        <xdr:cNvPr id="2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0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790575</xdr:colOff>
      <xdr:row>5</xdr:row>
      <xdr:rowOff>76200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0</xdr:row>
      <xdr:rowOff>0</xdr:rowOff>
    </xdr:from>
    <xdr:to>
      <xdr:col>27</xdr:col>
      <xdr:colOff>19050</xdr:colOff>
      <xdr:row>5</xdr:row>
      <xdr:rowOff>76200</xdr:rowOff>
    </xdr:to>
    <xdr:pic>
      <xdr:nvPicPr>
        <xdr:cNvPr id="2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showGridLines="0" showOutlineSymbols="0" view="pageBreakPreview" zoomScale="85" zoomScaleSheetLayoutView="85" zoomScalePageLayoutView="0" workbookViewId="0" topLeftCell="A1">
      <selection activeCell="O16" sqref="O16:Q16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68" t="s">
        <v>35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70"/>
    </row>
    <row r="3" spans="3:24" ht="12.75" customHeight="1"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</row>
    <row r="4" spans="3:24" ht="16.5" customHeight="1"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6"/>
    </row>
    <row r="5" spans="3:24" ht="18.75" customHeight="1">
      <c r="C5" s="92" t="s">
        <v>27</v>
      </c>
      <c r="D5" s="93"/>
      <c r="E5" s="93"/>
      <c r="F5" s="93"/>
      <c r="G5" s="94"/>
      <c r="H5" s="78" t="s">
        <v>24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  <c r="W5" s="81" t="s">
        <v>5</v>
      </c>
      <c r="X5" s="82"/>
    </row>
    <row r="6" spans="3:24" ht="26.25" customHeight="1">
      <c r="C6" s="95"/>
      <c r="D6" s="96"/>
      <c r="E6" s="96"/>
      <c r="F6" s="96"/>
      <c r="G6" s="97"/>
      <c r="H6" s="55" t="s">
        <v>0</v>
      </c>
      <c r="I6" s="56"/>
      <c r="J6" s="56"/>
      <c r="K6" s="57"/>
      <c r="L6" s="58" t="s">
        <v>1</v>
      </c>
      <c r="M6" s="59"/>
      <c r="N6" s="60"/>
      <c r="O6" s="58" t="s">
        <v>2</v>
      </c>
      <c r="P6" s="59"/>
      <c r="Q6" s="60"/>
      <c r="R6" s="77" t="s">
        <v>3</v>
      </c>
      <c r="S6" s="77"/>
      <c r="T6" s="77"/>
      <c r="U6" s="55" t="s">
        <v>4</v>
      </c>
      <c r="V6" s="57"/>
      <c r="W6" s="83"/>
      <c r="X6" s="84"/>
    </row>
    <row r="7" spans="3:24" ht="18" customHeight="1">
      <c r="C7" s="98"/>
      <c r="D7" s="99"/>
      <c r="E7" s="99"/>
      <c r="F7" s="99"/>
      <c r="G7" s="100"/>
      <c r="H7" s="58" t="s">
        <v>6</v>
      </c>
      <c r="I7" s="59"/>
      <c r="J7" s="59"/>
      <c r="K7" s="30"/>
      <c r="L7" s="58" t="s">
        <v>7</v>
      </c>
      <c r="M7" s="59"/>
      <c r="N7" s="30"/>
      <c r="O7" s="58" t="s">
        <v>8</v>
      </c>
      <c r="P7" s="59"/>
      <c r="Q7" s="60"/>
      <c r="R7" s="58" t="s">
        <v>9</v>
      </c>
      <c r="S7" s="59"/>
      <c r="T7" s="60"/>
      <c r="U7" s="58" t="s">
        <v>10</v>
      </c>
      <c r="V7" s="60"/>
      <c r="W7" s="85" t="s">
        <v>23</v>
      </c>
      <c r="X7" s="86"/>
    </row>
    <row r="8" spans="3:26" ht="15" customHeight="1">
      <c r="C8" s="87" t="s">
        <v>12</v>
      </c>
      <c r="D8" s="88"/>
      <c r="E8" s="88"/>
      <c r="F8" s="88"/>
      <c r="G8" s="10"/>
      <c r="H8" s="11"/>
      <c r="I8" s="89">
        <v>834629079</v>
      </c>
      <c r="J8" s="89"/>
      <c r="K8" s="12"/>
      <c r="L8" s="11"/>
      <c r="M8" s="89">
        <v>442810695.78</v>
      </c>
      <c r="N8" s="91"/>
      <c r="O8" s="90">
        <f>I8+M8</f>
        <v>1277439774.78</v>
      </c>
      <c r="P8" s="89"/>
      <c r="Q8" s="91"/>
      <c r="R8" s="90">
        <v>1277439774.78</v>
      </c>
      <c r="S8" s="89"/>
      <c r="T8" s="91"/>
      <c r="U8" s="11"/>
      <c r="V8" s="40">
        <v>1277439774.78</v>
      </c>
      <c r="W8" s="90">
        <f>V8-I8</f>
        <v>442810695.78</v>
      </c>
      <c r="X8" s="91"/>
      <c r="Y8" s="9"/>
      <c r="Z8" s="9"/>
    </row>
    <row r="9" spans="3:26" ht="15" customHeight="1">
      <c r="C9" s="47" t="s">
        <v>13</v>
      </c>
      <c r="D9" s="48"/>
      <c r="E9" s="48"/>
      <c r="F9" s="48"/>
      <c r="G9" s="13"/>
      <c r="H9" s="14"/>
      <c r="I9" s="49">
        <v>0</v>
      </c>
      <c r="J9" s="49"/>
      <c r="K9" s="15"/>
      <c r="L9" s="14"/>
      <c r="M9" s="49">
        <v>0</v>
      </c>
      <c r="N9" s="50"/>
      <c r="O9" s="103">
        <v>0</v>
      </c>
      <c r="P9" s="49"/>
      <c r="Q9" s="50"/>
      <c r="R9" s="103">
        <v>0</v>
      </c>
      <c r="S9" s="49"/>
      <c r="T9" s="50"/>
      <c r="U9" s="14"/>
      <c r="V9" s="40">
        <v>0</v>
      </c>
      <c r="W9" s="101">
        <f aca="true" t="shared" si="0" ref="W9:W17">V9-I9</f>
        <v>0</v>
      </c>
      <c r="X9" s="102"/>
      <c r="Y9" s="9"/>
      <c r="Z9" s="9"/>
    </row>
    <row r="10" spans="3:26" ht="15" customHeight="1">
      <c r="C10" s="47" t="s">
        <v>14</v>
      </c>
      <c r="D10" s="48"/>
      <c r="E10" s="48"/>
      <c r="F10" s="48"/>
      <c r="G10" s="13"/>
      <c r="H10" s="14"/>
      <c r="I10" s="49">
        <v>0</v>
      </c>
      <c r="J10" s="49"/>
      <c r="K10" s="15"/>
      <c r="L10" s="14"/>
      <c r="M10" s="49">
        <v>0</v>
      </c>
      <c r="N10" s="50"/>
      <c r="O10" s="103">
        <f>I10+M10</f>
        <v>0</v>
      </c>
      <c r="P10" s="49"/>
      <c r="Q10" s="50"/>
      <c r="R10" s="103">
        <v>0</v>
      </c>
      <c r="S10" s="49"/>
      <c r="T10" s="50"/>
      <c r="U10" s="14"/>
      <c r="V10" s="40">
        <v>0</v>
      </c>
      <c r="W10" s="101">
        <f t="shared" si="0"/>
        <v>0</v>
      </c>
      <c r="X10" s="102"/>
      <c r="Y10" s="9"/>
      <c r="Z10" s="9"/>
    </row>
    <row r="11" spans="3:26" ht="15" customHeight="1">
      <c r="C11" s="47" t="s">
        <v>15</v>
      </c>
      <c r="D11" s="48"/>
      <c r="E11" s="48"/>
      <c r="F11" s="48"/>
      <c r="G11" s="13"/>
      <c r="H11" s="14"/>
      <c r="I11" s="49">
        <v>166743247</v>
      </c>
      <c r="J11" s="49"/>
      <c r="K11" s="15"/>
      <c r="L11" s="14"/>
      <c r="M11" s="49">
        <v>77073841.31</v>
      </c>
      <c r="N11" s="50"/>
      <c r="O11" s="103">
        <f>I11+M11</f>
        <v>243817088.31</v>
      </c>
      <c r="P11" s="49"/>
      <c r="Q11" s="50"/>
      <c r="R11" s="103">
        <v>243817088.31</v>
      </c>
      <c r="S11" s="49"/>
      <c r="T11" s="50"/>
      <c r="U11" s="14"/>
      <c r="V11" s="40">
        <v>243817088.31</v>
      </c>
      <c r="W11" s="103">
        <f>V11-I11</f>
        <v>77073841.31</v>
      </c>
      <c r="X11" s="50"/>
      <c r="Y11" s="9"/>
      <c r="Z11" s="9"/>
    </row>
    <row r="12" spans="3:26" ht="15" customHeight="1">
      <c r="C12" s="47" t="s">
        <v>16</v>
      </c>
      <c r="D12" s="48"/>
      <c r="E12" s="48"/>
      <c r="F12" s="48"/>
      <c r="G12" s="13"/>
      <c r="H12" s="14"/>
      <c r="I12" s="49">
        <v>36971062</v>
      </c>
      <c r="J12" s="49"/>
      <c r="K12" s="15"/>
      <c r="L12" s="14"/>
      <c r="M12" s="49">
        <v>543510.25</v>
      </c>
      <c r="N12" s="50"/>
      <c r="O12" s="104"/>
      <c r="P12" s="104"/>
      <c r="Q12" s="35">
        <f>I12+M12</f>
        <v>37514572.25</v>
      </c>
      <c r="R12" s="103">
        <v>37514572.25</v>
      </c>
      <c r="S12" s="49"/>
      <c r="T12" s="50"/>
      <c r="U12" s="14"/>
      <c r="V12" s="40">
        <v>37514572.25</v>
      </c>
      <c r="W12" s="103">
        <f>V12-I12</f>
        <v>543510.25</v>
      </c>
      <c r="X12" s="50"/>
      <c r="Y12" s="9"/>
      <c r="Z12" s="9"/>
    </row>
    <row r="13" spans="3:26" ht="15" customHeight="1">
      <c r="C13" s="47" t="s">
        <v>17</v>
      </c>
      <c r="D13" s="48"/>
      <c r="E13" s="48"/>
      <c r="F13" s="48"/>
      <c r="G13" s="13"/>
      <c r="H13" s="14"/>
      <c r="I13" s="49">
        <v>3810638</v>
      </c>
      <c r="J13" s="49"/>
      <c r="K13" s="15"/>
      <c r="L13" s="14"/>
      <c r="M13" s="49">
        <v>15483768.5</v>
      </c>
      <c r="N13" s="50"/>
      <c r="O13" s="103">
        <f>I13+M13</f>
        <v>19294406.5</v>
      </c>
      <c r="P13" s="49"/>
      <c r="Q13" s="50"/>
      <c r="R13" s="103">
        <v>19294406.5</v>
      </c>
      <c r="S13" s="49"/>
      <c r="T13" s="50"/>
      <c r="U13" s="14"/>
      <c r="V13" s="40">
        <v>19294406.5</v>
      </c>
      <c r="W13" s="103">
        <f>V13-I13</f>
        <v>15483768.5</v>
      </c>
      <c r="X13" s="50"/>
      <c r="Y13" s="9"/>
      <c r="Z13" s="9"/>
    </row>
    <row r="14" spans="3:26" ht="24.75" customHeight="1">
      <c r="C14" s="47" t="s">
        <v>28</v>
      </c>
      <c r="D14" s="48"/>
      <c r="E14" s="48"/>
      <c r="F14" s="48"/>
      <c r="G14" s="13"/>
      <c r="H14" s="14"/>
      <c r="I14" s="49">
        <v>0</v>
      </c>
      <c r="J14" s="49"/>
      <c r="K14" s="15"/>
      <c r="L14" s="14"/>
      <c r="M14" s="49">
        <v>0</v>
      </c>
      <c r="N14" s="50"/>
      <c r="O14" s="103">
        <v>0</v>
      </c>
      <c r="P14" s="49"/>
      <c r="Q14" s="50"/>
      <c r="R14" s="103">
        <v>0</v>
      </c>
      <c r="S14" s="49"/>
      <c r="T14" s="50"/>
      <c r="U14" s="14"/>
      <c r="V14" s="40">
        <v>0</v>
      </c>
      <c r="W14" s="103">
        <f t="shared" si="0"/>
        <v>0</v>
      </c>
      <c r="X14" s="50"/>
      <c r="Y14" s="9"/>
      <c r="Z14" s="9"/>
    </row>
    <row r="15" spans="3:26" ht="36" customHeight="1">
      <c r="C15" s="47" t="s">
        <v>29</v>
      </c>
      <c r="D15" s="48"/>
      <c r="E15" s="48"/>
      <c r="F15" s="48"/>
      <c r="G15" s="13"/>
      <c r="H15" s="14"/>
      <c r="I15" s="49">
        <v>2143174382</v>
      </c>
      <c r="J15" s="49"/>
      <c r="K15" s="15"/>
      <c r="L15" s="14"/>
      <c r="M15" s="49">
        <v>48205122.78</v>
      </c>
      <c r="N15" s="50"/>
      <c r="O15" s="104"/>
      <c r="P15" s="104"/>
      <c r="Q15" s="35">
        <f>I15+M15</f>
        <v>2191379504.78</v>
      </c>
      <c r="R15" s="103">
        <v>2191379504.78</v>
      </c>
      <c r="S15" s="49"/>
      <c r="T15" s="50"/>
      <c r="U15" s="14"/>
      <c r="V15" s="40">
        <v>2191379504.78</v>
      </c>
      <c r="W15" s="103">
        <f>V15-I15</f>
        <v>48205122.78000021</v>
      </c>
      <c r="X15" s="50"/>
      <c r="Y15" s="9"/>
      <c r="Z15" s="9"/>
    </row>
    <row r="16" spans="3:26" s="44" customFormat="1" ht="26.25" customHeight="1">
      <c r="C16" s="118" t="s">
        <v>30</v>
      </c>
      <c r="D16" s="119"/>
      <c r="E16" s="119"/>
      <c r="F16" s="119"/>
      <c r="G16" s="28"/>
      <c r="H16" s="25"/>
      <c r="I16" s="51">
        <v>0</v>
      </c>
      <c r="J16" s="51"/>
      <c r="K16" s="24"/>
      <c r="L16" s="25"/>
      <c r="M16" s="51">
        <v>0</v>
      </c>
      <c r="N16" s="52"/>
      <c r="O16" s="124">
        <v>0</v>
      </c>
      <c r="P16" s="51"/>
      <c r="Q16" s="52"/>
      <c r="R16" s="124">
        <v>0</v>
      </c>
      <c r="S16" s="51"/>
      <c r="T16" s="52"/>
      <c r="U16" s="25"/>
      <c r="V16" s="40">
        <v>0</v>
      </c>
      <c r="W16" s="124">
        <f>V16-I16</f>
        <v>0</v>
      </c>
      <c r="X16" s="52"/>
      <c r="Y16" s="9"/>
      <c r="Z16" s="9"/>
    </row>
    <row r="17" spans="3:26" ht="15" customHeight="1">
      <c r="C17" s="122" t="s">
        <v>18</v>
      </c>
      <c r="D17" s="123"/>
      <c r="E17" s="123"/>
      <c r="F17" s="123"/>
      <c r="G17" s="18"/>
      <c r="H17" s="19"/>
      <c r="I17" s="53">
        <v>0</v>
      </c>
      <c r="J17" s="53"/>
      <c r="K17" s="21"/>
      <c r="L17" s="19"/>
      <c r="M17" s="53">
        <v>0</v>
      </c>
      <c r="N17" s="54"/>
      <c r="O17" s="135">
        <v>0</v>
      </c>
      <c r="P17" s="53"/>
      <c r="Q17" s="54"/>
      <c r="R17" s="135">
        <v>0</v>
      </c>
      <c r="S17" s="53"/>
      <c r="T17" s="54"/>
      <c r="U17" s="14"/>
      <c r="V17" s="36">
        <v>0</v>
      </c>
      <c r="W17" s="149">
        <f t="shared" si="0"/>
        <v>0</v>
      </c>
      <c r="X17" s="150"/>
      <c r="Y17" s="9"/>
      <c r="Z17" s="9"/>
    </row>
    <row r="18" spans="1:25" ht="7.5" customHeight="1">
      <c r="A18" s="4"/>
      <c r="B18" s="4"/>
      <c r="C18" s="105" t="s">
        <v>19</v>
      </c>
      <c r="D18" s="106"/>
      <c r="E18" s="106"/>
      <c r="F18" s="106"/>
      <c r="G18" s="2"/>
      <c r="H18" s="1"/>
      <c r="I18" s="109">
        <f>SUM(I15,I13,I12,I11,I10,I8)</f>
        <v>3185328408</v>
      </c>
      <c r="J18" s="109"/>
      <c r="K18" s="3"/>
      <c r="L18" s="1"/>
      <c r="M18" s="109">
        <f>M8+M11+M12+M13+M15</f>
        <v>584116938.62</v>
      </c>
      <c r="N18" s="3"/>
      <c r="O18" s="32">
        <f>SUM(O15,O13,O12,O11,O10,O8)</f>
        <v>1540551269.59</v>
      </c>
      <c r="P18" s="109">
        <f>O8+O10+O11+Q12+O13+Q15</f>
        <v>3769445346.62</v>
      </c>
      <c r="Q18" s="111"/>
      <c r="R18" s="147">
        <f>SUM(R15,R13,R12,R11,R8,R16)</f>
        <v>3769445346.62</v>
      </c>
      <c r="S18" s="109"/>
      <c r="T18" s="111"/>
      <c r="U18" s="1"/>
      <c r="V18" s="111">
        <f>SUM(V8+V11+V12+V13+V15)</f>
        <v>3769445346.62</v>
      </c>
      <c r="W18" s="151">
        <f>SUM(W16,W15,W12,W13,W11,W10,W8)</f>
        <v>584116938.6200001</v>
      </c>
      <c r="X18" s="152"/>
      <c r="Y18" s="9"/>
    </row>
    <row r="19" spans="3:24" s="4" customFormat="1" ht="7.5" customHeight="1">
      <c r="C19" s="107"/>
      <c r="D19" s="108"/>
      <c r="E19" s="108"/>
      <c r="F19" s="108"/>
      <c r="G19" s="6"/>
      <c r="H19" s="5"/>
      <c r="I19" s="110"/>
      <c r="J19" s="110"/>
      <c r="K19" s="7"/>
      <c r="L19" s="5"/>
      <c r="M19" s="110"/>
      <c r="N19" s="7"/>
      <c r="O19" s="33"/>
      <c r="P19" s="110"/>
      <c r="Q19" s="112"/>
      <c r="R19" s="148"/>
      <c r="S19" s="110"/>
      <c r="T19" s="112"/>
      <c r="U19" s="5"/>
      <c r="V19" s="112"/>
      <c r="W19" s="153"/>
      <c r="X19" s="154"/>
    </row>
    <row r="20" spans="9:24" s="4" customFormat="1" ht="6.75" customHeight="1">
      <c r="I20" s="29">
        <f>SUM(I15,I13,I12,I11,I10,I8)</f>
        <v>3185328408</v>
      </c>
      <c r="R20" s="61" t="s">
        <v>21</v>
      </c>
      <c r="S20" s="62"/>
      <c r="T20" s="62"/>
      <c r="U20" s="63"/>
      <c r="V20" s="64"/>
      <c r="W20" s="153"/>
      <c r="X20" s="154"/>
    </row>
    <row r="21" spans="16:24" s="4" customFormat="1" ht="7.5" customHeight="1">
      <c r="P21" s="29"/>
      <c r="R21" s="65"/>
      <c r="S21" s="66"/>
      <c r="T21" s="66"/>
      <c r="U21" s="66"/>
      <c r="V21" s="67"/>
      <c r="W21" s="155"/>
      <c r="X21" s="156"/>
    </row>
    <row r="22" spans="22:24" ht="15.75" customHeight="1">
      <c r="V22" s="9"/>
      <c r="X22" s="9"/>
    </row>
    <row r="23" spans="3:24" ht="18.75" customHeight="1">
      <c r="C23" s="92" t="s">
        <v>25</v>
      </c>
      <c r="D23" s="93"/>
      <c r="E23" s="93"/>
      <c r="F23" s="93"/>
      <c r="G23" s="94"/>
      <c r="H23" s="78" t="s">
        <v>24</v>
      </c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80"/>
      <c r="W23" s="92" t="s">
        <v>5</v>
      </c>
      <c r="X23" s="94"/>
    </row>
    <row r="24" spans="3:24" ht="24.75" customHeight="1">
      <c r="C24" s="95"/>
      <c r="D24" s="96"/>
      <c r="E24" s="96"/>
      <c r="F24" s="96"/>
      <c r="G24" s="97"/>
      <c r="H24" s="55" t="s">
        <v>0</v>
      </c>
      <c r="I24" s="56"/>
      <c r="J24" s="56"/>
      <c r="K24" s="57"/>
      <c r="L24" s="58" t="s">
        <v>1</v>
      </c>
      <c r="M24" s="59"/>
      <c r="N24" s="60"/>
      <c r="O24" s="58" t="s">
        <v>2</v>
      </c>
      <c r="P24" s="59"/>
      <c r="Q24" s="60"/>
      <c r="R24" s="58" t="s">
        <v>3</v>
      </c>
      <c r="S24" s="59"/>
      <c r="T24" s="60"/>
      <c r="U24" s="55" t="s">
        <v>4</v>
      </c>
      <c r="V24" s="57"/>
      <c r="W24" s="98"/>
      <c r="X24" s="100"/>
    </row>
    <row r="25" spans="3:24" ht="18" customHeight="1">
      <c r="C25" s="98"/>
      <c r="D25" s="99"/>
      <c r="E25" s="99"/>
      <c r="F25" s="99"/>
      <c r="G25" s="100"/>
      <c r="H25" s="58" t="s">
        <v>6</v>
      </c>
      <c r="I25" s="59"/>
      <c r="J25" s="59"/>
      <c r="K25" s="30"/>
      <c r="L25" s="58" t="s">
        <v>7</v>
      </c>
      <c r="M25" s="59"/>
      <c r="N25" s="30"/>
      <c r="O25" s="31"/>
      <c r="P25" s="59" t="s">
        <v>8</v>
      </c>
      <c r="Q25" s="60"/>
      <c r="R25" s="58" t="s">
        <v>9</v>
      </c>
      <c r="S25" s="59"/>
      <c r="T25" s="60"/>
      <c r="U25" s="58" t="s">
        <v>10</v>
      </c>
      <c r="V25" s="60"/>
      <c r="W25" s="139" t="s">
        <v>11</v>
      </c>
      <c r="X25" s="140"/>
    </row>
    <row r="26" spans="3:25" ht="22.5" customHeight="1">
      <c r="C26" s="120" t="s">
        <v>34</v>
      </c>
      <c r="D26" s="121"/>
      <c r="E26" s="121"/>
      <c r="F26" s="121"/>
      <c r="G26" s="10"/>
      <c r="H26" s="113">
        <f>I18</f>
        <v>3185328408</v>
      </c>
      <c r="I26" s="114"/>
      <c r="J26" s="114"/>
      <c r="K26" s="27"/>
      <c r="L26" s="113">
        <f>M18</f>
        <v>584116938.62</v>
      </c>
      <c r="M26" s="114"/>
      <c r="N26" s="22"/>
      <c r="O26" s="23"/>
      <c r="P26" s="114">
        <f>P18</f>
        <v>3769445346.62</v>
      </c>
      <c r="Q26" s="125"/>
      <c r="R26" s="115">
        <f>SUM(R18)</f>
        <v>3769445346.62</v>
      </c>
      <c r="S26" s="115"/>
      <c r="T26" s="115"/>
      <c r="U26" s="116">
        <f>SUM(V18)</f>
        <v>3769445346.62</v>
      </c>
      <c r="V26" s="117"/>
      <c r="W26" s="10"/>
      <c r="X26" s="41">
        <f>W18</f>
        <v>584116938.6200001</v>
      </c>
      <c r="Y26" s="9"/>
    </row>
    <row r="27" spans="3:25" ht="12.75">
      <c r="C27" s="47" t="s">
        <v>12</v>
      </c>
      <c r="D27" s="48"/>
      <c r="E27" s="48"/>
      <c r="F27" s="48"/>
      <c r="G27" s="13"/>
      <c r="H27" s="124">
        <f>I8</f>
        <v>834629079</v>
      </c>
      <c r="I27" s="51"/>
      <c r="J27" s="51"/>
      <c r="K27" s="28"/>
      <c r="L27" s="124">
        <f>M8</f>
        <v>442810695.78</v>
      </c>
      <c r="M27" s="51"/>
      <c r="N27" s="24"/>
      <c r="O27" s="25"/>
      <c r="P27" s="51">
        <f>H27+L27</f>
        <v>1277439774.78</v>
      </c>
      <c r="Q27" s="52"/>
      <c r="R27" s="49">
        <f>R8</f>
        <v>1277439774.78</v>
      </c>
      <c r="S27" s="49"/>
      <c r="T27" s="49"/>
      <c r="U27" s="103">
        <f>V8</f>
        <v>1277439774.78</v>
      </c>
      <c r="V27" s="50"/>
      <c r="W27" s="13"/>
      <c r="X27" s="42">
        <f>U27-H27</f>
        <v>442810695.78</v>
      </c>
      <c r="Y27" s="9"/>
    </row>
    <row r="28" spans="3:25" ht="12.75">
      <c r="C28" s="47" t="s">
        <v>13</v>
      </c>
      <c r="D28" s="48"/>
      <c r="E28" s="48"/>
      <c r="F28" s="48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47" t="s">
        <v>14</v>
      </c>
      <c r="D29" s="48"/>
      <c r="E29" s="48"/>
      <c r="F29" s="48"/>
      <c r="G29" s="13"/>
      <c r="H29" s="124">
        <v>0</v>
      </c>
      <c r="I29" s="51"/>
      <c r="J29" s="51"/>
      <c r="K29" s="28"/>
      <c r="L29" s="124">
        <f>M10</f>
        <v>0</v>
      </c>
      <c r="M29" s="51"/>
      <c r="N29" s="24"/>
      <c r="O29" s="25"/>
      <c r="P29" s="51">
        <f>H29+L29</f>
        <v>0</v>
      </c>
      <c r="Q29" s="52"/>
      <c r="R29" s="49">
        <v>0</v>
      </c>
      <c r="S29" s="49"/>
      <c r="T29" s="49"/>
      <c r="U29" s="103">
        <v>0</v>
      </c>
      <c r="V29" s="50"/>
      <c r="W29" s="13"/>
      <c r="X29" s="42">
        <f>U29-H29</f>
        <v>0</v>
      </c>
      <c r="Y29" s="9"/>
    </row>
    <row r="30" spans="3:25" ht="12.75">
      <c r="C30" s="47" t="s">
        <v>15</v>
      </c>
      <c r="D30" s="48"/>
      <c r="E30" s="48"/>
      <c r="F30" s="48"/>
      <c r="G30" s="13"/>
      <c r="H30" s="124">
        <f>I11</f>
        <v>166743247</v>
      </c>
      <c r="I30" s="51"/>
      <c r="J30" s="51"/>
      <c r="K30" s="28"/>
      <c r="L30" s="103">
        <f>M11</f>
        <v>77073841.31</v>
      </c>
      <c r="M30" s="49"/>
      <c r="N30" s="24"/>
      <c r="O30" s="25"/>
      <c r="P30" s="51">
        <f>H30+L30</f>
        <v>243817088.31</v>
      </c>
      <c r="Q30" s="52"/>
      <c r="R30" s="103">
        <f>R11</f>
        <v>243817088.31</v>
      </c>
      <c r="S30" s="49"/>
      <c r="T30" s="50"/>
      <c r="U30" s="103">
        <f>V11</f>
        <v>243817088.31</v>
      </c>
      <c r="V30" s="50"/>
      <c r="W30" s="13"/>
      <c r="X30" s="42">
        <f>U30-H30</f>
        <v>77073841.31</v>
      </c>
      <c r="Y30" s="9"/>
    </row>
    <row r="31" spans="3:25" ht="12.75">
      <c r="C31" s="47" t="s">
        <v>16</v>
      </c>
      <c r="D31" s="48"/>
      <c r="E31" s="48"/>
      <c r="F31" s="48"/>
      <c r="G31" s="13"/>
      <c r="H31" s="124">
        <f>I12</f>
        <v>36971062</v>
      </c>
      <c r="I31" s="51"/>
      <c r="J31" s="51"/>
      <c r="K31" s="28"/>
      <c r="L31" s="103">
        <f>M12</f>
        <v>543510.25</v>
      </c>
      <c r="M31" s="49"/>
      <c r="N31" s="24"/>
      <c r="O31" s="25"/>
      <c r="P31" s="51">
        <f>H31+L31</f>
        <v>37514572.25</v>
      </c>
      <c r="Q31" s="52"/>
      <c r="R31" s="103">
        <f>R12</f>
        <v>37514572.25</v>
      </c>
      <c r="S31" s="49"/>
      <c r="T31" s="50"/>
      <c r="U31" s="103">
        <f>V12</f>
        <v>37514572.25</v>
      </c>
      <c r="V31" s="50"/>
      <c r="W31" s="13"/>
      <c r="X31" s="42">
        <f>U31-H31</f>
        <v>543510.25</v>
      </c>
      <c r="Y31" s="9"/>
    </row>
    <row r="32" spans="3:25" ht="12.75">
      <c r="C32" s="47" t="s">
        <v>20</v>
      </c>
      <c r="D32" s="48"/>
      <c r="E32" s="48"/>
      <c r="F32" s="48"/>
      <c r="G32" s="13"/>
      <c r="H32" s="124">
        <f>I13</f>
        <v>3810638</v>
      </c>
      <c r="I32" s="51"/>
      <c r="J32" s="51"/>
      <c r="K32" s="28"/>
      <c r="L32" s="103">
        <f>M13</f>
        <v>15483768.5</v>
      </c>
      <c r="M32" s="49"/>
      <c r="N32" s="24"/>
      <c r="O32" s="25"/>
      <c r="P32" s="51">
        <f>H32+L32</f>
        <v>19294406.5</v>
      </c>
      <c r="Q32" s="52"/>
      <c r="R32" s="103">
        <f>R13</f>
        <v>19294406.5</v>
      </c>
      <c r="S32" s="49"/>
      <c r="T32" s="50"/>
      <c r="U32" s="103">
        <f>V13</f>
        <v>19294406.5</v>
      </c>
      <c r="V32" s="50"/>
      <c r="W32" s="13"/>
      <c r="X32" s="42">
        <f>U32-H32</f>
        <v>15483768.5</v>
      </c>
      <c r="Y32" s="9"/>
    </row>
    <row r="33" spans="3:25" ht="33.75" customHeight="1">
      <c r="C33" s="47" t="s">
        <v>29</v>
      </c>
      <c r="D33" s="48"/>
      <c r="E33" s="48"/>
      <c r="F33" s="48"/>
      <c r="G33" s="13"/>
      <c r="H33" s="124">
        <f>I15</f>
        <v>2143174382</v>
      </c>
      <c r="I33" s="51"/>
      <c r="J33" s="51"/>
      <c r="K33" s="28"/>
      <c r="L33" s="103">
        <f>M15</f>
        <v>48205122.78</v>
      </c>
      <c r="M33" s="49"/>
      <c r="N33" s="24"/>
      <c r="O33" s="25"/>
      <c r="P33" s="51">
        <f>H33+L33</f>
        <v>2191379504.78</v>
      </c>
      <c r="Q33" s="52"/>
      <c r="R33" s="103">
        <f>R15</f>
        <v>2191379504.78</v>
      </c>
      <c r="S33" s="49"/>
      <c r="T33" s="50"/>
      <c r="U33" s="103">
        <f>V15</f>
        <v>2191379504.78</v>
      </c>
      <c r="V33" s="50"/>
      <c r="W33" s="13"/>
      <c r="X33" s="42">
        <f>U33-H33</f>
        <v>48205122.78000021</v>
      </c>
      <c r="Y33" s="9"/>
    </row>
    <row r="34" spans="3:25" ht="27" customHeight="1">
      <c r="C34" s="118" t="s">
        <v>30</v>
      </c>
      <c r="D34" s="119"/>
      <c r="E34" s="119"/>
      <c r="F34" s="119"/>
      <c r="G34" s="28"/>
      <c r="H34" s="124">
        <v>0</v>
      </c>
      <c r="I34" s="51"/>
      <c r="J34" s="51"/>
      <c r="K34" s="28"/>
      <c r="L34" s="124">
        <v>0</v>
      </c>
      <c r="M34" s="51"/>
      <c r="N34" s="24"/>
      <c r="O34" s="25"/>
      <c r="P34" s="51">
        <v>0</v>
      </c>
      <c r="Q34" s="52"/>
      <c r="R34" s="51">
        <v>0</v>
      </c>
      <c r="S34" s="51"/>
      <c r="T34" s="51"/>
      <c r="U34" s="124">
        <v>0</v>
      </c>
      <c r="V34" s="52"/>
      <c r="W34" s="28"/>
      <c r="X34" s="45">
        <v>0</v>
      </c>
      <c r="Y34" s="9"/>
    </row>
    <row r="35" spans="3:25" ht="72" customHeight="1">
      <c r="C35" s="129" t="s">
        <v>31</v>
      </c>
      <c r="D35" s="130"/>
      <c r="E35" s="130"/>
      <c r="F35" s="130"/>
      <c r="G35" s="130"/>
      <c r="H35" s="25"/>
      <c r="I35" s="131">
        <v>0</v>
      </c>
      <c r="J35" s="131"/>
      <c r="K35" s="28"/>
      <c r="L35" s="132">
        <v>0</v>
      </c>
      <c r="M35" s="131"/>
      <c r="N35" s="24"/>
      <c r="O35" s="25"/>
      <c r="P35" s="131">
        <v>0</v>
      </c>
      <c r="Q35" s="133"/>
      <c r="R35" s="126">
        <v>0</v>
      </c>
      <c r="S35" s="126"/>
      <c r="T35" s="126"/>
      <c r="U35" s="127">
        <v>0</v>
      </c>
      <c r="V35" s="128"/>
      <c r="W35" s="13"/>
      <c r="X35" s="43">
        <f aca="true" t="shared" si="1" ref="X35:X41">U35-H35</f>
        <v>0</v>
      </c>
      <c r="Y35" s="9"/>
    </row>
    <row r="36" spans="3:25" ht="12.75">
      <c r="C36" s="47" t="s">
        <v>13</v>
      </c>
      <c r="D36" s="48"/>
      <c r="E36" s="48"/>
      <c r="F36" s="48"/>
      <c r="G36" s="48"/>
      <c r="H36" s="25"/>
      <c r="I36" s="51">
        <v>0</v>
      </c>
      <c r="J36" s="51"/>
      <c r="K36" s="28"/>
      <c r="L36" s="124">
        <v>0</v>
      </c>
      <c r="M36" s="51"/>
      <c r="N36" s="24"/>
      <c r="O36" s="25"/>
      <c r="P36" s="51">
        <v>0</v>
      </c>
      <c r="Q36" s="52"/>
      <c r="R36" s="49">
        <v>0</v>
      </c>
      <c r="S36" s="49"/>
      <c r="T36" s="49"/>
      <c r="U36" s="103">
        <v>0</v>
      </c>
      <c r="V36" s="50"/>
      <c r="W36" s="13"/>
      <c r="X36" s="42">
        <f t="shared" si="1"/>
        <v>0</v>
      </c>
      <c r="Y36" s="9"/>
    </row>
    <row r="37" spans="3:25" ht="12.75" customHeight="1">
      <c r="C37" s="47" t="s">
        <v>16</v>
      </c>
      <c r="D37" s="48"/>
      <c r="E37" s="48"/>
      <c r="F37" s="48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9">
        <v>0</v>
      </c>
      <c r="T37" s="50"/>
      <c r="U37" s="38"/>
      <c r="V37" s="17">
        <v>0</v>
      </c>
      <c r="W37" s="13"/>
      <c r="X37" s="42">
        <v>0</v>
      </c>
      <c r="Y37" s="9"/>
    </row>
    <row r="38" spans="3:25" ht="25.5" customHeight="1">
      <c r="C38" s="47" t="s">
        <v>32</v>
      </c>
      <c r="D38" s="48"/>
      <c r="E38" s="48"/>
      <c r="F38" s="48"/>
      <c r="G38" s="48"/>
      <c r="H38" s="14"/>
      <c r="I38" s="49">
        <v>0</v>
      </c>
      <c r="J38" s="49"/>
      <c r="K38" s="13"/>
      <c r="L38" s="103">
        <v>0</v>
      </c>
      <c r="M38" s="49"/>
      <c r="N38" s="15"/>
      <c r="O38" s="14"/>
      <c r="P38" s="49">
        <v>0</v>
      </c>
      <c r="Q38" s="50"/>
      <c r="R38" s="49">
        <v>0</v>
      </c>
      <c r="S38" s="49"/>
      <c r="T38" s="49"/>
      <c r="U38" s="103">
        <v>0</v>
      </c>
      <c r="V38" s="50"/>
      <c r="W38" s="13"/>
      <c r="X38" s="42">
        <f t="shared" si="1"/>
        <v>0</v>
      </c>
      <c r="Y38" s="9"/>
    </row>
    <row r="39" spans="3:25" ht="22.5" customHeight="1">
      <c r="C39" s="47" t="s">
        <v>30</v>
      </c>
      <c r="D39" s="48"/>
      <c r="E39" s="48"/>
      <c r="F39" s="48"/>
      <c r="G39" s="48"/>
      <c r="H39" s="14"/>
      <c r="I39" s="49">
        <v>0</v>
      </c>
      <c r="J39" s="49"/>
      <c r="K39" s="13"/>
      <c r="L39" s="103">
        <v>0</v>
      </c>
      <c r="M39" s="49"/>
      <c r="N39" s="15"/>
      <c r="O39" s="14"/>
      <c r="P39" s="49">
        <v>0</v>
      </c>
      <c r="Q39" s="50"/>
      <c r="R39" s="49">
        <v>0</v>
      </c>
      <c r="S39" s="49"/>
      <c r="T39" s="49"/>
      <c r="U39" s="103">
        <v>0</v>
      </c>
      <c r="V39" s="50"/>
      <c r="W39" s="13"/>
      <c r="X39" s="42">
        <f>U39-H39</f>
        <v>0</v>
      </c>
      <c r="Y39" s="9"/>
    </row>
    <row r="40" spans="3:25" ht="12.75">
      <c r="C40" s="129" t="s">
        <v>33</v>
      </c>
      <c r="D40" s="130"/>
      <c r="E40" s="130"/>
      <c r="F40" s="130"/>
      <c r="G40" s="130"/>
      <c r="H40" s="14"/>
      <c r="I40" s="13"/>
      <c r="J40" s="8">
        <v>0</v>
      </c>
      <c r="K40" s="13"/>
      <c r="L40" s="127">
        <v>0</v>
      </c>
      <c r="M40" s="126"/>
      <c r="N40" s="15"/>
      <c r="O40" s="14"/>
      <c r="P40" s="126">
        <v>0</v>
      </c>
      <c r="Q40" s="128"/>
      <c r="R40" s="126">
        <v>0</v>
      </c>
      <c r="S40" s="126"/>
      <c r="T40" s="126"/>
      <c r="U40" s="127">
        <v>0</v>
      </c>
      <c r="V40" s="128"/>
      <c r="W40" s="13"/>
      <c r="X40" s="43">
        <f t="shared" si="1"/>
        <v>0</v>
      </c>
      <c r="Y40" s="9"/>
    </row>
    <row r="41" spans="3:24" ht="12.75">
      <c r="C41" s="122" t="s">
        <v>18</v>
      </c>
      <c r="D41" s="123"/>
      <c r="E41" s="123"/>
      <c r="F41" s="123"/>
      <c r="G41" s="123"/>
      <c r="H41" s="19"/>
      <c r="I41" s="18"/>
      <c r="J41" s="20">
        <v>0</v>
      </c>
      <c r="K41" s="18"/>
      <c r="L41" s="135">
        <v>0</v>
      </c>
      <c r="M41" s="53"/>
      <c r="N41" s="21"/>
      <c r="O41" s="19"/>
      <c r="P41" s="53">
        <v>0</v>
      </c>
      <c r="Q41" s="54"/>
      <c r="R41" s="53">
        <v>0</v>
      </c>
      <c r="S41" s="53"/>
      <c r="T41" s="54"/>
      <c r="U41" s="135">
        <v>0</v>
      </c>
      <c r="V41" s="54"/>
      <c r="W41" s="18"/>
      <c r="X41" s="26">
        <f t="shared" si="1"/>
        <v>0</v>
      </c>
    </row>
    <row r="42" spans="3:24" ht="12.75">
      <c r="C42" s="105" t="s">
        <v>19</v>
      </c>
      <c r="D42" s="106"/>
      <c r="E42" s="106"/>
      <c r="F42" s="106"/>
      <c r="G42" s="106"/>
      <c r="H42" s="1"/>
      <c r="I42" s="2"/>
      <c r="J42" s="109">
        <f>SUM(H33,H32,H31,H30,H29,H27)</f>
        <v>3185328408</v>
      </c>
      <c r="K42" s="3"/>
      <c r="L42" s="147">
        <f>L27+L29+L30+L31+L32+L33</f>
        <v>584116938.62</v>
      </c>
      <c r="M42" s="109">
        <f>SUM(K33,K32,K31,K30,K29,K27)</f>
        <v>0</v>
      </c>
      <c r="N42" s="3"/>
      <c r="O42" s="1"/>
      <c r="P42" s="109">
        <f>SUM(P33,P32,P31,P30,P29,P27)</f>
        <v>3769445346.62</v>
      </c>
      <c r="Q42" s="111"/>
      <c r="R42" s="147">
        <f>R27+R30+R31+R32+R33</f>
        <v>3769445346.62</v>
      </c>
      <c r="S42" s="109"/>
      <c r="T42" s="111"/>
      <c r="U42" s="147">
        <f>U27+U30+U31+U32+U33</f>
        <v>3769445346.62</v>
      </c>
      <c r="V42" s="111"/>
      <c r="W42" s="141">
        <f>SUM(X34,X33,X30,X31,X32,X29,X27,X39)</f>
        <v>584116938.6200001</v>
      </c>
      <c r="X42" s="142"/>
    </row>
    <row r="43" spans="3:24" ht="8.25" customHeight="1">
      <c r="C43" s="107"/>
      <c r="D43" s="108"/>
      <c r="E43" s="108"/>
      <c r="F43" s="108"/>
      <c r="G43" s="108"/>
      <c r="H43" s="5"/>
      <c r="I43" s="6"/>
      <c r="J43" s="110"/>
      <c r="K43" s="7"/>
      <c r="L43" s="148"/>
      <c r="M43" s="110"/>
      <c r="N43" s="7"/>
      <c r="O43" s="5"/>
      <c r="P43" s="110"/>
      <c r="Q43" s="112"/>
      <c r="R43" s="148"/>
      <c r="S43" s="110"/>
      <c r="T43" s="112"/>
      <c r="U43" s="148"/>
      <c r="V43" s="112"/>
      <c r="W43" s="143"/>
      <c r="X43" s="144"/>
    </row>
    <row r="44" spans="10:24" ht="12.75">
      <c r="J44" s="9"/>
      <c r="M44" s="9"/>
      <c r="Q44" s="9"/>
      <c r="R44" s="136" t="s">
        <v>21</v>
      </c>
      <c r="S44" s="137"/>
      <c r="T44" s="137"/>
      <c r="U44" s="137"/>
      <c r="V44" s="138"/>
      <c r="W44" s="145"/>
      <c r="X44" s="146"/>
    </row>
    <row r="45" spans="3:24" ht="12.75" customHeight="1">
      <c r="C45" s="134" t="s">
        <v>22</v>
      </c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24" ht="9.75" customHeight="1">
      <c r="C47" s="34"/>
      <c r="J47" s="9"/>
      <c r="M47" s="9"/>
      <c r="Q47" s="9"/>
      <c r="S47" s="9"/>
      <c r="V47" s="9"/>
      <c r="X47" s="9"/>
    </row>
    <row r="48" spans="3:24" ht="9.75" customHeight="1">
      <c r="C48" s="34"/>
      <c r="J48" s="9"/>
      <c r="M48" s="9"/>
      <c r="Q48" s="9"/>
      <c r="S48" s="9"/>
      <c r="V48" s="9"/>
      <c r="X48" s="9"/>
    </row>
    <row r="49" spans="3:18" ht="7.5" customHeight="1">
      <c r="C49" s="34"/>
      <c r="D49" s="34"/>
      <c r="E49" s="34"/>
      <c r="F49" s="34"/>
      <c r="G49" s="34"/>
      <c r="R49" s="4"/>
    </row>
    <row r="50" spans="3:24" ht="7.5" customHeight="1">
      <c r="C50" s="34"/>
      <c r="D50" s="34"/>
      <c r="E50" s="34"/>
      <c r="F50" s="34"/>
      <c r="G50" s="34"/>
      <c r="R50" s="4"/>
      <c r="S50" s="4"/>
      <c r="T50" s="4"/>
      <c r="U50" s="4"/>
      <c r="V50" s="4"/>
      <c r="W50" s="4"/>
      <c r="X50" s="4"/>
    </row>
    <row r="51" spans="3:24" ht="7.5" customHeight="1">
      <c r="C51" s="34"/>
      <c r="D51" s="34"/>
      <c r="E51" s="34"/>
      <c r="F51" s="34"/>
      <c r="G51" s="34"/>
      <c r="R51" s="4"/>
      <c r="S51" s="4"/>
      <c r="T51" s="4"/>
      <c r="U51" s="4"/>
      <c r="V51" s="4"/>
      <c r="W51" s="4"/>
      <c r="X51" s="4"/>
    </row>
    <row r="52" spans="3:24" ht="7.5" customHeight="1">
      <c r="C52" s="34"/>
      <c r="D52" s="34"/>
      <c r="E52" s="34"/>
      <c r="F52" s="34"/>
      <c r="G52" s="34"/>
      <c r="R52" s="4"/>
      <c r="S52" s="4"/>
      <c r="T52" s="4"/>
      <c r="U52" s="4"/>
      <c r="V52" s="4"/>
      <c r="W52" s="4"/>
      <c r="X52" s="4"/>
    </row>
    <row r="53" spans="3:24" ht="30" customHeight="1">
      <c r="C53" s="34"/>
      <c r="D53" s="34"/>
      <c r="E53" s="34"/>
      <c r="F53" s="34"/>
      <c r="G53" s="34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6" ht="12.75" customHeight="1">
      <c r="J56" s="9"/>
    </row>
    <row r="165" ht="12.75" customHeight="1">
      <c r="R165" t="s">
        <v>26</v>
      </c>
    </row>
  </sheetData>
  <sheetProtection/>
  <mergeCells count="191">
    <mergeCell ref="R15:T15"/>
    <mergeCell ref="R16:T16"/>
    <mergeCell ref="R17:T17"/>
    <mergeCell ref="R18:T19"/>
    <mergeCell ref="R9:T9"/>
    <mergeCell ref="R10:T10"/>
    <mergeCell ref="R11:T11"/>
    <mergeCell ref="R12:T12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U42:V43"/>
    <mergeCell ref="I17:J17"/>
    <mergeCell ref="R34:T34"/>
    <mergeCell ref="U40:V40"/>
    <mergeCell ref="P41:Q41"/>
    <mergeCell ref="U39:V39"/>
    <mergeCell ref="L34:M34"/>
    <mergeCell ref="H23:V23"/>
    <mergeCell ref="L25:M25"/>
    <mergeCell ref="P18:Q19"/>
    <mergeCell ref="W42:X44"/>
    <mergeCell ref="C42:G43"/>
    <mergeCell ref="L42:M43"/>
    <mergeCell ref="P42:Q43"/>
    <mergeCell ref="R42:T43"/>
    <mergeCell ref="H32:J32"/>
    <mergeCell ref="L32:M32"/>
    <mergeCell ref="C39:G39"/>
    <mergeCell ref="R41:T41"/>
    <mergeCell ref="C40:G40"/>
    <mergeCell ref="C38:G38"/>
    <mergeCell ref="I38:J38"/>
    <mergeCell ref="U31:V31"/>
    <mergeCell ref="R36:T36"/>
    <mergeCell ref="U36:V36"/>
    <mergeCell ref="P32:Q32"/>
    <mergeCell ref="L38:M38"/>
    <mergeCell ref="P38:Q38"/>
    <mergeCell ref="R38:T38"/>
    <mergeCell ref="U38:V38"/>
    <mergeCell ref="W25:X25"/>
    <mergeCell ref="U34:V34"/>
    <mergeCell ref="U30:V30"/>
    <mergeCell ref="R33:T33"/>
    <mergeCell ref="P27:Q27"/>
    <mergeCell ref="R27:T27"/>
    <mergeCell ref="R25:T25"/>
    <mergeCell ref="R32:T32"/>
    <mergeCell ref="U32:V32"/>
    <mergeCell ref="U29:V29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C32:F32"/>
    <mergeCell ref="R35:T35"/>
    <mergeCell ref="U35:V35"/>
    <mergeCell ref="C35:G35"/>
    <mergeCell ref="I35:J35"/>
    <mergeCell ref="L35:M35"/>
    <mergeCell ref="P35:Q35"/>
    <mergeCell ref="C33:F33"/>
    <mergeCell ref="H33:J33"/>
    <mergeCell ref="L33:M33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16:F16"/>
    <mergeCell ref="I16:J16"/>
    <mergeCell ref="C26:F26"/>
    <mergeCell ref="H26:J26"/>
    <mergeCell ref="C17:F17"/>
    <mergeCell ref="H25:J25"/>
    <mergeCell ref="C30:F30"/>
    <mergeCell ref="C28:F28"/>
    <mergeCell ref="C18:F19"/>
    <mergeCell ref="I18:J19"/>
    <mergeCell ref="M18:M19"/>
    <mergeCell ref="V18:V19"/>
    <mergeCell ref="L26:M26"/>
    <mergeCell ref="R26:T26"/>
    <mergeCell ref="U25:V25"/>
    <mergeCell ref="U26:V26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R8:T8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R20:V21"/>
  </mergeCells>
  <printOptions/>
  <pageMargins left="0.5118110236220472" right="0.5118110236220472" top="0.5511811023622047" bottom="0.15748031496062992" header="0.31496062992125984" footer="0.31496062992125984"/>
  <pageSetup firstPageNumber="1" useFirstPageNumber="1" horizontalDpi="600" verticalDpi="600" orientation="landscape" scale="64" r:id="rId2"/>
  <headerFooter alignWithMargins="0"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AF28"/>
  <sheetViews>
    <sheetView showGridLines="0" zoomScale="95" zoomScaleNormal="95" zoomScalePageLayoutView="0" workbookViewId="0" topLeftCell="A1">
      <selection activeCell="C23" sqref="C23:Z23"/>
    </sheetView>
  </sheetViews>
  <sheetFormatPr defaultColWidth="6.8515625" defaultRowHeight="12.75" customHeight="1"/>
  <cols>
    <col min="1" max="1" width="1.8515625" style="0" customWidth="1"/>
    <col min="2" max="2" width="1.1484375" style="0" customWidth="1"/>
    <col min="3" max="4" width="1.57421875" style="0" customWidth="1"/>
    <col min="5" max="5" width="10.57421875" style="0" customWidth="1"/>
    <col min="6" max="6" width="1.28515625" style="0" customWidth="1"/>
    <col min="7" max="7" width="14.140625" style="0" customWidth="1"/>
    <col min="8" max="8" width="1.8515625" style="0" customWidth="1"/>
    <col min="9" max="9" width="1.28515625" style="0" customWidth="1"/>
    <col min="10" max="10" width="1.57421875" style="0" customWidth="1"/>
    <col min="11" max="11" width="1.421875" style="0" customWidth="1"/>
    <col min="12" max="12" width="1.28515625" style="0" customWidth="1"/>
    <col min="13" max="13" width="15.7109375" style="0" customWidth="1"/>
    <col min="14" max="14" width="2.00390625" style="0" customWidth="1"/>
    <col min="15" max="15" width="0.9921875" style="0" customWidth="1"/>
    <col min="16" max="16" width="16.7109375" style="0" customWidth="1"/>
    <col min="17" max="18" width="0.9921875" style="0" customWidth="1"/>
    <col min="19" max="19" width="4.8515625" style="0" customWidth="1"/>
    <col min="20" max="20" width="0.9921875" style="0" customWidth="1"/>
    <col min="21" max="21" width="10.140625" style="0" customWidth="1"/>
    <col min="22" max="22" width="1.28515625" style="0" customWidth="1"/>
    <col min="23" max="23" width="13.421875" style="0" customWidth="1"/>
    <col min="24" max="24" width="3.00390625" style="0" customWidth="1"/>
    <col min="25" max="25" width="1.1484375" style="0" customWidth="1"/>
    <col min="26" max="26" width="8.57421875" style="0" customWidth="1"/>
    <col min="27" max="27" width="2.57421875" style="0" customWidth="1"/>
    <col min="28" max="28" width="4.140625" style="0" customWidth="1"/>
    <col min="29" max="29" width="1.28515625" style="0" customWidth="1"/>
    <col min="30" max="30" width="1.7109375" style="0" customWidth="1"/>
    <col min="31" max="31" width="9.7109375" style="0" customWidth="1"/>
    <col min="32" max="32" width="4.28125" style="0" customWidth="1"/>
  </cols>
  <sheetData>
    <row r="1" ht="8.25" customHeight="1"/>
    <row r="2" spans="8:23" ht="15.75" customHeight="1">
      <c r="H2" s="170" t="s">
        <v>59</v>
      </c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</row>
    <row r="3" spans="8:23" ht="15" customHeight="1">
      <c r="H3" s="170" t="s">
        <v>58</v>
      </c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</row>
    <row r="4" spans="8:23" ht="15.75" customHeight="1">
      <c r="H4" s="170" t="s">
        <v>57</v>
      </c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</row>
    <row r="5" spans="8:23" ht="15" customHeight="1">
      <c r="H5" s="170" t="s">
        <v>56</v>
      </c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</row>
    <row r="6" ht="22.5" customHeight="1"/>
    <row r="7" ht="7.5" customHeight="1"/>
    <row r="8" ht="0.75" customHeight="1"/>
    <row r="9" spans="13:28" ht="16.5" customHeight="1">
      <c r="M9" s="168" t="s">
        <v>55</v>
      </c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</row>
    <row r="10" spans="16:32" ht="5.25" customHeight="1">
      <c r="P10" s="168" t="s">
        <v>54</v>
      </c>
      <c r="AD10" s="168" t="s">
        <v>53</v>
      </c>
      <c r="AE10" s="168"/>
      <c r="AF10" s="168"/>
    </row>
    <row r="11" spans="1:32" ht="7.5" customHeight="1">
      <c r="A11" s="168" t="s">
        <v>52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M11" s="168" t="s">
        <v>51</v>
      </c>
      <c r="N11" s="168"/>
      <c r="P11" s="168"/>
      <c r="R11" s="168" t="s">
        <v>2</v>
      </c>
      <c r="S11" s="168"/>
      <c r="T11" s="168"/>
      <c r="U11" s="168"/>
      <c r="W11" s="168" t="s">
        <v>3</v>
      </c>
      <c r="X11" s="168"/>
      <c r="Z11" s="168" t="s">
        <v>50</v>
      </c>
      <c r="AA11" s="168"/>
      <c r="AB11" s="168"/>
      <c r="AD11" s="168"/>
      <c r="AE11" s="168"/>
      <c r="AF11" s="168"/>
    </row>
    <row r="12" spans="1:32" ht="12.75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M12" s="168"/>
      <c r="N12" s="168"/>
      <c r="P12" s="168"/>
      <c r="R12" s="168"/>
      <c r="S12" s="168"/>
      <c r="T12" s="168"/>
      <c r="U12" s="168"/>
      <c r="W12" s="168"/>
      <c r="X12" s="168"/>
      <c r="Z12" s="168"/>
      <c r="AA12" s="168"/>
      <c r="AB12" s="168"/>
      <c r="AD12" s="168"/>
      <c r="AE12" s="168"/>
      <c r="AF12" s="168"/>
    </row>
    <row r="13" ht="12" customHeight="1">
      <c r="P13" s="168"/>
    </row>
    <row r="14" spans="13:32" ht="16.5" customHeight="1">
      <c r="M14" s="168" t="s">
        <v>49</v>
      </c>
      <c r="N14" s="168"/>
      <c r="P14" s="169" t="s">
        <v>48</v>
      </c>
      <c r="S14" s="168" t="s">
        <v>47</v>
      </c>
      <c r="T14" s="168"/>
      <c r="U14" s="168"/>
      <c r="V14" s="168"/>
      <c r="W14" s="168" t="s">
        <v>46</v>
      </c>
      <c r="X14" s="168"/>
      <c r="Z14" s="168" t="s">
        <v>45</v>
      </c>
      <c r="AA14" s="168"/>
      <c r="AB14" s="168"/>
      <c r="AD14" s="168" t="s">
        <v>44</v>
      </c>
      <c r="AE14" s="168"/>
      <c r="AF14" s="168"/>
    </row>
    <row r="15" ht="3" customHeight="1"/>
    <row r="16" spans="1:32" ht="12" customHeight="1">
      <c r="A16" s="165" t="s">
        <v>43</v>
      </c>
      <c r="B16" s="165"/>
      <c r="C16" s="165"/>
      <c r="D16" s="165"/>
      <c r="E16" s="165"/>
      <c r="F16" s="165"/>
      <c r="G16" s="165"/>
      <c r="M16" s="166">
        <v>3185328408</v>
      </c>
      <c r="N16" s="166"/>
      <c r="O16" s="161"/>
      <c r="P16" s="167">
        <v>1012575236</v>
      </c>
      <c r="Q16" s="161"/>
      <c r="R16" s="161"/>
      <c r="S16" s="166">
        <v>4197903644</v>
      </c>
      <c r="T16" s="166"/>
      <c r="U16" s="166"/>
      <c r="V16" s="161"/>
      <c r="W16" s="166">
        <v>3588163663.81</v>
      </c>
      <c r="X16" s="166"/>
      <c r="Y16" s="161"/>
      <c r="Z16" s="166">
        <v>3498070821.22</v>
      </c>
      <c r="AA16" s="166"/>
      <c r="AB16" s="166"/>
      <c r="AC16" s="161"/>
      <c r="AD16" s="166">
        <v>609739980.19</v>
      </c>
      <c r="AE16" s="166"/>
      <c r="AF16" s="166"/>
    </row>
    <row r="17" spans="1:7" ht="1.5" customHeight="1">
      <c r="A17" s="165"/>
      <c r="B17" s="165"/>
      <c r="C17" s="165"/>
      <c r="D17" s="165"/>
      <c r="E17" s="165"/>
      <c r="F17" s="165"/>
      <c r="G17" s="165"/>
    </row>
    <row r="18" ht="8.25" customHeight="1"/>
    <row r="19" ht="4.5" customHeight="1"/>
    <row r="20" spans="2:7" ht="1.5" customHeight="1">
      <c r="B20" s="164" t="s">
        <v>42</v>
      </c>
      <c r="C20" s="164"/>
      <c r="D20" s="164"/>
      <c r="E20" s="164"/>
      <c r="F20" s="164"/>
      <c r="G20" s="164"/>
    </row>
    <row r="21" spans="2:32" ht="10.5" customHeight="1">
      <c r="B21" s="164"/>
      <c r="C21" s="164"/>
      <c r="D21" s="164"/>
      <c r="E21" s="164"/>
      <c r="F21" s="164"/>
      <c r="G21" s="164"/>
      <c r="M21" s="162">
        <v>3185328408</v>
      </c>
      <c r="N21" s="162"/>
      <c r="O21" s="161"/>
      <c r="P21" s="163">
        <v>1012575236</v>
      </c>
      <c r="Q21" s="161"/>
      <c r="R21" s="161"/>
      <c r="S21" s="162">
        <v>4197903644</v>
      </c>
      <c r="T21" s="162"/>
      <c r="U21" s="162"/>
      <c r="V21" s="161"/>
      <c r="W21" s="162">
        <v>3588163663.81</v>
      </c>
      <c r="X21" s="162"/>
      <c r="Y21" s="161"/>
      <c r="Z21" s="162">
        <v>3498070821.22</v>
      </c>
      <c r="AA21" s="162"/>
      <c r="AB21" s="162"/>
      <c r="AC21" s="161"/>
      <c r="AD21" s="161"/>
      <c r="AE21" s="162">
        <v>609739980.19</v>
      </c>
      <c r="AF21" s="162"/>
    </row>
    <row r="22" spans="13:32" ht="9" customHeight="1"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</row>
    <row r="23" spans="3:26" ht="13.5" customHeight="1">
      <c r="C23" s="160" t="s">
        <v>41</v>
      </c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</row>
    <row r="24" ht="98.25" customHeight="1"/>
    <row r="25" spans="7:30" ht="16.5" customHeight="1">
      <c r="G25" s="159" t="s">
        <v>40</v>
      </c>
      <c r="H25" s="159"/>
      <c r="I25" s="159"/>
      <c r="J25" s="159"/>
      <c r="K25" s="159"/>
      <c r="L25" s="159"/>
      <c r="M25" s="159"/>
      <c r="U25" s="159" t="s">
        <v>39</v>
      </c>
      <c r="V25" s="159"/>
      <c r="W25" s="159"/>
      <c r="X25" s="159"/>
      <c r="Y25" s="159"/>
      <c r="Z25" s="159"/>
      <c r="AA25" s="159"/>
      <c r="AB25" s="159"/>
      <c r="AC25" s="159"/>
      <c r="AD25" s="159"/>
    </row>
    <row r="26" spans="7:30" ht="13.5" customHeight="1">
      <c r="G26" s="159" t="s">
        <v>38</v>
      </c>
      <c r="H26" s="159"/>
      <c r="I26" s="159"/>
      <c r="J26" s="159"/>
      <c r="K26" s="159"/>
      <c r="L26" s="159"/>
      <c r="M26" s="159"/>
      <c r="U26" s="159" t="s">
        <v>37</v>
      </c>
      <c r="V26" s="159"/>
      <c r="W26" s="159"/>
      <c r="X26" s="159"/>
      <c r="Y26" s="159"/>
      <c r="Z26" s="159"/>
      <c r="AA26" s="159"/>
      <c r="AB26" s="159"/>
      <c r="AC26" s="159"/>
      <c r="AD26" s="159"/>
    </row>
    <row r="27" ht="150.75" customHeight="1"/>
    <row r="28" spans="2:32" ht="13.5" customHeight="1">
      <c r="B28" s="158" t="s">
        <v>36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AB28" s="157"/>
      <c r="AC28" s="157"/>
      <c r="AD28" s="157"/>
      <c r="AE28" s="157"/>
      <c r="AF28" s="157"/>
    </row>
  </sheetData>
  <sheetProtection/>
  <mergeCells count="36">
    <mergeCell ref="H2:W2"/>
    <mergeCell ref="H3:W3"/>
    <mergeCell ref="H4:W4"/>
    <mergeCell ref="H5:W5"/>
    <mergeCell ref="M9:AB9"/>
    <mergeCell ref="P10:P13"/>
    <mergeCell ref="AD10:AF12"/>
    <mergeCell ref="A11:K12"/>
    <mergeCell ref="M11:N12"/>
    <mergeCell ref="R11:U12"/>
    <mergeCell ref="W11:X12"/>
    <mergeCell ref="Z11:AB12"/>
    <mergeCell ref="M14:N14"/>
    <mergeCell ref="S14:V14"/>
    <mergeCell ref="W14:X14"/>
    <mergeCell ref="Z14:AB14"/>
    <mergeCell ref="AD14:AF14"/>
    <mergeCell ref="A16:G17"/>
    <mergeCell ref="M16:N16"/>
    <mergeCell ref="S16:U16"/>
    <mergeCell ref="W16:X16"/>
    <mergeCell ref="Z16:AB16"/>
    <mergeCell ref="AD16:AF16"/>
    <mergeCell ref="B20:G21"/>
    <mergeCell ref="M21:N21"/>
    <mergeCell ref="S21:U21"/>
    <mergeCell ref="W21:X21"/>
    <mergeCell ref="Z21:AB21"/>
    <mergeCell ref="AE21:AF21"/>
    <mergeCell ref="C23:Z23"/>
    <mergeCell ref="G25:M25"/>
    <mergeCell ref="U25:AD25"/>
    <mergeCell ref="G26:M26"/>
    <mergeCell ref="U26:AD26"/>
    <mergeCell ref="B28:S28"/>
    <mergeCell ref="AB28:AF28"/>
  </mergeCells>
  <printOptions/>
  <pageMargins left="0.5902777777777778" right="0.5902777777777778" top="0.39375" bottom="0.39375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Z164"/>
  <sheetViews>
    <sheetView showGridLines="0" zoomScale="136" zoomScaleNormal="136" zoomScalePageLayoutView="0" workbookViewId="0" topLeftCell="B1">
      <selection activeCell="I14" sqref="I14:J14"/>
    </sheetView>
  </sheetViews>
  <sheetFormatPr defaultColWidth="6.8515625" defaultRowHeight="12.75" customHeight="1"/>
  <cols>
    <col min="1" max="1" width="0.9921875" style="0" customWidth="1"/>
    <col min="2" max="2" width="3.8515625" style="0" customWidth="1"/>
    <col min="3" max="3" width="10.140625" style="0" customWidth="1"/>
    <col min="4" max="4" width="1.7109375" style="0" customWidth="1"/>
    <col min="5" max="5" width="10.7109375" style="0" customWidth="1"/>
    <col min="6" max="6" width="6.8515625" style="0" customWidth="1"/>
    <col min="7" max="7" width="4.57421875" style="0" customWidth="1"/>
    <col min="8" max="8" width="0.9921875" style="0" customWidth="1"/>
    <col min="9" max="9" width="8.00390625" style="0" customWidth="1"/>
    <col min="10" max="10" width="9.28125" style="0" customWidth="1"/>
    <col min="11" max="11" width="0.9921875" style="0" customWidth="1"/>
    <col min="12" max="12" width="1.7109375" style="0" customWidth="1"/>
    <col min="13" max="13" width="9.00390625" style="0" customWidth="1"/>
    <col min="14" max="14" width="5.7109375" style="0" customWidth="1"/>
    <col min="15" max="15" width="0.9921875" style="0" customWidth="1"/>
    <col min="16" max="16" width="9.7109375" style="0" customWidth="1"/>
    <col min="17" max="17" width="4.140625" style="0" customWidth="1"/>
    <col min="18" max="18" width="1.57421875" style="0" customWidth="1"/>
    <col min="19" max="19" width="14.57421875" style="0" customWidth="1"/>
    <col min="20" max="20" width="1.1484375" style="0" customWidth="1"/>
    <col min="21" max="21" width="8.57421875" style="0" customWidth="1"/>
    <col min="22" max="22" width="5.28125" style="0" customWidth="1"/>
    <col min="23" max="23" width="1.421875" style="0" customWidth="1"/>
    <col min="24" max="24" width="1.57421875" style="0" customWidth="1"/>
    <col min="25" max="25" width="13.00390625" style="0" customWidth="1"/>
  </cols>
  <sheetData>
    <row r="1" ht="4.5" customHeight="1"/>
    <row r="2" spans="5:23" ht="15" customHeight="1">
      <c r="E2" s="181" t="s">
        <v>59</v>
      </c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</row>
    <row r="3" ht="11.25" customHeight="1"/>
    <row r="4" spans="2:26" ht="60" customHeight="1">
      <c r="B4" s="180" t="s">
        <v>353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ht="1.5" customHeight="1"/>
    <row r="6" spans="10:23" ht="18" customHeight="1">
      <c r="J6" s="168" t="s">
        <v>55</v>
      </c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</row>
    <row r="7" spans="1:25" ht="5.25" customHeight="1">
      <c r="A7" s="168" t="s">
        <v>352</v>
      </c>
      <c r="B7" s="168"/>
      <c r="C7" s="168"/>
      <c r="D7" s="168"/>
      <c r="E7" s="168"/>
      <c r="F7" s="168"/>
      <c r="G7" s="168"/>
      <c r="L7" s="168" t="s">
        <v>351</v>
      </c>
      <c r="M7" s="168"/>
      <c r="N7" s="168"/>
      <c r="X7" s="168" t="s">
        <v>53</v>
      </c>
      <c r="Y7" s="168"/>
    </row>
    <row r="8" spans="1:25" ht="12.75">
      <c r="A8" s="168"/>
      <c r="B8" s="168"/>
      <c r="C8" s="168"/>
      <c r="D8" s="168"/>
      <c r="E8" s="168"/>
      <c r="F8" s="168"/>
      <c r="G8" s="168"/>
      <c r="I8" s="168" t="s">
        <v>51</v>
      </c>
      <c r="J8" s="168"/>
      <c r="L8" s="168"/>
      <c r="M8" s="168"/>
      <c r="N8" s="168"/>
      <c r="P8" s="168" t="s">
        <v>2</v>
      </c>
      <c r="Q8" s="168"/>
      <c r="S8" s="168" t="s">
        <v>3</v>
      </c>
      <c r="U8" s="168" t="s">
        <v>50</v>
      </c>
      <c r="V8" s="168"/>
      <c r="X8" s="168"/>
      <c r="Y8" s="168"/>
    </row>
    <row r="9" spans="1:22" ht="6" customHeight="1">
      <c r="A9" s="168"/>
      <c r="B9" s="168"/>
      <c r="C9" s="168"/>
      <c r="D9" s="168"/>
      <c r="E9" s="168"/>
      <c r="F9" s="168"/>
      <c r="G9" s="168"/>
      <c r="I9" s="168"/>
      <c r="J9" s="168"/>
      <c r="L9" s="168"/>
      <c r="M9" s="168"/>
      <c r="N9" s="168"/>
      <c r="P9" s="168"/>
      <c r="Q9" s="168"/>
      <c r="S9" s="168"/>
      <c r="U9" s="168"/>
      <c r="V9" s="168"/>
    </row>
    <row r="10" spans="1:14" ht="6" customHeight="1">
      <c r="A10" s="168"/>
      <c r="B10" s="168"/>
      <c r="C10" s="168"/>
      <c r="D10" s="168"/>
      <c r="E10" s="168"/>
      <c r="F10" s="168"/>
      <c r="G10" s="168"/>
      <c r="L10" s="168"/>
      <c r="M10" s="168"/>
      <c r="N10" s="168"/>
    </row>
    <row r="11" spans="1:25" ht="3" customHeight="1">
      <c r="A11" s="168"/>
      <c r="B11" s="168"/>
      <c r="C11" s="168"/>
      <c r="D11" s="168"/>
      <c r="E11" s="168"/>
      <c r="F11" s="168"/>
      <c r="G11" s="168"/>
      <c r="I11" s="179" t="s">
        <v>49</v>
      </c>
      <c r="J11" s="179"/>
      <c r="L11" s="179" t="s">
        <v>48</v>
      </c>
      <c r="M11" s="179"/>
      <c r="N11" s="179"/>
      <c r="P11" s="179" t="s">
        <v>47</v>
      </c>
      <c r="Q11" s="179"/>
      <c r="S11" s="179" t="s">
        <v>46</v>
      </c>
      <c r="U11" s="179" t="s">
        <v>45</v>
      </c>
      <c r="V11" s="179"/>
      <c r="X11" s="179" t="s">
        <v>44</v>
      </c>
      <c r="Y11" s="179"/>
    </row>
    <row r="12" spans="9:25" ht="13.5" customHeight="1">
      <c r="I12" s="179"/>
      <c r="J12" s="179"/>
      <c r="L12" s="179"/>
      <c r="M12" s="179"/>
      <c r="N12" s="179"/>
      <c r="P12" s="179"/>
      <c r="Q12" s="179"/>
      <c r="S12" s="179"/>
      <c r="U12" s="179"/>
      <c r="V12" s="179"/>
      <c r="X12" s="179"/>
      <c r="Y12" s="179"/>
    </row>
    <row r="13" ht="3.75" customHeight="1"/>
    <row r="14" spans="2:25" ht="13.5" customHeight="1">
      <c r="B14" s="175" t="s">
        <v>350</v>
      </c>
      <c r="C14" s="175"/>
      <c r="D14" s="175"/>
      <c r="E14" s="175"/>
      <c r="I14" s="174" t="s">
        <v>349</v>
      </c>
      <c r="J14" s="174"/>
      <c r="M14" s="174" t="s">
        <v>348</v>
      </c>
      <c r="N14" s="174"/>
      <c r="P14" s="174" t="s">
        <v>347</v>
      </c>
      <c r="Q14" s="174"/>
      <c r="S14" s="173" t="s">
        <v>346</v>
      </c>
      <c r="U14" s="174" t="s">
        <v>345</v>
      </c>
      <c r="V14" s="174"/>
      <c r="Y14" s="173" t="s">
        <v>344</v>
      </c>
    </row>
    <row r="15" ht="3.75" customHeight="1"/>
    <row r="16" spans="3:25" ht="13.5" customHeight="1">
      <c r="C16" s="160" t="s">
        <v>343</v>
      </c>
      <c r="D16" s="160"/>
      <c r="E16" s="160"/>
      <c r="F16" s="160"/>
      <c r="I16" s="174" t="s">
        <v>342</v>
      </c>
      <c r="J16" s="174"/>
      <c r="M16" s="174" t="s">
        <v>341</v>
      </c>
      <c r="N16" s="174"/>
      <c r="P16" s="174" t="s">
        <v>340</v>
      </c>
      <c r="Q16" s="174"/>
      <c r="S16" s="176" t="s">
        <v>339</v>
      </c>
      <c r="U16" s="174" t="s">
        <v>339</v>
      </c>
      <c r="V16" s="174"/>
      <c r="Y16" s="176" t="s">
        <v>338</v>
      </c>
    </row>
    <row r="17" spans="3:6" ht="9.75" customHeight="1">
      <c r="C17" s="160"/>
      <c r="D17" s="160"/>
      <c r="E17" s="160"/>
      <c r="F17" s="160"/>
    </row>
    <row r="18" ht="2.25" customHeight="1"/>
    <row r="19" spans="3:25" ht="13.5" customHeight="1">
      <c r="C19" s="160" t="s">
        <v>337</v>
      </c>
      <c r="D19" s="160"/>
      <c r="E19" s="160"/>
      <c r="F19" s="160"/>
      <c r="I19" s="174" t="s">
        <v>336</v>
      </c>
      <c r="J19" s="174"/>
      <c r="M19" s="174" t="s">
        <v>335</v>
      </c>
      <c r="N19" s="174"/>
      <c r="P19" s="174" t="s">
        <v>334</v>
      </c>
      <c r="Q19" s="174"/>
      <c r="S19" s="176" t="s">
        <v>333</v>
      </c>
      <c r="U19" s="174" t="s">
        <v>333</v>
      </c>
      <c r="V19" s="174"/>
      <c r="Y19" s="176" t="s">
        <v>332</v>
      </c>
    </row>
    <row r="20" spans="3:6" ht="9.75" customHeight="1">
      <c r="C20" s="160"/>
      <c r="D20" s="160"/>
      <c r="E20" s="160"/>
      <c r="F20" s="160"/>
    </row>
    <row r="21" ht="2.25" customHeight="1"/>
    <row r="22" spans="3:25" ht="13.5" customHeight="1">
      <c r="C22" s="160" t="s">
        <v>331</v>
      </c>
      <c r="D22" s="160"/>
      <c r="E22" s="160"/>
      <c r="F22" s="160"/>
      <c r="I22" s="174" t="s">
        <v>330</v>
      </c>
      <c r="J22" s="174"/>
      <c r="M22" s="174" t="s">
        <v>329</v>
      </c>
      <c r="N22" s="174"/>
      <c r="P22" s="174" t="s">
        <v>328</v>
      </c>
      <c r="Q22" s="174"/>
      <c r="S22" s="176" t="s">
        <v>327</v>
      </c>
      <c r="U22" s="174" t="s">
        <v>327</v>
      </c>
      <c r="V22" s="174"/>
      <c r="Y22" s="176" t="s">
        <v>326</v>
      </c>
    </row>
    <row r="23" spans="3:6" ht="9.75" customHeight="1">
      <c r="C23" s="160"/>
      <c r="D23" s="160"/>
      <c r="E23" s="160"/>
      <c r="F23" s="160"/>
    </row>
    <row r="24" ht="2.25" customHeight="1"/>
    <row r="25" spans="3:25" ht="13.5" customHeight="1">
      <c r="C25" s="178" t="s">
        <v>325</v>
      </c>
      <c r="D25" s="178"/>
      <c r="E25" s="178"/>
      <c r="F25" s="178"/>
      <c r="I25" s="174" t="s">
        <v>324</v>
      </c>
      <c r="J25" s="174"/>
      <c r="M25" s="174" t="s">
        <v>323</v>
      </c>
      <c r="N25" s="174"/>
      <c r="P25" s="174" t="s">
        <v>322</v>
      </c>
      <c r="Q25" s="174"/>
      <c r="S25" s="176" t="s">
        <v>321</v>
      </c>
      <c r="U25" s="174" t="s">
        <v>320</v>
      </c>
      <c r="V25" s="174"/>
      <c r="Y25" s="176" t="s">
        <v>319</v>
      </c>
    </row>
    <row r="26" ht="3.75" customHeight="1"/>
    <row r="27" spans="3:25" ht="13.5" customHeight="1">
      <c r="C27" s="160" t="s">
        <v>318</v>
      </c>
      <c r="D27" s="160"/>
      <c r="E27" s="160"/>
      <c r="F27" s="160"/>
      <c r="I27" s="174" t="s">
        <v>317</v>
      </c>
      <c r="J27" s="174"/>
      <c r="M27" s="174" t="s">
        <v>316</v>
      </c>
      <c r="N27" s="174"/>
      <c r="P27" s="174" t="s">
        <v>315</v>
      </c>
      <c r="Q27" s="174"/>
      <c r="S27" s="176" t="s">
        <v>314</v>
      </c>
      <c r="U27" s="174" t="s">
        <v>313</v>
      </c>
      <c r="V27" s="174"/>
      <c r="Y27" s="176" t="s">
        <v>312</v>
      </c>
    </row>
    <row r="28" spans="3:6" ht="9.75" customHeight="1">
      <c r="C28" s="160"/>
      <c r="D28" s="160"/>
      <c r="E28" s="160"/>
      <c r="F28" s="160"/>
    </row>
    <row r="29" ht="2.25" customHeight="1"/>
    <row r="30" spans="3:25" ht="13.5" customHeight="1">
      <c r="C30" s="160" t="s">
        <v>311</v>
      </c>
      <c r="D30" s="160"/>
      <c r="E30" s="160"/>
      <c r="F30" s="160"/>
      <c r="I30" s="174" t="s">
        <v>70</v>
      </c>
      <c r="J30" s="174"/>
      <c r="M30" s="174" t="s">
        <v>310</v>
      </c>
      <c r="N30" s="174"/>
      <c r="P30" s="174" t="s">
        <v>310</v>
      </c>
      <c r="Q30" s="174"/>
      <c r="S30" s="176" t="s">
        <v>309</v>
      </c>
      <c r="U30" s="174" t="s">
        <v>309</v>
      </c>
      <c r="V30" s="174"/>
      <c r="Y30" s="176" t="s">
        <v>308</v>
      </c>
    </row>
    <row r="31" spans="3:6" ht="8.25" customHeight="1">
      <c r="C31" s="160"/>
      <c r="D31" s="160"/>
      <c r="E31" s="160"/>
      <c r="F31" s="160"/>
    </row>
    <row r="32" spans="3:6" ht="2.25" customHeight="1">
      <c r="C32" s="160"/>
      <c r="D32" s="160"/>
      <c r="E32" s="160"/>
      <c r="F32" s="160"/>
    </row>
    <row r="33" ht="13.5" customHeight="1"/>
    <row r="34" ht="3.75" customHeight="1"/>
    <row r="35" spans="2:25" ht="13.5" customHeight="1">
      <c r="B35" s="175" t="s">
        <v>307</v>
      </c>
      <c r="C35" s="175"/>
      <c r="D35" s="175"/>
      <c r="E35" s="175"/>
      <c r="I35" s="174" t="s">
        <v>306</v>
      </c>
      <c r="J35" s="174"/>
      <c r="M35" s="174" t="s">
        <v>305</v>
      </c>
      <c r="N35" s="174"/>
      <c r="P35" s="174" t="s">
        <v>304</v>
      </c>
      <c r="Q35" s="174"/>
      <c r="S35" s="173" t="s">
        <v>303</v>
      </c>
      <c r="U35" s="174" t="s">
        <v>302</v>
      </c>
      <c r="V35" s="174"/>
      <c r="Y35" s="173" t="s">
        <v>301</v>
      </c>
    </row>
    <row r="36" ht="3.75" customHeight="1"/>
    <row r="37" spans="3:25" ht="13.5" customHeight="1">
      <c r="C37" s="160" t="s">
        <v>300</v>
      </c>
      <c r="D37" s="160"/>
      <c r="E37" s="160"/>
      <c r="F37" s="160"/>
      <c r="I37" s="174" t="s">
        <v>299</v>
      </c>
      <c r="J37" s="174"/>
      <c r="M37" s="174" t="s">
        <v>298</v>
      </c>
      <c r="N37" s="174"/>
      <c r="P37" s="174" t="s">
        <v>297</v>
      </c>
      <c r="Q37" s="174"/>
      <c r="S37" s="176" t="s">
        <v>296</v>
      </c>
      <c r="U37" s="174" t="s">
        <v>295</v>
      </c>
      <c r="V37" s="174"/>
      <c r="Y37" s="176" t="s">
        <v>294</v>
      </c>
    </row>
    <row r="38" spans="3:6" ht="8.25" customHeight="1">
      <c r="C38" s="160"/>
      <c r="D38" s="160"/>
      <c r="E38" s="160"/>
      <c r="F38" s="160"/>
    </row>
    <row r="39" spans="3:6" ht="13.5" customHeight="1">
      <c r="C39" s="160"/>
      <c r="D39" s="160"/>
      <c r="E39" s="160"/>
      <c r="F39" s="160"/>
    </row>
    <row r="40" ht="2.25" customHeight="1"/>
    <row r="41" spans="3:25" ht="13.5" customHeight="1">
      <c r="C41" s="178" t="s">
        <v>293</v>
      </c>
      <c r="D41" s="178"/>
      <c r="E41" s="178"/>
      <c r="F41" s="178"/>
      <c r="I41" s="174" t="s">
        <v>292</v>
      </c>
      <c r="J41" s="174"/>
      <c r="M41" s="174" t="s">
        <v>291</v>
      </c>
      <c r="N41" s="174"/>
      <c r="P41" s="174" t="s">
        <v>290</v>
      </c>
      <c r="Q41" s="174"/>
      <c r="S41" s="176" t="s">
        <v>289</v>
      </c>
      <c r="U41" s="174" t="s">
        <v>289</v>
      </c>
      <c r="V41" s="174"/>
      <c r="Y41" s="176" t="s">
        <v>288</v>
      </c>
    </row>
    <row r="42" ht="3.75" customHeight="1"/>
    <row r="43" spans="3:25" ht="13.5" customHeight="1">
      <c r="C43" s="160" t="s">
        <v>287</v>
      </c>
      <c r="D43" s="160"/>
      <c r="E43" s="160"/>
      <c r="F43" s="160"/>
      <c r="I43" s="174" t="s">
        <v>286</v>
      </c>
      <c r="J43" s="174"/>
      <c r="M43" s="174" t="s">
        <v>285</v>
      </c>
      <c r="N43" s="174"/>
      <c r="P43" s="174" t="s">
        <v>284</v>
      </c>
      <c r="Q43" s="174"/>
      <c r="S43" s="176" t="s">
        <v>283</v>
      </c>
      <c r="U43" s="174" t="s">
        <v>282</v>
      </c>
      <c r="V43" s="174"/>
      <c r="Y43" s="176" t="s">
        <v>281</v>
      </c>
    </row>
    <row r="44" spans="3:6" ht="13.5" customHeight="1">
      <c r="C44" s="160"/>
      <c r="D44" s="160"/>
      <c r="E44" s="160"/>
      <c r="F44" s="160"/>
    </row>
    <row r="45" ht="2.25" customHeight="1"/>
    <row r="46" spans="3:25" ht="13.5" customHeight="1">
      <c r="C46" s="160" t="s">
        <v>280</v>
      </c>
      <c r="D46" s="160"/>
      <c r="E46" s="160"/>
      <c r="F46" s="160"/>
      <c r="I46" s="174" t="s">
        <v>279</v>
      </c>
      <c r="J46" s="174"/>
      <c r="M46" s="174" t="s">
        <v>278</v>
      </c>
      <c r="N46" s="174"/>
      <c r="P46" s="174" t="s">
        <v>277</v>
      </c>
      <c r="Q46" s="174"/>
      <c r="S46" s="176" t="s">
        <v>276</v>
      </c>
      <c r="U46" s="174" t="s">
        <v>275</v>
      </c>
      <c r="V46" s="174"/>
      <c r="Y46" s="176" t="s">
        <v>274</v>
      </c>
    </row>
    <row r="47" spans="3:6" ht="8.25" customHeight="1">
      <c r="C47" s="160"/>
      <c r="D47" s="160"/>
      <c r="E47" s="160"/>
      <c r="F47" s="160"/>
    </row>
    <row r="48" spans="3:6" ht="13.5" customHeight="1">
      <c r="C48" s="160"/>
      <c r="D48" s="160"/>
      <c r="E48" s="160"/>
      <c r="F48" s="160"/>
    </row>
    <row r="49" ht="2.25" customHeight="1"/>
    <row r="50" spans="3:25" ht="13.5" customHeight="1">
      <c r="C50" s="160" t="s">
        <v>273</v>
      </c>
      <c r="D50" s="160"/>
      <c r="E50" s="160"/>
      <c r="F50" s="160"/>
      <c r="I50" s="174" t="s">
        <v>272</v>
      </c>
      <c r="J50" s="174"/>
      <c r="M50" s="174" t="s">
        <v>271</v>
      </c>
      <c r="N50" s="174"/>
      <c r="P50" s="174" t="s">
        <v>270</v>
      </c>
      <c r="Q50" s="174"/>
      <c r="S50" s="176" t="s">
        <v>269</v>
      </c>
      <c r="U50" s="174" t="s">
        <v>269</v>
      </c>
      <c r="V50" s="174"/>
      <c r="Y50" s="176" t="s">
        <v>268</v>
      </c>
    </row>
    <row r="51" spans="3:6" ht="9.75" customHeight="1">
      <c r="C51" s="160"/>
      <c r="D51" s="160"/>
      <c r="E51" s="160"/>
      <c r="F51" s="160"/>
    </row>
    <row r="52" ht="2.25" customHeight="1"/>
    <row r="53" spans="3:25" ht="13.5" customHeight="1">
      <c r="C53" s="160" t="s">
        <v>267</v>
      </c>
      <c r="D53" s="160"/>
      <c r="E53" s="160"/>
      <c r="F53" s="160"/>
      <c r="I53" s="174" t="s">
        <v>266</v>
      </c>
      <c r="J53" s="174"/>
      <c r="M53" s="174" t="s">
        <v>265</v>
      </c>
      <c r="N53" s="174"/>
      <c r="P53" s="174" t="s">
        <v>264</v>
      </c>
      <c r="Q53" s="174"/>
      <c r="S53" s="176" t="s">
        <v>263</v>
      </c>
      <c r="U53" s="174" t="s">
        <v>262</v>
      </c>
      <c r="V53" s="174"/>
      <c r="Y53" s="176" t="s">
        <v>261</v>
      </c>
    </row>
    <row r="54" spans="3:6" ht="8.25" customHeight="1">
      <c r="C54" s="160"/>
      <c r="D54" s="160"/>
      <c r="E54" s="160"/>
      <c r="F54" s="160"/>
    </row>
    <row r="55" spans="3:6" ht="13.5" customHeight="1">
      <c r="C55" s="160"/>
      <c r="D55" s="160"/>
      <c r="E55" s="160"/>
      <c r="F55" s="160"/>
    </row>
    <row r="56" ht="2.25" customHeight="1"/>
    <row r="57" spans="3:25" ht="13.5" customHeight="1">
      <c r="C57" s="160" t="s">
        <v>260</v>
      </c>
      <c r="D57" s="160"/>
      <c r="E57" s="160"/>
      <c r="F57" s="160"/>
      <c r="I57" s="174" t="s">
        <v>259</v>
      </c>
      <c r="J57" s="174"/>
      <c r="M57" s="174" t="s">
        <v>258</v>
      </c>
      <c r="N57" s="174"/>
      <c r="P57" s="174" t="s">
        <v>257</v>
      </c>
      <c r="Q57" s="174"/>
      <c r="S57" s="176" t="s">
        <v>256</v>
      </c>
      <c r="U57" s="174" t="s">
        <v>255</v>
      </c>
      <c r="V57" s="174"/>
      <c r="Y57" s="176" t="s">
        <v>254</v>
      </c>
    </row>
    <row r="58" spans="3:6" ht="9.75" customHeight="1">
      <c r="C58" s="160"/>
      <c r="D58" s="160"/>
      <c r="E58" s="160"/>
      <c r="F58" s="160"/>
    </row>
    <row r="59" ht="15.75" customHeight="1"/>
    <row r="60" ht="3.75" customHeight="1"/>
    <row r="61" spans="2:25" ht="13.5" customHeight="1">
      <c r="B61" s="175" t="s">
        <v>253</v>
      </c>
      <c r="C61" s="175"/>
      <c r="D61" s="175"/>
      <c r="E61" s="175"/>
      <c r="I61" s="174" t="s">
        <v>252</v>
      </c>
      <c r="J61" s="174"/>
      <c r="M61" s="174" t="s">
        <v>251</v>
      </c>
      <c r="N61" s="174"/>
      <c r="P61" s="174" t="s">
        <v>250</v>
      </c>
      <c r="Q61" s="174"/>
      <c r="S61" s="173" t="s">
        <v>249</v>
      </c>
      <c r="U61" s="174" t="s">
        <v>248</v>
      </c>
      <c r="V61" s="174"/>
      <c r="Y61" s="173" t="s">
        <v>247</v>
      </c>
    </row>
    <row r="62" ht="3.75" customHeight="1"/>
    <row r="63" spans="3:25" ht="13.5" customHeight="1">
      <c r="C63" s="178" t="s">
        <v>246</v>
      </c>
      <c r="D63" s="178"/>
      <c r="E63" s="178"/>
      <c r="F63" s="178"/>
      <c r="I63" s="174" t="s">
        <v>245</v>
      </c>
      <c r="J63" s="174"/>
      <c r="M63" s="174" t="s">
        <v>244</v>
      </c>
      <c r="N63" s="174"/>
      <c r="P63" s="174" t="s">
        <v>243</v>
      </c>
      <c r="Q63" s="174"/>
      <c r="S63" s="176" t="s">
        <v>242</v>
      </c>
      <c r="U63" s="174" t="s">
        <v>241</v>
      </c>
      <c r="V63" s="174"/>
      <c r="Y63" s="176" t="s">
        <v>240</v>
      </c>
    </row>
    <row r="64" ht="3.75" customHeight="1"/>
    <row r="65" spans="3:25" ht="13.5" customHeight="1">
      <c r="C65" s="178" t="s">
        <v>239</v>
      </c>
      <c r="D65" s="178"/>
      <c r="E65" s="178"/>
      <c r="F65" s="178"/>
      <c r="I65" s="174" t="s">
        <v>238</v>
      </c>
      <c r="J65" s="174"/>
      <c r="M65" s="174" t="s">
        <v>237</v>
      </c>
      <c r="N65" s="174"/>
      <c r="P65" s="174" t="s">
        <v>236</v>
      </c>
      <c r="Q65" s="174"/>
      <c r="S65" s="176" t="s">
        <v>235</v>
      </c>
      <c r="U65" s="174" t="s">
        <v>234</v>
      </c>
      <c r="V65" s="174"/>
      <c r="Y65" s="176" t="s">
        <v>233</v>
      </c>
    </row>
    <row r="66" ht="3.75" customHeight="1"/>
    <row r="67" spans="3:25" ht="13.5" customHeight="1">
      <c r="C67" s="160" t="s">
        <v>232</v>
      </c>
      <c r="D67" s="160"/>
      <c r="E67" s="160"/>
      <c r="F67" s="160"/>
      <c r="I67" s="174" t="s">
        <v>231</v>
      </c>
      <c r="J67" s="174"/>
      <c r="M67" s="174" t="s">
        <v>230</v>
      </c>
      <c r="N67" s="174"/>
      <c r="P67" s="174" t="s">
        <v>229</v>
      </c>
      <c r="Q67" s="174"/>
      <c r="S67" s="176" t="s">
        <v>228</v>
      </c>
      <c r="U67" s="174" t="s">
        <v>227</v>
      </c>
      <c r="V67" s="174"/>
      <c r="Y67" s="176" t="s">
        <v>226</v>
      </c>
    </row>
    <row r="68" spans="3:6" ht="8.25" customHeight="1">
      <c r="C68" s="160"/>
      <c r="D68" s="160"/>
      <c r="E68" s="160"/>
      <c r="F68" s="160"/>
    </row>
    <row r="69" spans="3:6" ht="13.5" customHeight="1">
      <c r="C69" s="160"/>
      <c r="D69" s="160"/>
      <c r="E69" s="160"/>
      <c r="F69" s="160"/>
    </row>
    <row r="70" ht="2.25" customHeight="1"/>
    <row r="71" spans="3:25" ht="13.5" customHeight="1">
      <c r="C71" s="160" t="s">
        <v>225</v>
      </c>
      <c r="D71" s="160"/>
      <c r="E71" s="160"/>
      <c r="F71" s="160"/>
      <c r="I71" s="174" t="s">
        <v>224</v>
      </c>
      <c r="J71" s="174"/>
      <c r="M71" s="174" t="s">
        <v>223</v>
      </c>
      <c r="N71" s="174"/>
      <c r="P71" s="174" t="s">
        <v>222</v>
      </c>
      <c r="Q71" s="174"/>
      <c r="S71" s="176" t="s">
        <v>221</v>
      </c>
      <c r="U71" s="174" t="s">
        <v>220</v>
      </c>
      <c r="V71" s="174"/>
      <c r="Y71" s="176" t="s">
        <v>219</v>
      </c>
    </row>
    <row r="72" spans="3:6" ht="9.75" customHeight="1">
      <c r="C72" s="160"/>
      <c r="D72" s="160"/>
      <c r="E72" s="160"/>
      <c r="F72" s="160"/>
    </row>
    <row r="73" ht="2.25" customHeight="1"/>
    <row r="74" spans="3:25" ht="13.5" customHeight="1">
      <c r="C74" s="160" t="s">
        <v>218</v>
      </c>
      <c r="D74" s="160"/>
      <c r="E74" s="160"/>
      <c r="F74" s="160"/>
      <c r="I74" s="174" t="s">
        <v>217</v>
      </c>
      <c r="J74" s="174"/>
      <c r="M74" s="174" t="s">
        <v>216</v>
      </c>
      <c r="N74" s="174"/>
      <c r="P74" s="174" t="s">
        <v>215</v>
      </c>
      <c r="Q74" s="174"/>
      <c r="S74" s="176" t="s">
        <v>214</v>
      </c>
      <c r="U74" s="174" t="s">
        <v>213</v>
      </c>
      <c r="V74" s="174"/>
      <c r="Y74" s="176" t="s">
        <v>212</v>
      </c>
    </row>
    <row r="75" spans="3:6" ht="8.25" customHeight="1">
      <c r="C75" s="160"/>
      <c r="D75" s="160"/>
      <c r="E75" s="160"/>
      <c r="F75" s="160"/>
    </row>
    <row r="76" spans="3:6" ht="13.5" customHeight="1">
      <c r="C76" s="160"/>
      <c r="D76" s="160"/>
      <c r="E76" s="160"/>
      <c r="F76" s="160"/>
    </row>
    <row r="77" ht="2.25" customHeight="1"/>
    <row r="78" spans="3:25" ht="13.5" customHeight="1">
      <c r="C78" s="160" t="s">
        <v>211</v>
      </c>
      <c r="D78" s="160"/>
      <c r="E78" s="160"/>
      <c r="F78" s="160"/>
      <c r="I78" s="174" t="s">
        <v>210</v>
      </c>
      <c r="J78" s="174"/>
      <c r="M78" s="174" t="s">
        <v>209</v>
      </c>
      <c r="N78" s="174"/>
      <c r="P78" s="174" t="s">
        <v>208</v>
      </c>
      <c r="Q78" s="174"/>
      <c r="S78" s="176" t="s">
        <v>207</v>
      </c>
      <c r="U78" s="174" t="s">
        <v>206</v>
      </c>
      <c r="V78" s="174"/>
      <c r="Y78" s="176" t="s">
        <v>205</v>
      </c>
    </row>
    <row r="79" spans="3:6" ht="9.75" customHeight="1">
      <c r="C79" s="160"/>
      <c r="D79" s="160"/>
      <c r="E79" s="160"/>
      <c r="F79" s="160"/>
    </row>
    <row r="80" ht="2.25" customHeight="1"/>
    <row r="81" spans="3:25" ht="13.5" customHeight="1">
      <c r="C81" s="160" t="s">
        <v>204</v>
      </c>
      <c r="D81" s="160"/>
      <c r="E81" s="160"/>
      <c r="F81" s="160"/>
      <c r="I81" s="174" t="s">
        <v>203</v>
      </c>
      <c r="J81" s="174"/>
      <c r="M81" s="174" t="s">
        <v>202</v>
      </c>
      <c r="N81" s="174"/>
      <c r="P81" s="174" t="s">
        <v>201</v>
      </c>
      <c r="Q81" s="174"/>
      <c r="S81" s="176" t="s">
        <v>200</v>
      </c>
      <c r="U81" s="174" t="s">
        <v>200</v>
      </c>
      <c r="V81" s="174"/>
      <c r="Y81" s="176" t="s">
        <v>199</v>
      </c>
    </row>
    <row r="82" spans="3:6" ht="9.75" customHeight="1">
      <c r="C82" s="160"/>
      <c r="D82" s="160"/>
      <c r="E82" s="160"/>
      <c r="F82" s="160"/>
    </row>
    <row r="83" ht="2.25" customHeight="1"/>
    <row r="84" spans="3:25" ht="13.5" customHeight="1">
      <c r="C84" s="178" t="s">
        <v>198</v>
      </c>
      <c r="D84" s="178"/>
      <c r="E84" s="178"/>
      <c r="F84" s="178"/>
      <c r="I84" s="174" t="s">
        <v>197</v>
      </c>
      <c r="J84" s="174"/>
      <c r="M84" s="174" t="s">
        <v>196</v>
      </c>
      <c r="N84" s="174"/>
      <c r="P84" s="174" t="s">
        <v>195</v>
      </c>
      <c r="Q84" s="174"/>
      <c r="S84" s="176" t="s">
        <v>194</v>
      </c>
      <c r="U84" s="174" t="s">
        <v>193</v>
      </c>
      <c r="V84" s="174"/>
      <c r="Y84" s="176" t="s">
        <v>192</v>
      </c>
    </row>
    <row r="85" ht="3.75" customHeight="1"/>
    <row r="86" spans="3:25" ht="12.75">
      <c r="C86" s="178" t="s">
        <v>191</v>
      </c>
      <c r="D86" s="178"/>
      <c r="E86" s="178"/>
      <c r="F86" s="178"/>
      <c r="I86" s="174" t="s">
        <v>190</v>
      </c>
      <c r="J86" s="174"/>
      <c r="M86" s="174" t="s">
        <v>189</v>
      </c>
      <c r="N86" s="174"/>
      <c r="P86" s="174" t="s">
        <v>188</v>
      </c>
      <c r="Q86" s="174"/>
      <c r="S86" s="174" t="s">
        <v>187</v>
      </c>
      <c r="U86" s="174" t="s">
        <v>186</v>
      </c>
      <c r="V86" s="174"/>
      <c r="Y86" s="176" t="s">
        <v>185</v>
      </c>
    </row>
    <row r="87" ht="0.75" customHeight="1">
      <c r="S87" s="174"/>
    </row>
    <row r="88" ht="15" customHeight="1"/>
    <row r="89" ht="3.75" customHeight="1"/>
    <row r="90" spans="2:25" ht="13.5" customHeight="1">
      <c r="B90" s="177" t="s">
        <v>184</v>
      </c>
      <c r="C90" s="177"/>
      <c r="D90" s="177"/>
      <c r="E90" s="177"/>
      <c r="I90" s="174" t="s">
        <v>183</v>
      </c>
      <c r="J90" s="174"/>
      <c r="M90" s="174" t="s">
        <v>182</v>
      </c>
      <c r="N90" s="174"/>
      <c r="P90" s="174" t="s">
        <v>181</v>
      </c>
      <c r="Q90" s="174"/>
      <c r="S90" s="173" t="s">
        <v>180</v>
      </c>
      <c r="U90" s="174" t="s">
        <v>179</v>
      </c>
      <c r="V90" s="174"/>
      <c r="Y90" s="173" t="s">
        <v>178</v>
      </c>
    </row>
    <row r="91" spans="2:5" ht="9.75" customHeight="1">
      <c r="B91" s="177"/>
      <c r="C91" s="177"/>
      <c r="D91" s="177"/>
      <c r="E91" s="177"/>
    </row>
    <row r="92" ht="3" customHeight="1"/>
    <row r="93" spans="3:25" ht="13.5" customHeight="1">
      <c r="C93" s="160" t="s">
        <v>177</v>
      </c>
      <c r="D93" s="160"/>
      <c r="E93" s="160"/>
      <c r="F93" s="160"/>
      <c r="I93" s="174" t="s">
        <v>176</v>
      </c>
      <c r="J93" s="174"/>
      <c r="M93" s="174" t="s">
        <v>175</v>
      </c>
      <c r="N93" s="174"/>
      <c r="P93" s="174" t="s">
        <v>174</v>
      </c>
      <c r="Q93" s="174"/>
      <c r="S93" s="176" t="s">
        <v>173</v>
      </c>
      <c r="U93" s="174" t="s">
        <v>173</v>
      </c>
      <c r="V93" s="174"/>
      <c r="Y93" s="176" t="s">
        <v>172</v>
      </c>
    </row>
    <row r="94" spans="3:6" ht="9.75" customHeight="1">
      <c r="C94" s="160"/>
      <c r="D94" s="160"/>
      <c r="E94" s="160"/>
      <c r="F94" s="160"/>
    </row>
    <row r="95" ht="2.25" customHeight="1"/>
    <row r="96" spans="3:25" ht="13.5" customHeight="1">
      <c r="C96" s="178" t="s">
        <v>171</v>
      </c>
      <c r="D96" s="178"/>
      <c r="E96" s="178"/>
      <c r="F96" s="178"/>
      <c r="I96" s="174" t="s">
        <v>170</v>
      </c>
      <c r="J96" s="174"/>
      <c r="M96" s="174" t="s">
        <v>169</v>
      </c>
      <c r="N96" s="174"/>
      <c r="P96" s="174" t="s">
        <v>168</v>
      </c>
      <c r="Q96" s="174"/>
      <c r="S96" s="176" t="s">
        <v>167</v>
      </c>
      <c r="U96" s="174" t="s">
        <v>166</v>
      </c>
      <c r="V96" s="174"/>
      <c r="Y96" s="176" t="s">
        <v>165</v>
      </c>
    </row>
    <row r="97" ht="3.75" customHeight="1"/>
    <row r="98" spans="3:25" ht="13.5" customHeight="1">
      <c r="C98" s="178" t="s">
        <v>164</v>
      </c>
      <c r="D98" s="178"/>
      <c r="E98" s="178"/>
      <c r="F98" s="178"/>
      <c r="I98" s="174" t="s">
        <v>163</v>
      </c>
      <c r="J98" s="174"/>
      <c r="M98" s="174" t="s">
        <v>162</v>
      </c>
      <c r="N98" s="174"/>
      <c r="P98" s="174" t="s">
        <v>161</v>
      </c>
      <c r="Q98" s="174"/>
      <c r="S98" s="176" t="s">
        <v>160</v>
      </c>
      <c r="U98" s="174" t="s">
        <v>159</v>
      </c>
      <c r="V98" s="174"/>
      <c r="Y98" s="176" t="s">
        <v>158</v>
      </c>
    </row>
    <row r="99" ht="3.75" customHeight="1"/>
    <row r="100" spans="3:25" ht="13.5" customHeight="1">
      <c r="C100" s="178" t="s">
        <v>157</v>
      </c>
      <c r="D100" s="178"/>
      <c r="E100" s="178"/>
      <c r="F100" s="178"/>
      <c r="I100" s="174" t="s">
        <v>156</v>
      </c>
      <c r="J100" s="174"/>
      <c r="M100" s="174" t="s">
        <v>155</v>
      </c>
      <c r="N100" s="174"/>
      <c r="P100" s="174" t="s">
        <v>154</v>
      </c>
      <c r="Q100" s="174"/>
      <c r="S100" s="176" t="s">
        <v>153</v>
      </c>
      <c r="U100" s="174" t="s">
        <v>152</v>
      </c>
      <c r="V100" s="174"/>
      <c r="Y100" s="176" t="s">
        <v>151</v>
      </c>
    </row>
    <row r="101" ht="3.75" customHeight="1"/>
    <row r="102" spans="3:25" ht="12.75">
      <c r="C102" s="178" t="s">
        <v>150</v>
      </c>
      <c r="D102" s="178"/>
      <c r="E102" s="178"/>
      <c r="F102" s="178"/>
      <c r="I102" s="174" t="s">
        <v>149</v>
      </c>
      <c r="J102" s="174"/>
      <c r="M102" s="174" t="s">
        <v>148</v>
      </c>
      <c r="N102" s="174"/>
      <c r="P102" s="174" t="s">
        <v>147</v>
      </c>
      <c r="Q102" s="174"/>
      <c r="S102" s="174" t="s">
        <v>147</v>
      </c>
      <c r="U102" s="174" t="s">
        <v>147</v>
      </c>
      <c r="V102" s="174"/>
      <c r="Y102" s="176" t="s">
        <v>70</v>
      </c>
    </row>
    <row r="103" ht="0.75" customHeight="1">
      <c r="S103" s="174"/>
    </row>
    <row r="104" ht="15" customHeight="1"/>
    <row r="105" spans="2:25" ht="13.5" customHeight="1">
      <c r="B105" s="177" t="s">
        <v>146</v>
      </c>
      <c r="C105" s="177"/>
      <c r="D105" s="177"/>
      <c r="E105" s="177"/>
      <c r="I105" s="174" t="s">
        <v>145</v>
      </c>
      <c r="J105" s="174"/>
      <c r="M105" s="174" t="s">
        <v>144</v>
      </c>
      <c r="N105" s="174"/>
      <c r="P105" s="174" t="s">
        <v>143</v>
      </c>
      <c r="Q105" s="174"/>
      <c r="S105" s="173" t="s">
        <v>142</v>
      </c>
      <c r="U105" s="174" t="s">
        <v>141</v>
      </c>
      <c r="V105" s="174"/>
      <c r="Y105" s="173" t="s">
        <v>140</v>
      </c>
    </row>
    <row r="106" spans="2:5" ht="9.75" customHeight="1">
      <c r="B106" s="177"/>
      <c r="C106" s="177"/>
      <c r="D106" s="177"/>
      <c r="E106" s="177"/>
    </row>
    <row r="107" ht="3" customHeight="1"/>
    <row r="108" spans="3:25" ht="13.5" customHeight="1">
      <c r="C108" s="160" t="s">
        <v>139</v>
      </c>
      <c r="D108" s="160"/>
      <c r="E108" s="160"/>
      <c r="F108" s="160"/>
      <c r="I108" s="174" t="s">
        <v>138</v>
      </c>
      <c r="J108" s="174"/>
      <c r="M108" s="174" t="s">
        <v>137</v>
      </c>
      <c r="N108" s="174"/>
      <c r="P108" s="174" t="s">
        <v>136</v>
      </c>
      <c r="Q108" s="174"/>
      <c r="S108" s="176" t="s">
        <v>135</v>
      </c>
      <c r="U108" s="174" t="s">
        <v>134</v>
      </c>
      <c r="V108" s="174"/>
      <c r="Y108" s="176" t="s">
        <v>133</v>
      </c>
    </row>
    <row r="109" spans="3:6" ht="9.75" customHeight="1">
      <c r="C109" s="160"/>
      <c r="D109" s="160"/>
      <c r="E109" s="160"/>
      <c r="F109" s="160"/>
    </row>
    <row r="110" ht="2.25" customHeight="1"/>
    <row r="111" spans="3:25" ht="13.5" customHeight="1">
      <c r="C111" s="160" t="s">
        <v>132</v>
      </c>
      <c r="D111" s="160"/>
      <c r="E111" s="160"/>
      <c r="F111" s="160"/>
      <c r="I111" s="174" t="s">
        <v>70</v>
      </c>
      <c r="J111" s="174"/>
      <c r="M111" s="174" t="s">
        <v>131</v>
      </c>
      <c r="N111" s="174"/>
      <c r="P111" s="174" t="s">
        <v>131</v>
      </c>
      <c r="Q111" s="174"/>
      <c r="S111" s="176" t="s">
        <v>130</v>
      </c>
      <c r="U111" s="174" t="s">
        <v>130</v>
      </c>
      <c r="V111" s="174"/>
      <c r="Y111" s="176" t="s">
        <v>129</v>
      </c>
    </row>
    <row r="112" spans="3:6" ht="9.75" customHeight="1">
      <c r="C112" s="160"/>
      <c r="D112" s="160"/>
      <c r="E112" s="160"/>
      <c r="F112" s="160"/>
    </row>
    <row r="113" ht="2.25" customHeight="1"/>
    <row r="114" spans="3:25" ht="13.5" customHeight="1">
      <c r="C114" s="160" t="s">
        <v>128</v>
      </c>
      <c r="D114" s="160"/>
      <c r="E114" s="160"/>
      <c r="F114" s="160"/>
      <c r="I114" s="174" t="s">
        <v>70</v>
      </c>
      <c r="J114" s="174"/>
      <c r="M114" s="174" t="s">
        <v>127</v>
      </c>
      <c r="N114" s="174"/>
      <c r="P114" s="174" t="s">
        <v>127</v>
      </c>
      <c r="Q114" s="174"/>
      <c r="S114" s="176" t="s">
        <v>126</v>
      </c>
      <c r="U114" s="174" t="s">
        <v>126</v>
      </c>
      <c r="V114" s="174"/>
      <c r="Y114" s="176" t="s">
        <v>125</v>
      </c>
    </row>
    <row r="115" spans="3:6" ht="9.75" customHeight="1">
      <c r="C115" s="160"/>
      <c r="D115" s="160"/>
      <c r="E115" s="160"/>
      <c r="F115" s="160"/>
    </row>
    <row r="116" ht="2.25" customHeight="1"/>
    <row r="117" spans="3:25" ht="13.5" customHeight="1">
      <c r="C117" s="160" t="s">
        <v>124</v>
      </c>
      <c r="D117" s="160"/>
      <c r="E117" s="160"/>
      <c r="F117" s="160"/>
      <c r="I117" s="174" t="s">
        <v>70</v>
      </c>
      <c r="J117" s="174"/>
      <c r="M117" s="174" t="s">
        <v>123</v>
      </c>
      <c r="N117" s="174"/>
      <c r="P117" s="174" t="s">
        <v>123</v>
      </c>
      <c r="Q117" s="174"/>
      <c r="S117" s="176" t="s">
        <v>122</v>
      </c>
      <c r="U117" s="174" t="s">
        <v>121</v>
      </c>
      <c r="V117" s="174"/>
      <c r="Y117" s="176" t="s">
        <v>120</v>
      </c>
    </row>
    <row r="118" spans="3:6" ht="9.75" customHeight="1">
      <c r="C118" s="160"/>
      <c r="D118" s="160"/>
      <c r="E118" s="160"/>
      <c r="F118" s="160"/>
    </row>
    <row r="119" ht="2.25" customHeight="1"/>
    <row r="120" spans="3:25" ht="13.5" customHeight="1">
      <c r="C120" s="160" t="s">
        <v>119</v>
      </c>
      <c r="D120" s="160"/>
      <c r="E120" s="160"/>
      <c r="F120" s="160"/>
      <c r="I120" s="174" t="s">
        <v>118</v>
      </c>
      <c r="J120" s="174"/>
      <c r="M120" s="174" t="s">
        <v>117</v>
      </c>
      <c r="N120" s="174"/>
      <c r="P120" s="174" t="s">
        <v>116</v>
      </c>
      <c r="Q120" s="174"/>
      <c r="S120" s="176" t="s">
        <v>115</v>
      </c>
      <c r="U120" s="174" t="s">
        <v>115</v>
      </c>
      <c r="V120" s="174"/>
      <c r="Y120" s="176" t="s">
        <v>114</v>
      </c>
    </row>
    <row r="121" spans="3:6" ht="9.75" customHeight="1">
      <c r="C121" s="160"/>
      <c r="D121" s="160"/>
      <c r="E121" s="160"/>
      <c r="F121" s="160"/>
    </row>
    <row r="122" ht="2.25" customHeight="1"/>
    <row r="123" spans="3:25" ht="12.75">
      <c r="C123" s="178" t="s">
        <v>113</v>
      </c>
      <c r="D123" s="178"/>
      <c r="E123" s="178"/>
      <c r="F123" s="178"/>
      <c r="I123" s="174" t="s">
        <v>112</v>
      </c>
      <c r="J123" s="174"/>
      <c r="M123" s="174" t="s">
        <v>111</v>
      </c>
      <c r="N123" s="174"/>
      <c r="P123" s="174" t="s">
        <v>110</v>
      </c>
      <c r="Q123" s="174"/>
      <c r="S123" s="174" t="s">
        <v>109</v>
      </c>
      <c r="U123" s="174" t="s">
        <v>108</v>
      </c>
      <c r="V123" s="174"/>
      <c r="Y123" s="176" t="s">
        <v>107</v>
      </c>
    </row>
    <row r="124" ht="0.75" customHeight="1">
      <c r="S124" s="174"/>
    </row>
    <row r="125" ht="15" customHeight="1"/>
    <row r="126" ht="3.75" customHeight="1"/>
    <row r="127" spans="2:25" ht="13.5" customHeight="1">
      <c r="B127" s="175" t="s">
        <v>106</v>
      </c>
      <c r="C127" s="175"/>
      <c r="D127" s="175"/>
      <c r="E127" s="175"/>
      <c r="I127" s="174" t="s">
        <v>105</v>
      </c>
      <c r="J127" s="174"/>
      <c r="M127" s="174" t="s">
        <v>104</v>
      </c>
      <c r="N127" s="174"/>
      <c r="P127" s="174" t="s">
        <v>103</v>
      </c>
      <c r="Q127" s="174"/>
      <c r="S127" s="173" t="s">
        <v>102</v>
      </c>
      <c r="U127" s="174" t="s">
        <v>102</v>
      </c>
      <c r="V127" s="174"/>
      <c r="Y127" s="173" t="s">
        <v>101</v>
      </c>
    </row>
    <row r="128" ht="3.75" customHeight="1"/>
    <row r="129" spans="3:25" ht="13.5" customHeight="1">
      <c r="C129" s="160" t="s">
        <v>100</v>
      </c>
      <c r="D129" s="160"/>
      <c r="E129" s="160"/>
      <c r="F129" s="160"/>
      <c r="I129" s="174" t="s">
        <v>99</v>
      </c>
      <c r="J129" s="174"/>
      <c r="M129" s="174" t="s">
        <v>98</v>
      </c>
      <c r="N129" s="174"/>
      <c r="P129" s="174" t="s">
        <v>97</v>
      </c>
      <c r="Q129" s="174"/>
      <c r="S129" s="176" t="s">
        <v>96</v>
      </c>
      <c r="U129" s="174" t="s">
        <v>96</v>
      </c>
      <c r="V129" s="174"/>
      <c r="Y129" s="176" t="s">
        <v>95</v>
      </c>
    </row>
    <row r="130" spans="3:6" ht="9.75" customHeight="1">
      <c r="C130" s="160"/>
      <c r="D130" s="160"/>
      <c r="E130" s="160"/>
      <c r="F130" s="160"/>
    </row>
    <row r="131" ht="2.25" customHeight="1"/>
    <row r="132" spans="3:25" ht="12.75">
      <c r="C132" s="178" t="s">
        <v>94</v>
      </c>
      <c r="D132" s="178"/>
      <c r="E132" s="178"/>
      <c r="F132" s="178"/>
      <c r="I132" s="174" t="s">
        <v>93</v>
      </c>
      <c r="J132" s="174"/>
      <c r="M132" s="174" t="s">
        <v>92</v>
      </c>
      <c r="N132" s="174"/>
      <c r="P132" s="174" t="s">
        <v>91</v>
      </c>
      <c r="Q132" s="174"/>
      <c r="S132" s="174" t="s">
        <v>90</v>
      </c>
      <c r="U132" s="174" t="s">
        <v>90</v>
      </c>
      <c r="V132" s="174"/>
      <c r="Y132" s="176" t="s">
        <v>89</v>
      </c>
    </row>
    <row r="133" ht="0.75" customHeight="1">
      <c r="S133" s="174"/>
    </row>
    <row r="134" ht="15" customHeight="1"/>
    <row r="135" ht="3.75" customHeight="1"/>
    <row r="136" spans="2:25" ht="13.5" customHeight="1">
      <c r="B136" s="177" t="s">
        <v>88</v>
      </c>
      <c r="C136" s="177"/>
      <c r="D136" s="177"/>
      <c r="E136" s="177"/>
      <c r="I136" s="174" t="s">
        <v>87</v>
      </c>
      <c r="J136" s="174"/>
      <c r="M136" s="174" t="s">
        <v>86</v>
      </c>
      <c r="N136" s="174"/>
      <c r="P136" s="174" t="s">
        <v>85</v>
      </c>
      <c r="Q136" s="174"/>
      <c r="S136" s="173" t="s">
        <v>79</v>
      </c>
      <c r="U136" s="174" t="s">
        <v>78</v>
      </c>
      <c r="V136" s="174"/>
      <c r="Y136" s="173" t="s">
        <v>84</v>
      </c>
    </row>
    <row r="137" spans="2:5" ht="9.75" customHeight="1">
      <c r="B137" s="177"/>
      <c r="C137" s="177"/>
      <c r="D137" s="177"/>
      <c r="E137" s="177"/>
    </row>
    <row r="138" ht="3" customHeight="1"/>
    <row r="139" spans="3:25" ht="13.5" customHeight="1">
      <c r="C139" s="160" t="s">
        <v>83</v>
      </c>
      <c r="D139" s="160"/>
      <c r="E139" s="160"/>
      <c r="F139" s="160"/>
      <c r="I139" s="174" t="s">
        <v>82</v>
      </c>
      <c r="J139" s="174"/>
      <c r="M139" s="174" t="s">
        <v>81</v>
      </c>
      <c r="N139" s="174"/>
      <c r="P139" s="174" t="s">
        <v>80</v>
      </c>
      <c r="Q139" s="174"/>
      <c r="S139" s="176" t="s">
        <v>79</v>
      </c>
      <c r="U139" s="174" t="s">
        <v>78</v>
      </c>
      <c r="V139" s="174"/>
      <c r="Y139" s="176" t="s">
        <v>77</v>
      </c>
    </row>
    <row r="140" spans="3:6" ht="9.75" customHeight="1">
      <c r="C140" s="160"/>
      <c r="D140" s="160"/>
      <c r="E140" s="160"/>
      <c r="F140" s="160"/>
    </row>
    <row r="141" ht="2.25" customHeight="1"/>
    <row r="142" spans="3:25" ht="13.5" customHeight="1">
      <c r="C142" s="160" t="s">
        <v>76</v>
      </c>
      <c r="D142" s="160"/>
      <c r="E142" s="160"/>
      <c r="F142" s="160"/>
      <c r="I142" s="174" t="s">
        <v>75</v>
      </c>
      <c r="J142" s="174"/>
      <c r="M142" s="174" t="s">
        <v>74</v>
      </c>
      <c r="N142" s="174"/>
      <c r="P142" s="174" t="s">
        <v>73</v>
      </c>
      <c r="Q142" s="174"/>
      <c r="S142" s="176" t="s">
        <v>70</v>
      </c>
      <c r="U142" s="174" t="s">
        <v>70</v>
      </c>
      <c r="V142" s="174"/>
      <c r="Y142" s="176" t="s">
        <v>73</v>
      </c>
    </row>
    <row r="143" spans="3:6" ht="8.25" customHeight="1">
      <c r="C143" s="160"/>
      <c r="D143" s="160"/>
      <c r="E143" s="160"/>
      <c r="F143" s="160"/>
    </row>
    <row r="144" spans="3:6" ht="12" customHeight="1">
      <c r="C144" s="160"/>
      <c r="D144" s="160"/>
      <c r="E144" s="160"/>
      <c r="F144" s="160"/>
    </row>
    <row r="145" spans="3:6" ht="2.25" customHeight="1">
      <c r="C145" s="160"/>
      <c r="D145" s="160"/>
      <c r="E145" s="160"/>
      <c r="F145" s="160"/>
    </row>
    <row r="146" ht="13.5" customHeight="1"/>
    <row r="147" ht="3.75" customHeight="1"/>
    <row r="148" spans="2:25" ht="13.5" customHeight="1">
      <c r="B148" s="175" t="s">
        <v>72</v>
      </c>
      <c r="C148" s="175"/>
      <c r="D148" s="175"/>
      <c r="E148" s="175"/>
      <c r="I148" s="174" t="s">
        <v>70</v>
      </c>
      <c r="J148" s="174"/>
      <c r="M148" s="174" t="s">
        <v>69</v>
      </c>
      <c r="N148" s="174"/>
      <c r="P148" s="174" t="s">
        <v>69</v>
      </c>
      <c r="Q148" s="174"/>
      <c r="S148" s="173" t="s">
        <v>68</v>
      </c>
      <c r="U148" s="174" t="s">
        <v>68</v>
      </c>
      <c r="V148" s="174"/>
      <c r="Y148" s="176" t="s">
        <v>67</v>
      </c>
    </row>
    <row r="149" ht="3.75" customHeight="1"/>
    <row r="150" spans="3:25" ht="13.5" customHeight="1">
      <c r="C150" s="160" t="s">
        <v>71</v>
      </c>
      <c r="D150" s="160"/>
      <c r="E150" s="160"/>
      <c r="F150" s="160"/>
      <c r="I150" s="174" t="s">
        <v>70</v>
      </c>
      <c r="J150" s="174"/>
      <c r="M150" s="174" t="s">
        <v>69</v>
      </c>
      <c r="N150" s="174"/>
      <c r="P150" s="174" t="s">
        <v>69</v>
      </c>
      <c r="Q150" s="174"/>
      <c r="S150" s="176" t="s">
        <v>68</v>
      </c>
      <c r="U150" s="174" t="s">
        <v>68</v>
      </c>
      <c r="V150" s="174"/>
      <c r="Y150" s="173" t="s">
        <v>67</v>
      </c>
    </row>
    <row r="151" spans="3:6" ht="9.75" customHeight="1">
      <c r="C151" s="160"/>
      <c r="D151" s="160"/>
      <c r="E151" s="160"/>
      <c r="F151" s="160"/>
    </row>
    <row r="152" ht="15.75" customHeight="1"/>
    <row r="153" ht="3" customHeight="1"/>
    <row r="154" ht="3.75" customHeight="1"/>
    <row r="155" spans="2:25" ht="12.75">
      <c r="B155" s="175" t="s">
        <v>42</v>
      </c>
      <c r="C155" s="175"/>
      <c r="D155" s="175"/>
      <c r="E155" s="175"/>
      <c r="I155" s="174" t="s">
        <v>66</v>
      </c>
      <c r="J155" s="174"/>
      <c r="M155" s="174" t="s">
        <v>65</v>
      </c>
      <c r="N155" s="174"/>
      <c r="P155" s="174" t="s">
        <v>64</v>
      </c>
      <c r="Q155" s="174"/>
      <c r="S155" s="172" t="s">
        <v>63</v>
      </c>
      <c r="U155" s="174" t="s">
        <v>62</v>
      </c>
      <c r="V155" s="174"/>
      <c r="Y155" s="173" t="s">
        <v>61</v>
      </c>
    </row>
    <row r="156" ht="0.75" customHeight="1">
      <c r="S156" s="172"/>
    </row>
    <row r="157" ht="6.75" customHeight="1"/>
    <row r="158" spans="2:21" ht="13.5" customHeight="1">
      <c r="B158" s="160" t="s">
        <v>41</v>
      </c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</row>
    <row r="159" ht="59.25" customHeight="1"/>
    <row r="160" spans="5:24" ht="18.75" customHeight="1">
      <c r="E160" s="159" t="s">
        <v>40</v>
      </c>
      <c r="F160" s="159"/>
      <c r="G160" s="159"/>
      <c r="H160" s="159"/>
      <c r="I160" s="159"/>
      <c r="J160" s="159"/>
      <c r="Q160" s="159" t="s">
        <v>39</v>
      </c>
      <c r="R160" s="159"/>
      <c r="S160" s="159"/>
      <c r="T160" s="159"/>
      <c r="U160" s="159"/>
      <c r="V160" s="159"/>
      <c r="W160" s="159"/>
      <c r="X160" s="159"/>
    </row>
    <row r="161" spans="5:24" ht="18.75" customHeight="1">
      <c r="E161" s="159" t="s">
        <v>38</v>
      </c>
      <c r="F161" s="159"/>
      <c r="G161" s="159"/>
      <c r="H161" s="159"/>
      <c r="I161" s="159"/>
      <c r="J161" s="159"/>
      <c r="Q161" s="159" t="s">
        <v>37</v>
      </c>
      <c r="R161" s="159"/>
      <c r="S161" s="159"/>
      <c r="T161" s="159"/>
      <c r="U161" s="159"/>
      <c r="V161" s="159"/>
      <c r="W161" s="159"/>
      <c r="X161" s="159"/>
    </row>
    <row r="162" ht="240" customHeight="1"/>
    <row r="163" ht="21" customHeight="1"/>
    <row r="164" spans="2:25" ht="17.25" customHeight="1">
      <c r="B164" s="158" t="s">
        <v>36</v>
      </c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S164" s="171" t="s">
        <v>60</v>
      </c>
      <c r="T164" s="171"/>
      <c r="U164" s="171"/>
      <c r="V164" s="171"/>
      <c r="W164" s="171"/>
      <c r="X164" s="171"/>
      <c r="Y164" s="171"/>
    </row>
  </sheetData>
  <sheetProtection/>
  <mergeCells count="263">
    <mergeCell ref="B158:U158"/>
    <mergeCell ref="E160:J160"/>
    <mergeCell ref="Q160:X160"/>
    <mergeCell ref="E161:J161"/>
    <mergeCell ref="Q161:X161"/>
    <mergeCell ref="B164:M164"/>
    <mergeCell ref="S164:Y164"/>
    <mergeCell ref="B155:E155"/>
    <mergeCell ref="I155:J155"/>
    <mergeCell ref="M155:N155"/>
    <mergeCell ref="P155:Q155"/>
    <mergeCell ref="S155:S156"/>
    <mergeCell ref="U155:V155"/>
    <mergeCell ref="B148:E148"/>
    <mergeCell ref="I148:J148"/>
    <mergeCell ref="M148:N148"/>
    <mergeCell ref="P148:Q148"/>
    <mergeCell ref="U148:V148"/>
    <mergeCell ref="C150:F151"/>
    <mergeCell ref="I150:J150"/>
    <mergeCell ref="M150:N150"/>
    <mergeCell ref="P150:Q150"/>
    <mergeCell ref="U150:V150"/>
    <mergeCell ref="C139:F140"/>
    <mergeCell ref="I139:J139"/>
    <mergeCell ref="M139:N139"/>
    <mergeCell ref="P139:Q139"/>
    <mergeCell ref="U139:V139"/>
    <mergeCell ref="C142:F145"/>
    <mergeCell ref="I142:J142"/>
    <mergeCell ref="M142:N142"/>
    <mergeCell ref="P142:Q142"/>
    <mergeCell ref="U142:V142"/>
    <mergeCell ref="U132:V132"/>
    <mergeCell ref="B136:E137"/>
    <mergeCell ref="I136:J136"/>
    <mergeCell ref="M136:N136"/>
    <mergeCell ref="P136:Q136"/>
    <mergeCell ref="U136:V136"/>
    <mergeCell ref="C129:F130"/>
    <mergeCell ref="I129:J129"/>
    <mergeCell ref="M129:N129"/>
    <mergeCell ref="P129:Q129"/>
    <mergeCell ref="U129:V129"/>
    <mergeCell ref="C132:F132"/>
    <mergeCell ref="I132:J132"/>
    <mergeCell ref="M132:N132"/>
    <mergeCell ref="P132:Q132"/>
    <mergeCell ref="S132:S133"/>
    <mergeCell ref="U123:V123"/>
    <mergeCell ref="B127:E127"/>
    <mergeCell ref="I127:J127"/>
    <mergeCell ref="M127:N127"/>
    <mergeCell ref="P127:Q127"/>
    <mergeCell ref="U127:V127"/>
    <mergeCell ref="C120:F121"/>
    <mergeCell ref="I120:J120"/>
    <mergeCell ref="M120:N120"/>
    <mergeCell ref="P120:Q120"/>
    <mergeCell ref="U120:V120"/>
    <mergeCell ref="C123:F123"/>
    <mergeCell ref="I123:J123"/>
    <mergeCell ref="M123:N123"/>
    <mergeCell ref="P123:Q123"/>
    <mergeCell ref="S123:S124"/>
    <mergeCell ref="C114:F115"/>
    <mergeCell ref="I114:J114"/>
    <mergeCell ref="M114:N114"/>
    <mergeCell ref="P114:Q114"/>
    <mergeCell ref="U114:V114"/>
    <mergeCell ref="C117:F118"/>
    <mergeCell ref="I117:J117"/>
    <mergeCell ref="M117:N117"/>
    <mergeCell ref="P117:Q117"/>
    <mergeCell ref="U117:V117"/>
    <mergeCell ref="C108:F109"/>
    <mergeCell ref="I108:J108"/>
    <mergeCell ref="M108:N108"/>
    <mergeCell ref="P108:Q108"/>
    <mergeCell ref="U108:V108"/>
    <mergeCell ref="C111:F112"/>
    <mergeCell ref="I111:J111"/>
    <mergeCell ref="M111:N111"/>
    <mergeCell ref="P111:Q111"/>
    <mergeCell ref="U111:V111"/>
    <mergeCell ref="U102:V102"/>
    <mergeCell ref="B105:E106"/>
    <mergeCell ref="I105:J105"/>
    <mergeCell ref="M105:N105"/>
    <mergeCell ref="P105:Q105"/>
    <mergeCell ref="U105:V105"/>
    <mergeCell ref="C100:F100"/>
    <mergeCell ref="I100:J100"/>
    <mergeCell ref="M100:N100"/>
    <mergeCell ref="P100:Q100"/>
    <mergeCell ref="U100:V100"/>
    <mergeCell ref="C102:F102"/>
    <mergeCell ref="I102:J102"/>
    <mergeCell ref="M102:N102"/>
    <mergeCell ref="P102:Q102"/>
    <mergeCell ref="S102:S103"/>
    <mergeCell ref="C96:F96"/>
    <mergeCell ref="I96:J96"/>
    <mergeCell ref="M96:N96"/>
    <mergeCell ref="P96:Q96"/>
    <mergeCell ref="U96:V96"/>
    <mergeCell ref="C98:F98"/>
    <mergeCell ref="I98:J98"/>
    <mergeCell ref="M98:N98"/>
    <mergeCell ref="P98:Q98"/>
    <mergeCell ref="U98:V98"/>
    <mergeCell ref="B90:E91"/>
    <mergeCell ref="I90:J90"/>
    <mergeCell ref="M90:N90"/>
    <mergeCell ref="P90:Q90"/>
    <mergeCell ref="U90:V90"/>
    <mergeCell ref="C93:F94"/>
    <mergeCell ref="I93:J93"/>
    <mergeCell ref="M93:N93"/>
    <mergeCell ref="P93:Q93"/>
    <mergeCell ref="U93:V93"/>
    <mergeCell ref="C86:F86"/>
    <mergeCell ref="I86:J86"/>
    <mergeCell ref="M86:N86"/>
    <mergeCell ref="P86:Q86"/>
    <mergeCell ref="S86:S87"/>
    <mergeCell ref="U86:V86"/>
    <mergeCell ref="C81:F82"/>
    <mergeCell ref="I81:J81"/>
    <mergeCell ref="M81:N81"/>
    <mergeCell ref="P81:Q81"/>
    <mergeCell ref="U81:V81"/>
    <mergeCell ref="C84:F84"/>
    <mergeCell ref="I84:J84"/>
    <mergeCell ref="M84:N84"/>
    <mergeCell ref="P84:Q84"/>
    <mergeCell ref="U84:V84"/>
    <mergeCell ref="C74:F76"/>
    <mergeCell ref="I74:J74"/>
    <mergeCell ref="M74:N74"/>
    <mergeCell ref="P74:Q74"/>
    <mergeCell ref="U74:V74"/>
    <mergeCell ref="C78:F79"/>
    <mergeCell ref="I78:J78"/>
    <mergeCell ref="M78:N78"/>
    <mergeCell ref="P78:Q78"/>
    <mergeCell ref="U78:V78"/>
    <mergeCell ref="C67:F69"/>
    <mergeCell ref="I67:J67"/>
    <mergeCell ref="M67:N67"/>
    <mergeCell ref="P67:Q67"/>
    <mergeCell ref="U67:V67"/>
    <mergeCell ref="C71:F72"/>
    <mergeCell ref="I71:J71"/>
    <mergeCell ref="M71:N71"/>
    <mergeCell ref="P71:Q71"/>
    <mergeCell ref="U71:V71"/>
    <mergeCell ref="C63:F63"/>
    <mergeCell ref="I63:J63"/>
    <mergeCell ref="M63:N63"/>
    <mergeCell ref="P63:Q63"/>
    <mergeCell ref="U63:V63"/>
    <mergeCell ref="C65:F65"/>
    <mergeCell ref="I65:J65"/>
    <mergeCell ref="M65:N65"/>
    <mergeCell ref="P65:Q65"/>
    <mergeCell ref="U65:V65"/>
    <mergeCell ref="C57:F58"/>
    <mergeCell ref="I57:J57"/>
    <mergeCell ref="M57:N57"/>
    <mergeCell ref="P57:Q57"/>
    <mergeCell ref="U57:V57"/>
    <mergeCell ref="B61:E61"/>
    <mergeCell ref="I61:J61"/>
    <mergeCell ref="M61:N61"/>
    <mergeCell ref="P61:Q61"/>
    <mergeCell ref="U61:V61"/>
    <mergeCell ref="C50:F51"/>
    <mergeCell ref="I50:J50"/>
    <mergeCell ref="M50:N50"/>
    <mergeCell ref="P50:Q50"/>
    <mergeCell ref="U50:V50"/>
    <mergeCell ref="C53:F55"/>
    <mergeCell ref="I53:J53"/>
    <mergeCell ref="M53:N53"/>
    <mergeCell ref="P53:Q53"/>
    <mergeCell ref="U53:V53"/>
    <mergeCell ref="C43:F44"/>
    <mergeCell ref="I43:J43"/>
    <mergeCell ref="M43:N43"/>
    <mergeCell ref="P43:Q43"/>
    <mergeCell ref="U43:V43"/>
    <mergeCell ref="C46:F48"/>
    <mergeCell ref="I46:J46"/>
    <mergeCell ref="M46:N46"/>
    <mergeCell ref="P46:Q46"/>
    <mergeCell ref="U46:V46"/>
    <mergeCell ref="C37:F39"/>
    <mergeCell ref="I37:J37"/>
    <mergeCell ref="M37:N37"/>
    <mergeCell ref="P37:Q37"/>
    <mergeCell ref="U37:V37"/>
    <mergeCell ref="C41:F41"/>
    <mergeCell ref="I41:J41"/>
    <mergeCell ref="M41:N41"/>
    <mergeCell ref="P41:Q41"/>
    <mergeCell ref="U41:V41"/>
    <mergeCell ref="C30:F32"/>
    <mergeCell ref="I30:J30"/>
    <mergeCell ref="M30:N30"/>
    <mergeCell ref="P30:Q30"/>
    <mergeCell ref="U30:V30"/>
    <mergeCell ref="B35:E35"/>
    <mergeCell ref="I35:J35"/>
    <mergeCell ref="M35:N35"/>
    <mergeCell ref="P35:Q35"/>
    <mergeCell ref="U35:V35"/>
    <mergeCell ref="C25:F25"/>
    <mergeCell ref="I25:J25"/>
    <mergeCell ref="M25:N25"/>
    <mergeCell ref="P25:Q25"/>
    <mergeCell ref="U25:V25"/>
    <mergeCell ref="C27:F28"/>
    <mergeCell ref="I27:J27"/>
    <mergeCell ref="M27:N27"/>
    <mergeCell ref="P27:Q27"/>
    <mergeCell ref="U27:V27"/>
    <mergeCell ref="C19:F20"/>
    <mergeCell ref="I19:J19"/>
    <mergeCell ref="M19:N19"/>
    <mergeCell ref="P19:Q19"/>
    <mergeCell ref="U19:V19"/>
    <mergeCell ref="C22:F23"/>
    <mergeCell ref="I22:J22"/>
    <mergeCell ref="M22:N22"/>
    <mergeCell ref="P22:Q22"/>
    <mergeCell ref="U22:V22"/>
    <mergeCell ref="B14:E14"/>
    <mergeCell ref="I14:J14"/>
    <mergeCell ref="M14:N14"/>
    <mergeCell ref="P14:Q14"/>
    <mergeCell ref="U14:V14"/>
    <mergeCell ref="C16:F17"/>
    <mergeCell ref="I16:J16"/>
    <mergeCell ref="M16:N16"/>
    <mergeCell ref="P16:Q16"/>
    <mergeCell ref="U16:V16"/>
    <mergeCell ref="I11:J12"/>
    <mergeCell ref="L11:N12"/>
    <mergeCell ref="P11:Q12"/>
    <mergeCell ref="S11:S12"/>
    <mergeCell ref="U11:V12"/>
    <mergeCell ref="X11:Y12"/>
    <mergeCell ref="E2:W2"/>
    <mergeCell ref="B4:Z4"/>
    <mergeCell ref="J6:W6"/>
    <mergeCell ref="A7:G11"/>
    <mergeCell ref="L7:N10"/>
    <mergeCell ref="X7:Y8"/>
    <mergeCell ref="I8:J9"/>
    <mergeCell ref="P8:Q9"/>
    <mergeCell ref="S8:S9"/>
    <mergeCell ref="U8:V9"/>
  </mergeCells>
  <printOptions/>
  <pageMargins left="0.5902777777777778" right="0.5902777777777778" top="0.39375" bottom="0.39375" header="0" footer="0"/>
  <pageSetup fitToHeight="0" fitToWidth="1" horizontalDpi="600" verticalDpi="600" orientation="landscape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X44"/>
  <sheetViews>
    <sheetView showGridLines="0" zoomScalePageLayoutView="0" workbookViewId="0" topLeftCell="A1">
      <selection activeCell="J25" sqref="J25:K25"/>
    </sheetView>
  </sheetViews>
  <sheetFormatPr defaultColWidth="6.8515625" defaultRowHeight="12.75" customHeight="1"/>
  <cols>
    <col min="1" max="1" width="1.8515625" style="0" customWidth="1"/>
    <col min="2" max="2" width="13.140625" style="0" customWidth="1"/>
    <col min="3" max="3" width="3.140625" style="0" customWidth="1"/>
    <col min="4" max="4" width="18.7109375" style="0" customWidth="1"/>
    <col min="5" max="5" width="0.9921875" style="0" customWidth="1"/>
    <col min="6" max="6" width="1.57421875" style="0" customWidth="1"/>
    <col min="7" max="7" width="0.9921875" style="0" customWidth="1"/>
    <col min="8" max="8" width="13.8515625" style="0" customWidth="1"/>
    <col min="9" max="9" width="0.9921875" style="0" customWidth="1"/>
    <col min="10" max="10" width="2.140625" style="0" customWidth="1"/>
    <col min="11" max="11" width="12.421875" style="0" customWidth="1"/>
    <col min="12" max="12" width="0.9921875" style="0" customWidth="1"/>
    <col min="13" max="13" width="12.00390625" style="0" customWidth="1"/>
    <col min="14" max="14" width="2.7109375" style="0" customWidth="1"/>
    <col min="15" max="15" width="1.421875" style="0" customWidth="1"/>
    <col min="16" max="16" width="14.8515625" style="0" customWidth="1"/>
    <col min="17" max="17" width="0.9921875" style="0" customWidth="1"/>
    <col min="18" max="18" width="10.140625" style="0" customWidth="1"/>
    <col min="19" max="19" width="4.7109375" style="0" customWidth="1"/>
    <col min="20" max="20" width="0.9921875" style="0" customWidth="1"/>
    <col min="21" max="21" width="3.28125" style="0" customWidth="1"/>
    <col min="22" max="22" width="10.421875" style="0" customWidth="1"/>
    <col min="23" max="23" width="1.57421875" style="0" customWidth="1"/>
  </cols>
  <sheetData>
    <row r="1" ht="6.75" customHeight="1"/>
    <row r="2" spans="2:24" ht="15" customHeight="1">
      <c r="B2" s="180" t="s">
        <v>359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</row>
    <row r="3" spans="2:24" ht="15" customHeight="1"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</row>
    <row r="4" spans="2:24" ht="15" customHeight="1"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</row>
    <row r="5" spans="2:24" ht="15" customHeight="1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</row>
    <row r="6" spans="2:24" ht="24" customHeight="1"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</row>
    <row r="7" ht="11.25" customHeight="1"/>
    <row r="8" ht="1.5" customHeight="1"/>
    <row r="9" spans="8:19" ht="12.75">
      <c r="H9" s="168" t="s">
        <v>55</v>
      </c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</row>
    <row r="10" spans="8:23" ht="3" customHeight="1"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U10" s="168" t="s">
        <v>53</v>
      </c>
      <c r="V10" s="168"/>
      <c r="W10" s="168"/>
    </row>
    <row r="11" spans="21:23" ht="8.25" customHeight="1">
      <c r="U11" s="168"/>
      <c r="V11" s="168"/>
      <c r="W11" s="168"/>
    </row>
    <row r="12" spans="8:23" ht="7.5" customHeight="1">
      <c r="H12" s="168" t="s">
        <v>51</v>
      </c>
      <c r="I12" s="168"/>
      <c r="J12" s="168" t="s">
        <v>54</v>
      </c>
      <c r="K12" s="168"/>
      <c r="M12" s="168" t="s">
        <v>2</v>
      </c>
      <c r="N12" s="168"/>
      <c r="P12" s="168" t="s">
        <v>358</v>
      </c>
      <c r="R12" s="168" t="s">
        <v>50</v>
      </c>
      <c r="S12" s="168"/>
      <c r="U12" s="168"/>
      <c r="V12" s="168"/>
      <c r="W12" s="168"/>
    </row>
    <row r="13" spans="2:23" ht="2.25" customHeight="1">
      <c r="B13" s="168" t="s">
        <v>52</v>
      </c>
      <c r="C13" s="168"/>
      <c r="D13" s="168"/>
      <c r="E13" s="168"/>
      <c r="H13" s="168"/>
      <c r="I13" s="168"/>
      <c r="J13" s="168"/>
      <c r="K13" s="168"/>
      <c r="M13" s="168"/>
      <c r="N13" s="168"/>
      <c r="P13" s="168"/>
      <c r="R13" s="168"/>
      <c r="S13" s="168"/>
      <c r="U13" s="168"/>
      <c r="V13" s="168"/>
      <c r="W13" s="168"/>
    </row>
    <row r="14" spans="2:19" ht="11.25" customHeight="1">
      <c r="B14" s="168"/>
      <c r="C14" s="168"/>
      <c r="D14" s="168"/>
      <c r="E14" s="168"/>
      <c r="H14" s="168"/>
      <c r="I14" s="168"/>
      <c r="J14" s="168"/>
      <c r="K14" s="168"/>
      <c r="M14" s="168"/>
      <c r="N14" s="168"/>
      <c r="P14" s="168"/>
      <c r="R14" s="168"/>
      <c r="S14" s="168"/>
    </row>
    <row r="15" spans="2:11" ht="8.25" customHeight="1">
      <c r="B15" s="168"/>
      <c r="C15" s="168"/>
      <c r="D15" s="168"/>
      <c r="E15" s="168"/>
      <c r="J15" s="168"/>
      <c r="K15" s="168"/>
    </row>
    <row r="16" spans="10:11" ht="12.75" customHeight="1" hidden="1">
      <c r="J16" s="168"/>
      <c r="K16" s="168"/>
    </row>
    <row r="17" spans="8:23" ht="12.75">
      <c r="H17" s="168" t="s">
        <v>49</v>
      </c>
      <c r="I17" s="168"/>
      <c r="J17" s="168" t="s">
        <v>48</v>
      </c>
      <c r="K17" s="168"/>
      <c r="M17" s="168" t="s">
        <v>47</v>
      </c>
      <c r="N17" s="168"/>
      <c r="P17" s="169" t="s">
        <v>46</v>
      </c>
      <c r="R17" s="168" t="s">
        <v>45</v>
      </c>
      <c r="S17" s="168"/>
      <c r="U17" s="168" t="s">
        <v>44</v>
      </c>
      <c r="V17" s="168"/>
      <c r="W17" s="168"/>
    </row>
    <row r="19" ht="1.5" customHeight="1"/>
    <row r="20" spans="2:23" ht="14.25" customHeight="1">
      <c r="B20" s="187" t="s">
        <v>357</v>
      </c>
      <c r="C20" s="187"/>
      <c r="D20" s="187"/>
      <c r="E20" s="187"/>
      <c r="H20" s="182">
        <v>2593981125</v>
      </c>
      <c r="I20" s="182"/>
      <c r="J20" s="182">
        <v>893728859</v>
      </c>
      <c r="K20" s="182"/>
      <c r="M20" s="182">
        <v>3487709984</v>
      </c>
      <c r="N20" s="182"/>
      <c r="P20" s="183">
        <v>3091820481.41</v>
      </c>
      <c r="R20" s="182">
        <v>3012628596.9</v>
      </c>
      <c r="S20" s="182"/>
      <c r="U20" s="182">
        <v>395889502.59</v>
      </c>
      <c r="V20" s="182"/>
      <c r="W20" s="182"/>
    </row>
    <row r="21" ht="1.5" customHeight="1"/>
    <row r="22" spans="8:23" ht="14.25" customHeight="1">
      <c r="H22" s="185">
        <v>2593981125</v>
      </c>
      <c r="J22" s="186">
        <v>893728859</v>
      </c>
      <c r="K22" s="186"/>
      <c r="M22" s="184">
        <v>3487709984</v>
      </c>
      <c r="N22" s="184"/>
      <c r="P22" s="185">
        <v>3091820481.41</v>
      </c>
      <c r="R22" s="184">
        <v>3012628596.9</v>
      </c>
      <c r="S22" s="184"/>
      <c r="U22" s="184">
        <v>395889502.59</v>
      </c>
      <c r="V22" s="184"/>
      <c r="W22" s="184"/>
    </row>
    <row r="23" ht="4.5" customHeight="1"/>
    <row r="24" ht="1.5" customHeight="1"/>
    <row r="25" spans="2:23" ht="14.25" customHeight="1">
      <c r="B25" s="187" t="s">
        <v>356</v>
      </c>
      <c r="C25" s="187"/>
      <c r="D25" s="187"/>
      <c r="E25" s="187"/>
      <c r="H25" s="182">
        <v>383716291</v>
      </c>
      <c r="I25" s="182"/>
      <c r="J25" s="182">
        <v>134689122</v>
      </c>
      <c r="K25" s="182"/>
      <c r="M25" s="182">
        <v>518405413</v>
      </c>
      <c r="N25" s="182"/>
      <c r="P25" s="183">
        <v>304555024.29</v>
      </c>
      <c r="R25" s="182">
        <v>294820422.88</v>
      </c>
      <c r="S25" s="182"/>
      <c r="U25" s="182">
        <v>213850388.71</v>
      </c>
      <c r="V25" s="182"/>
      <c r="W25" s="182"/>
    </row>
    <row r="26" ht="1.5" customHeight="1"/>
    <row r="27" spans="8:23" ht="14.25" customHeight="1">
      <c r="H27" s="185">
        <v>383716291</v>
      </c>
      <c r="J27" s="186">
        <v>134689122</v>
      </c>
      <c r="K27" s="186"/>
      <c r="M27" s="184">
        <v>518405413</v>
      </c>
      <c r="N27" s="184"/>
      <c r="P27" s="185">
        <v>304555024.29</v>
      </c>
      <c r="R27" s="184">
        <v>294820422.88</v>
      </c>
      <c r="S27" s="184"/>
      <c r="U27" s="184">
        <v>213850388.71</v>
      </c>
      <c r="V27" s="184"/>
      <c r="W27" s="184"/>
    </row>
    <row r="28" ht="4.5" customHeight="1"/>
    <row r="29" ht="1.5" customHeight="1"/>
    <row r="30" spans="2:23" ht="14.25" customHeight="1">
      <c r="B30" s="187" t="s">
        <v>355</v>
      </c>
      <c r="C30" s="187"/>
      <c r="D30" s="187"/>
      <c r="E30" s="187"/>
      <c r="H30" s="182">
        <v>207630992</v>
      </c>
      <c r="I30" s="182"/>
      <c r="J30" s="182">
        <v>-15842745</v>
      </c>
      <c r="K30" s="182"/>
      <c r="M30" s="182">
        <v>191788247</v>
      </c>
      <c r="N30" s="182"/>
      <c r="P30" s="183">
        <v>191788158.11</v>
      </c>
      <c r="R30" s="182">
        <v>190621801.44</v>
      </c>
      <c r="S30" s="182"/>
      <c r="U30" s="182">
        <v>88.89</v>
      </c>
      <c r="V30" s="182"/>
      <c r="W30" s="182"/>
    </row>
    <row r="31" ht="1.5" customHeight="1"/>
    <row r="32" spans="8:23" ht="14.25" customHeight="1">
      <c r="H32" s="185">
        <v>207630992</v>
      </c>
      <c r="J32" s="186">
        <v>-15842745</v>
      </c>
      <c r="K32" s="186"/>
      <c r="M32" s="184">
        <v>191788247</v>
      </c>
      <c r="N32" s="184"/>
      <c r="P32" s="185">
        <v>191788158.11</v>
      </c>
      <c r="R32" s="184">
        <v>190621801.44</v>
      </c>
      <c r="S32" s="184"/>
      <c r="U32" s="184">
        <v>88.89</v>
      </c>
      <c r="V32" s="184"/>
      <c r="W32" s="184"/>
    </row>
    <row r="33" ht="4.5" customHeight="1"/>
    <row r="34" ht="3.75" customHeight="1"/>
    <row r="35" spans="2:23" ht="12.75">
      <c r="B35" s="164" t="s">
        <v>42</v>
      </c>
      <c r="C35" s="164"/>
      <c r="D35" s="164"/>
      <c r="E35" s="164"/>
      <c r="H35" s="182">
        <v>3185328408</v>
      </c>
      <c r="I35" s="182"/>
      <c r="J35" s="182">
        <v>1012575236</v>
      </c>
      <c r="K35" s="182"/>
      <c r="M35" s="182">
        <v>4197903644</v>
      </c>
      <c r="N35" s="182"/>
      <c r="P35" s="183">
        <v>3588163663.81</v>
      </c>
      <c r="R35" s="182">
        <v>3498070821.22</v>
      </c>
      <c r="S35" s="182"/>
      <c r="U35" s="182">
        <v>609739980.19</v>
      </c>
      <c r="V35" s="182"/>
      <c r="W35" s="182"/>
    </row>
    <row r="37" spans="2:18" ht="13.5" customHeight="1">
      <c r="B37" s="160" t="s">
        <v>41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</row>
    <row r="38" ht="59.25" customHeight="1"/>
    <row r="39" spans="4:21" ht="18.75" customHeight="1">
      <c r="D39" s="159" t="s">
        <v>40</v>
      </c>
      <c r="E39" s="159"/>
      <c r="F39" s="159"/>
      <c r="G39" s="159"/>
      <c r="H39" s="159"/>
      <c r="N39" s="159" t="s">
        <v>39</v>
      </c>
      <c r="O39" s="159"/>
      <c r="P39" s="159"/>
      <c r="Q39" s="159"/>
      <c r="R39" s="159"/>
      <c r="S39" s="159"/>
      <c r="T39" s="159"/>
      <c r="U39" s="159"/>
    </row>
    <row r="40" spans="4:21" ht="13.5" customHeight="1">
      <c r="D40" s="159" t="s">
        <v>38</v>
      </c>
      <c r="E40" s="159"/>
      <c r="F40" s="159"/>
      <c r="G40" s="159"/>
      <c r="H40" s="159"/>
      <c r="N40" s="159" t="s">
        <v>37</v>
      </c>
      <c r="O40" s="159"/>
      <c r="P40" s="159"/>
      <c r="Q40" s="159"/>
      <c r="R40" s="159"/>
      <c r="S40" s="159"/>
      <c r="T40" s="159"/>
      <c r="U40" s="159"/>
    </row>
    <row r="41" ht="7.5" customHeight="1"/>
    <row r="42" ht="111.75" customHeight="1"/>
    <row r="43" ht="19.5" customHeight="1"/>
    <row r="44" spans="1:24" ht="13.5" customHeight="1">
      <c r="A44" s="158" t="s">
        <v>36</v>
      </c>
      <c r="B44" s="158"/>
      <c r="C44" s="158"/>
      <c r="D44" s="158"/>
      <c r="E44" s="158"/>
      <c r="F44" s="158"/>
      <c r="G44" s="158"/>
      <c r="H44" s="158"/>
      <c r="I44" s="158"/>
      <c r="J44" s="158"/>
      <c r="P44" s="171" t="s">
        <v>354</v>
      </c>
      <c r="Q44" s="171"/>
      <c r="R44" s="171"/>
      <c r="S44" s="171"/>
      <c r="T44" s="171"/>
      <c r="U44" s="171"/>
      <c r="V44" s="171"/>
      <c r="W44" s="171"/>
      <c r="X44" s="171"/>
    </row>
  </sheetData>
  <sheetProtection/>
  <mergeCells count="57">
    <mergeCell ref="A44:J44"/>
    <mergeCell ref="P44:X44"/>
    <mergeCell ref="U35:W35"/>
    <mergeCell ref="B37:R37"/>
    <mergeCell ref="D39:H39"/>
    <mergeCell ref="N39:U39"/>
    <mergeCell ref="D40:H40"/>
    <mergeCell ref="N40:U40"/>
    <mergeCell ref="U30:W30"/>
    <mergeCell ref="J32:K32"/>
    <mergeCell ref="M32:N32"/>
    <mergeCell ref="R32:S32"/>
    <mergeCell ref="U32:W32"/>
    <mergeCell ref="B35:E35"/>
    <mergeCell ref="H35:I35"/>
    <mergeCell ref="J35:K35"/>
    <mergeCell ref="M35:N35"/>
    <mergeCell ref="R35:S35"/>
    <mergeCell ref="U25:W25"/>
    <mergeCell ref="J27:K27"/>
    <mergeCell ref="M27:N27"/>
    <mergeCell ref="R27:S27"/>
    <mergeCell ref="U27:W27"/>
    <mergeCell ref="B30:E30"/>
    <mergeCell ref="H30:I30"/>
    <mergeCell ref="J30:K30"/>
    <mergeCell ref="M30:N30"/>
    <mergeCell ref="R30:S30"/>
    <mergeCell ref="U20:W20"/>
    <mergeCell ref="J22:K22"/>
    <mergeCell ref="M22:N22"/>
    <mergeCell ref="R22:S22"/>
    <mergeCell ref="U22:W22"/>
    <mergeCell ref="B25:E25"/>
    <mergeCell ref="H25:I25"/>
    <mergeCell ref="J25:K25"/>
    <mergeCell ref="M25:N25"/>
    <mergeCell ref="R25:S25"/>
    <mergeCell ref="H17:I17"/>
    <mergeCell ref="J17:K17"/>
    <mergeCell ref="M17:N17"/>
    <mergeCell ref="R17:S17"/>
    <mergeCell ref="U17:W17"/>
    <mergeCell ref="B20:E20"/>
    <mergeCell ref="H20:I20"/>
    <mergeCell ref="J20:K20"/>
    <mergeCell ref="M20:N20"/>
    <mergeCell ref="R20:S20"/>
    <mergeCell ref="B2:X6"/>
    <mergeCell ref="H9:S10"/>
    <mergeCell ref="U10:W13"/>
    <mergeCell ref="H12:I14"/>
    <mergeCell ref="J12:K16"/>
    <mergeCell ref="M12:N14"/>
    <mergeCell ref="P12:P14"/>
    <mergeCell ref="R12:S14"/>
    <mergeCell ref="B13:E15"/>
  </mergeCells>
  <printOptions/>
  <pageMargins left="0.5902777777777778" right="0.5902777777777778" top="0.5902777777777778" bottom="0.5902777777777778" header="0" footer="0"/>
  <pageSetup fitToHeight="0" fitToWidth="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AB99"/>
  <sheetViews>
    <sheetView showGridLines="0" tabSelected="1" zoomScalePageLayoutView="0" workbookViewId="0" topLeftCell="A1">
      <selection activeCell="AE23" sqref="AE23"/>
    </sheetView>
  </sheetViews>
  <sheetFormatPr defaultColWidth="6.8515625" defaultRowHeight="12.75" customHeight="1"/>
  <cols>
    <col min="1" max="1" width="1.28515625" style="0" customWidth="1"/>
    <col min="2" max="2" width="1.8515625" style="0" customWidth="1"/>
    <col min="3" max="3" width="12.57421875" style="0" customWidth="1"/>
    <col min="4" max="4" width="5.28125" style="0" customWidth="1"/>
    <col min="5" max="5" width="1.8515625" style="0" customWidth="1"/>
    <col min="6" max="6" width="2.140625" style="0" customWidth="1"/>
    <col min="7" max="7" width="1.421875" style="0" customWidth="1"/>
    <col min="8" max="8" width="3.28125" style="0" customWidth="1"/>
    <col min="9" max="9" width="1.28515625" style="0" customWidth="1"/>
    <col min="10" max="10" width="17.421875" style="0" customWidth="1"/>
    <col min="11" max="11" width="0.9921875" style="0" customWidth="1"/>
    <col min="12" max="12" width="8.8515625" style="0" customWidth="1"/>
    <col min="13" max="13" width="6.421875" style="0" customWidth="1"/>
    <col min="14" max="14" width="0.9921875" style="0" customWidth="1"/>
    <col min="15" max="15" width="15.00390625" style="0" customWidth="1"/>
    <col min="16" max="16" width="1.1484375" style="0" customWidth="1"/>
    <col min="17" max="17" width="4.00390625" style="0" customWidth="1"/>
    <col min="18" max="18" width="11.8515625" style="0" customWidth="1"/>
    <col min="19" max="19" width="0.9921875" style="0" customWidth="1"/>
    <col min="20" max="20" width="7.7109375" style="0" customWidth="1"/>
    <col min="21" max="21" width="0.9921875" style="0" customWidth="1"/>
    <col min="22" max="22" width="6.28125" style="0" customWidth="1"/>
    <col min="23" max="23" width="0.9921875" style="0" customWidth="1"/>
    <col min="24" max="24" width="1.7109375" style="0" customWidth="1"/>
    <col min="25" max="25" width="5.421875" style="0" customWidth="1"/>
    <col min="26" max="26" width="6.00390625" style="0" customWidth="1"/>
    <col min="27" max="27" width="2.00390625" style="0" customWidth="1"/>
    <col min="28" max="28" width="0.9921875" style="0" customWidth="1"/>
  </cols>
  <sheetData>
    <row r="1" ht="2.25" customHeight="1"/>
    <row r="2" spans="6:21" ht="18.75" customHeight="1">
      <c r="F2" s="181" t="s">
        <v>59</v>
      </c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</row>
    <row r="3" spans="7:20" ht="15" customHeight="1">
      <c r="G3" s="180" t="s">
        <v>387</v>
      </c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</row>
    <row r="4" spans="7:20" ht="15" customHeight="1"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</row>
    <row r="5" spans="7:20" ht="15" customHeight="1"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</row>
    <row r="6" spans="7:20" ht="16.5" customHeight="1"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</row>
    <row r="7" ht="18" customHeight="1"/>
    <row r="8" ht="0.75" customHeight="1"/>
    <row r="9" spans="10:22" ht="19.5" customHeight="1">
      <c r="J9" s="168" t="s">
        <v>55</v>
      </c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</row>
    <row r="10" spans="12:28" ht="11.25" customHeight="1">
      <c r="L10" s="200" t="s">
        <v>386</v>
      </c>
      <c r="M10" s="200"/>
      <c r="Y10" s="202"/>
      <c r="Z10" s="202"/>
      <c r="AA10" s="202"/>
      <c r="AB10" s="202"/>
    </row>
    <row r="11" spans="1:28" ht="5.25" customHeight="1">
      <c r="A11" s="168" t="s">
        <v>52</v>
      </c>
      <c r="B11" s="168"/>
      <c r="C11" s="168"/>
      <c r="D11" s="168"/>
      <c r="E11" s="168"/>
      <c r="F11" s="168"/>
      <c r="G11" s="168"/>
      <c r="H11" s="168"/>
      <c r="I11" s="168"/>
      <c r="J11" s="200" t="s">
        <v>51</v>
      </c>
      <c r="L11" s="200"/>
      <c r="M11" s="200"/>
      <c r="O11" s="200" t="s">
        <v>2</v>
      </c>
      <c r="P11" s="200"/>
      <c r="Q11" s="200" t="s">
        <v>3</v>
      </c>
      <c r="R11" s="200"/>
      <c r="S11" s="200"/>
      <c r="T11" s="200" t="s">
        <v>50</v>
      </c>
      <c r="U11" s="200"/>
      <c r="V11" s="200"/>
      <c r="W11" s="200"/>
      <c r="X11" s="200" t="s">
        <v>53</v>
      </c>
      <c r="Y11" s="200"/>
      <c r="Z11" s="200"/>
      <c r="AA11" s="200"/>
      <c r="AB11" s="200"/>
    </row>
    <row r="12" spans="1:28" ht="14.25" customHeight="1">
      <c r="A12" s="168"/>
      <c r="B12" s="168"/>
      <c r="C12" s="168"/>
      <c r="D12" s="168"/>
      <c r="E12" s="168"/>
      <c r="F12" s="168"/>
      <c r="G12" s="168"/>
      <c r="H12" s="168"/>
      <c r="I12" s="168"/>
      <c r="J12" s="200"/>
      <c r="L12" s="200"/>
      <c r="M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</row>
    <row r="13" spans="12:13" ht="9" customHeight="1">
      <c r="L13" s="200"/>
      <c r="M13" s="200"/>
    </row>
    <row r="14" spans="10:28" ht="15.75" customHeight="1">
      <c r="J14" s="201" t="s">
        <v>49</v>
      </c>
      <c r="L14" s="200" t="s">
        <v>48</v>
      </c>
      <c r="M14" s="200"/>
      <c r="O14" s="200" t="s">
        <v>47</v>
      </c>
      <c r="P14" s="200"/>
      <c r="Q14" s="200" t="s">
        <v>46</v>
      </c>
      <c r="R14" s="200"/>
      <c r="T14" s="200" t="s">
        <v>45</v>
      </c>
      <c r="U14" s="200"/>
      <c r="V14" s="200"/>
      <c r="W14" s="200"/>
      <c r="X14" s="200" t="s">
        <v>44</v>
      </c>
      <c r="Y14" s="200"/>
      <c r="Z14" s="200"/>
      <c r="AA14" s="200"/>
      <c r="AB14" s="200"/>
    </row>
    <row r="15" ht="1.5" customHeight="1"/>
    <row r="16" spans="2:27" ht="15" customHeight="1">
      <c r="B16" s="187" t="s">
        <v>385</v>
      </c>
      <c r="C16" s="187"/>
      <c r="D16" s="187"/>
      <c r="E16" s="187"/>
      <c r="F16" s="187"/>
      <c r="G16" s="187"/>
      <c r="J16" s="199">
        <v>1144891595</v>
      </c>
      <c r="L16" s="198">
        <v>608018200</v>
      </c>
      <c r="M16" s="198"/>
      <c r="O16" s="197">
        <v>1752909795</v>
      </c>
      <c r="P16" s="44"/>
      <c r="Q16" s="196">
        <v>1210958786.48</v>
      </c>
      <c r="R16" s="196"/>
      <c r="S16" s="44"/>
      <c r="T16" s="196">
        <v>1180912291.86</v>
      </c>
      <c r="U16" s="196"/>
      <c r="V16" s="196"/>
      <c r="W16" s="44"/>
      <c r="X16" s="196">
        <v>541951008.52</v>
      </c>
      <c r="Y16" s="196"/>
      <c r="Z16" s="196"/>
      <c r="AA16" s="196"/>
    </row>
    <row r="17" spans="15:27" ht="0.75" customHeight="1"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</row>
    <row r="18" spans="3:27" ht="15" customHeight="1">
      <c r="C18" s="165" t="s">
        <v>384</v>
      </c>
      <c r="D18" s="165"/>
      <c r="E18" s="165"/>
      <c r="F18" s="165"/>
      <c r="G18" s="165"/>
      <c r="J18" s="195">
        <v>51889985</v>
      </c>
      <c r="L18" s="194">
        <v>619153</v>
      </c>
      <c r="M18" s="194"/>
      <c r="O18" s="193">
        <v>52509138</v>
      </c>
      <c r="P18" s="44"/>
      <c r="Q18" s="192">
        <v>52508992.06</v>
      </c>
      <c r="R18" s="192"/>
      <c r="S18" s="44"/>
      <c r="T18" s="192">
        <v>52242715.15</v>
      </c>
      <c r="U18" s="192"/>
      <c r="V18" s="192"/>
      <c r="W18" s="44"/>
      <c r="X18" s="192">
        <v>145.94</v>
      </c>
      <c r="Y18" s="192"/>
      <c r="Z18" s="192"/>
      <c r="AA18" s="192"/>
    </row>
    <row r="19" spans="15:27" ht="0.75" customHeight="1"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</row>
    <row r="20" spans="3:27" ht="15" customHeight="1">
      <c r="C20" s="165" t="s">
        <v>383</v>
      </c>
      <c r="D20" s="165"/>
      <c r="E20" s="165"/>
      <c r="F20" s="165"/>
      <c r="G20" s="165"/>
      <c r="J20" s="195">
        <v>4761183</v>
      </c>
      <c r="L20" s="194">
        <v>1194769</v>
      </c>
      <c r="M20" s="194"/>
      <c r="O20" s="193">
        <v>5955952</v>
      </c>
      <c r="P20" s="44"/>
      <c r="Q20" s="192">
        <v>5955901.92</v>
      </c>
      <c r="R20" s="192"/>
      <c r="S20" s="44"/>
      <c r="T20" s="192">
        <v>5880952.46</v>
      </c>
      <c r="U20" s="192"/>
      <c r="V20" s="192"/>
      <c r="W20" s="44"/>
      <c r="X20" s="192">
        <v>50.08</v>
      </c>
      <c r="Y20" s="192"/>
      <c r="Z20" s="192"/>
      <c r="AA20" s="192"/>
    </row>
    <row r="21" spans="15:27" ht="0.75" customHeight="1"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</row>
    <row r="22" spans="3:27" ht="12.75">
      <c r="C22" s="191" t="s">
        <v>382</v>
      </c>
      <c r="D22" s="191"/>
      <c r="E22" s="191"/>
      <c r="F22" s="191"/>
      <c r="G22" s="191"/>
      <c r="J22" s="195">
        <v>66402887</v>
      </c>
      <c r="L22" s="194">
        <v>-3763516</v>
      </c>
      <c r="M22" s="194"/>
      <c r="O22" s="193">
        <v>62639371</v>
      </c>
      <c r="P22" s="44"/>
      <c r="Q22" s="192">
        <v>62638648.43</v>
      </c>
      <c r="R22" s="192"/>
      <c r="S22" s="44"/>
      <c r="T22" s="192">
        <v>61463345.67</v>
      </c>
      <c r="U22" s="192"/>
      <c r="V22" s="192"/>
      <c r="W22" s="44"/>
      <c r="X22" s="192">
        <v>722.57</v>
      </c>
      <c r="Y22" s="192"/>
      <c r="Z22" s="192"/>
      <c r="AA22" s="192"/>
    </row>
    <row r="23" spans="3:27" ht="13.5" customHeight="1">
      <c r="C23" s="191"/>
      <c r="D23" s="191"/>
      <c r="E23" s="191"/>
      <c r="F23" s="191"/>
      <c r="G23" s="191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</row>
    <row r="24" spans="15:27" ht="12.75" customHeight="1" hidden="1"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</row>
    <row r="25" spans="3:27" ht="12.75">
      <c r="C25" s="191" t="s">
        <v>381</v>
      </c>
      <c r="D25" s="191"/>
      <c r="E25" s="191"/>
      <c r="F25" s="191"/>
      <c r="G25" s="191"/>
      <c r="J25" s="195">
        <v>324739</v>
      </c>
      <c r="L25" s="194">
        <v>90006</v>
      </c>
      <c r="M25" s="194"/>
      <c r="O25" s="193">
        <v>414745</v>
      </c>
      <c r="P25" s="44"/>
      <c r="Q25" s="192">
        <v>414744</v>
      </c>
      <c r="R25" s="192"/>
      <c r="S25" s="44"/>
      <c r="T25" s="192">
        <v>414744</v>
      </c>
      <c r="U25" s="192"/>
      <c r="V25" s="192"/>
      <c r="W25" s="44"/>
      <c r="X25" s="192">
        <v>1</v>
      </c>
      <c r="Y25" s="192"/>
      <c r="Z25" s="192"/>
      <c r="AA25" s="192"/>
    </row>
    <row r="26" spans="3:27" ht="13.5" customHeight="1">
      <c r="C26" s="191"/>
      <c r="D26" s="191"/>
      <c r="E26" s="191"/>
      <c r="F26" s="191"/>
      <c r="G26" s="191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</row>
    <row r="27" spans="15:27" ht="12.75" customHeight="1" hidden="1"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</row>
    <row r="28" spans="3:27" ht="12.75">
      <c r="C28" s="191" t="s">
        <v>380</v>
      </c>
      <c r="D28" s="191"/>
      <c r="E28" s="191"/>
      <c r="F28" s="191"/>
      <c r="G28" s="191"/>
      <c r="J28" s="195">
        <v>136506153</v>
      </c>
      <c r="L28" s="194">
        <v>466441561</v>
      </c>
      <c r="M28" s="194"/>
      <c r="O28" s="193">
        <v>602947714</v>
      </c>
      <c r="P28" s="44"/>
      <c r="Q28" s="192">
        <v>66957743.05</v>
      </c>
      <c r="R28" s="192"/>
      <c r="S28" s="44"/>
      <c r="T28" s="192">
        <v>66257938.08</v>
      </c>
      <c r="U28" s="192"/>
      <c r="V28" s="192"/>
      <c r="W28" s="44"/>
      <c r="X28" s="192">
        <v>535989970.95</v>
      </c>
      <c r="Y28" s="192"/>
      <c r="Z28" s="192"/>
      <c r="AA28" s="192"/>
    </row>
    <row r="29" spans="3:27" ht="13.5" customHeight="1">
      <c r="C29" s="191"/>
      <c r="D29" s="191"/>
      <c r="E29" s="191"/>
      <c r="F29" s="191"/>
      <c r="G29" s="191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</row>
    <row r="30" spans="15:27" ht="12.75" customHeight="1" hidden="1"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</row>
    <row r="31" spans="3:27" ht="15" customHeight="1">
      <c r="C31" s="165" t="s">
        <v>379</v>
      </c>
      <c r="D31" s="165"/>
      <c r="E31" s="165"/>
      <c r="F31" s="165"/>
      <c r="G31" s="165"/>
      <c r="J31" s="195">
        <v>2496158</v>
      </c>
      <c r="L31" s="194">
        <v>49931</v>
      </c>
      <c r="M31" s="194"/>
      <c r="O31" s="193">
        <v>2546089</v>
      </c>
      <c r="P31" s="44"/>
      <c r="Q31" s="192">
        <v>2546079.15</v>
      </c>
      <c r="R31" s="192"/>
      <c r="S31" s="44"/>
      <c r="T31" s="192">
        <v>2546079.15</v>
      </c>
      <c r="U31" s="192"/>
      <c r="V31" s="192"/>
      <c r="W31" s="44"/>
      <c r="X31" s="192">
        <v>9.85</v>
      </c>
      <c r="Y31" s="192"/>
      <c r="Z31" s="192"/>
      <c r="AA31" s="192"/>
    </row>
    <row r="32" spans="15:27" ht="0.75" customHeight="1"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</row>
    <row r="33" spans="3:27" ht="12.75">
      <c r="C33" s="191" t="s">
        <v>378</v>
      </c>
      <c r="D33" s="191"/>
      <c r="E33" s="191"/>
      <c r="F33" s="191"/>
      <c r="G33" s="191"/>
      <c r="J33" s="195">
        <v>177517905</v>
      </c>
      <c r="L33" s="194">
        <v>-39579740</v>
      </c>
      <c r="M33" s="194"/>
      <c r="O33" s="193">
        <v>137938165</v>
      </c>
      <c r="P33" s="44"/>
      <c r="Q33" s="192">
        <v>137937940.84</v>
      </c>
      <c r="R33" s="192"/>
      <c r="S33" s="44"/>
      <c r="T33" s="192">
        <v>132817019.98</v>
      </c>
      <c r="U33" s="192"/>
      <c r="V33" s="192"/>
      <c r="W33" s="44"/>
      <c r="X33" s="192">
        <v>224.16</v>
      </c>
      <c r="Y33" s="192"/>
      <c r="Z33" s="192"/>
      <c r="AA33" s="192"/>
    </row>
    <row r="34" spans="3:27" ht="13.5" customHeight="1">
      <c r="C34" s="191"/>
      <c r="D34" s="191"/>
      <c r="E34" s="191"/>
      <c r="F34" s="191"/>
      <c r="G34" s="191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</row>
    <row r="35" spans="3:27" ht="13.5" customHeight="1">
      <c r="C35" s="191"/>
      <c r="D35" s="191"/>
      <c r="E35" s="191"/>
      <c r="F35" s="191"/>
      <c r="G35" s="191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</row>
    <row r="36" spans="15:27" ht="12.75" customHeight="1" hidden="1"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</row>
    <row r="37" spans="3:27" ht="12.75">
      <c r="C37" s="191" t="s">
        <v>191</v>
      </c>
      <c r="D37" s="191"/>
      <c r="E37" s="191"/>
      <c r="F37" s="191"/>
      <c r="G37" s="191"/>
      <c r="J37" s="195">
        <v>704992585</v>
      </c>
      <c r="L37" s="194">
        <v>182966036</v>
      </c>
      <c r="M37" s="194"/>
      <c r="O37" s="193">
        <v>887958621</v>
      </c>
      <c r="P37" s="44"/>
      <c r="Q37" s="192">
        <v>881998737.03</v>
      </c>
      <c r="R37" s="192"/>
      <c r="S37" s="44"/>
      <c r="T37" s="192">
        <v>859289497.37</v>
      </c>
      <c r="U37" s="192"/>
      <c r="V37" s="192"/>
      <c r="W37" s="44"/>
      <c r="X37" s="192">
        <v>5959883.97</v>
      </c>
      <c r="Y37" s="192"/>
      <c r="Z37" s="192"/>
      <c r="AA37" s="192"/>
    </row>
    <row r="38" spans="3:27" ht="13.5" customHeight="1">
      <c r="C38" s="191"/>
      <c r="D38" s="191"/>
      <c r="E38" s="191"/>
      <c r="F38" s="191"/>
      <c r="G38" s="191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</row>
    <row r="39" spans="15:27" ht="1.5" customHeight="1"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</row>
    <row r="40" spans="2:27" ht="15" customHeight="1">
      <c r="B40" s="187" t="s">
        <v>377</v>
      </c>
      <c r="C40" s="187"/>
      <c r="D40" s="187"/>
      <c r="E40" s="187"/>
      <c r="F40" s="187"/>
      <c r="G40" s="187"/>
      <c r="J40" s="199">
        <v>1949969116</v>
      </c>
      <c r="L40" s="198">
        <v>313242613</v>
      </c>
      <c r="M40" s="198"/>
      <c r="O40" s="197">
        <v>2263211729</v>
      </c>
      <c r="P40" s="44"/>
      <c r="Q40" s="196">
        <v>2195425719.79</v>
      </c>
      <c r="R40" s="196"/>
      <c r="S40" s="44"/>
      <c r="T40" s="196">
        <v>2137988056.61</v>
      </c>
      <c r="U40" s="196"/>
      <c r="V40" s="196"/>
      <c r="W40" s="44"/>
      <c r="X40" s="196">
        <v>67786009.21</v>
      </c>
      <c r="Y40" s="196"/>
      <c r="Z40" s="196"/>
      <c r="AA40" s="196"/>
    </row>
    <row r="41" spans="15:27" ht="0.75" customHeight="1"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</row>
    <row r="42" spans="3:27" ht="25.5" customHeight="1">
      <c r="C42" s="165" t="s">
        <v>376</v>
      </c>
      <c r="D42" s="165"/>
      <c r="E42" s="165"/>
      <c r="F42" s="165"/>
      <c r="G42" s="165"/>
      <c r="J42" s="195">
        <v>53405857</v>
      </c>
      <c r="L42" s="194">
        <v>12601495</v>
      </c>
      <c r="M42" s="194"/>
      <c r="O42" s="193">
        <v>66007352</v>
      </c>
      <c r="P42" s="44"/>
      <c r="Q42" s="192">
        <v>65998872.73</v>
      </c>
      <c r="R42" s="192"/>
      <c r="S42" s="44"/>
      <c r="T42" s="192">
        <v>64684008.64</v>
      </c>
      <c r="U42" s="192"/>
      <c r="V42" s="192"/>
      <c r="W42" s="44"/>
      <c r="X42" s="192">
        <v>8479.27</v>
      </c>
      <c r="Y42" s="192"/>
      <c r="Z42" s="192"/>
      <c r="AA42" s="192"/>
    </row>
    <row r="43" spans="15:27" ht="1.5" customHeight="1"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</row>
    <row r="44" spans="3:27" ht="12.75">
      <c r="C44" s="191" t="s">
        <v>375</v>
      </c>
      <c r="D44" s="191"/>
      <c r="E44" s="191"/>
      <c r="F44" s="191"/>
      <c r="G44" s="191"/>
      <c r="J44" s="195">
        <v>1525839002</v>
      </c>
      <c r="L44" s="194">
        <v>207298942</v>
      </c>
      <c r="M44" s="194"/>
      <c r="O44" s="193">
        <v>1733137944</v>
      </c>
      <c r="P44" s="44"/>
      <c r="Q44" s="192">
        <v>1666368439.62</v>
      </c>
      <c r="R44" s="192"/>
      <c r="S44" s="44"/>
      <c r="T44" s="192">
        <v>1626763557.81</v>
      </c>
      <c r="U44" s="192"/>
      <c r="V44" s="192"/>
      <c r="W44" s="44"/>
      <c r="X44" s="192">
        <v>66769504.38</v>
      </c>
      <c r="Y44" s="192"/>
      <c r="Z44" s="192"/>
      <c r="AA44" s="192"/>
    </row>
    <row r="45" spans="3:27" ht="13.5" customHeight="1">
      <c r="C45" s="191"/>
      <c r="D45" s="191"/>
      <c r="E45" s="191"/>
      <c r="F45" s="191"/>
      <c r="G45" s="191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</row>
    <row r="46" spans="15:27" ht="12.75" customHeight="1" hidden="1"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</row>
    <row r="47" spans="3:27" ht="15" customHeight="1">
      <c r="C47" s="165" t="s">
        <v>374</v>
      </c>
      <c r="D47" s="165"/>
      <c r="E47" s="165"/>
      <c r="F47" s="165"/>
      <c r="G47" s="165"/>
      <c r="J47" s="195">
        <v>40976017</v>
      </c>
      <c r="L47" s="194">
        <v>41992998</v>
      </c>
      <c r="M47" s="194"/>
      <c r="O47" s="193">
        <v>82969015</v>
      </c>
      <c r="P47" s="44"/>
      <c r="Q47" s="192">
        <v>82968845.33</v>
      </c>
      <c r="R47" s="192"/>
      <c r="S47" s="44"/>
      <c r="T47" s="192">
        <v>82954881.34</v>
      </c>
      <c r="U47" s="192"/>
      <c r="V47" s="192"/>
      <c r="W47" s="44"/>
      <c r="X47" s="192">
        <v>169.67</v>
      </c>
      <c r="Y47" s="192"/>
      <c r="Z47" s="192"/>
      <c r="AA47" s="192"/>
    </row>
    <row r="48" spans="15:27" ht="0.75" customHeight="1"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  <row r="49" spans="3:27" ht="12.75">
      <c r="C49" s="191" t="s">
        <v>373</v>
      </c>
      <c r="D49" s="191"/>
      <c r="E49" s="191"/>
      <c r="F49" s="191"/>
      <c r="G49" s="191"/>
      <c r="J49" s="195">
        <v>86346171</v>
      </c>
      <c r="L49" s="194">
        <v>4388768</v>
      </c>
      <c r="M49" s="194"/>
      <c r="O49" s="193">
        <v>90734939</v>
      </c>
      <c r="P49" s="44"/>
      <c r="Q49" s="192">
        <v>89751227.71</v>
      </c>
      <c r="R49" s="192"/>
      <c r="S49" s="44"/>
      <c r="T49" s="192">
        <v>85236796.32</v>
      </c>
      <c r="U49" s="192"/>
      <c r="V49" s="192"/>
      <c r="W49" s="44"/>
      <c r="X49" s="192">
        <v>983711.29</v>
      </c>
      <c r="Y49" s="192"/>
      <c r="Z49" s="192"/>
      <c r="AA49" s="192"/>
    </row>
    <row r="50" spans="3:27" ht="13.5" customHeight="1">
      <c r="C50" s="191"/>
      <c r="D50" s="191"/>
      <c r="E50" s="191"/>
      <c r="F50" s="191"/>
      <c r="G50" s="191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</row>
    <row r="51" spans="3:27" ht="13.5" customHeight="1">
      <c r="C51" s="191"/>
      <c r="D51" s="191"/>
      <c r="E51" s="191"/>
      <c r="F51" s="191"/>
      <c r="G51" s="191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</row>
    <row r="52" spans="3:27" ht="13.5" customHeight="1">
      <c r="C52" s="191"/>
      <c r="D52" s="191"/>
      <c r="E52" s="191"/>
      <c r="F52" s="191"/>
      <c r="G52" s="191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</row>
    <row r="53" spans="15:27" ht="12.75" customHeight="1" hidden="1"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</row>
    <row r="54" spans="3:27" ht="15" customHeight="1">
      <c r="C54" s="165" t="s">
        <v>372</v>
      </c>
      <c r="D54" s="165"/>
      <c r="E54" s="165"/>
      <c r="F54" s="165"/>
      <c r="G54" s="165"/>
      <c r="J54" s="195">
        <v>37143974</v>
      </c>
      <c r="L54" s="194">
        <v>1527363</v>
      </c>
      <c r="M54" s="194"/>
      <c r="O54" s="193">
        <v>38671337</v>
      </c>
      <c r="P54" s="44"/>
      <c r="Q54" s="192">
        <v>38671271.34</v>
      </c>
      <c r="R54" s="192"/>
      <c r="S54" s="44"/>
      <c r="T54" s="192">
        <v>38671271.34</v>
      </c>
      <c r="U54" s="192"/>
      <c r="V54" s="192"/>
      <c r="W54" s="44"/>
      <c r="X54" s="192">
        <v>65.66</v>
      </c>
      <c r="Y54" s="192"/>
      <c r="Z54" s="192"/>
      <c r="AA54" s="192"/>
    </row>
    <row r="55" spans="3:27" ht="15" customHeight="1">
      <c r="C55" s="165" t="s">
        <v>371</v>
      </c>
      <c r="D55" s="165"/>
      <c r="E55" s="165"/>
      <c r="F55" s="165"/>
      <c r="G55" s="165"/>
      <c r="J55" s="195">
        <v>58383212</v>
      </c>
      <c r="L55" s="194">
        <v>3798323</v>
      </c>
      <c r="M55" s="194"/>
      <c r="O55" s="193">
        <v>62181535</v>
      </c>
      <c r="P55" s="44"/>
      <c r="Q55" s="192">
        <v>62181293.42</v>
      </c>
      <c r="R55" s="192"/>
      <c r="S55" s="44"/>
      <c r="T55" s="192">
        <v>62181293.42</v>
      </c>
      <c r="U55" s="192"/>
      <c r="V55" s="192"/>
      <c r="W55" s="44"/>
      <c r="X55" s="192">
        <v>241.58</v>
      </c>
      <c r="Y55" s="192"/>
      <c r="Z55" s="192"/>
      <c r="AA55" s="192"/>
    </row>
    <row r="56" spans="15:27" ht="0.75" customHeight="1"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</row>
    <row r="57" spans="3:27" ht="12.75">
      <c r="C57" s="191" t="s">
        <v>370</v>
      </c>
      <c r="D57" s="191"/>
      <c r="E57" s="191"/>
      <c r="F57" s="191"/>
      <c r="G57" s="191"/>
      <c r="J57" s="195">
        <v>147874883</v>
      </c>
      <c r="L57" s="194">
        <v>41634724</v>
      </c>
      <c r="M57" s="194"/>
      <c r="O57" s="193">
        <v>189509607</v>
      </c>
      <c r="P57" s="44"/>
      <c r="Q57" s="192">
        <v>189485769.64</v>
      </c>
      <c r="R57" s="192"/>
      <c r="S57" s="44"/>
      <c r="T57" s="192">
        <v>177496247.74</v>
      </c>
      <c r="U57" s="192"/>
      <c r="V57" s="192"/>
      <c r="W57" s="44"/>
      <c r="X57" s="192">
        <v>23837.36</v>
      </c>
      <c r="Y57" s="192"/>
      <c r="Z57" s="192"/>
      <c r="AA57" s="192"/>
    </row>
    <row r="58" spans="3:27" ht="13.5" customHeight="1">
      <c r="C58" s="191"/>
      <c r="D58" s="191"/>
      <c r="E58" s="191"/>
      <c r="F58" s="191"/>
      <c r="G58" s="191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</row>
    <row r="59" spans="15:27" ht="1.5" customHeight="1"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</row>
    <row r="60" spans="2:27" ht="15" customHeight="1">
      <c r="B60" s="187" t="s">
        <v>369</v>
      </c>
      <c r="C60" s="187"/>
      <c r="D60" s="187"/>
      <c r="E60" s="187"/>
      <c r="F60" s="187"/>
      <c r="G60" s="187"/>
      <c r="J60" s="199">
        <v>83022187</v>
      </c>
      <c r="L60" s="198">
        <v>29672112</v>
      </c>
      <c r="M60" s="198"/>
      <c r="O60" s="197">
        <v>112694299</v>
      </c>
      <c r="P60" s="44"/>
      <c r="Q60" s="196">
        <v>112691368.72</v>
      </c>
      <c r="R60" s="196"/>
      <c r="S60" s="44"/>
      <c r="T60" s="196">
        <v>110082683.93</v>
      </c>
      <c r="U60" s="196"/>
      <c r="V60" s="196"/>
      <c r="W60" s="44"/>
      <c r="X60" s="196">
        <v>2930.28</v>
      </c>
      <c r="Y60" s="196"/>
      <c r="Z60" s="196"/>
      <c r="AA60" s="196"/>
    </row>
    <row r="61" spans="15:27" ht="0.75" customHeight="1"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</row>
    <row r="62" spans="3:27" ht="12.75">
      <c r="C62" s="191" t="s">
        <v>368</v>
      </c>
      <c r="D62" s="191"/>
      <c r="E62" s="191"/>
      <c r="F62" s="191"/>
      <c r="G62" s="191"/>
      <c r="J62" s="195">
        <v>63378174</v>
      </c>
      <c r="L62" s="194">
        <v>20703428</v>
      </c>
      <c r="M62" s="194"/>
      <c r="O62" s="193">
        <v>84081602</v>
      </c>
      <c r="P62" s="44"/>
      <c r="Q62" s="192">
        <v>84081170.76</v>
      </c>
      <c r="R62" s="192"/>
      <c r="S62" s="44"/>
      <c r="T62" s="192">
        <v>82354380.97</v>
      </c>
      <c r="U62" s="192"/>
      <c r="V62" s="192"/>
      <c r="W62" s="44"/>
      <c r="X62" s="192">
        <v>431.24</v>
      </c>
      <c r="Y62" s="192"/>
      <c r="Z62" s="192"/>
      <c r="AA62" s="192"/>
    </row>
    <row r="63" spans="3:27" ht="13.5" customHeight="1">
      <c r="C63" s="191"/>
      <c r="D63" s="191"/>
      <c r="E63" s="191"/>
      <c r="F63" s="191"/>
      <c r="G63" s="191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</row>
    <row r="64" spans="3:27" ht="13.5" customHeight="1">
      <c r="C64" s="191"/>
      <c r="D64" s="191"/>
      <c r="E64" s="191"/>
      <c r="F64" s="191"/>
      <c r="G64" s="191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</row>
    <row r="65" spans="3:27" ht="26.25" customHeight="1">
      <c r="C65" s="191"/>
      <c r="D65" s="191"/>
      <c r="E65" s="191"/>
      <c r="F65" s="191"/>
      <c r="G65" s="191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</row>
    <row r="66" spans="15:27" ht="12.75" customHeight="1" hidden="1"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</row>
    <row r="67" spans="3:27" ht="12.75">
      <c r="C67" s="191" t="s">
        <v>367</v>
      </c>
      <c r="D67" s="191"/>
      <c r="E67" s="191"/>
      <c r="F67" s="191"/>
      <c r="G67" s="191"/>
      <c r="J67" s="195">
        <v>5126544</v>
      </c>
      <c r="L67" s="194">
        <v>-251726</v>
      </c>
      <c r="M67" s="194"/>
      <c r="O67" s="193">
        <v>4874818</v>
      </c>
      <c r="P67" s="44"/>
      <c r="Q67" s="192">
        <v>4874794.57</v>
      </c>
      <c r="R67" s="192"/>
      <c r="S67" s="44"/>
      <c r="T67" s="192">
        <v>4874794.57</v>
      </c>
      <c r="U67" s="192"/>
      <c r="V67" s="192"/>
      <c r="W67" s="44"/>
      <c r="X67" s="192">
        <v>23.43</v>
      </c>
      <c r="Y67" s="192"/>
      <c r="Z67" s="192"/>
      <c r="AA67" s="192"/>
    </row>
    <row r="68" spans="3:27" ht="13.5" customHeight="1">
      <c r="C68" s="191"/>
      <c r="D68" s="191"/>
      <c r="E68" s="191"/>
      <c r="F68" s="191"/>
      <c r="G68" s="191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</row>
    <row r="69" spans="3:27" ht="13.5" customHeight="1">
      <c r="C69" s="191"/>
      <c r="D69" s="191"/>
      <c r="E69" s="191"/>
      <c r="F69" s="191"/>
      <c r="G69" s="191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</row>
    <row r="70" spans="15:27" ht="12.75" customHeight="1" hidden="1"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</row>
    <row r="71" spans="3:27" ht="15" customHeight="1">
      <c r="C71" s="165" t="s">
        <v>366</v>
      </c>
      <c r="D71" s="165"/>
      <c r="E71" s="165"/>
      <c r="F71" s="165"/>
      <c r="G71" s="165"/>
      <c r="J71" s="195">
        <v>2003544</v>
      </c>
      <c r="L71" s="194">
        <v>-192657</v>
      </c>
      <c r="M71" s="194"/>
      <c r="O71" s="193">
        <v>1810887</v>
      </c>
      <c r="P71" s="44"/>
      <c r="Q71" s="192">
        <v>1810547.63</v>
      </c>
      <c r="R71" s="192"/>
      <c r="S71" s="44"/>
      <c r="T71" s="192">
        <v>1810547.63</v>
      </c>
      <c r="U71" s="192"/>
      <c r="V71" s="192"/>
      <c r="W71" s="44"/>
      <c r="X71" s="192">
        <v>339.37</v>
      </c>
      <c r="Y71" s="192"/>
      <c r="Z71" s="192"/>
      <c r="AA71" s="192"/>
    </row>
    <row r="72" spans="15:27" ht="0.75" customHeight="1"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</row>
    <row r="73" spans="3:27" ht="15" customHeight="1">
      <c r="C73" s="165" t="s">
        <v>365</v>
      </c>
      <c r="D73" s="165"/>
      <c r="E73" s="165"/>
      <c r="F73" s="165"/>
      <c r="G73" s="165"/>
      <c r="J73" s="195">
        <v>11822221</v>
      </c>
      <c r="L73" s="194">
        <v>9408379</v>
      </c>
      <c r="M73" s="194"/>
      <c r="O73" s="193">
        <v>21230600</v>
      </c>
      <c r="P73" s="44"/>
      <c r="Q73" s="192">
        <v>21228464.56</v>
      </c>
      <c r="R73" s="192"/>
      <c r="S73" s="44"/>
      <c r="T73" s="192">
        <v>20346569.56</v>
      </c>
      <c r="U73" s="192"/>
      <c r="V73" s="192"/>
      <c r="W73" s="44"/>
      <c r="X73" s="192">
        <v>2135.44</v>
      </c>
      <c r="Y73" s="192"/>
      <c r="Z73" s="192"/>
      <c r="AA73" s="192"/>
    </row>
    <row r="74" spans="15:27" ht="0.75" customHeight="1"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</row>
    <row r="75" spans="3:27" ht="12.75">
      <c r="C75" s="191" t="s">
        <v>364</v>
      </c>
      <c r="D75" s="191"/>
      <c r="E75" s="191"/>
      <c r="F75" s="191"/>
      <c r="G75" s="191"/>
      <c r="J75" s="195">
        <v>691704</v>
      </c>
      <c r="L75" s="194">
        <v>4688</v>
      </c>
      <c r="M75" s="194"/>
      <c r="O75" s="193">
        <v>696392</v>
      </c>
      <c r="P75" s="44"/>
      <c r="Q75" s="192">
        <v>696391.2</v>
      </c>
      <c r="R75" s="192"/>
      <c r="S75" s="44"/>
      <c r="T75" s="192">
        <v>696391.2</v>
      </c>
      <c r="U75" s="192"/>
      <c r="V75" s="192"/>
      <c r="W75" s="44"/>
      <c r="X75" s="192">
        <v>0.8</v>
      </c>
      <c r="Y75" s="192"/>
      <c r="Z75" s="192"/>
      <c r="AA75" s="192"/>
    </row>
    <row r="76" spans="3:27" ht="13.5" customHeight="1">
      <c r="C76" s="191"/>
      <c r="D76" s="191"/>
      <c r="E76" s="191"/>
      <c r="F76" s="191"/>
      <c r="G76" s="191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</row>
    <row r="77" spans="15:27" ht="1.5" customHeight="1"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</row>
    <row r="78" spans="2:27" ht="13.5" customHeight="1">
      <c r="B78" s="164" t="s">
        <v>363</v>
      </c>
      <c r="C78" s="164"/>
      <c r="D78" s="164"/>
      <c r="E78" s="164"/>
      <c r="F78" s="164"/>
      <c r="G78" s="164"/>
      <c r="J78" s="199">
        <v>7445510</v>
      </c>
      <c r="L78" s="198">
        <v>61642311</v>
      </c>
      <c r="M78" s="198"/>
      <c r="O78" s="197">
        <v>69087821</v>
      </c>
      <c r="P78" s="44"/>
      <c r="Q78" s="196">
        <v>69087788.82</v>
      </c>
      <c r="R78" s="196"/>
      <c r="S78" s="44"/>
      <c r="T78" s="196">
        <v>69087788.82</v>
      </c>
      <c r="U78" s="196"/>
      <c r="V78" s="196"/>
      <c r="W78" s="44"/>
      <c r="X78" s="196">
        <v>32.18</v>
      </c>
      <c r="Y78" s="196"/>
      <c r="Z78" s="196"/>
      <c r="AA78" s="196"/>
    </row>
    <row r="79" spans="2:27" ht="13.5" customHeight="1">
      <c r="B79" s="164"/>
      <c r="C79" s="164"/>
      <c r="D79" s="164"/>
      <c r="E79" s="164"/>
      <c r="F79" s="164"/>
      <c r="G79" s="16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</row>
    <row r="80" spans="2:27" ht="13.5" customHeight="1">
      <c r="B80" s="164"/>
      <c r="C80" s="164"/>
      <c r="D80" s="164"/>
      <c r="E80" s="164"/>
      <c r="F80" s="164"/>
      <c r="G80" s="16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</row>
    <row r="81" spans="15:27" ht="12.75" customHeight="1" hidden="1"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</row>
    <row r="82" spans="3:27" ht="12.75">
      <c r="C82" s="191" t="s">
        <v>362</v>
      </c>
      <c r="D82" s="191"/>
      <c r="E82" s="191"/>
      <c r="F82" s="191"/>
      <c r="G82" s="191"/>
      <c r="J82" s="195">
        <v>7445510</v>
      </c>
      <c r="L82" s="194">
        <v>3740153</v>
      </c>
      <c r="M82" s="194"/>
      <c r="O82" s="193">
        <v>11185663</v>
      </c>
      <c r="P82" s="44"/>
      <c r="Q82" s="192">
        <v>11185654.07</v>
      </c>
      <c r="R82" s="192"/>
      <c r="S82" s="44"/>
      <c r="T82" s="192">
        <v>11185654.07</v>
      </c>
      <c r="U82" s="192"/>
      <c r="V82" s="192"/>
      <c r="W82" s="44"/>
      <c r="X82" s="192">
        <v>8.93</v>
      </c>
      <c r="Y82" s="192"/>
      <c r="Z82" s="192"/>
      <c r="AA82" s="192"/>
    </row>
    <row r="83" spans="3:27" ht="13.5" customHeight="1">
      <c r="C83" s="191"/>
      <c r="D83" s="191"/>
      <c r="E83" s="191"/>
      <c r="F83" s="191"/>
      <c r="G83" s="191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</row>
    <row r="84" spans="3:27" ht="13.5" customHeight="1">
      <c r="C84" s="191"/>
      <c r="D84" s="191"/>
      <c r="E84" s="191"/>
      <c r="F84" s="191"/>
      <c r="G84" s="191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</row>
    <row r="85" spans="3:27" ht="13.5" customHeight="1">
      <c r="C85" s="191"/>
      <c r="D85" s="191"/>
      <c r="E85" s="191"/>
      <c r="F85" s="191"/>
      <c r="G85" s="191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</row>
    <row r="86" spans="3:27" ht="25.5" customHeight="1">
      <c r="C86" s="191"/>
      <c r="D86" s="191"/>
      <c r="E86" s="191"/>
      <c r="F86" s="191"/>
      <c r="G86" s="191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</row>
    <row r="87" spans="15:27" ht="12.75" customHeight="1" hidden="1"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</row>
    <row r="88" spans="3:27" ht="12.75">
      <c r="C88" s="191" t="s">
        <v>361</v>
      </c>
      <c r="D88" s="191"/>
      <c r="E88" s="191"/>
      <c r="F88" s="191"/>
      <c r="G88" s="191"/>
      <c r="J88" s="195">
        <v>0</v>
      </c>
      <c r="L88" s="194">
        <v>57902158</v>
      </c>
      <c r="M88" s="194"/>
      <c r="O88" s="193">
        <v>57902158</v>
      </c>
      <c r="P88" s="44"/>
      <c r="Q88" s="192">
        <v>57902134.75</v>
      </c>
      <c r="R88" s="192"/>
      <c r="S88" s="44"/>
      <c r="T88" s="192">
        <v>57902134.75</v>
      </c>
      <c r="U88" s="192"/>
      <c r="V88" s="192"/>
      <c r="W88" s="44"/>
      <c r="X88" s="192">
        <v>23.25</v>
      </c>
      <c r="Y88" s="192"/>
      <c r="Z88" s="192"/>
      <c r="AA88" s="192"/>
    </row>
    <row r="89" spans="3:27" ht="13.5" customHeight="1">
      <c r="C89" s="191"/>
      <c r="D89" s="191"/>
      <c r="E89" s="191"/>
      <c r="F89" s="191"/>
      <c r="G89" s="191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</row>
    <row r="90" spans="3:27" ht="13.5" customHeight="1">
      <c r="C90" s="191"/>
      <c r="D90" s="191"/>
      <c r="E90" s="191"/>
      <c r="F90" s="191"/>
      <c r="G90" s="191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</row>
    <row r="91" spans="3:27" ht="15.75" customHeight="1">
      <c r="C91" s="164" t="s">
        <v>42</v>
      </c>
      <c r="D91" s="164"/>
      <c r="E91" s="164"/>
      <c r="F91" s="164"/>
      <c r="G91" s="164"/>
      <c r="H91" s="164"/>
      <c r="J91" s="183">
        <v>3185328408</v>
      </c>
      <c r="L91" s="182">
        <v>1012575236</v>
      </c>
      <c r="M91" s="182"/>
      <c r="O91" s="190">
        <v>4197903644</v>
      </c>
      <c r="P91" s="44"/>
      <c r="Q91" s="189">
        <v>3588163663.81</v>
      </c>
      <c r="R91" s="189"/>
      <c r="S91" s="44"/>
      <c r="T91" s="189">
        <v>3498070821.22</v>
      </c>
      <c r="U91" s="189"/>
      <c r="V91" s="189"/>
      <c r="W91" s="44"/>
      <c r="X91" s="189">
        <v>609739980.19</v>
      </c>
      <c r="Y91" s="189"/>
      <c r="Z91" s="189"/>
      <c r="AA91" s="189"/>
    </row>
    <row r="92" ht="13.5" customHeight="1"/>
    <row r="93" spans="3:22" ht="13.5" customHeight="1">
      <c r="C93" s="160" t="s">
        <v>41</v>
      </c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</row>
    <row r="94" ht="45" customHeight="1"/>
    <row r="95" spans="5:25" ht="18.75" customHeight="1">
      <c r="E95" s="159" t="s">
        <v>40</v>
      </c>
      <c r="F95" s="159"/>
      <c r="G95" s="159"/>
      <c r="H95" s="159"/>
      <c r="I95" s="159"/>
      <c r="J95" s="159"/>
      <c r="K95" s="159"/>
      <c r="L95" s="159"/>
      <c r="R95" s="159" t="s">
        <v>39</v>
      </c>
      <c r="S95" s="159"/>
      <c r="T95" s="159"/>
      <c r="U95" s="159"/>
      <c r="V95" s="159"/>
      <c r="W95" s="159"/>
      <c r="X95" s="159"/>
      <c r="Y95" s="159"/>
    </row>
    <row r="96" spans="5:25" ht="17.25" customHeight="1">
      <c r="E96" s="159" t="s">
        <v>38</v>
      </c>
      <c r="F96" s="159"/>
      <c r="G96" s="159"/>
      <c r="H96" s="159"/>
      <c r="I96" s="159"/>
      <c r="J96" s="159"/>
      <c r="K96" s="159"/>
      <c r="L96" s="159"/>
      <c r="R96" s="159" t="s">
        <v>37</v>
      </c>
      <c r="S96" s="159"/>
      <c r="T96" s="159"/>
      <c r="U96" s="159"/>
      <c r="V96" s="159"/>
      <c r="W96" s="159"/>
      <c r="X96" s="159"/>
      <c r="Y96" s="159"/>
    </row>
    <row r="97" ht="21.75" customHeight="1"/>
    <row r="98" ht="21" customHeight="1"/>
    <row r="99" spans="2:27" ht="14.25" customHeight="1">
      <c r="B99" s="188" t="s">
        <v>36</v>
      </c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X99" s="157" t="s">
        <v>360</v>
      </c>
      <c r="Y99" s="157"/>
      <c r="Z99" s="157"/>
      <c r="AA99" s="157"/>
    </row>
  </sheetData>
  <sheetProtection/>
  <mergeCells count="157">
    <mergeCell ref="X11:AB12"/>
    <mergeCell ref="C93:V93"/>
    <mergeCell ref="E95:L95"/>
    <mergeCell ref="R95:Y95"/>
    <mergeCell ref="E96:L96"/>
    <mergeCell ref="R96:Y96"/>
    <mergeCell ref="T91:V91"/>
    <mergeCell ref="X91:AA91"/>
    <mergeCell ref="B78:G80"/>
    <mergeCell ref="L78:M78"/>
    <mergeCell ref="B99:T99"/>
    <mergeCell ref="X99:AA99"/>
    <mergeCell ref="C88:G90"/>
    <mergeCell ref="L88:M88"/>
    <mergeCell ref="Q88:R88"/>
    <mergeCell ref="T88:V88"/>
    <mergeCell ref="X88:AA88"/>
    <mergeCell ref="C91:H91"/>
    <mergeCell ref="L91:M91"/>
    <mergeCell ref="Q91:R91"/>
    <mergeCell ref="Q78:R78"/>
    <mergeCell ref="T78:V78"/>
    <mergeCell ref="X78:AA78"/>
    <mergeCell ref="C82:G86"/>
    <mergeCell ref="L82:M82"/>
    <mergeCell ref="Q82:R82"/>
    <mergeCell ref="T82:V82"/>
    <mergeCell ref="X82:AA82"/>
    <mergeCell ref="C73:G73"/>
    <mergeCell ref="L73:M73"/>
    <mergeCell ref="Q73:R73"/>
    <mergeCell ref="T73:V73"/>
    <mergeCell ref="X73:AA73"/>
    <mergeCell ref="C75:G76"/>
    <mergeCell ref="L75:M75"/>
    <mergeCell ref="Q75:R75"/>
    <mergeCell ref="T75:V75"/>
    <mergeCell ref="X75:AA75"/>
    <mergeCell ref="C67:G69"/>
    <mergeCell ref="L67:M67"/>
    <mergeCell ref="Q67:R67"/>
    <mergeCell ref="T67:V67"/>
    <mergeCell ref="X67:AA67"/>
    <mergeCell ref="C71:G71"/>
    <mergeCell ref="L71:M71"/>
    <mergeCell ref="Q71:R71"/>
    <mergeCell ref="T71:V71"/>
    <mergeCell ref="X71:AA71"/>
    <mergeCell ref="B60:G60"/>
    <mergeCell ref="L60:M60"/>
    <mergeCell ref="Q60:R60"/>
    <mergeCell ref="T60:V60"/>
    <mergeCell ref="X60:AA60"/>
    <mergeCell ref="C62:G65"/>
    <mergeCell ref="L62:M62"/>
    <mergeCell ref="Q62:R62"/>
    <mergeCell ref="T62:V62"/>
    <mergeCell ref="X62:AA62"/>
    <mergeCell ref="C55:G55"/>
    <mergeCell ref="L55:M55"/>
    <mergeCell ref="Q55:R55"/>
    <mergeCell ref="T55:V55"/>
    <mergeCell ref="X55:AA55"/>
    <mergeCell ref="C57:G58"/>
    <mergeCell ref="L57:M57"/>
    <mergeCell ref="Q57:R57"/>
    <mergeCell ref="T57:V57"/>
    <mergeCell ref="X57:AA57"/>
    <mergeCell ref="C49:G52"/>
    <mergeCell ref="L49:M49"/>
    <mergeCell ref="Q49:R49"/>
    <mergeCell ref="T49:V49"/>
    <mergeCell ref="X49:AA49"/>
    <mergeCell ref="C54:G54"/>
    <mergeCell ref="L54:M54"/>
    <mergeCell ref="Q54:R54"/>
    <mergeCell ref="T54:V54"/>
    <mergeCell ref="X54:AA54"/>
    <mergeCell ref="C44:G45"/>
    <mergeCell ref="L44:M44"/>
    <mergeCell ref="Q44:R44"/>
    <mergeCell ref="T44:V44"/>
    <mergeCell ref="X44:AA44"/>
    <mergeCell ref="C47:G47"/>
    <mergeCell ref="L47:M47"/>
    <mergeCell ref="Q47:R47"/>
    <mergeCell ref="T47:V47"/>
    <mergeCell ref="X47:AA47"/>
    <mergeCell ref="B40:G40"/>
    <mergeCell ref="L40:M40"/>
    <mergeCell ref="Q40:R40"/>
    <mergeCell ref="T40:V40"/>
    <mergeCell ref="X40:AA40"/>
    <mergeCell ref="C42:G42"/>
    <mergeCell ref="L42:M42"/>
    <mergeCell ref="Q42:R42"/>
    <mergeCell ref="T42:V42"/>
    <mergeCell ref="X42:AA42"/>
    <mergeCell ref="C33:G35"/>
    <mergeCell ref="L33:M33"/>
    <mergeCell ref="Q33:R33"/>
    <mergeCell ref="T33:V33"/>
    <mergeCell ref="X33:AA33"/>
    <mergeCell ref="C37:G38"/>
    <mergeCell ref="L37:M37"/>
    <mergeCell ref="Q37:R37"/>
    <mergeCell ref="T37:V37"/>
    <mergeCell ref="X37:AA37"/>
    <mergeCell ref="C28:G29"/>
    <mergeCell ref="L28:M28"/>
    <mergeCell ref="Q28:R28"/>
    <mergeCell ref="T28:V28"/>
    <mergeCell ref="X28:AA28"/>
    <mergeCell ref="C31:G31"/>
    <mergeCell ref="L31:M31"/>
    <mergeCell ref="Q31:R31"/>
    <mergeCell ref="T31:V31"/>
    <mergeCell ref="X31:AA31"/>
    <mergeCell ref="C22:G23"/>
    <mergeCell ref="L22:M22"/>
    <mergeCell ref="Q22:R22"/>
    <mergeCell ref="T22:V22"/>
    <mergeCell ref="X22:AA22"/>
    <mergeCell ref="C25:G26"/>
    <mergeCell ref="L25:M25"/>
    <mergeCell ref="Q25:R25"/>
    <mergeCell ref="T25:V25"/>
    <mergeCell ref="X25:AA25"/>
    <mergeCell ref="C18:G18"/>
    <mergeCell ref="L18:M18"/>
    <mergeCell ref="Q18:R18"/>
    <mergeCell ref="T18:V18"/>
    <mergeCell ref="X18:AA18"/>
    <mergeCell ref="C20:G20"/>
    <mergeCell ref="L20:M20"/>
    <mergeCell ref="Q20:R20"/>
    <mergeCell ref="T20:V20"/>
    <mergeCell ref="X20:AA20"/>
    <mergeCell ref="L14:M14"/>
    <mergeCell ref="O14:P14"/>
    <mergeCell ref="Q14:R14"/>
    <mergeCell ref="T14:W14"/>
    <mergeCell ref="X14:AB14"/>
    <mergeCell ref="B16:G16"/>
    <mergeCell ref="L16:M16"/>
    <mergeCell ref="Q16:R16"/>
    <mergeCell ref="T16:V16"/>
    <mergeCell ref="X16:AA16"/>
    <mergeCell ref="F2:U2"/>
    <mergeCell ref="G3:T6"/>
    <mergeCell ref="J9:V9"/>
    <mergeCell ref="L10:M13"/>
    <mergeCell ref="A11:I12"/>
    <mergeCell ref="J11:J12"/>
    <mergeCell ref="O11:P12"/>
    <mergeCell ref="Q11:S12"/>
    <mergeCell ref="T11:W12"/>
  </mergeCells>
  <printOptions/>
  <pageMargins left="0.5909722222222222" right="0.39375" top="0.5902777777777778" bottom="0.5902777777777778" header="0" footer="0"/>
  <pageSetup fitToHeight="0" fitToWidth="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2022-01-12T19:20:47Z</cp:lastPrinted>
  <dcterms:created xsi:type="dcterms:W3CDTF">2015-10-06T22:13:02Z</dcterms:created>
  <dcterms:modified xsi:type="dcterms:W3CDTF">2022-01-26T17:42:34Z</dcterms:modified>
  <cp:category/>
  <cp:version/>
  <cp:contentType/>
  <cp:contentStatus/>
</cp:coreProperties>
</file>